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3-24\SMHFC\ICAAP\ICAAP Presentation FY23-24\SMHFC ICAAP Final working files\SMHFC Risk Assessment Templates\"/>
    </mc:Choice>
  </mc:AlternateContent>
  <xr:revisionPtr revIDLastSave="0" documentId="13_ncr:1_{6C22113A-73C6-43A3-B01C-E9CF8E921285}" xr6:coauthVersionLast="36" xr6:coauthVersionMax="36" xr10:uidLastSave="{00000000-0000-0000-0000-000000000000}"/>
  <bookViews>
    <workbookView xWindow="0" yWindow="0" windowWidth="19200" windowHeight="6060" xr2:uid="{00000000-000D-0000-FFFF-FFFF00000000}"/>
  </bookViews>
  <sheets>
    <sheet name="Input - Liquidity Risk" sheetId="1" r:id="rId1"/>
    <sheet name="Liquidity Risk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cc1">'[1]Tbal-ctrl sht'!$A$6:$E$1511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acc">[2]Tbal!$A$6:$C$336</definedName>
    <definedName name="AREA2">'[3]SUPPLIER NAMES'!$A$2:$B$574</definedName>
    <definedName name="balsheet">#REF!</definedName>
    <definedName name="balsheetadj">#REF!</definedName>
    <definedName name="BSD5BR">'[4]HORO:BSD5'!$E$108:$G$181</definedName>
    <definedName name="BSHT">[1]Tbal!$A$6:$J$360</definedName>
    <definedName name="BSHT1">#REF!</definedName>
    <definedName name="CCIL">'[5]COUNTERPARTY-DATA'!$A$3:$F$230</definedName>
    <definedName name="DAILY">'[1]DAILY BAL'!$A$6:$AJ$429</definedName>
    <definedName name="DAILY_FC">#REF!</definedName>
    <definedName name="DEALING">#REF!</definedName>
    <definedName name="DLY_Bal">0</definedName>
    <definedName name="DLY_ND">#REF!</definedName>
    <definedName name="GHO_BS">#REF!</definedName>
    <definedName name="GHOLCYFCY">#REF!</definedName>
    <definedName name="IndStdBalsheet">'[6]BSHT-MMAX'!$A$4:$D$236</definedName>
    <definedName name="List_CCY">'[7]Exchange-Rates'!$A$5:$A$56</definedName>
    <definedName name="medium">'[8]CR Stress Input 2 (Crisil TM)'!$Q$17:$W$22</definedName>
    <definedName name="mild">'[8]CR Stress Input 2 (Crisil TM)'!$Q$6:$W$11</definedName>
    <definedName name="PL">'[9]P&amp;L ITEMS'!$A$6:$G$247</definedName>
    <definedName name="_xlnm.Print_Area">#REF!</definedName>
    <definedName name="printarea1">'[10]profit report'!$A$1:$I$60</definedName>
    <definedName name="printarea2">'[10]profit report'!$J$1:$M$38</definedName>
    <definedName name="ProfitLoss">#REF!</definedName>
    <definedName name="Range">'[11]Rate Input'!$M$4:$M$56</definedName>
    <definedName name="rates_table">#REF!</definedName>
    <definedName name="ratings">#REF!</definedName>
    <definedName name="Rpt_AL_Mat_Lad">#REF!</definedName>
    <definedName name="Rpt_FC">#REF!</definedName>
    <definedName name="Rpt_INR">[12]Rpt_INR!#REF!</definedName>
    <definedName name="Rpt_Maturity">#REF!</definedName>
    <definedName name="Rpt_Maturity_LDL">#REF!</definedName>
    <definedName name="severe">'[8]CR Stress Input 2 (Crisil TM)'!$Q$27:$W$32</definedName>
    <definedName name="SSI">[5]SSI!$A$1:$C$5</definedName>
    <definedName name="STATDEP">#REF!</definedName>
    <definedName name="tdc">#REF!</definedName>
    <definedName name="Z_5C5BE1B3_2688_413F_B282_C4D267D58DC3_.wvu.Cols" localSheetId="0" hidden="1">'Input - Liquidity Risk'!$A:$B</definedName>
    <definedName name="Z_5C5BE1B3_2688_413F_B282_C4D267D58DC3_.wvu.Cols" localSheetId="1" hidden="1">'Liquidity Risk'!$G:$XFD</definedName>
    <definedName name="Z_5C5BE1B3_2688_413F_B282_C4D267D58DC3_.wvu.Rows" localSheetId="0" hidden="1">'Input - Liquidity Risk'!$65498:$1048576</definedName>
    <definedName name="Z_5C5BE1B3_2688_413F_B282_C4D267D58DC3_.wvu.Rows" localSheetId="1" hidden="1">'Liquidity Risk'!$26:$1048576</definedName>
    <definedName name="Z_B912EE0E_6264_49AB_9805_6876FE695621_.wvu.Cols" localSheetId="0" hidden="1">'Input - Liquidity Risk'!$A:$B</definedName>
    <definedName name="Z_B912EE0E_6264_49AB_9805_6876FE695621_.wvu.Cols" localSheetId="1" hidden="1">'Liquidity Risk'!$G:$XFD</definedName>
    <definedName name="Z_B912EE0E_6264_49AB_9805_6876FE695621_.wvu.Rows" localSheetId="0" hidden="1">'Input - Liquidity Risk'!$65498:$1048576</definedName>
    <definedName name="Z_B912EE0E_6264_49AB_9805_6876FE695621_.wvu.Rows" localSheetId="1" hidden="1">'Liquidity Risk'!$26:$1048576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/>
  <c r="L13" i="1" l="1"/>
  <c r="L21" i="1" l="1"/>
  <c r="G22" i="1"/>
  <c r="K21" i="1" s="1"/>
  <c r="L30" i="1" l="1"/>
  <c r="K30" i="1"/>
  <c r="L5" i="1"/>
  <c r="N3" i="1" l="1"/>
  <c r="L12" i="1" l="1"/>
  <c r="K12" i="1"/>
  <c r="K13" i="1" l="1"/>
  <c r="L17" i="1" l="1"/>
  <c r="K17" i="1"/>
  <c r="N9" i="1" l="1"/>
  <c r="L26" i="1"/>
  <c r="K26" i="1"/>
  <c r="I26" i="1"/>
  <c r="J26" i="1"/>
  <c r="D6" i="2" l="1"/>
  <c r="H49" i="1"/>
  <c r="H48" i="1"/>
  <c r="H47" i="1"/>
  <c r="H46" i="1"/>
  <c r="H45" i="1"/>
  <c r="H44" i="1"/>
  <c r="H43" i="1"/>
  <c r="H42" i="1"/>
  <c r="H41" i="1"/>
  <c r="H40" i="1"/>
  <c r="H39" i="1"/>
  <c r="H38" i="1"/>
  <c r="L31" i="1"/>
  <c r="K31" i="1"/>
  <c r="L29" i="1"/>
  <c r="K29" i="1"/>
  <c r="L28" i="1"/>
  <c r="K28" i="1"/>
  <c r="L27" i="1"/>
  <c r="K27" i="1"/>
  <c r="N26" i="1" l="1"/>
  <c r="N32" i="1"/>
  <c r="D7" i="2" l="1"/>
  <c r="D5" i="2"/>
  <c r="D8" i="2" l="1"/>
  <c r="D16" i="2" s="1"/>
  <c r="E16" i="2" s="1"/>
  <c r="D19" i="2" l="1"/>
  <c r="E19" i="2" s="1"/>
  <c r="D18" i="2"/>
  <c r="E18" i="2" s="1"/>
  <c r="D17" i="2"/>
  <c r="E17" i="2" s="1"/>
  <c r="E20" i="2" l="1"/>
  <c r="E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tc={1DF10526-2AFD-4B2F-BFDB-183FE5B7000D}</author>
    <author>tc={391854F1-86F9-41CF-AB85-D84F2CE0084D}</author>
  </authors>
  <commentList>
    <comment ref="F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Updated as per current reg</t>
        </r>
      </text>
    </comment>
    <comment ref="E19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Please enter the value of 1 month outflows.</t>
        </r>
      </text>
    </comment>
  </commentList>
</comments>
</file>

<file path=xl/sharedStrings.xml><?xml version="1.0" encoding="utf-8"?>
<sst xmlns="http://schemas.openxmlformats.org/spreadsheetml/2006/main" count="101" uniqueCount="78">
  <si>
    <t>Score obtained</t>
  </si>
  <si>
    <t>Sl.</t>
  </si>
  <si>
    <t>Ratios</t>
  </si>
  <si>
    <t>Benchmark Level</t>
  </si>
  <si>
    <t>Criteria</t>
  </si>
  <si>
    <t>Weight</t>
  </si>
  <si>
    <t>Flow Approach</t>
  </si>
  <si>
    <t>Max Score</t>
  </si>
  <si>
    <t>Adherence to prudential tolerance limits for maturity mismatches fixed for first four time buckets</t>
  </si>
  <si>
    <t>Yes</t>
  </si>
  <si>
    <t>Fixing of tolerance limits for subsequent time buckets and adherence to the same</t>
  </si>
  <si>
    <t>Availability of lines of credit, refinance facility option etc. to fund liquidity gaps</t>
  </si>
  <si>
    <t>Conduct Stress testing</t>
  </si>
  <si>
    <t>Total</t>
  </si>
  <si>
    <t>Month</t>
  </si>
  <si>
    <t>Less than 7 days
 (Gap)</t>
  </si>
  <si>
    <t>1 month  - 3 months (Gap)</t>
  </si>
  <si>
    <t>3 months to 6 months
(Gap)</t>
  </si>
  <si>
    <t xml:space="preserve">Cumulative 6 months </t>
  </si>
  <si>
    <t>LIQUIDITY RISK SCORE</t>
  </si>
  <si>
    <t>Key Risk Factors</t>
  </si>
  <si>
    <t>Weight (a)</t>
  </si>
  <si>
    <t>Score</t>
  </si>
  <si>
    <t>LIQUIDITY RISK CAPITAL CHARGE</t>
  </si>
  <si>
    <t>SEVERITY</t>
  </si>
  <si>
    <t>IMPACT ON RWA</t>
  </si>
  <si>
    <t>RWA</t>
  </si>
  <si>
    <t>&gt;=70%</t>
  </si>
  <si>
    <t>Low Severity</t>
  </si>
  <si>
    <t>&lt;70% &gt;=50%</t>
  </si>
  <si>
    <t>Medium Severity</t>
  </si>
  <si>
    <t>&lt;50% &gt;=30%</t>
  </si>
  <si>
    <t>High Severity</t>
  </si>
  <si>
    <t>&lt;30%</t>
  </si>
  <si>
    <t>Very High Severity</t>
  </si>
  <si>
    <t>CAPITAL CHARGE</t>
  </si>
  <si>
    <t>Total RWA</t>
  </si>
  <si>
    <t>Rating</t>
  </si>
  <si>
    <t>Maximum Score</t>
  </si>
  <si>
    <t>Total Score</t>
  </si>
  <si>
    <t>Quantitative Assessment</t>
  </si>
  <si>
    <t>Final RWA</t>
  </si>
  <si>
    <t>3.9 to 0.1</t>
  </si>
  <si>
    <t>In INR (Lakhs)</t>
  </si>
  <si>
    <t>ALM bucket (cumulatively 1 Year as per board SLR limits)</t>
  </si>
  <si>
    <t xml:space="preserve">Liquidity Buffer </t>
  </si>
  <si>
    <t>Security Coverage</t>
  </si>
  <si>
    <t>Greater than -15%</t>
  </si>
  <si>
    <t>a. Above -15%</t>
  </si>
  <si>
    <t>3.9 to 1.1</t>
  </si>
  <si>
    <t>ALM Bucket/Liquidity Buffer/Security Coverage</t>
  </si>
  <si>
    <t>Particular</t>
  </si>
  <si>
    <t>Liquidity Coverage Ratio</t>
  </si>
  <si>
    <t>Above regulatory level</t>
  </si>
  <si>
    <t>Key Stock Ratios maintained within board limits</t>
  </si>
  <si>
    <t>a. Above Security Cover Requirement</t>
  </si>
  <si>
    <t>b. Below 0.05 of Security Cover Requirement</t>
  </si>
  <si>
    <t>d. Below 0.1 of Security Cover Requirement</t>
  </si>
  <si>
    <t>Greater than Security Cover Requirement</t>
  </si>
  <si>
    <t>Qualitative Assessment</t>
  </si>
  <si>
    <t>Ballpark figure used for Security Coverage</t>
  </si>
  <si>
    <t>d. Below 250cr or less than 1 month outflow</t>
  </si>
  <si>
    <t>b. At -15%</t>
  </si>
  <si>
    <t>d. Below -15%</t>
  </si>
  <si>
    <t>Score 31-03-23</t>
  </si>
  <si>
    <t>a. Above Regulatory +5% (75%)</t>
  </si>
  <si>
    <t>b. 70% and up to 75%</t>
  </si>
  <si>
    <t>c. Below Regulatory (70%)</t>
  </si>
  <si>
    <t>Score 31-03-24</t>
  </si>
  <si>
    <t>Max of 1 months outflows and INR 4 bn</t>
  </si>
  <si>
    <t>a. Above 400cr or more than 1 month outflow</t>
  </si>
  <si>
    <t>b. Between 250 to 400cr or more than 1 month outflow</t>
  </si>
  <si>
    <t xml:space="preserve">Last year LCR changed as compared to annual report but the approcach for current and last year is now same. It is quarterly daily average </t>
  </si>
  <si>
    <t>Checked with SLR</t>
  </si>
  <si>
    <t>Z:\Treasury- Finance\Treasury activities\Treasury\ALCO\FY 23-24\12. April 2024(March 2024)\Cash Flow\SMHFC</t>
  </si>
  <si>
    <t>Checked with Samved, mail sent for calculation</t>
  </si>
  <si>
    <t>Checked with Cash Flow - SMHFC - March 2024 v3 - for final STDL</t>
  </si>
  <si>
    <t>Liquidity buffer includes committed credit lines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</si>
</sst>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61"/>
      <name val="Arial"/>
      <family val="2"/>
    </font>
    <font>
      <b/>
      <sz val="14"/>
      <color indexed="9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1"/>
      <color indexed="9"/>
      <name val="Arial"/>
      <family val="2"/>
    </font>
    <font>
      <sz val="11"/>
      <color indexed="8"/>
      <name val="Arial"/>
      <family val="2"/>
    </font>
    <font>
      <b/>
      <i/>
      <sz val="11"/>
      <color indexed="9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4831"/>
        <bgColor indexed="64"/>
      </patternFill>
    </fill>
    <fill>
      <patternFill patternType="solid">
        <fgColor rgb="FFD9D9D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18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" fontId="0" fillId="0" borderId="13" xfId="0" applyNumberFormat="1" applyBorder="1" applyAlignment="1">
      <alignment horizontal="center"/>
    </xf>
    <xf numFmtId="2" fontId="0" fillId="0" borderId="13" xfId="0" applyNumberFormat="1" applyBorder="1"/>
    <xf numFmtId="2" fontId="11" fillId="0" borderId="0" xfId="0" applyNumberFormat="1" applyFont="1" applyAlignment="1">
      <alignment horizontal="right" vertical="center"/>
    </xf>
    <xf numFmtId="10" fontId="2" fillId="0" borderId="0" xfId="1" applyNumberFormat="1" applyFont="1" applyAlignment="1">
      <alignment vertical="center"/>
    </xf>
    <xf numFmtId="2" fontId="10" fillId="0" borderId="0" xfId="0" applyNumberFormat="1" applyFont="1" applyAlignment="1">
      <alignment horizontal="right" vertical="center"/>
    </xf>
    <xf numFmtId="38" fontId="12" fillId="3" borderId="8" xfId="0" applyNumberFormat="1" applyFont="1" applyFill="1" applyBorder="1" applyAlignment="1">
      <alignment horizontal="center" vertical="center"/>
    </xf>
    <xf numFmtId="17" fontId="14" fillId="0" borderId="0" xfId="0" applyNumberFormat="1" applyFont="1" applyAlignment="1">
      <alignment horizontal="left" vertical="center"/>
    </xf>
    <xf numFmtId="0" fontId="8" fillId="6" borderId="14" xfId="2" applyFont="1" applyFill="1" applyBorder="1" applyAlignment="1">
      <alignment vertical="center"/>
    </xf>
    <xf numFmtId="0" fontId="8" fillId="6" borderId="15" xfId="2" applyFont="1" applyFill="1" applyBorder="1" applyAlignment="1">
      <alignment vertical="center"/>
    </xf>
    <xf numFmtId="0" fontId="8" fillId="6" borderId="16" xfId="2" applyFont="1" applyFill="1" applyBorder="1" applyAlignment="1">
      <alignment vertical="center"/>
    </xf>
    <xf numFmtId="0" fontId="8" fillId="0" borderId="0" xfId="2" applyFont="1" applyAlignment="1">
      <alignment vertical="center"/>
    </xf>
    <xf numFmtId="0" fontId="8" fillId="6" borderId="20" xfId="2" applyFont="1" applyFill="1" applyBorder="1" applyAlignment="1">
      <alignment vertical="center"/>
    </xf>
    <xf numFmtId="0" fontId="8" fillId="6" borderId="0" xfId="2" applyFont="1" applyFill="1" applyAlignment="1">
      <alignment vertical="center"/>
    </xf>
    <xf numFmtId="0" fontId="15" fillId="7" borderId="21" xfId="2" applyFont="1" applyFill="1" applyBorder="1" applyAlignment="1">
      <alignment vertical="center"/>
    </xf>
    <xf numFmtId="0" fontId="8" fillId="7" borderId="22" xfId="1" applyNumberFormat="1" applyFont="1" applyFill="1" applyBorder="1" applyAlignment="1">
      <alignment horizontal="center" vertical="center"/>
    </xf>
    <xf numFmtId="10" fontId="8" fillId="7" borderId="22" xfId="1" applyNumberFormat="1" applyFont="1" applyFill="1" applyBorder="1" applyAlignment="1">
      <alignment horizontal="center" vertical="center"/>
    </xf>
    <xf numFmtId="165" fontId="8" fillId="6" borderId="16" xfId="1" applyNumberFormat="1" applyFont="1" applyFill="1" applyBorder="1" applyAlignment="1">
      <alignment vertical="center"/>
    </xf>
    <xf numFmtId="0" fontId="15" fillId="7" borderId="23" xfId="2" applyFont="1" applyFill="1" applyBorder="1" applyAlignment="1">
      <alignment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justify" vertical="center"/>
    </xf>
    <xf numFmtId="2" fontId="8" fillId="6" borderId="0" xfId="0" applyNumberFormat="1" applyFont="1" applyFill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justify" vertical="center"/>
    </xf>
    <xf numFmtId="2" fontId="8" fillId="6" borderId="26" xfId="0" applyNumberFormat="1" applyFont="1" applyFill="1" applyBorder="1" applyAlignment="1">
      <alignment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 wrapText="1"/>
    </xf>
    <xf numFmtId="2" fontId="8" fillId="7" borderId="22" xfId="1" applyNumberFormat="1" applyFont="1" applyFill="1" applyBorder="1" applyAlignment="1">
      <alignment horizontal="center" vertical="center"/>
    </xf>
    <xf numFmtId="0" fontId="15" fillId="7" borderId="25" xfId="2" applyFont="1" applyFill="1" applyBorder="1" applyAlignment="1">
      <alignment vertical="center"/>
    </xf>
    <xf numFmtId="0" fontId="8" fillId="0" borderId="28" xfId="0" applyFont="1" applyBorder="1" applyAlignment="1">
      <alignment vertical="center" wrapText="1"/>
    </xf>
    <xf numFmtId="2" fontId="0" fillId="4" borderId="13" xfId="0" applyNumberFormat="1" applyFill="1" applyBorder="1"/>
    <xf numFmtId="3" fontId="15" fillId="4" borderId="24" xfId="1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38" fontId="12" fillId="3" borderId="9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6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vertical="center"/>
    </xf>
    <xf numFmtId="0" fontId="8" fillId="0" borderId="0" xfId="2" applyFont="1" applyFill="1" applyAlignment="1">
      <alignment vertical="center" wrapText="1"/>
    </xf>
    <xf numFmtId="0" fontId="15" fillId="9" borderId="24" xfId="1" applyNumberFormat="1" applyFont="1" applyFill="1" applyBorder="1" applyAlignment="1">
      <alignment horizontal="center" vertical="center"/>
    </xf>
    <xf numFmtId="0" fontId="19" fillId="8" borderId="21" xfId="2" applyFont="1" applyFill="1" applyBorder="1" applyAlignment="1">
      <alignment horizontal="center" vertical="center"/>
    </xf>
    <xf numFmtId="0" fontId="19" fillId="8" borderId="19" xfId="2" applyFont="1" applyFill="1" applyBorder="1" applyAlignment="1">
      <alignment horizontal="center" vertical="center" wrapText="1"/>
    </xf>
    <xf numFmtId="10" fontId="15" fillId="9" borderId="24" xfId="1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0" fontId="21" fillId="8" borderId="2" xfId="0" applyFont="1" applyFill="1" applyBorder="1" applyAlignment="1">
      <alignment vertical="center"/>
    </xf>
    <xf numFmtId="10" fontId="22" fillId="8" borderId="7" xfId="1" applyNumberFormat="1" applyFont="1" applyFill="1" applyBorder="1" applyAlignment="1">
      <alignment vertical="center" wrapText="1"/>
    </xf>
    <xf numFmtId="10" fontId="22" fillId="8" borderId="7" xfId="1" applyNumberFormat="1" applyFont="1" applyFill="1" applyBorder="1" applyAlignment="1">
      <alignment vertical="center"/>
    </xf>
    <xf numFmtId="0" fontId="7" fillId="9" borderId="8" xfId="0" applyFont="1" applyFill="1" applyBorder="1" applyAlignment="1">
      <alignment horizontal="center" vertical="center" wrapText="1"/>
    </xf>
    <xf numFmtId="14" fontId="7" fillId="9" borderId="8" xfId="0" applyNumberFormat="1" applyFont="1" applyFill="1" applyBorder="1" applyAlignment="1">
      <alignment horizontal="center" vertical="center" wrapText="1"/>
    </xf>
    <xf numFmtId="2" fontId="1" fillId="9" borderId="8" xfId="0" applyNumberFormat="1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0" fontId="23" fillId="9" borderId="8" xfId="0" applyFont="1" applyFill="1" applyBorder="1" applyAlignment="1">
      <alignment horizontal="center" vertical="center" wrapText="1"/>
    </xf>
    <xf numFmtId="0" fontId="23" fillId="9" borderId="8" xfId="0" applyFont="1" applyFill="1" applyBorder="1" applyAlignment="1">
      <alignment vertical="center" wrapText="1"/>
    </xf>
    <xf numFmtId="0" fontId="23" fillId="9" borderId="8" xfId="0" applyFont="1" applyFill="1" applyBorder="1" applyAlignment="1">
      <alignment vertical="center"/>
    </xf>
    <xf numFmtId="0" fontId="23" fillId="9" borderId="8" xfId="0" applyFont="1" applyFill="1" applyBorder="1" applyAlignment="1">
      <alignment horizontal="left" vertical="center" wrapText="1"/>
    </xf>
    <xf numFmtId="0" fontId="23" fillId="9" borderId="8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2" fontId="23" fillId="9" borderId="8" xfId="0" applyNumberFormat="1" applyFont="1" applyFill="1" applyBorder="1" applyAlignment="1">
      <alignment vertical="center"/>
    </xf>
    <xf numFmtId="0" fontId="6" fillId="9" borderId="8" xfId="0" applyFont="1" applyFill="1" applyBorder="1" applyAlignment="1">
      <alignment horizontal="center" vertical="center" wrapText="1"/>
    </xf>
    <xf numFmtId="14" fontId="6" fillId="9" borderId="8" xfId="0" applyNumberFormat="1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vertical="center" wrapText="1"/>
    </xf>
    <xf numFmtId="0" fontId="1" fillId="9" borderId="8" xfId="0" applyFont="1" applyFill="1" applyBorder="1" applyAlignment="1">
      <alignment horizontal="left" vertical="center" wrapText="1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 wrapText="1"/>
    </xf>
    <xf numFmtId="164" fontId="6" fillId="9" borderId="6" xfId="0" applyNumberFormat="1" applyFont="1" applyFill="1" applyBorder="1" applyAlignment="1">
      <alignment horizontal="center" vertical="center" wrapText="1"/>
    </xf>
    <xf numFmtId="10" fontId="6" fillId="9" borderId="12" xfId="1" applyNumberFormat="1" applyFont="1" applyFill="1" applyBorder="1" applyAlignment="1">
      <alignment vertical="center"/>
    </xf>
    <xf numFmtId="0" fontId="13" fillId="9" borderId="6" xfId="0" applyFont="1" applyFill="1" applyBorder="1" applyAlignment="1">
      <alignment horizontal="left" vertical="center"/>
    </xf>
    <xf numFmtId="2" fontId="13" fillId="9" borderId="12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13" fillId="9" borderId="29" xfId="0" applyFont="1" applyFill="1" applyBorder="1" applyAlignment="1">
      <alignment vertical="center" wrapText="1"/>
    </xf>
    <xf numFmtId="0" fontId="13" fillId="9" borderId="32" xfId="0" applyFont="1" applyFill="1" applyBorder="1" applyAlignment="1">
      <alignment vertical="center" wrapText="1"/>
    </xf>
    <xf numFmtId="0" fontId="13" fillId="9" borderId="34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22" fillId="8" borderId="5" xfId="0" applyFont="1" applyFill="1" applyBorder="1" applyAlignment="1">
      <alignment vertical="center"/>
    </xf>
    <xf numFmtId="0" fontId="18" fillId="8" borderId="6" xfId="0" applyFont="1" applyFill="1" applyBorder="1" applyAlignment="1">
      <alignment vertical="center"/>
    </xf>
    <xf numFmtId="0" fontId="22" fillId="8" borderId="5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2" fontId="8" fillId="0" borderId="9" xfId="0" applyNumberFormat="1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3" fillId="9" borderId="29" xfId="0" applyFont="1" applyFill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3" fillId="9" borderId="32" xfId="0" applyFont="1" applyFill="1" applyBorder="1" applyAlignment="1">
      <alignment horizontal="center" vertical="center"/>
    </xf>
    <xf numFmtId="0" fontId="13" fillId="9" borderId="33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0" fontId="13" fillId="9" borderId="29" xfId="0" applyNumberFormat="1" applyFont="1" applyFill="1" applyBorder="1" applyAlignment="1">
      <alignment vertical="center"/>
    </xf>
    <xf numFmtId="10" fontId="13" fillId="9" borderId="32" xfId="0" applyNumberFormat="1" applyFont="1" applyFill="1" applyBorder="1" applyAlignment="1">
      <alignment vertical="center"/>
    </xf>
    <xf numFmtId="10" fontId="13" fillId="9" borderId="34" xfId="0" applyNumberFormat="1" applyFont="1" applyFill="1" applyBorder="1" applyAlignment="1">
      <alignment vertical="center"/>
    </xf>
    <xf numFmtId="0" fontId="0" fillId="5" borderId="10" xfId="0" applyFill="1" applyBorder="1" applyAlignment="1">
      <alignment vertical="center" wrapText="1"/>
    </xf>
    <xf numFmtId="0" fontId="13" fillId="9" borderId="29" xfId="0" applyFont="1" applyFill="1" applyBorder="1" applyAlignment="1">
      <alignment vertical="center"/>
    </xf>
    <xf numFmtId="0" fontId="13" fillId="9" borderId="30" xfId="0" applyFont="1" applyFill="1" applyBorder="1" applyAlignment="1">
      <alignment vertical="center"/>
    </xf>
    <xf numFmtId="0" fontId="13" fillId="9" borderId="31" xfId="0" applyFont="1" applyFill="1" applyBorder="1" applyAlignment="1">
      <alignment vertical="center"/>
    </xf>
    <xf numFmtId="0" fontId="13" fillId="9" borderId="32" xfId="0" applyFont="1" applyFill="1" applyBorder="1" applyAlignment="1">
      <alignment vertical="center"/>
    </xf>
    <xf numFmtId="0" fontId="13" fillId="9" borderId="0" xfId="0" applyFont="1" applyFill="1" applyAlignment="1">
      <alignment vertical="center"/>
    </xf>
    <xf numFmtId="0" fontId="13" fillId="9" borderId="33" xfId="0" applyFont="1" applyFill="1" applyBorder="1" applyAlignment="1">
      <alignment vertical="center"/>
    </xf>
    <xf numFmtId="0" fontId="13" fillId="9" borderId="34" xfId="0" applyFont="1" applyFill="1" applyBorder="1" applyAlignment="1">
      <alignment vertical="center"/>
    </xf>
    <xf numFmtId="0" fontId="13" fillId="9" borderId="35" xfId="0" applyFont="1" applyFill="1" applyBorder="1" applyAlignment="1">
      <alignment vertical="center"/>
    </xf>
    <xf numFmtId="0" fontId="13" fillId="9" borderId="7" xfId="0" applyFont="1" applyFill="1" applyBorder="1" applyAlignment="1">
      <alignment vertical="center"/>
    </xf>
    <xf numFmtId="0" fontId="13" fillId="9" borderId="5" xfId="0" applyFont="1" applyFill="1" applyBorder="1" applyAlignment="1">
      <alignment horizontal="left" vertical="center"/>
    </xf>
    <xf numFmtId="0" fontId="13" fillId="9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3" fillId="7" borderId="17" xfId="2" applyFont="1" applyFill="1" applyBorder="1" applyAlignment="1">
      <alignment horizontal="center" vertical="center"/>
    </xf>
    <xf numFmtId="0" fontId="13" fillId="7" borderId="18" xfId="2" applyFont="1" applyFill="1" applyBorder="1" applyAlignment="1">
      <alignment horizontal="center" vertical="center"/>
    </xf>
    <xf numFmtId="0" fontId="13" fillId="7" borderId="19" xfId="2" applyFont="1" applyFill="1" applyBorder="1" applyAlignment="1">
      <alignment horizontal="center" vertical="center"/>
    </xf>
    <xf numFmtId="0" fontId="15" fillId="9" borderId="17" xfId="2" applyFont="1" applyFill="1" applyBorder="1" applyAlignment="1">
      <alignment vertical="center"/>
    </xf>
    <xf numFmtId="0" fontId="15" fillId="9" borderId="18" xfId="2" applyFont="1" applyFill="1" applyBorder="1" applyAlignment="1">
      <alignment vertical="center"/>
    </xf>
    <xf numFmtId="0" fontId="17" fillId="9" borderId="18" xfId="0" applyFont="1" applyFill="1" applyBorder="1" applyAlignment="1">
      <alignment vertical="center"/>
    </xf>
    <xf numFmtId="0" fontId="17" fillId="9" borderId="19" xfId="0" applyFont="1" applyFill="1" applyBorder="1" applyAlignment="1">
      <alignment vertical="center"/>
    </xf>
  </cellXfs>
  <cellStyles count="3">
    <cellStyle name="‏_x001d_ً«_x000c__x001c__x001b__x000d__x0015_U_x0001_•_x0004_»_x0005__x0007__x0001__x0001_" xfId="2" xr:uid="{00000000-0005-0000-0000-000000000000}"/>
    <cellStyle name="Normal" xfId="0" builtinId="0"/>
    <cellStyle name="Percent 5" xfId="1" xr:uid="{00000000-0005-0000-0000-000002000000}"/>
  </cellStyles>
  <dxfs count="0"/>
  <tableStyles count="0" defaultTableStyle="TableStyleMedium2" defaultPivotStyle="PivotStyleLight16"/>
  <colors>
    <mruColors>
      <color rgb="FFD9D9D9"/>
      <color rgb="FF004831"/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tesserver\Accts\Titus\Local\Ind%20Std\31March2004-local%20accts%20aft%20dep%20final%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ook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india-my.sharepoint.com/Mizuho/ALM%20Back%20up/ALM%20Tool%20-%20for%20UAT%20revise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tesserver\Accts\BOSKI\ALM%20STATEMENTS\Apr%2006%20-%20Mar%2007\April%2006\ALM%20Apr%2028,%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tesserver\Accts\Titus\Controls\Finl%20Accts-AUG2004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ACHEQ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HARE\AAC\00Cbk\2006\DEC\12CBRETUR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tesserver\Accts\BOSKI\Boski\T-Bill%20Reval-%20Modified%20Duration\CCIL-MS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tesserver\Accts\BOSKI\Indian%20Stand%20BS%20-%20ALM\Ind%20Std%20Financials-12Nov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india-my.sharepoint.com/ADCB/ADCB%20India/Pillar%20I/ADCB%20Delivery/ADCB-Basel-2%20Capital%20Calc%20ver%202.10-13Jun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yindia-my.sharepoint.com/Documents%20and%20Settings/Animesh.Mandal/My%20Documents/Work/Allahabad%20Bank/ICAAP%20Calculation%20sheets/3.Stress%20test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tesserver\Accts\Titus\Tax\Finl%20Accts-Mar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Data Sht-BSheet"/>
      <sheetName val="Data Sht-P&amp;L"/>
      <sheetName val="Tbal-ctrl sht"/>
      <sheetName val="Tbal"/>
      <sheetName val="Ctrl Chk"/>
      <sheetName val="DAILY BAL"/>
      <sheetName val="BSHT ITEMS"/>
      <sheetName val="P&amp;L ITEMS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A6">
            <v>10000</v>
          </cell>
          <cell r="B6" t="str">
            <v>(CASH)</v>
          </cell>
          <cell r="C6">
            <v>0</v>
          </cell>
          <cell r="D6" t="b">
            <v>1</v>
          </cell>
          <cell r="E6">
            <v>0</v>
          </cell>
        </row>
        <row r="7">
          <cell r="A7">
            <v>10100</v>
          </cell>
          <cell r="B7" t="str">
            <v>CASH ON HANDS</v>
          </cell>
          <cell r="C7">
            <v>61482.5</v>
          </cell>
          <cell r="D7" t="b">
            <v>1</v>
          </cell>
          <cell r="E7">
            <v>61482.5</v>
          </cell>
        </row>
        <row r="8">
          <cell r="A8">
            <v>10101</v>
          </cell>
          <cell r="B8" t="str">
            <v>CASH</v>
          </cell>
          <cell r="C8">
            <v>61482.5</v>
          </cell>
          <cell r="D8" t="b">
            <v>1</v>
          </cell>
          <cell r="E8">
            <v>61482.5</v>
          </cell>
        </row>
        <row r="9">
          <cell r="A9">
            <v>10102</v>
          </cell>
          <cell r="B9" t="str">
            <v>CHEQUE</v>
          </cell>
          <cell r="C9" t="e">
            <v>#N/A</v>
          </cell>
          <cell r="D9" t="b">
            <v>0</v>
          </cell>
          <cell r="E9">
            <v>0</v>
          </cell>
        </row>
        <row r="10">
          <cell r="A10">
            <v>10103</v>
          </cell>
          <cell r="B10" t="str">
            <v>PETTY CASH</v>
          </cell>
          <cell r="C10" t="e">
            <v>#N/A</v>
          </cell>
          <cell r="D10" t="b">
            <v>0</v>
          </cell>
          <cell r="E10">
            <v>0</v>
          </cell>
        </row>
        <row r="11">
          <cell r="A11">
            <v>10200</v>
          </cell>
          <cell r="B11" t="str">
            <v>FOREIGN CURRENCY NOTES &amp; COINS</v>
          </cell>
          <cell r="C11" t="e">
            <v>#N/A</v>
          </cell>
          <cell r="D11" t="b">
            <v>0</v>
          </cell>
          <cell r="E11">
            <v>0</v>
          </cell>
        </row>
        <row r="12">
          <cell r="A12">
            <v>10201</v>
          </cell>
          <cell r="B12" t="str">
            <v>FOREIGN CCY NOTES &amp; COINS USD</v>
          </cell>
          <cell r="C12" t="e">
            <v>#N/A</v>
          </cell>
          <cell r="D12" t="b">
            <v>0</v>
          </cell>
          <cell r="E12">
            <v>0</v>
          </cell>
        </row>
        <row r="13">
          <cell r="A13">
            <v>10202</v>
          </cell>
          <cell r="B13" t="str">
            <v>FOREIGN CCY NOTES &amp; COINS JPY</v>
          </cell>
          <cell r="C13" t="e">
            <v>#N/A</v>
          </cell>
          <cell r="D13" t="b">
            <v>0</v>
          </cell>
          <cell r="E13">
            <v>0</v>
          </cell>
        </row>
        <row r="14">
          <cell r="A14">
            <v>10203</v>
          </cell>
          <cell r="B14" t="str">
            <v>FOREIGN CCY NOTES &amp; COINS DEM</v>
          </cell>
          <cell r="C14" t="e">
            <v>#N/A</v>
          </cell>
          <cell r="D14" t="b">
            <v>0</v>
          </cell>
          <cell r="E14">
            <v>0</v>
          </cell>
        </row>
        <row r="15">
          <cell r="A15">
            <v>10211</v>
          </cell>
          <cell r="B15" t="str">
            <v>FOREIGN CCY NOTES &amp; COINS GBP</v>
          </cell>
          <cell r="C15" t="e">
            <v>#N/A</v>
          </cell>
          <cell r="D15" t="b">
            <v>0</v>
          </cell>
          <cell r="E15">
            <v>0</v>
          </cell>
        </row>
        <row r="16">
          <cell r="A16">
            <v>10227</v>
          </cell>
          <cell r="B16" t="str">
            <v>FOREIGN CCY NOTES &amp; COINS HKN</v>
          </cell>
          <cell r="C16" t="e">
            <v>#N/A</v>
          </cell>
          <cell r="D16" t="b">
            <v>0</v>
          </cell>
          <cell r="E16">
            <v>0</v>
          </cell>
        </row>
        <row r="17">
          <cell r="A17">
            <v>10228</v>
          </cell>
          <cell r="B17" t="str">
            <v>FOREIGN CCY NOTES &amp; COINS SPR</v>
          </cell>
          <cell r="C17" t="e">
            <v>#N/A</v>
          </cell>
          <cell r="D17" t="b">
            <v>0</v>
          </cell>
          <cell r="E17">
            <v>0</v>
          </cell>
        </row>
        <row r="18">
          <cell r="A18">
            <v>10299</v>
          </cell>
          <cell r="B18" t="str">
            <v>FOREIGN CCY NOTES &amp;COINS OTHER</v>
          </cell>
          <cell r="C18" t="e">
            <v>#N/A</v>
          </cell>
          <cell r="D18" t="b">
            <v>0</v>
          </cell>
          <cell r="E18">
            <v>0</v>
          </cell>
        </row>
        <row r="19">
          <cell r="A19">
            <v>10300</v>
          </cell>
          <cell r="B19" t="str">
            <v>CHEQUE OUTWARD CLEARING ACCT</v>
          </cell>
          <cell r="C19">
            <v>5079626.92</v>
          </cell>
          <cell r="D19" t="b">
            <v>1</v>
          </cell>
          <cell r="E19">
            <v>5079626.92</v>
          </cell>
        </row>
        <row r="20">
          <cell r="A20">
            <v>10301</v>
          </cell>
          <cell r="B20" t="str">
            <v>CHEQUE OUTWARD CLEARING ACCT</v>
          </cell>
          <cell r="C20">
            <v>5079626.92</v>
          </cell>
          <cell r="D20" t="b">
            <v>1</v>
          </cell>
          <cell r="E20">
            <v>5079626.92</v>
          </cell>
        </row>
        <row r="21">
          <cell r="A21">
            <v>20000</v>
          </cell>
          <cell r="B21" t="str">
            <v>(DEPOSIT WITH BANKS)</v>
          </cell>
          <cell r="C21">
            <v>0</v>
          </cell>
          <cell r="D21" t="b">
            <v>1</v>
          </cell>
          <cell r="E21">
            <v>0</v>
          </cell>
        </row>
        <row r="22">
          <cell r="A22">
            <v>20100</v>
          </cell>
          <cell r="B22" t="str">
            <v>DEPO.WITH RSV BANK OF INDIA</v>
          </cell>
          <cell r="C22">
            <v>51248567.979999997</v>
          </cell>
          <cell r="D22" t="b">
            <v>1</v>
          </cell>
          <cell r="E22">
            <v>51248567.979999997</v>
          </cell>
        </row>
        <row r="23">
          <cell r="A23">
            <v>20101</v>
          </cell>
          <cell r="B23" t="str">
            <v>DEPO.RSV BNK OF INDIA(CURR.AC)</v>
          </cell>
          <cell r="C23">
            <v>51248567.979999997</v>
          </cell>
          <cell r="D23" t="b">
            <v>1</v>
          </cell>
          <cell r="E23">
            <v>51248567.979999997</v>
          </cell>
        </row>
        <row r="24">
          <cell r="A24">
            <v>20102</v>
          </cell>
          <cell r="B24" t="str">
            <v>DEPO.RSV BNK OF INDIA(OTHR.AC)</v>
          </cell>
          <cell r="C24" t="e">
            <v>#N/A</v>
          </cell>
          <cell r="D24" t="b">
            <v>0</v>
          </cell>
          <cell r="E24">
            <v>0</v>
          </cell>
        </row>
        <row r="25">
          <cell r="A25">
            <v>20200</v>
          </cell>
          <cell r="B25" t="str">
            <v>CURRENT DEPOSITS ( IN INDIA )</v>
          </cell>
          <cell r="C25">
            <v>3016909.08</v>
          </cell>
          <cell r="D25" t="b">
            <v>1</v>
          </cell>
          <cell r="E25">
            <v>3016909.08</v>
          </cell>
        </row>
        <row r="26">
          <cell r="A26">
            <v>20210</v>
          </cell>
          <cell r="B26" t="str">
            <v>CURR.DEPO.SCHEDULES BANKS(IN)</v>
          </cell>
          <cell r="C26">
            <v>3016909.08</v>
          </cell>
          <cell r="D26" t="b">
            <v>1</v>
          </cell>
          <cell r="E26">
            <v>3016909.08</v>
          </cell>
        </row>
        <row r="27">
          <cell r="A27">
            <v>20220</v>
          </cell>
          <cell r="B27" t="str">
            <v>CURR.DEPO.CO-OPERATIVE BANK(IN</v>
          </cell>
          <cell r="C27" t="e">
            <v>#N/A</v>
          </cell>
          <cell r="D27" t="b">
            <v>0</v>
          </cell>
          <cell r="E27">
            <v>0</v>
          </cell>
        </row>
        <row r="28">
          <cell r="A28">
            <v>20230</v>
          </cell>
          <cell r="B28" t="str">
            <v>CURR.DEPO.NOTIF D FCL INST(IN)</v>
          </cell>
          <cell r="C28" t="e">
            <v>#N/A</v>
          </cell>
          <cell r="D28" t="b">
            <v>0</v>
          </cell>
          <cell r="E28">
            <v>0</v>
          </cell>
        </row>
        <row r="29">
          <cell r="A29">
            <v>20299</v>
          </cell>
          <cell r="B29" t="str">
            <v>CURR.DEPO.OTHERS(IN)</v>
          </cell>
          <cell r="C29" t="e">
            <v>#N/A</v>
          </cell>
          <cell r="D29" t="b">
            <v>0</v>
          </cell>
          <cell r="E29">
            <v>0</v>
          </cell>
        </row>
        <row r="30">
          <cell r="A30">
            <v>20300</v>
          </cell>
          <cell r="B30" t="str">
            <v>CURRENT DEPOSIT(OUTSIDE INDIA)</v>
          </cell>
          <cell r="C30">
            <v>1056487.3600000001</v>
          </cell>
          <cell r="D30" t="b">
            <v>1</v>
          </cell>
          <cell r="E30">
            <v>1056487.3600000001</v>
          </cell>
        </row>
        <row r="31">
          <cell r="A31">
            <v>20301</v>
          </cell>
          <cell r="B31" t="str">
            <v>CURRENT DEPOSIT(OUTSIDE INDIA)</v>
          </cell>
          <cell r="C31">
            <v>1056487.3600000001</v>
          </cell>
          <cell r="D31" t="b">
            <v>1</v>
          </cell>
          <cell r="E31">
            <v>1056487.3600000001</v>
          </cell>
        </row>
        <row r="32">
          <cell r="A32">
            <v>20400</v>
          </cell>
          <cell r="B32" t="str">
            <v>INT.BEARING DEPO (IN INDIA)</v>
          </cell>
          <cell r="C32">
            <v>2623050</v>
          </cell>
          <cell r="D32" t="b">
            <v>1</v>
          </cell>
          <cell r="E32">
            <v>2623050</v>
          </cell>
        </row>
        <row r="33">
          <cell r="A33">
            <v>20410</v>
          </cell>
          <cell r="B33" t="str">
            <v>INT.BEAR.DEPO.SCHEDULES BK(IN</v>
          </cell>
          <cell r="C33" t="e">
            <v>#N/A</v>
          </cell>
          <cell r="D33" t="b">
            <v>0</v>
          </cell>
          <cell r="E33">
            <v>0</v>
          </cell>
        </row>
        <row r="34">
          <cell r="A34">
            <v>20420</v>
          </cell>
          <cell r="B34" t="str">
            <v>INT.BEAR.DEPO.CO-OP BNK(IN)</v>
          </cell>
          <cell r="C34" t="e">
            <v>#N/A</v>
          </cell>
          <cell r="D34" t="b">
            <v>0</v>
          </cell>
          <cell r="E34">
            <v>0</v>
          </cell>
        </row>
        <row r="35">
          <cell r="A35">
            <v>20430</v>
          </cell>
          <cell r="B35" t="str">
            <v>INT.BEAR.DP.NOT D FCL INST(IN)</v>
          </cell>
          <cell r="C35" t="e">
            <v>#N/A</v>
          </cell>
          <cell r="D35" t="b">
            <v>0</v>
          </cell>
          <cell r="E35">
            <v>0</v>
          </cell>
        </row>
        <row r="36">
          <cell r="A36">
            <v>20499</v>
          </cell>
          <cell r="B36" t="str">
            <v>INT.BEAR.DEPO.OTHERS(IN)</v>
          </cell>
          <cell r="C36">
            <v>2623050</v>
          </cell>
          <cell r="D36" t="b">
            <v>1</v>
          </cell>
          <cell r="E36">
            <v>2623050</v>
          </cell>
        </row>
        <row r="37">
          <cell r="A37">
            <v>20500</v>
          </cell>
          <cell r="B37" t="str">
            <v>INT.BEARING DEPO(IN) TIME DP</v>
          </cell>
          <cell r="C37">
            <v>394294000</v>
          </cell>
          <cell r="D37" t="b">
            <v>1</v>
          </cell>
          <cell r="E37">
            <v>394294000</v>
          </cell>
        </row>
        <row r="38">
          <cell r="A38">
            <v>20510</v>
          </cell>
          <cell r="B38" t="str">
            <v>INT.BEAR.DEPO.SCHEDUL BK(IN)TM</v>
          </cell>
          <cell r="C38" t="e">
            <v>#N/A</v>
          </cell>
          <cell r="D38" t="b">
            <v>0</v>
          </cell>
          <cell r="E38">
            <v>0</v>
          </cell>
        </row>
        <row r="39">
          <cell r="A39">
            <v>20520</v>
          </cell>
          <cell r="B39" t="str">
            <v>INT.BEAR.DEPO.CO-OP BNK(IN)TM</v>
          </cell>
          <cell r="C39" t="e">
            <v>#N/A</v>
          </cell>
          <cell r="D39" t="b">
            <v>0</v>
          </cell>
          <cell r="E39">
            <v>0</v>
          </cell>
        </row>
        <row r="40">
          <cell r="A40">
            <v>20530</v>
          </cell>
          <cell r="B40" t="str">
            <v>INT.BEAR.DEPO.NOT D FC IN(IN)T</v>
          </cell>
          <cell r="C40">
            <v>394294000</v>
          </cell>
          <cell r="D40" t="b">
            <v>1</v>
          </cell>
          <cell r="E40">
            <v>394294000</v>
          </cell>
        </row>
        <row r="41">
          <cell r="A41">
            <v>20599</v>
          </cell>
          <cell r="B41" t="str">
            <v>INT.BEAR.DEPO.OTHERS(IN) TM</v>
          </cell>
          <cell r="C41" t="e">
            <v>#N/A</v>
          </cell>
          <cell r="D41" t="b">
            <v>0</v>
          </cell>
          <cell r="E41">
            <v>0</v>
          </cell>
        </row>
        <row r="42">
          <cell r="A42">
            <v>20600</v>
          </cell>
          <cell r="B42" t="str">
            <v>INT.BEARING DEPO.OUT NSTR A/C</v>
          </cell>
          <cell r="C42" t="e">
            <v>#N/A</v>
          </cell>
          <cell r="D42" t="b">
            <v>0</v>
          </cell>
          <cell r="E42">
            <v>0</v>
          </cell>
        </row>
        <row r="43">
          <cell r="A43">
            <v>20601</v>
          </cell>
          <cell r="B43" t="str">
            <v>INT.BEARING DEPO.OUT NSTR A/C</v>
          </cell>
          <cell r="C43" t="e">
            <v>#N/A</v>
          </cell>
          <cell r="D43" t="b">
            <v>0</v>
          </cell>
          <cell r="E43">
            <v>0</v>
          </cell>
        </row>
        <row r="44">
          <cell r="A44">
            <v>20700</v>
          </cell>
          <cell r="B44" t="str">
            <v>INT.BEARING DEPO.OUT TM DEPO</v>
          </cell>
          <cell r="C44" t="e">
            <v>#N/A</v>
          </cell>
          <cell r="D44" t="b">
            <v>0</v>
          </cell>
          <cell r="E44">
            <v>0</v>
          </cell>
        </row>
        <row r="45">
          <cell r="A45">
            <v>20701</v>
          </cell>
          <cell r="B45" t="str">
            <v>INT.BEARING DEPO.OUT TM DEPO</v>
          </cell>
          <cell r="C45" t="e">
            <v>#N/A</v>
          </cell>
          <cell r="D45" t="b">
            <v>0</v>
          </cell>
          <cell r="E45">
            <v>0</v>
          </cell>
        </row>
        <row r="46">
          <cell r="A46">
            <v>20800</v>
          </cell>
          <cell r="B46" t="str">
            <v>NCD BOUGHT</v>
          </cell>
          <cell r="C46" t="e">
            <v>#N/A</v>
          </cell>
          <cell r="D46" t="b">
            <v>0</v>
          </cell>
          <cell r="E46">
            <v>0</v>
          </cell>
        </row>
        <row r="47">
          <cell r="A47">
            <v>20801</v>
          </cell>
          <cell r="B47" t="str">
            <v>NCD BOUGHT</v>
          </cell>
          <cell r="C47" t="e">
            <v>#N/A</v>
          </cell>
          <cell r="D47" t="b">
            <v>0</v>
          </cell>
          <cell r="E47">
            <v>0</v>
          </cell>
        </row>
        <row r="48">
          <cell r="A48">
            <v>20802</v>
          </cell>
          <cell r="B48" t="str">
            <v>NCD BOUGHT(NOT DELIVERED)</v>
          </cell>
          <cell r="C48" t="e">
            <v>#N/A</v>
          </cell>
          <cell r="D48" t="b">
            <v>0</v>
          </cell>
          <cell r="E48">
            <v>0</v>
          </cell>
        </row>
        <row r="49">
          <cell r="A49">
            <v>30000</v>
          </cell>
          <cell r="B49" t="str">
            <v>(MONEY AT CALL &amp; SHORT NOTICE)</v>
          </cell>
          <cell r="C49" t="e">
            <v>#N/A</v>
          </cell>
          <cell r="D49" t="b">
            <v>0</v>
          </cell>
          <cell r="E49">
            <v>0</v>
          </cell>
        </row>
        <row r="50">
          <cell r="A50">
            <v>30100</v>
          </cell>
          <cell r="B50" t="str">
            <v>MONEY AT CALL&amp;SHORT NOTICE(IN)</v>
          </cell>
          <cell r="C50" t="e">
            <v>#N/A</v>
          </cell>
          <cell r="D50" t="b">
            <v>0</v>
          </cell>
          <cell r="E50">
            <v>0</v>
          </cell>
        </row>
        <row r="51">
          <cell r="A51">
            <v>30101</v>
          </cell>
          <cell r="B51" t="str">
            <v>CALL &amp; SHORT NOTICE BANKS(IN)</v>
          </cell>
          <cell r="C51" t="e">
            <v>#N/A</v>
          </cell>
          <cell r="D51" t="b">
            <v>0</v>
          </cell>
          <cell r="E51">
            <v>0</v>
          </cell>
        </row>
        <row r="52">
          <cell r="A52">
            <v>30199</v>
          </cell>
          <cell r="B52" t="str">
            <v>CALL &amp; SHRT NOTICE OTH INS(IN</v>
          </cell>
          <cell r="C52" t="e">
            <v>#N/A</v>
          </cell>
          <cell r="D52" t="b">
            <v>0</v>
          </cell>
          <cell r="E52">
            <v>0</v>
          </cell>
        </row>
        <row r="53">
          <cell r="A53">
            <v>30200</v>
          </cell>
          <cell r="B53" t="str">
            <v>CALL&amp; SHORT NOTICE (OUT INDIA)</v>
          </cell>
          <cell r="C53" t="e">
            <v>#N/A</v>
          </cell>
          <cell r="D53" t="b">
            <v>0</v>
          </cell>
          <cell r="E53">
            <v>0</v>
          </cell>
        </row>
        <row r="54">
          <cell r="A54">
            <v>30201</v>
          </cell>
          <cell r="B54" t="str">
            <v>CALL&amp; SHORT NOTICE (OUT INDIA)</v>
          </cell>
          <cell r="C54" t="e">
            <v>#N/A</v>
          </cell>
          <cell r="D54" t="b">
            <v>0</v>
          </cell>
          <cell r="E54">
            <v>0</v>
          </cell>
        </row>
        <row r="55">
          <cell r="A55">
            <v>40000</v>
          </cell>
          <cell r="B55" t="str">
            <v>(SECURITIES)</v>
          </cell>
          <cell r="C55">
            <v>0</v>
          </cell>
          <cell r="D55" t="b">
            <v>1</v>
          </cell>
          <cell r="E55">
            <v>0</v>
          </cell>
        </row>
        <row r="56">
          <cell r="A56">
            <v>40100</v>
          </cell>
          <cell r="B56" t="str">
            <v>INDIA GOV.SECURITIES-PERMANENT</v>
          </cell>
          <cell r="C56" t="e">
            <v>#N/A</v>
          </cell>
          <cell r="D56" t="b">
            <v>0</v>
          </cell>
          <cell r="E56">
            <v>0</v>
          </cell>
        </row>
        <row r="57">
          <cell r="A57">
            <v>40101</v>
          </cell>
          <cell r="B57" t="str">
            <v>GOV.SECUR-PERM TREASURY BILLS</v>
          </cell>
          <cell r="C57" t="e">
            <v>#N/A</v>
          </cell>
          <cell r="D57" t="b">
            <v>0</v>
          </cell>
          <cell r="E57">
            <v>0</v>
          </cell>
        </row>
        <row r="58">
          <cell r="A58">
            <v>40102</v>
          </cell>
          <cell r="B58" t="str">
            <v>GOV.SECUR-PERM CENTL GOV.SECUR</v>
          </cell>
          <cell r="C58" t="e">
            <v>#N/A</v>
          </cell>
          <cell r="D58" t="b">
            <v>0</v>
          </cell>
          <cell r="E58">
            <v>0</v>
          </cell>
        </row>
        <row r="59">
          <cell r="A59">
            <v>40103</v>
          </cell>
          <cell r="B59" t="str">
            <v>GOV.SECUR-PERM STATE GOV.SECUR</v>
          </cell>
          <cell r="C59" t="e">
            <v>#N/A</v>
          </cell>
          <cell r="D59" t="b">
            <v>0</v>
          </cell>
          <cell r="E59">
            <v>0</v>
          </cell>
        </row>
        <row r="60">
          <cell r="A60">
            <v>40200</v>
          </cell>
          <cell r="B60" t="str">
            <v>INDIA GOV.SECURITIES-CURRENT</v>
          </cell>
          <cell r="C60">
            <v>323527706.10000002</v>
          </cell>
          <cell r="D60" t="b">
            <v>1</v>
          </cell>
          <cell r="E60">
            <v>323527706.10000002</v>
          </cell>
        </row>
        <row r="61">
          <cell r="A61">
            <v>40201</v>
          </cell>
          <cell r="B61" t="str">
            <v>GOV.SECUR-CURR TREASURY BILLS</v>
          </cell>
          <cell r="C61">
            <v>323527706.10000002</v>
          </cell>
          <cell r="D61" t="b">
            <v>1</v>
          </cell>
          <cell r="E61">
            <v>323527706.10000002</v>
          </cell>
        </row>
        <row r="62">
          <cell r="A62">
            <v>40202</v>
          </cell>
          <cell r="B62" t="str">
            <v>GOV.SECUR-CURR CENTL GOV.SECUR</v>
          </cell>
          <cell r="C62" t="e">
            <v>#N/A</v>
          </cell>
          <cell r="D62" t="b">
            <v>0</v>
          </cell>
          <cell r="E62">
            <v>0</v>
          </cell>
        </row>
        <row r="63">
          <cell r="A63">
            <v>40203</v>
          </cell>
          <cell r="B63" t="str">
            <v>GOV.SECUR-CURR STATE GOV.SECUR</v>
          </cell>
          <cell r="C63" t="e">
            <v>#N/A</v>
          </cell>
          <cell r="D63" t="b">
            <v>0</v>
          </cell>
          <cell r="E63">
            <v>0</v>
          </cell>
        </row>
        <row r="64">
          <cell r="A64">
            <v>40204</v>
          </cell>
          <cell r="B64" t="str">
            <v>GOV SECUR TRES BILL ADJUST</v>
          </cell>
          <cell r="C64">
            <v>23687299.75</v>
          </cell>
          <cell r="D64" t="b">
            <v>1</v>
          </cell>
          <cell r="E64">
            <v>23687299.75</v>
          </cell>
        </row>
        <row r="65">
          <cell r="A65">
            <v>40205</v>
          </cell>
          <cell r="B65" t="str">
            <v>STL GUAR FUND CCIL(NON SLR)</v>
          </cell>
          <cell r="C65">
            <v>2145175</v>
          </cell>
          <cell r="D65" t="b">
            <v>1</v>
          </cell>
          <cell r="E65">
            <v>2145175</v>
          </cell>
        </row>
        <row r="66">
          <cell r="A66">
            <v>40300</v>
          </cell>
          <cell r="B66" t="str">
            <v>OTHER APPROVED SECURITIES</v>
          </cell>
          <cell r="C66" t="e">
            <v>#N/A</v>
          </cell>
          <cell r="D66" t="b">
            <v>0</v>
          </cell>
          <cell r="E66">
            <v>0</v>
          </cell>
        </row>
        <row r="67">
          <cell r="A67">
            <v>40301</v>
          </cell>
          <cell r="B67" t="str">
            <v>OTHER APPROVED SECUR PERMANENT</v>
          </cell>
          <cell r="C67" t="e">
            <v>#N/A</v>
          </cell>
          <cell r="D67" t="b">
            <v>0</v>
          </cell>
          <cell r="E67">
            <v>0</v>
          </cell>
        </row>
        <row r="68">
          <cell r="A68">
            <v>40302</v>
          </cell>
          <cell r="B68" t="str">
            <v>OTHER APPROVED SECUR CURRENT</v>
          </cell>
          <cell r="C68" t="e">
            <v>#N/A</v>
          </cell>
          <cell r="D68" t="b">
            <v>0</v>
          </cell>
          <cell r="E68">
            <v>0</v>
          </cell>
        </row>
        <row r="69">
          <cell r="A69">
            <v>40400</v>
          </cell>
          <cell r="B69" t="str">
            <v>SHARES</v>
          </cell>
          <cell r="C69" t="e">
            <v>#N/A</v>
          </cell>
          <cell r="D69" t="b">
            <v>0</v>
          </cell>
          <cell r="E69">
            <v>0</v>
          </cell>
        </row>
        <row r="70">
          <cell r="A70">
            <v>40401</v>
          </cell>
          <cell r="B70" t="str">
            <v>SHARES</v>
          </cell>
          <cell r="C70" t="e">
            <v>#N/A</v>
          </cell>
          <cell r="D70" t="b">
            <v>0</v>
          </cell>
          <cell r="E70">
            <v>0</v>
          </cell>
        </row>
        <row r="71">
          <cell r="A71">
            <v>40500</v>
          </cell>
          <cell r="B71" t="str">
            <v>DEBENTURES</v>
          </cell>
          <cell r="C71" t="e">
            <v>#N/A</v>
          </cell>
          <cell r="D71" t="b">
            <v>0</v>
          </cell>
          <cell r="E71">
            <v>0</v>
          </cell>
        </row>
        <row r="72">
          <cell r="A72">
            <v>40501</v>
          </cell>
          <cell r="B72" t="str">
            <v>DEBENTURES</v>
          </cell>
          <cell r="C72" t="e">
            <v>#N/A</v>
          </cell>
          <cell r="D72" t="b">
            <v>0</v>
          </cell>
          <cell r="E72">
            <v>0</v>
          </cell>
        </row>
        <row r="73">
          <cell r="A73">
            <v>40600</v>
          </cell>
          <cell r="B73" t="str">
            <v>BONDS</v>
          </cell>
          <cell r="C73" t="e">
            <v>#N/A</v>
          </cell>
          <cell r="D73" t="b">
            <v>0</v>
          </cell>
          <cell r="E73">
            <v>0</v>
          </cell>
        </row>
        <row r="74">
          <cell r="A74">
            <v>40601</v>
          </cell>
          <cell r="B74" t="str">
            <v>BONDS</v>
          </cell>
          <cell r="C74" t="e">
            <v>#N/A</v>
          </cell>
          <cell r="D74" t="b">
            <v>0</v>
          </cell>
          <cell r="E74">
            <v>0</v>
          </cell>
        </row>
        <row r="75">
          <cell r="A75">
            <v>40700</v>
          </cell>
          <cell r="B75" t="str">
            <v>INVEST S IN SUBSI/JOINT VENTUR</v>
          </cell>
          <cell r="C75" t="e">
            <v>#N/A</v>
          </cell>
          <cell r="D75" t="b">
            <v>0</v>
          </cell>
          <cell r="E75">
            <v>0</v>
          </cell>
        </row>
        <row r="76">
          <cell r="A76">
            <v>40701</v>
          </cell>
          <cell r="B76" t="str">
            <v>INVEST S IN SUBSI/JOINT VENTUR</v>
          </cell>
          <cell r="C76" t="e">
            <v>#N/A</v>
          </cell>
          <cell r="D76" t="b">
            <v>0</v>
          </cell>
          <cell r="E76">
            <v>0</v>
          </cell>
        </row>
        <row r="77">
          <cell r="A77">
            <v>40800</v>
          </cell>
          <cell r="B77" t="str">
            <v>OTHERS INVESTMENTS (IN INDIA)</v>
          </cell>
          <cell r="C77" t="e">
            <v>#N/A</v>
          </cell>
          <cell r="D77" t="b">
            <v>0</v>
          </cell>
          <cell r="E77">
            <v>0</v>
          </cell>
        </row>
        <row r="78">
          <cell r="A78">
            <v>40801</v>
          </cell>
          <cell r="B78" t="str">
            <v>OTHERS INVESTMENTS (IN INDIA)</v>
          </cell>
          <cell r="C78" t="e">
            <v>#N/A</v>
          </cell>
          <cell r="D78" t="b">
            <v>0</v>
          </cell>
          <cell r="E78">
            <v>0</v>
          </cell>
        </row>
        <row r="79">
          <cell r="A79">
            <v>41100</v>
          </cell>
          <cell r="B79" t="str">
            <v>GOVERNMENT SECURITIE(OUT INDIA</v>
          </cell>
          <cell r="C79" t="e">
            <v>#N/A</v>
          </cell>
          <cell r="D79" t="b">
            <v>0</v>
          </cell>
          <cell r="E79">
            <v>0</v>
          </cell>
        </row>
        <row r="80">
          <cell r="A80">
            <v>41101</v>
          </cell>
          <cell r="B80" t="str">
            <v>GOVERNMENT SECURITIE(OUT INDIA</v>
          </cell>
          <cell r="C80" t="e">
            <v>#N/A</v>
          </cell>
          <cell r="D80" t="b">
            <v>0</v>
          </cell>
          <cell r="E80">
            <v>0</v>
          </cell>
        </row>
        <row r="81">
          <cell r="A81">
            <v>41200</v>
          </cell>
          <cell r="B81" t="str">
            <v>SUB AND/OR JOINT VENTURES(OUT)</v>
          </cell>
          <cell r="C81" t="e">
            <v>#N/A</v>
          </cell>
          <cell r="D81" t="b">
            <v>0</v>
          </cell>
          <cell r="E81">
            <v>0</v>
          </cell>
        </row>
        <row r="82">
          <cell r="A82">
            <v>41201</v>
          </cell>
          <cell r="B82" t="str">
            <v>SUB AND/OR JOINT VENTURES(OUT)</v>
          </cell>
          <cell r="C82" t="e">
            <v>#N/A</v>
          </cell>
          <cell r="D82" t="b">
            <v>0</v>
          </cell>
          <cell r="E82">
            <v>0</v>
          </cell>
        </row>
        <row r="83">
          <cell r="A83">
            <v>41300</v>
          </cell>
          <cell r="B83" t="str">
            <v>OTHER INVESTMENTS (OUT INDIA)</v>
          </cell>
          <cell r="C83" t="e">
            <v>#N/A</v>
          </cell>
          <cell r="D83" t="b">
            <v>0</v>
          </cell>
          <cell r="E83">
            <v>0</v>
          </cell>
        </row>
        <row r="84">
          <cell r="A84">
            <v>41301</v>
          </cell>
          <cell r="B84" t="str">
            <v>OTHER INVESTMENTS (OUT INDIA)</v>
          </cell>
          <cell r="C84" t="e">
            <v>#N/A</v>
          </cell>
          <cell r="D84" t="b">
            <v>0</v>
          </cell>
          <cell r="E84">
            <v>0</v>
          </cell>
        </row>
        <row r="85">
          <cell r="A85">
            <v>110000</v>
          </cell>
          <cell r="B85" t="str">
            <v>(BILLS DISCOUNTED/FOREIGN EX)</v>
          </cell>
          <cell r="C85">
            <v>0</v>
          </cell>
          <cell r="D85" t="b">
            <v>1</v>
          </cell>
          <cell r="E85">
            <v>0</v>
          </cell>
        </row>
        <row r="86">
          <cell r="A86">
            <v>110100</v>
          </cell>
          <cell r="B86" t="str">
            <v>BILLS PURCHASED AND DISCOUNTED</v>
          </cell>
          <cell r="C86" t="e">
            <v>#N/A</v>
          </cell>
          <cell r="D86" t="b">
            <v>0</v>
          </cell>
          <cell r="E86">
            <v>0</v>
          </cell>
        </row>
        <row r="87">
          <cell r="A87">
            <v>110101</v>
          </cell>
          <cell r="B87" t="str">
            <v>BILLS PURCHASED AND DISCOUNTED</v>
          </cell>
          <cell r="C87" t="e">
            <v>#N/A</v>
          </cell>
          <cell r="D87" t="b">
            <v>0</v>
          </cell>
          <cell r="E87">
            <v>0</v>
          </cell>
        </row>
        <row r="88">
          <cell r="A88">
            <v>110200</v>
          </cell>
          <cell r="B88" t="str">
            <v>BILLS PUBLIC (GOVT G TEE)</v>
          </cell>
          <cell r="C88" t="e">
            <v>#N/A</v>
          </cell>
          <cell r="D88" t="b">
            <v>0</v>
          </cell>
          <cell r="E88">
            <v>0</v>
          </cell>
        </row>
        <row r="89">
          <cell r="A89">
            <v>110201</v>
          </cell>
          <cell r="B89" t="str">
            <v>BILLS PUBLIC (GOVT G TEE)</v>
          </cell>
          <cell r="C89" t="e">
            <v>#N/A</v>
          </cell>
          <cell r="D89" t="b">
            <v>0</v>
          </cell>
          <cell r="E89">
            <v>0</v>
          </cell>
        </row>
        <row r="90">
          <cell r="A90">
            <v>110300</v>
          </cell>
          <cell r="B90" t="str">
            <v>BILLS PUBLIC(WITH EXPORT L/C)</v>
          </cell>
          <cell r="C90" t="e">
            <v>#N/A</v>
          </cell>
          <cell r="D90" t="b">
            <v>0</v>
          </cell>
          <cell r="E90">
            <v>0</v>
          </cell>
        </row>
        <row r="91">
          <cell r="A91">
            <v>110301</v>
          </cell>
          <cell r="B91" t="str">
            <v>BILLS PUBLIC(WITH EXPORT L/C)</v>
          </cell>
          <cell r="C91" t="e">
            <v>#N/A</v>
          </cell>
          <cell r="D91" t="b">
            <v>0</v>
          </cell>
          <cell r="E91">
            <v>0</v>
          </cell>
        </row>
        <row r="92">
          <cell r="A92">
            <v>110400</v>
          </cell>
          <cell r="B92" t="str">
            <v>BILLS PUBLIC(WITHOUT EXPORT LC</v>
          </cell>
          <cell r="C92" t="e">
            <v>#N/A</v>
          </cell>
          <cell r="D92" t="b">
            <v>0</v>
          </cell>
          <cell r="E92">
            <v>0</v>
          </cell>
        </row>
        <row r="93">
          <cell r="A93">
            <v>110401</v>
          </cell>
          <cell r="B93" t="str">
            <v>BILLS PUBLIC(WITHOUT EXPORT LC</v>
          </cell>
          <cell r="C93" t="e">
            <v>#N/A</v>
          </cell>
          <cell r="D93" t="b">
            <v>0</v>
          </cell>
          <cell r="E93">
            <v>0</v>
          </cell>
        </row>
        <row r="94">
          <cell r="A94">
            <v>110500</v>
          </cell>
          <cell r="B94" t="str">
            <v>BILLS PUBLIC (WITH IMPORT L/C)</v>
          </cell>
          <cell r="C94" t="e">
            <v>#N/A</v>
          </cell>
          <cell r="D94" t="b">
            <v>0</v>
          </cell>
          <cell r="E94">
            <v>0</v>
          </cell>
        </row>
        <row r="95">
          <cell r="A95">
            <v>110501</v>
          </cell>
          <cell r="B95" t="str">
            <v>BILLS PUBLIC (WITH IMPORT L/C)</v>
          </cell>
          <cell r="C95" t="e">
            <v>#N/A</v>
          </cell>
          <cell r="D95" t="b">
            <v>0</v>
          </cell>
          <cell r="E95">
            <v>0</v>
          </cell>
        </row>
        <row r="96">
          <cell r="A96">
            <v>110600</v>
          </cell>
          <cell r="B96" t="str">
            <v>BILLS PUBLIC (UNSECURED)</v>
          </cell>
          <cell r="C96" t="e">
            <v>#N/A</v>
          </cell>
          <cell r="D96" t="b">
            <v>0</v>
          </cell>
          <cell r="E96">
            <v>0</v>
          </cell>
        </row>
        <row r="97">
          <cell r="A97">
            <v>110601</v>
          </cell>
          <cell r="B97" t="str">
            <v>BILLS PUBLIC (UNSECURED)</v>
          </cell>
          <cell r="C97" t="e">
            <v>#N/A</v>
          </cell>
          <cell r="D97" t="b">
            <v>0</v>
          </cell>
          <cell r="E97">
            <v>0</v>
          </cell>
        </row>
        <row r="98">
          <cell r="A98">
            <v>110700</v>
          </cell>
          <cell r="B98" t="str">
            <v>BILLS OTHR.CVERD BY BNK G TEE</v>
          </cell>
          <cell r="C98" t="e">
            <v>#N/A</v>
          </cell>
          <cell r="D98" t="b">
            <v>0</v>
          </cell>
          <cell r="E98">
            <v>0</v>
          </cell>
        </row>
        <row r="99">
          <cell r="A99">
            <v>110701</v>
          </cell>
          <cell r="B99" t="str">
            <v>BILLS OTHR.CVERD BY BNK G TEE</v>
          </cell>
          <cell r="C99" t="e">
            <v>#N/A</v>
          </cell>
          <cell r="D99" t="b">
            <v>0</v>
          </cell>
          <cell r="E99">
            <v>0</v>
          </cell>
        </row>
        <row r="100">
          <cell r="A100">
            <v>110800</v>
          </cell>
          <cell r="B100" t="str">
            <v>BILLS OTHERS CVER BY GOV G TE</v>
          </cell>
          <cell r="C100" t="e">
            <v>#N/A</v>
          </cell>
          <cell r="D100" t="b">
            <v>0</v>
          </cell>
          <cell r="E100">
            <v>0</v>
          </cell>
        </row>
        <row r="101">
          <cell r="A101">
            <v>110801</v>
          </cell>
          <cell r="B101" t="str">
            <v>BILLS OTHERS CVER BY GOV G TE</v>
          </cell>
          <cell r="C101" t="e">
            <v>#N/A</v>
          </cell>
          <cell r="D101" t="b">
            <v>0</v>
          </cell>
          <cell r="E101">
            <v>0</v>
          </cell>
        </row>
        <row r="102">
          <cell r="A102">
            <v>110900</v>
          </cell>
          <cell r="B102" t="str">
            <v>BILLS OTHERS (WITH EXPORT L/C)</v>
          </cell>
          <cell r="C102" t="e">
            <v>#N/A</v>
          </cell>
          <cell r="D102" t="b">
            <v>0</v>
          </cell>
          <cell r="E102">
            <v>0</v>
          </cell>
        </row>
        <row r="103">
          <cell r="A103">
            <v>110901</v>
          </cell>
          <cell r="B103" t="str">
            <v>BILLS OTHERS (WITH EXPORT L/C)</v>
          </cell>
          <cell r="C103" t="e">
            <v>#N/A</v>
          </cell>
          <cell r="D103" t="b">
            <v>0</v>
          </cell>
          <cell r="E103">
            <v>0</v>
          </cell>
        </row>
        <row r="104">
          <cell r="A104">
            <v>111000</v>
          </cell>
          <cell r="B104" t="str">
            <v>BILLS OTHERS(WITHOUT EXPT L/C)</v>
          </cell>
          <cell r="C104">
            <v>676766</v>
          </cell>
          <cell r="D104" t="b">
            <v>1</v>
          </cell>
          <cell r="E104">
            <v>676766</v>
          </cell>
        </row>
        <row r="105">
          <cell r="A105">
            <v>111001</v>
          </cell>
          <cell r="B105" t="str">
            <v>BILLS OTHERS(WITHOUT EXPT L/C)</v>
          </cell>
          <cell r="C105">
            <v>676766</v>
          </cell>
          <cell r="D105" t="b">
            <v>1</v>
          </cell>
          <cell r="E105">
            <v>676766</v>
          </cell>
        </row>
        <row r="106">
          <cell r="A106">
            <v>111100</v>
          </cell>
          <cell r="B106" t="str">
            <v>BILLS OTHERS (WITH IMPT L/C)</v>
          </cell>
          <cell r="C106" t="e">
            <v>#N/A</v>
          </cell>
          <cell r="D106" t="b">
            <v>0</v>
          </cell>
          <cell r="E106">
            <v>0</v>
          </cell>
        </row>
        <row r="107">
          <cell r="A107">
            <v>111101</v>
          </cell>
          <cell r="B107" t="str">
            <v>BILLS OTHERS (WITH IMPT L/C)</v>
          </cell>
          <cell r="C107" t="e">
            <v>#N/A</v>
          </cell>
          <cell r="D107" t="b">
            <v>0</v>
          </cell>
          <cell r="E107">
            <v>0</v>
          </cell>
        </row>
        <row r="108">
          <cell r="A108">
            <v>111200</v>
          </cell>
          <cell r="B108" t="str">
            <v>BILLS OTHERS (UNSECURED)</v>
          </cell>
          <cell r="C108" t="e">
            <v>#N/A</v>
          </cell>
          <cell r="D108" t="b">
            <v>0</v>
          </cell>
          <cell r="E108">
            <v>0</v>
          </cell>
        </row>
        <row r="109">
          <cell r="A109">
            <v>111201</v>
          </cell>
          <cell r="B109" t="str">
            <v>BILLS OTHERS (UNSECURED)</v>
          </cell>
          <cell r="C109" t="e">
            <v>#N/A</v>
          </cell>
          <cell r="D109" t="b">
            <v>0</v>
          </cell>
          <cell r="E109">
            <v>0</v>
          </cell>
        </row>
        <row r="110">
          <cell r="A110">
            <v>111300</v>
          </cell>
          <cell r="B110" t="str">
            <v>BILLS OTHERS (T/C)</v>
          </cell>
          <cell r="C110" t="e">
            <v>#N/A</v>
          </cell>
          <cell r="D110" t="b">
            <v>0</v>
          </cell>
          <cell r="E110">
            <v>0</v>
          </cell>
        </row>
        <row r="111">
          <cell r="A111">
            <v>111301</v>
          </cell>
          <cell r="B111" t="str">
            <v>BILLS OTHERS (T/C)</v>
          </cell>
          <cell r="C111" t="e">
            <v>#N/A</v>
          </cell>
          <cell r="D111" t="b">
            <v>0</v>
          </cell>
          <cell r="E111">
            <v>0</v>
          </cell>
        </row>
        <row r="112">
          <cell r="A112">
            <v>111400</v>
          </cell>
          <cell r="B112" t="str">
            <v>BILLS PUBLIC(WITH DOMESTIC L/C</v>
          </cell>
          <cell r="C112" t="e">
            <v>#N/A</v>
          </cell>
          <cell r="D112" t="b">
            <v>0</v>
          </cell>
          <cell r="E112">
            <v>0</v>
          </cell>
        </row>
        <row r="113">
          <cell r="A113">
            <v>111401</v>
          </cell>
          <cell r="B113" t="str">
            <v>BILLS PUBLIC(WITH DOMESTIC L/C</v>
          </cell>
          <cell r="C113" t="e">
            <v>#N/A</v>
          </cell>
          <cell r="D113" t="b">
            <v>0</v>
          </cell>
          <cell r="E113">
            <v>0</v>
          </cell>
        </row>
        <row r="114">
          <cell r="A114">
            <v>111500</v>
          </cell>
          <cell r="B114" t="str">
            <v>BILLS OTHERS(WITH DOMESTIC L/C</v>
          </cell>
          <cell r="C114">
            <v>60337118.770000003</v>
          </cell>
          <cell r="D114" t="b">
            <v>1</v>
          </cell>
          <cell r="E114">
            <v>60337118.770000003</v>
          </cell>
        </row>
        <row r="115">
          <cell r="A115">
            <v>111501</v>
          </cell>
          <cell r="B115" t="str">
            <v>BILLS OTHERS(WITH DOMESTIC L/C</v>
          </cell>
          <cell r="C115">
            <v>60337118.770000003</v>
          </cell>
          <cell r="D115" t="b">
            <v>1</v>
          </cell>
          <cell r="E115">
            <v>60337118.770000003</v>
          </cell>
        </row>
        <row r="116">
          <cell r="A116">
            <v>111600</v>
          </cell>
          <cell r="B116" t="str">
            <v>BILLS PUBLIC(WITHOUT DOM. L/C</v>
          </cell>
          <cell r="C116" t="e">
            <v>#N/A</v>
          </cell>
          <cell r="D116" t="b">
            <v>0</v>
          </cell>
          <cell r="E116">
            <v>0</v>
          </cell>
        </row>
        <row r="117">
          <cell r="A117">
            <v>111601</v>
          </cell>
          <cell r="B117" t="str">
            <v>BILLS PUBLIC(WITHOUT DOM. L/C</v>
          </cell>
          <cell r="C117" t="e">
            <v>#N/A</v>
          </cell>
          <cell r="D117" t="b">
            <v>0</v>
          </cell>
          <cell r="E117">
            <v>0</v>
          </cell>
        </row>
        <row r="118">
          <cell r="A118">
            <v>111700</v>
          </cell>
          <cell r="B118" t="str">
            <v>BILLS OTHERS(WITHOUT DOM. L/C</v>
          </cell>
          <cell r="C118">
            <v>5720613</v>
          </cell>
          <cell r="D118" t="b">
            <v>1</v>
          </cell>
          <cell r="E118">
            <v>5720613</v>
          </cell>
        </row>
        <row r="119">
          <cell r="A119">
            <v>111701</v>
          </cell>
          <cell r="B119" t="str">
            <v>BILLS OTHERS(WITHOUT DOM. L/C</v>
          </cell>
          <cell r="C119">
            <v>5720613</v>
          </cell>
          <cell r="D119" t="b">
            <v>1</v>
          </cell>
          <cell r="E119">
            <v>5720613</v>
          </cell>
        </row>
        <row r="120">
          <cell r="A120">
            <v>111800</v>
          </cell>
          <cell r="B120" t="str">
            <v>OVERDUE IMPORT BILLS</v>
          </cell>
          <cell r="C120">
            <v>92054257.109999999</v>
          </cell>
          <cell r="D120" t="b">
            <v>1</v>
          </cell>
          <cell r="E120">
            <v>92054257.109999999</v>
          </cell>
        </row>
        <row r="121">
          <cell r="A121">
            <v>111801</v>
          </cell>
          <cell r="B121" t="str">
            <v>OVERDUE IMPORT BILLS AT SIGHT</v>
          </cell>
          <cell r="C121" t="e">
            <v>#N/A</v>
          </cell>
          <cell r="D121" t="b">
            <v>0</v>
          </cell>
          <cell r="E121">
            <v>0</v>
          </cell>
        </row>
        <row r="122">
          <cell r="A122">
            <v>111802</v>
          </cell>
          <cell r="B122" t="str">
            <v>OVERDUE IMPORT BILLS USANCE</v>
          </cell>
          <cell r="C122">
            <v>92054257.109999999</v>
          </cell>
          <cell r="D122" t="b">
            <v>1</v>
          </cell>
          <cell r="E122">
            <v>92054257.109999999</v>
          </cell>
        </row>
        <row r="123">
          <cell r="A123">
            <v>111900</v>
          </cell>
          <cell r="B123" t="str">
            <v>ADV AGST BILL SENT FOR COLLECT</v>
          </cell>
          <cell r="C123" t="e">
            <v>#N/A</v>
          </cell>
          <cell r="D123" t="b">
            <v>0</v>
          </cell>
          <cell r="E123">
            <v>0</v>
          </cell>
        </row>
        <row r="124">
          <cell r="A124">
            <v>111901</v>
          </cell>
          <cell r="B124" t="str">
            <v>ADV ASGT BILL SENT FOR COLLECT</v>
          </cell>
          <cell r="C124" t="e">
            <v>#N/A</v>
          </cell>
          <cell r="D124" t="b">
            <v>0</v>
          </cell>
          <cell r="E124">
            <v>0</v>
          </cell>
        </row>
        <row r="125">
          <cell r="A125">
            <v>112000</v>
          </cell>
          <cell r="B125" t="str">
            <v>(LOAN)</v>
          </cell>
          <cell r="C125">
            <v>0</v>
          </cell>
          <cell r="D125" t="b">
            <v>1</v>
          </cell>
          <cell r="E125">
            <v>0</v>
          </cell>
        </row>
        <row r="126">
          <cell r="A126">
            <v>112100</v>
          </cell>
          <cell r="B126" t="str">
            <v>CASH CREDIT</v>
          </cell>
          <cell r="C126">
            <v>34490332.07</v>
          </cell>
          <cell r="D126" t="b">
            <v>1</v>
          </cell>
          <cell r="E126">
            <v>34490332.07</v>
          </cell>
        </row>
        <row r="127">
          <cell r="A127">
            <v>112101</v>
          </cell>
          <cell r="B127" t="str">
            <v>CASH PUBLIC (TANGIBLE ASSETS)</v>
          </cell>
          <cell r="C127" t="e">
            <v>#N/A</v>
          </cell>
          <cell r="D127" t="b">
            <v>0</v>
          </cell>
          <cell r="E127">
            <v>0</v>
          </cell>
        </row>
        <row r="128">
          <cell r="A128">
            <v>112102</v>
          </cell>
          <cell r="B128" t="str">
            <v>CASH PUBLIC (BNK/GOVT G TEE)</v>
          </cell>
          <cell r="C128" t="e">
            <v>#N/A</v>
          </cell>
          <cell r="D128" t="b">
            <v>0</v>
          </cell>
          <cell r="E128">
            <v>0</v>
          </cell>
        </row>
        <row r="129">
          <cell r="A129">
            <v>112103</v>
          </cell>
          <cell r="B129" t="str">
            <v>CASH PUBLIC (UNSECURED)</v>
          </cell>
          <cell r="C129" t="e">
            <v>#N/A</v>
          </cell>
          <cell r="D129" t="b">
            <v>0</v>
          </cell>
          <cell r="E129">
            <v>0</v>
          </cell>
        </row>
        <row r="130">
          <cell r="A130">
            <v>112111</v>
          </cell>
          <cell r="B130" t="str">
            <v>CASH OTHERS (TANGIBLE ASSETS)</v>
          </cell>
          <cell r="C130">
            <v>34490332.07</v>
          </cell>
          <cell r="D130" t="b">
            <v>1</v>
          </cell>
          <cell r="E130">
            <v>34490332.07</v>
          </cell>
        </row>
        <row r="131">
          <cell r="A131">
            <v>112112</v>
          </cell>
          <cell r="B131" t="str">
            <v>CASH OTHERS (BNK/GOVT G TEE)</v>
          </cell>
          <cell r="C131" t="e">
            <v>#N/A</v>
          </cell>
          <cell r="D131" t="b">
            <v>0</v>
          </cell>
          <cell r="E131">
            <v>0</v>
          </cell>
        </row>
        <row r="132">
          <cell r="A132">
            <v>112113</v>
          </cell>
          <cell r="B132" t="str">
            <v>CASH OTHERS (UNSECURED)</v>
          </cell>
          <cell r="C132" t="e">
            <v>#N/A</v>
          </cell>
          <cell r="D132" t="b">
            <v>0</v>
          </cell>
          <cell r="E132">
            <v>0</v>
          </cell>
        </row>
        <row r="133">
          <cell r="A133">
            <v>113100</v>
          </cell>
          <cell r="B133" t="str">
            <v>OVERDRAFT</v>
          </cell>
          <cell r="C133">
            <v>0</v>
          </cell>
          <cell r="D133" t="b">
            <v>1</v>
          </cell>
          <cell r="E133">
            <v>0</v>
          </cell>
        </row>
        <row r="134">
          <cell r="A134">
            <v>113101</v>
          </cell>
          <cell r="B134" t="str">
            <v>OVERDFT PUBLIC(TANGIBLE ASSETS</v>
          </cell>
          <cell r="C134" t="e">
            <v>#N/A</v>
          </cell>
          <cell r="D134" t="b">
            <v>0</v>
          </cell>
          <cell r="E134">
            <v>0</v>
          </cell>
        </row>
        <row r="135">
          <cell r="A135">
            <v>113102</v>
          </cell>
          <cell r="B135" t="str">
            <v>OVERDFT PUBLIC(BNK/GOVT.G TEE)</v>
          </cell>
          <cell r="C135" t="e">
            <v>#N/A</v>
          </cell>
          <cell r="D135" t="b">
            <v>0</v>
          </cell>
          <cell r="E135">
            <v>0</v>
          </cell>
        </row>
        <row r="136">
          <cell r="A136">
            <v>113103</v>
          </cell>
          <cell r="B136" t="str">
            <v>OVERDFT PUBLIC (UNSECURED)</v>
          </cell>
          <cell r="C136" t="e">
            <v>#N/A</v>
          </cell>
          <cell r="D136" t="b">
            <v>0</v>
          </cell>
          <cell r="E136">
            <v>0</v>
          </cell>
        </row>
        <row r="137">
          <cell r="A137">
            <v>113104</v>
          </cell>
          <cell r="B137" t="str">
            <v>OVERDRAFT BANKS (UNSECURED)</v>
          </cell>
          <cell r="C137" t="e">
            <v>#N/A</v>
          </cell>
          <cell r="D137" t="b">
            <v>0</v>
          </cell>
          <cell r="E137">
            <v>0</v>
          </cell>
        </row>
        <row r="138">
          <cell r="A138">
            <v>113111</v>
          </cell>
          <cell r="B138" t="str">
            <v>OVERDFT OTHERS(TANGIBLE ASSETS</v>
          </cell>
          <cell r="C138" t="e">
            <v>#N/A</v>
          </cell>
          <cell r="D138" t="b">
            <v>0</v>
          </cell>
          <cell r="E138">
            <v>0</v>
          </cell>
        </row>
        <row r="139">
          <cell r="A139">
            <v>113112</v>
          </cell>
          <cell r="B139" t="str">
            <v>OVERDFT OTHERS(BNK/GOVT.G TEE)</v>
          </cell>
          <cell r="C139" t="e">
            <v>#N/A</v>
          </cell>
          <cell r="D139" t="b">
            <v>0</v>
          </cell>
          <cell r="E139">
            <v>0</v>
          </cell>
        </row>
        <row r="140">
          <cell r="A140">
            <v>113113</v>
          </cell>
          <cell r="B140" t="str">
            <v>OVERDFT OTHERS (UNSECURED)</v>
          </cell>
          <cell r="C140">
            <v>0</v>
          </cell>
          <cell r="D140" t="b">
            <v>1</v>
          </cell>
          <cell r="E140">
            <v>0</v>
          </cell>
        </row>
        <row r="141">
          <cell r="A141">
            <v>114100</v>
          </cell>
          <cell r="B141" t="str">
            <v>LOANS REPAYABLE ON DEMAND</v>
          </cell>
          <cell r="C141">
            <v>310500000</v>
          </cell>
          <cell r="D141" t="b">
            <v>1</v>
          </cell>
          <cell r="E141">
            <v>310500000</v>
          </cell>
        </row>
        <row r="142">
          <cell r="A142">
            <v>114101</v>
          </cell>
          <cell r="B142" t="str">
            <v>LOANS PUBLIC(TANGIBLE ASSETS)</v>
          </cell>
          <cell r="C142" t="e">
            <v>#N/A</v>
          </cell>
          <cell r="D142" t="b">
            <v>0</v>
          </cell>
          <cell r="E142">
            <v>0</v>
          </cell>
        </row>
        <row r="143">
          <cell r="A143">
            <v>114102</v>
          </cell>
          <cell r="B143" t="str">
            <v>LOANS PUBLIC(BANK/GOVT.G TEE)</v>
          </cell>
          <cell r="C143" t="e">
            <v>#N/A</v>
          </cell>
          <cell r="D143" t="b">
            <v>0</v>
          </cell>
          <cell r="E143">
            <v>0</v>
          </cell>
        </row>
        <row r="144">
          <cell r="A144">
            <v>114103</v>
          </cell>
          <cell r="B144" t="str">
            <v>LOANS PUBLIC (UNSECURED)</v>
          </cell>
          <cell r="C144" t="e">
            <v>#N/A</v>
          </cell>
          <cell r="D144" t="b">
            <v>0</v>
          </cell>
          <cell r="E144">
            <v>0</v>
          </cell>
        </row>
        <row r="145">
          <cell r="A145">
            <v>114111</v>
          </cell>
          <cell r="B145" t="str">
            <v>LOANS OTHERS(TANGIBLE ASSETS)</v>
          </cell>
          <cell r="C145">
            <v>85000000</v>
          </cell>
          <cell r="D145" t="b">
            <v>1</v>
          </cell>
          <cell r="E145">
            <v>85000000</v>
          </cell>
        </row>
        <row r="146">
          <cell r="A146">
            <v>114112</v>
          </cell>
          <cell r="B146" t="str">
            <v>LOANS OTHERS(BANK/GOVT.G TEE)</v>
          </cell>
          <cell r="C146" t="e">
            <v>#N/A</v>
          </cell>
          <cell r="D146" t="b">
            <v>0</v>
          </cell>
          <cell r="E146">
            <v>0</v>
          </cell>
        </row>
        <row r="147">
          <cell r="A147">
            <v>114113</v>
          </cell>
          <cell r="B147" t="str">
            <v>LOANS OTHERS (UNSECURED)</v>
          </cell>
          <cell r="C147">
            <v>225500000</v>
          </cell>
          <cell r="D147" t="b">
            <v>1</v>
          </cell>
          <cell r="E147">
            <v>225500000</v>
          </cell>
        </row>
        <row r="148">
          <cell r="A148">
            <v>114114</v>
          </cell>
          <cell r="B148" t="str">
            <v>LOAN OTHERS MIBOR LINKED</v>
          </cell>
          <cell r="C148" t="e">
            <v>#N/A</v>
          </cell>
          <cell r="D148" t="b">
            <v>0</v>
          </cell>
          <cell r="E148">
            <v>0</v>
          </cell>
        </row>
        <row r="149">
          <cell r="A149">
            <v>115100</v>
          </cell>
          <cell r="B149" t="str">
            <v>TERM LOANS</v>
          </cell>
          <cell r="C149">
            <v>219190800</v>
          </cell>
          <cell r="D149" t="b">
            <v>1</v>
          </cell>
          <cell r="E149">
            <v>219190800</v>
          </cell>
        </row>
        <row r="150">
          <cell r="A150">
            <v>115101</v>
          </cell>
          <cell r="B150" t="str">
            <v>TERM PRIORITY(TANGIBLE ASSETS)</v>
          </cell>
          <cell r="C150" t="e">
            <v>#N/A</v>
          </cell>
          <cell r="D150" t="b">
            <v>0</v>
          </cell>
          <cell r="E150">
            <v>0</v>
          </cell>
        </row>
        <row r="151">
          <cell r="A151">
            <v>115102</v>
          </cell>
          <cell r="B151" t="str">
            <v>TERM PRIORITY(BANK/GOVT.G TEE)</v>
          </cell>
          <cell r="C151" t="e">
            <v>#N/A</v>
          </cell>
          <cell r="D151" t="b">
            <v>0</v>
          </cell>
          <cell r="E151">
            <v>0</v>
          </cell>
        </row>
        <row r="152">
          <cell r="A152">
            <v>115103</v>
          </cell>
          <cell r="B152" t="str">
            <v>TERM PRIORITY (UNSECURED)</v>
          </cell>
          <cell r="C152" t="e">
            <v>#N/A</v>
          </cell>
          <cell r="D152" t="b">
            <v>0</v>
          </cell>
          <cell r="E152">
            <v>0</v>
          </cell>
        </row>
        <row r="153">
          <cell r="A153">
            <v>115111</v>
          </cell>
          <cell r="B153" t="str">
            <v>TERM PUBLIC (TANGIBLE ASSETS)</v>
          </cell>
          <cell r="C153" t="e">
            <v>#N/A</v>
          </cell>
          <cell r="D153" t="b">
            <v>0</v>
          </cell>
          <cell r="E153">
            <v>0</v>
          </cell>
        </row>
        <row r="154">
          <cell r="A154">
            <v>115112</v>
          </cell>
          <cell r="B154" t="str">
            <v>TERM PUBLIC(BANK/GOVT.G TEE)</v>
          </cell>
          <cell r="C154" t="e">
            <v>#N/A</v>
          </cell>
          <cell r="D154" t="b">
            <v>0</v>
          </cell>
          <cell r="E154">
            <v>0</v>
          </cell>
        </row>
        <row r="155">
          <cell r="A155">
            <v>115113</v>
          </cell>
          <cell r="B155" t="str">
            <v>TERM PUBLIC (UNSECURED)</v>
          </cell>
          <cell r="C155" t="e">
            <v>#N/A</v>
          </cell>
          <cell r="D155" t="b">
            <v>0</v>
          </cell>
          <cell r="E155">
            <v>0</v>
          </cell>
        </row>
        <row r="156">
          <cell r="A156">
            <v>115121</v>
          </cell>
          <cell r="B156" t="str">
            <v>TERM OTHERS (TANGIBLE ASSETS)</v>
          </cell>
          <cell r="C156">
            <v>219190800</v>
          </cell>
          <cell r="D156" t="b">
            <v>1</v>
          </cell>
          <cell r="E156">
            <v>219190800</v>
          </cell>
        </row>
        <row r="157">
          <cell r="A157">
            <v>115122</v>
          </cell>
          <cell r="B157" t="str">
            <v>TERM OTHERS(BANK/GOVT.G TEE)</v>
          </cell>
          <cell r="C157" t="e">
            <v>#N/A</v>
          </cell>
          <cell r="D157" t="b">
            <v>0</v>
          </cell>
          <cell r="E157">
            <v>0</v>
          </cell>
        </row>
        <row r="158">
          <cell r="A158">
            <v>115123</v>
          </cell>
          <cell r="B158" t="str">
            <v>TERM OTHERS (UNSECURED)</v>
          </cell>
          <cell r="C158" t="e">
            <v>#N/A</v>
          </cell>
          <cell r="D158" t="b">
            <v>0</v>
          </cell>
          <cell r="E158">
            <v>0</v>
          </cell>
        </row>
        <row r="159">
          <cell r="A159">
            <v>116100</v>
          </cell>
          <cell r="B159" t="str">
            <v>STAFF LOANS</v>
          </cell>
          <cell r="C159">
            <v>15396291.59</v>
          </cell>
          <cell r="D159" t="b">
            <v>1</v>
          </cell>
          <cell r="E159">
            <v>15396291.59</v>
          </cell>
        </row>
        <row r="160">
          <cell r="A160">
            <v>116101</v>
          </cell>
          <cell r="B160" t="str">
            <v>ADDITIONAL PERSONAL</v>
          </cell>
          <cell r="C160">
            <v>1280908.3799999999</v>
          </cell>
          <cell r="D160" t="b">
            <v>1</v>
          </cell>
          <cell r="E160">
            <v>1280908.3799999999</v>
          </cell>
        </row>
        <row r="161">
          <cell r="A161">
            <v>116102</v>
          </cell>
          <cell r="B161" t="str">
            <v>PERSONAL LOANS (FREE)</v>
          </cell>
          <cell r="C161">
            <v>1144736.76</v>
          </cell>
          <cell r="D161" t="b">
            <v>1</v>
          </cell>
          <cell r="E161">
            <v>1144736.76</v>
          </cell>
        </row>
        <row r="162">
          <cell r="A162">
            <v>116103</v>
          </cell>
          <cell r="B162" t="str">
            <v>HOUSING LOANS</v>
          </cell>
          <cell r="C162">
            <v>12970646.449999999</v>
          </cell>
          <cell r="D162" t="b">
            <v>1</v>
          </cell>
          <cell r="E162">
            <v>12970646.449999999</v>
          </cell>
        </row>
        <row r="163">
          <cell r="A163">
            <v>117100</v>
          </cell>
          <cell r="B163" t="str">
            <v>WORKING CAPITAL DEMAND LOAN</v>
          </cell>
          <cell r="C163">
            <v>1317190530</v>
          </cell>
          <cell r="D163" t="b">
            <v>1</v>
          </cell>
          <cell r="E163">
            <v>1317190530</v>
          </cell>
        </row>
        <row r="164">
          <cell r="A164">
            <v>117101</v>
          </cell>
          <cell r="B164" t="str">
            <v>WCDL PUBLIC(TANGIBLE ASSETS)</v>
          </cell>
          <cell r="C164" t="e">
            <v>#N/A</v>
          </cell>
          <cell r="D164" t="b">
            <v>0</v>
          </cell>
          <cell r="E164">
            <v>0</v>
          </cell>
        </row>
        <row r="165">
          <cell r="A165">
            <v>117102</v>
          </cell>
          <cell r="B165" t="str">
            <v>WCDL PUBLIC(BANK/GOVT GUARANTE</v>
          </cell>
          <cell r="C165" t="e">
            <v>#N/A</v>
          </cell>
          <cell r="D165" t="b">
            <v>0</v>
          </cell>
          <cell r="E165">
            <v>0</v>
          </cell>
        </row>
        <row r="166">
          <cell r="A166">
            <v>117103</v>
          </cell>
          <cell r="B166" t="str">
            <v>WCDL PUBLIC(UNSECURED)</v>
          </cell>
          <cell r="C166" t="e">
            <v>#N/A</v>
          </cell>
          <cell r="D166" t="b">
            <v>0</v>
          </cell>
          <cell r="E166">
            <v>0</v>
          </cell>
        </row>
        <row r="167">
          <cell r="A167">
            <v>117111</v>
          </cell>
          <cell r="B167" t="str">
            <v>WCDL OTHERS(TANGIBLE ASSETS)</v>
          </cell>
          <cell r="C167">
            <v>1317190530</v>
          </cell>
          <cell r="D167" t="b">
            <v>1</v>
          </cell>
          <cell r="E167">
            <v>1317190530</v>
          </cell>
        </row>
        <row r="168">
          <cell r="A168">
            <v>117112</v>
          </cell>
          <cell r="B168" t="str">
            <v>WCDL OTHERS(BANK/GOVT GUARNTEE</v>
          </cell>
          <cell r="C168" t="e">
            <v>#N/A</v>
          </cell>
          <cell r="D168" t="b">
            <v>0</v>
          </cell>
          <cell r="E168">
            <v>0</v>
          </cell>
        </row>
        <row r="169">
          <cell r="A169">
            <v>117113</v>
          </cell>
          <cell r="B169" t="str">
            <v>WCDL OTHERS(UNSECURED)</v>
          </cell>
          <cell r="C169" t="e">
            <v>#N/A</v>
          </cell>
          <cell r="D169" t="b">
            <v>0</v>
          </cell>
          <cell r="E169">
            <v>0</v>
          </cell>
        </row>
        <row r="170">
          <cell r="A170">
            <v>117114</v>
          </cell>
          <cell r="B170" t="str">
            <v>WCDL MIBOR LINKED</v>
          </cell>
          <cell r="C170" t="e">
            <v>#N/A</v>
          </cell>
          <cell r="D170" t="b">
            <v>0</v>
          </cell>
          <cell r="E170">
            <v>0</v>
          </cell>
        </row>
        <row r="171">
          <cell r="A171">
            <v>118100</v>
          </cell>
          <cell r="B171" t="str">
            <v>EXPORT PACKING CREDIT</v>
          </cell>
          <cell r="C171">
            <v>100793427.47</v>
          </cell>
          <cell r="D171" t="b">
            <v>1</v>
          </cell>
          <cell r="E171">
            <v>100793427.47</v>
          </cell>
        </row>
        <row r="172">
          <cell r="A172">
            <v>118101</v>
          </cell>
          <cell r="B172" t="str">
            <v>E.P.C OTHERS(SECURED TANGIBLE</v>
          </cell>
          <cell r="C172">
            <v>68393427.469999999</v>
          </cell>
          <cell r="D172" t="b">
            <v>1</v>
          </cell>
          <cell r="E172">
            <v>68393427.469999999</v>
          </cell>
        </row>
        <row r="173">
          <cell r="A173">
            <v>118102</v>
          </cell>
          <cell r="B173" t="str">
            <v>E.P.C. OTHERS(COVERED BANK/GOV</v>
          </cell>
          <cell r="C173" t="e">
            <v>#N/A</v>
          </cell>
          <cell r="D173" t="b">
            <v>0</v>
          </cell>
          <cell r="E173">
            <v>0</v>
          </cell>
        </row>
        <row r="174">
          <cell r="A174">
            <v>118103</v>
          </cell>
          <cell r="B174" t="str">
            <v>E.P.C OTHERS(UNSECURED)</v>
          </cell>
          <cell r="C174">
            <v>32400000</v>
          </cell>
          <cell r="D174" t="b">
            <v>1</v>
          </cell>
          <cell r="E174">
            <v>32400000</v>
          </cell>
        </row>
        <row r="175">
          <cell r="A175">
            <v>119100</v>
          </cell>
          <cell r="B175" t="str">
            <v>FCNRB LOAN</v>
          </cell>
          <cell r="C175" t="e">
            <v>#N/A</v>
          </cell>
          <cell r="D175" t="b">
            <v>0</v>
          </cell>
          <cell r="E175">
            <v>0</v>
          </cell>
        </row>
        <row r="176">
          <cell r="A176">
            <v>119101</v>
          </cell>
          <cell r="B176" t="str">
            <v>OTHERS(SECURED BY TANGIBLE AS)</v>
          </cell>
          <cell r="C176" t="e">
            <v>#N/A</v>
          </cell>
          <cell r="D176" t="b">
            <v>0</v>
          </cell>
          <cell r="E176">
            <v>0</v>
          </cell>
        </row>
        <row r="177">
          <cell r="A177">
            <v>119102</v>
          </cell>
          <cell r="B177" t="str">
            <v>OTHER(COVERED BY BK/GOVT GUA)</v>
          </cell>
          <cell r="C177" t="e">
            <v>#N/A</v>
          </cell>
          <cell r="D177" t="b">
            <v>0</v>
          </cell>
          <cell r="E177">
            <v>0</v>
          </cell>
        </row>
        <row r="178">
          <cell r="A178">
            <v>119103</v>
          </cell>
          <cell r="B178" t="str">
            <v>OTHERS UNSECURED</v>
          </cell>
          <cell r="C178" t="e">
            <v>#N/A</v>
          </cell>
          <cell r="D178" t="b">
            <v>0</v>
          </cell>
          <cell r="E178">
            <v>0</v>
          </cell>
        </row>
        <row r="179">
          <cell r="A179">
            <v>120000</v>
          </cell>
          <cell r="B179" t="str">
            <v>(FOREIGN EXCHANGE)</v>
          </cell>
          <cell r="C179">
            <v>0</v>
          </cell>
          <cell r="D179" t="b">
            <v>1</v>
          </cell>
          <cell r="E179">
            <v>0</v>
          </cell>
        </row>
        <row r="180">
          <cell r="A180">
            <v>120100</v>
          </cell>
          <cell r="B180" t="str">
            <v>SPOT CONVERSION ACCOUNT(DEBIT)</v>
          </cell>
          <cell r="C180">
            <v>432017096.74000001</v>
          </cell>
          <cell r="D180" t="b">
            <v>1</v>
          </cell>
          <cell r="E180">
            <v>432017096.74000001</v>
          </cell>
        </row>
        <row r="181">
          <cell r="A181">
            <v>120101</v>
          </cell>
          <cell r="B181" t="str">
            <v>SPOT CONVERSION ACCT RS</v>
          </cell>
          <cell r="C181">
            <v>427395820.18000001</v>
          </cell>
          <cell r="D181" t="b">
            <v>1</v>
          </cell>
          <cell r="E181">
            <v>427395820.18000001</v>
          </cell>
        </row>
        <row r="182">
          <cell r="A182">
            <v>120102</v>
          </cell>
          <cell r="B182" t="str">
            <v>SPOT CONVERSION ACCT USD</v>
          </cell>
          <cell r="C182">
            <v>0</v>
          </cell>
          <cell r="D182" t="b">
            <v>1</v>
          </cell>
          <cell r="E182">
            <v>0</v>
          </cell>
        </row>
        <row r="183">
          <cell r="A183">
            <v>120103</v>
          </cell>
          <cell r="B183" t="str">
            <v>SPOT CONVERSION ACCT YEN</v>
          </cell>
          <cell r="C183">
            <v>3071248.05</v>
          </cell>
          <cell r="D183" t="b">
            <v>1</v>
          </cell>
          <cell r="E183">
            <v>3071248.05</v>
          </cell>
        </row>
        <row r="184">
          <cell r="A184">
            <v>120104</v>
          </cell>
          <cell r="B184" t="str">
            <v>SPOT CONVERSION ACCT STG</v>
          </cell>
          <cell r="C184">
            <v>490001.3</v>
          </cell>
          <cell r="D184" t="b">
            <v>1</v>
          </cell>
          <cell r="E184">
            <v>490001.3</v>
          </cell>
        </row>
        <row r="185">
          <cell r="A185">
            <v>120105</v>
          </cell>
          <cell r="B185" t="str">
            <v>SPOT CONVERSION ACCT SGD</v>
          </cell>
          <cell r="C185" t="e">
            <v>#N/A</v>
          </cell>
          <cell r="D185" t="b">
            <v>0</v>
          </cell>
          <cell r="E185">
            <v>0</v>
          </cell>
        </row>
        <row r="186">
          <cell r="A186">
            <v>120106</v>
          </cell>
          <cell r="B186" t="str">
            <v>SPOT CONVERSION ACCT RS(CASH)</v>
          </cell>
          <cell r="C186" t="e">
            <v>#N/A</v>
          </cell>
          <cell r="D186" t="b">
            <v>0</v>
          </cell>
          <cell r="E186">
            <v>0</v>
          </cell>
        </row>
        <row r="187">
          <cell r="A187">
            <v>120107</v>
          </cell>
          <cell r="B187" t="str">
            <v>SPOT CONVERSION ACCT USD(CASH)</v>
          </cell>
          <cell r="C187" t="e">
            <v>#N/A</v>
          </cell>
          <cell r="D187" t="b">
            <v>0</v>
          </cell>
          <cell r="E187">
            <v>0</v>
          </cell>
        </row>
        <row r="188">
          <cell r="A188">
            <v>120108</v>
          </cell>
          <cell r="B188" t="str">
            <v>SPOT CONVERSION ACCT YEN(CASH)</v>
          </cell>
          <cell r="C188" t="e">
            <v>#N/A</v>
          </cell>
          <cell r="D188" t="b">
            <v>0</v>
          </cell>
          <cell r="E188">
            <v>0</v>
          </cell>
        </row>
        <row r="189">
          <cell r="A189">
            <v>120109</v>
          </cell>
          <cell r="B189" t="str">
            <v>SPOT CONVERSION ACCT STG(CASH)</v>
          </cell>
          <cell r="C189" t="e">
            <v>#N/A</v>
          </cell>
          <cell r="D189" t="b">
            <v>0</v>
          </cell>
          <cell r="E189">
            <v>0</v>
          </cell>
        </row>
        <row r="190">
          <cell r="A190">
            <v>120110</v>
          </cell>
          <cell r="B190" t="str">
            <v>SPOT CONVERSION ACCT SGD(CASH)</v>
          </cell>
          <cell r="C190" t="e">
            <v>#N/A</v>
          </cell>
          <cell r="D190" t="b">
            <v>0</v>
          </cell>
          <cell r="E190">
            <v>0</v>
          </cell>
        </row>
        <row r="191">
          <cell r="A191">
            <v>120111</v>
          </cell>
          <cell r="B191" t="str">
            <v>SPOT CONVERSION ACCT DEM</v>
          </cell>
          <cell r="C191" t="e">
            <v>#N/A</v>
          </cell>
          <cell r="D191" t="b">
            <v>0</v>
          </cell>
          <cell r="E191">
            <v>0</v>
          </cell>
        </row>
        <row r="192">
          <cell r="A192">
            <v>120112</v>
          </cell>
          <cell r="B192" t="str">
            <v>SPOT CONVERSION ACCT DEM(CASH)</v>
          </cell>
          <cell r="C192" t="e">
            <v>#N/A</v>
          </cell>
          <cell r="D192" t="b">
            <v>0</v>
          </cell>
          <cell r="E192">
            <v>0</v>
          </cell>
        </row>
        <row r="193">
          <cell r="A193">
            <v>120113</v>
          </cell>
          <cell r="B193" t="str">
            <v>SPOT CONVERSION ACCT HKD(CASH)</v>
          </cell>
          <cell r="C193" t="e">
            <v>#N/A</v>
          </cell>
          <cell r="D193" t="b">
            <v>0</v>
          </cell>
          <cell r="E193">
            <v>0</v>
          </cell>
        </row>
        <row r="194">
          <cell r="A194">
            <v>120114</v>
          </cell>
          <cell r="B194" t="str">
            <v>SPOT CONVERSION ACCT EUR</v>
          </cell>
          <cell r="C194">
            <v>1060027.21</v>
          </cell>
          <cell r="D194" t="b">
            <v>1</v>
          </cell>
          <cell r="E194">
            <v>1060027.21</v>
          </cell>
        </row>
        <row r="195">
          <cell r="A195">
            <v>120198</v>
          </cell>
          <cell r="B195" t="str">
            <v>SPOT CONVERSION ACCT OTHERS</v>
          </cell>
          <cell r="C195" t="e">
            <v>#N/A</v>
          </cell>
          <cell r="D195" t="b">
            <v>0</v>
          </cell>
          <cell r="E195">
            <v>0</v>
          </cell>
        </row>
        <row r="196">
          <cell r="A196">
            <v>120199</v>
          </cell>
          <cell r="B196" t="str">
            <v>SPOT CONVERSION ACCT OTHR(CASH</v>
          </cell>
          <cell r="C196" t="e">
            <v>#N/A</v>
          </cell>
          <cell r="D196" t="b">
            <v>0</v>
          </cell>
          <cell r="E196">
            <v>0</v>
          </cell>
        </row>
        <row r="197">
          <cell r="A197">
            <v>120201</v>
          </cell>
          <cell r="B197" t="str">
            <v>SPOT CONVERSION ACCT RS (SWAP)</v>
          </cell>
          <cell r="C197" t="e">
            <v>#N/A</v>
          </cell>
          <cell r="D197" t="b">
            <v>0</v>
          </cell>
          <cell r="E197">
            <v>0</v>
          </cell>
        </row>
        <row r="198">
          <cell r="A198">
            <v>120202</v>
          </cell>
          <cell r="B198" t="str">
            <v>SPOT CONVERSION ACCT USD(SWAP)</v>
          </cell>
          <cell r="C198" t="e">
            <v>#N/A</v>
          </cell>
          <cell r="D198" t="b">
            <v>0</v>
          </cell>
          <cell r="E198">
            <v>0</v>
          </cell>
        </row>
        <row r="199">
          <cell r="A199">
            <v>200000</v>
          </cell>
          <cell r="B199" t="str">
            <v>(DUE FROM BANKS)</v>
          </cell>
          <cell r="C199" t="e">
            <v>#N/A</v>
          </cell>
          <cell r="D199" t="b">
            <v>0</v>
          </cell>
          <cell r="E199">
            <v>0</v>
          </cell>
        </row>
        <row r="200">
          <cell r="A200">
            <v>200100</v>
          </cell>
          <cell r="B200" t="str">
            <v>DUE FROM BANKS</v>
          </cell>
          <cell r="C200" t="e">
            <v>#N/A</v>
          </cell>
          <cell r="D200" t="b">
            <v>0</v>
          </cell>
          <cell r="E200">
            <v>0</v>
          </cell>
        </row>
        <row r="201">
          <cell r="A201">
            <v>200101</v>
          </cell>
          <cell r="B201" t="str">
            <v>DUE FROM BANKS</v>
          </cell>
          <cell r="C201" t="e">
            <v>#N/A</v>
          </cell>
          <cell r="D201" t="b">
            <v>0</v>
          </cell>
          <cell r="E201">
            <v>0</v>
          </cell>
        </row>
        <row r="202">
          <cell r="A202">
            <v>200800</v>
          </cell>
          <cell r="B202" t="str">
            <v>DEFERRED ASSET PURCHAS OF LOAN</v>
          </cell>
          <cell r="C202" t="e">
            <v>#N/A</v>
          </cell>
          <cell r="D202" t="b">
            <v>0</v>
          </cell>
          <cell r="E202">
            <v>0</v>
          </cell>
        </row>
        <row r="203">
          <cell r="A203">
            <v>200801</v>
          </cell>
          <cell r="B203" t="str">
            <v>DEFERRED ASSET PURCHAS OF LOAN</v>
          </cell>
          <cell r="C203" t="e">
            <v>#N/A</v>
          </cell>
          <cell r="D203" t="b">
            <v>0</v>
          </cell>
          <cell r="E203">
            <v>0</v>
          </cell>
        </row>
        <row r="204">
          <cell r="A204">
            <v>200900</v>
          </cell>
          <cell r="B204" t="str">
            <v>INTERNAL CONTRACT LOAN A/C</v>
          </cell>
          <cell r="C204" t="e">
            <v>#N/A</v>
          </cell>
          <cell r="D204" t="b">
            <v>0</v>
          </cell>
          <cell r="E204">
            <v>0</v>
          </cell>
        </row>
        <row r="205">
          <cell r="A205">
            <v>200901</v>
          </cell>
          <cell r="B205" t="str">
            <v>INTERNAL CONTRACT LOAN A/C</v>
          </cell>
          <cell r="C205" t="e">
            <v>#N/A</v>
          </cell>
          <cell r="D205" t="b">
            <v>0</v>
          </cell>
          <cell r="E205">
            <v>0</v>
          </cell>
        </row>
        <row r="206">
          <cell r="A206">
            <v>210000</v>
          </cell>
          <cell r="B206" t="str">
            <v>(INTER-OFFICE OUR A/C)</v>
          </cell>
          <cell r="C206">
            <v>0</v>
          </cell>
          <cell r="D206" t="b">
            <v>1</v>
          </cell>
          <cell r="E206">
            <v>0</v>
          </cell>
        </row>
        <row r="207">
          <cell r="A207">
            <v>210100</v>
          </cell>
          <cell r="B207" t="str">
            <v>HEAD OFFICE OUR A/C</v>
          </cell>
          <cell r="C207">
            <v>973790.62</v>
          </cell>
          <cell r="D207" t="b">
            <v>1</v>
          </cell>
          <cell r="E207">
            <v>973790.62</v>
          </cell>
        </row>
        <row r="208">
          <cell r="A208">
            <v>210101</v>
          </cell>
          <cell r="B208" t="str">
            <v>HEAD OFFICE OUR A/C</v>
          </cell>
          <cell r="C208">
            <v>973790.62</v>
          </cell>
          <cell r="D208" t="b">
            <v>1</v>
          </cell>
          <cell r="E208">
            <v>973790.62</v>
          </cell>
        </row>
        <row r="209">
          <cell r="A209">
            <v>210200</v>
          </cell>
          <cell r="B209" t="str">
            <v>NEW YORK BRANCH OUR A/C</v>
          </cell>
          <cell r="C209">
            <v>6737024.5700000003</v>
          </cell>
          <cell r="D209" t="b">
            <v>1</v>
          </cell>
          <cell r="E209">
            <v>6737024.5700000003</v>
          </cell>
        </row>
        <row r="210">
          <cell r="A210">
            <v>210201</v>
          </cell>
          <cell r="B210" t="str">
            <v>NEW YORK BRANCH OUR A/C</v>
          </cell>
          <cell r="C210">
            <v>6737024.5700000003</v>
          </cell>
          <cell r="D210" t="b">
            <v>1</v>
          </cell>
          <cell r="E210">
            <v>6737024.5700000003</v>
          </cell>
        </row>
        <row r="211">
          <cell r="A211">
            <v>210300</v>
          </cell>
          <cell r="B211" t="str">
            <v>LONDON BRANCH OUR A/C</v>
          </cell>
          <cell r="C211">
            <v>4546601.3600000003</v>
          </cell>
          <cell r="D211" t="b">
            <v>1</v>
          </cell>
          <cell r="E211">
            <v>4546601.3600000003</v>
          </cell>
        </row>
        <row r="212">
          <cell r="A212">
            <v>210301</v>
          </cell>
          <cell r="B212" t="str">
            <v>LONDON BRANCH OUR A/C</v>
          </cell>
          <cell r="C212">
            <v>4546601.3600000003</v>
          </cell>
          <cell r="D212" t="b">
            <v>1</v>
          </cell>
          <cell r="E212">
            <v>4546601.3600000003</v>
          </cell>
        </row>
        <row r="213">
          <cell r="A213">
            <v>210400</v>
          </cell>
          <cell r="B213" t="str">
            <v>SINGAPORE BRANCH OUR A/C</v>
          </cell>
          <cell r="C213" t="e">
            <v>#N/A</v>
          </cell>
          <cell r="D213" t="b">
            <v>0</v>
          </cell>
          <cell r="E213">
            <v>0</v>
          </cell>
        </row>
        <row r="214">
          <cell r="A214">
            <v>210401</v>
          </cell>
          <cell r="B214" t="str">
            <v>SINGAPORE BRANCH OUR A/C</v>
          </cell>
          <cell r="C214" t="e">
            <v>#N/A</v>
          </cell>
          <cell r="D214" t="b">
            <v>0</v>
          </cell>
          <cell r="E214">
            <v>0</v>
          </cell>
        </row>
        <row r="215">
          <cell r="A215">
            <v>230000</v>
          </cell>
          <cell r="B215" t="str">
            <v>(DUE FROM INTER-OFFICE)</v>
          </cell>
          <cell r="C215" t="e">
            <v>#N/A</v>
          </cell>
          <cell r="D215" t="b">
            <v>0</v>
          </cell>
          <cell r="E215">
            <v>0</v>
          </cell>
        </row>
        <row r="216">
          <cell r="A216">
            <v>230100</v>
          </cell>
          <cell r="B216" t="str">
            <v>DUE FROM HEAD OFFICE (O/D)</v>
          </cell>
          <cell r="C216" t="e">
            <v>#N/A</v>
          </cell>
          <cell r="D216" t="b">
            <v>0</v>
          </cell>
          <cell r="E216">
            <v>0</v>
          </cell>
        </row>
        <row r="217">
          <cell r="A217">
            <v>230101</v>
          </cell>
          <cell r="B217" t="str">
            <v>DUE FROM HEAD OFFICE (O/D)</v>
          </cell>
          <cell r="C217" t="e">
            <v>#N/A</v>
          </cell>
          <cell r="D217" t="b">
            <v>0</v>
          </cell>
          <cell r="E217">
            <v>0</v>
          </cell>
        </row>
        <row r="218">
          <cell r="A218">
            <v>240100</v>
          </cell>
          <cell r="B218" t="str">
            <v>DUE FROM HEAD OFFICE</v>
          </cell>
          <cell r="C218" t="e">
            <v>#N/A</v>
          </cell>
          <cell r="D218" t="b">
            <v>0</v>
          </cell>
          <cell r="E218">
            <v>0</v>
          </cell>
        </row>
        <row r="219">
          <cell r="A219">
            <v>240101</v>
          </cell>
          <cell r="B219" t="str">
            <v>DUE FROM HEAD OFFICE</v>
          </cell>
          <cell r="C219" t="e">
            <v>#N/A</v>
          </cell>
          <cell r="D219" t="b">
            <v>0</v>
          </cell>
          <cell r="E219">
            <v>0</v>
          </cell>
        </row>
        <row r="220">
          <cell r="A220">
            <v>240200</v>
          </cell>
          <cell r="B220" t="str">
            <v>DUE FROM NEW YORK BRANCH</v>
          </cell>
          <cell r="C220" t="e">
            <v>#N/A</v>
          </cell>
          <cell r="D220" t="b">
            <v>0</v>
          </cell>
          <cell r="E220">
            <v>0</v>
          </cell>
        </row>
        <row r="221">
          <cell r="A221">
            <v>240201</v>
          </cell>
          <cell r="B221" t="str">
            <v>DUE FROM NEW YORK BRANCH</v>
          </cell>
          <cell r="C221" t="e">
            <v>#N/A</v>
          </cell>
          <cell r="D221" t="b">
            <v>0</v>
          </cell>
          <cell r="E221">
            <v>0</v>
          </cell>
        </row>
        <row r="222">
          <cell r="A222">
            <v>240300</v>
          </cell>
          <cell r="B222" t="str">
            <v>DUE FROM LONDON BRANCH</v>
          </cell>
          <cell r="C222" t="e">
            <v>#N/A</v>
          </cell>
          <cell r="D222" t="b">
            <v>0</v>
          </cell>
          <cell r="E222">
            <v>0</v>
          </cell>
        </row>
        <row r="223">
          <cell r="A223">
            <v>240301</v>
          </cell>
          <cell r="B223" t="str">
            <v>DUE FROM LONDON BRANCH</v>
          </cell>
          <cell r="C223" t="e">
            <v>#N/A</v>
          </cell>
          <cell r="D223" t="b">
            <v>0</v>
          </cell>
          <cell r="E223">
            <v>0</v>
          </cell>
        </row>
        <row r="224">
          <cell r="A224">
            <v>240400</v>
          </cell>
          <cell r="B224" t="str">
            <v>DUE FROM SINGAPORE BRANCH</v>
          </cell>
          <cell r="C224" t="e">
            <v>#N/A</v>
          </cell>
          <cell r="D224" t="b">
            <v>0</v>
          </cell>
          <cell r="E224">
            <v>0</v>
          </cell>
        </row>
        <row r="225">
          <cell r="A225">
            <v>240401</v>
          </cell>
          <cell r="B225" t="str">
            <v>DUE FROM SINGAPORE BRANCH</v>
          </cell>
          <cell r="C225" t="e">
            <v>#N/A</v>
          </cell>
          <cell r="D225" t="b">
            <v>0</v>
          </cell>
          <cell r="E225">
            <v>0</v>
          </cell>
        </row>
        <row r="226">
          <cell r="A226">
            <v>300000</v>
          </cell>
          <cell r="B226" t="str">
            <v>(CUST LIA FOR ACC.ANDGUARANT)</v>
          </cell>
          <cell r="C226">
            <v>2137460268.1400001</v>
          </cell>
          <cell r="D226" t="b">
            <v>1</v>
          </cell>
          <cell r="E226">
            <v>2137460268.1400001</v>
          </cell>
        </row>
        <row r="227">
          <cell r="A227">
            <v>300100</v>
          </cell>
          <cell r="B227" t="str">
            <v>CUST LIA FOR ACC. AND GUARANT.</v>
          </cell>
          <cell r="C227">
            <v>2137460268.1400001</v>
          </cell>
          <cell r="D227" t="b">
            <v>1</v>
          </cell>
          <cell r="E227">
            <v>2137460268.1400001</v>
          </cell>
        </row>
        <row r="228">
          <cell r="A228">
            <v>300101</v>
          </cell>
          <cell r="B228" t="str">
            <v>CUST.LIABILITY LC</v>
          </cell>
          <cell r="C228">
            <v>39563456.549999997</v>
          </cell>
          <cell r="D228" t="b">
            <v>1</v>
          </cell>
          <cell r="E228">
            <v>39563456.549999997</v>
          </cell>
        </row>
        <row r="229">
          <cell r="A229">
            <v>300102</v>
          </cell>
          <cell r="B229" t="str">
            <v>CUST.LIABILITY LC CONFIRMATION</v>
          </cell>
          <cell r="C229">
            <v>17258105.670000002</v>
          </cell>
          <cell r="D229" t="b">
            <v>1</v>
          </cell>
          <cell r="E229">
            <v>17258105.670000002</v>
          </cell>
        </row>
        <row r="230">
          <cell r="A230">
            <v>300103</v>
          </cell>
          <cell r="B230" t="str">
            <v>C.LIABILITY ACCEPTANCE(IMPORT)</v>
          </cell>
          <cell r="C230">
            <v>57151346.020000003</v>
          </cell>
          <cell r="D230" t="b">
            <v>1</v>
          </cell>
          <cell r="E230">
            <v>57151346.020000003</v>
          </cell>
        </row>
        <row r="231">
          <cell r="A231">
            <v>300104</v>
          </cell>
          <cell r="B231" t="str">
            <v>C.LIABILITY ACCEPTANCE(EXPORT)</v>
          </cell>
          <cell r="C231" t="e">
            <v>#N/A</v>
          </cell>
          <cell r="D231" t="b">
            <v>0</v>
          </cell>
          <cell r="E231">
            <v>0</v>
          </cell>
        </row>
        <row r="232">
          <cell r="A232">
            <v>300105</v>
          </cell>
          <cell r="B232" t="str">
            <v>C.LIABILITY ENDORSEMENT</v>
          </cell>
          <cell r="C232" t="e">
            <v>#N/A</v>
          </cell>
          <cell r="D232" t="b">
            <v>0</v>
          </cell>
          <cell r="E232">
            <v>0</v>
          </cell>
        </row>
        <row r="233">
          <cell r="A233">
            <v>300106</v>
          </cell>
          <cell r="B233" t="str">
            <v>C.LIABILITY ACCEPTANCE(OTHERS</v>
          </cell>
          <cell r="C233" t="e">
            <v>#N/A</v>
          </cell>
          <cell r="D233" t="b">
            <v>0</v>
          </cell>
          <cell r="E233">
            <v>0</v>
          </cell>
        </row>
        <row r="234">
          <cell r="A234">
            <v>300107</v>
          </cell>
          <cell r="B234" t="str">
            <v>C.LIABILITY USANCE</v>
          </cell>
          <cell r="C234" t="e">
            <v>#N/A</v>
          </cell>
          <cell r="D234" t="b">
            <v>0</v>
          </cell>
          <cell r="E234">
            <v>0</v>
          </cell>
        </row>
        <row r="235">
          <cell r="A235">
            <v>300108</v>
          </cell>
          <cell r="B235" t="str">
            <v>C.LIABILITY GTR</v>
          </cell>
          <cell r="C235" t="e">
            <v>#N/A</v>
          </cell>
          <cell r="D235" t="b">
            <v>0</v>
          </cell>
          <cell r="E235">
            <v>0</v>
          </cell>
        </row>
        <row r="236">
          <cell r="A236">
            <v>300109</v>
          </cell>
          <cell r="B236" t="str">
            <v>C.LIABILITY LG</v>
          </cell>
          <cell r="C236" t="e">
            <v>#N/A</v>
          </cell>
          <cell r="D236" t="b">
            <v>0</v>
          </cell>
          <cell r="E236">
            <v>0</v>
          </cell>
        </row>
        <row r="237">
          <cell r="A237">
            <v>300110</v>
          </cell>
          <cell r="B237" t="str">
            <v>C.LIABILITY CUSTOMS</v>
          </cell>
          <cell r="C237" t="e">
            <v>#N/A</v>
          </cell>
          <cell r="D237" t="b">
            <v>0</v>
          </cell>
          <cell r="E237">
            <v>0</v>
          </cell>
        </row>
        <row r="238">
          <cell r="A238">
            <v>300111</v>
          </cell>
          <cell r="B238" t="str">
            <v>C.LIABILITY BID BOND</v>
          </cell>
          <cell r="C238">
            <v>55506312</v>
          </cell>
          <cell r="D238" t="b">
            <v>1</v>
          </cell>
          <cell r="E238">
            <v>55506312</v>
          </cell>
        </row>
        <row r="239">
          <cell r="A239">
            <v>300112</v>
          </cell>
          <cell r="B239" t="str">
            <v>C.LIABILITY PERFORMANCE BOND</v>
          </cell>
          <cell r="C239">
            <v>988036576.75</v>
          </cell>
          <cell r="D239" t="b">
            <v>1</v>
          </cell>
          <cell r="E239">
            <v>988036576.75</v>
          </cell>
        </row>
        <row r="240">
          <cell r="A240">
            <v>300113</v>
          </cell>
          <cell r="B240" t="str">
            <v>C.LIABILITY REFUNDMENT BOND</v>
          </cell>
          <cell r="C240" t="e">
            <v>#N/A</v>
          </cell>
          <cell r="D240" t="b">
            <v>0</v>
          </cell>
          <cell r="E240">
            <v>0</v>
          </cell>
        </row>
        <row r="241">
          <cell r="A241">
            <v>300114</v>
          </cell>
          <cell r="B241" t="str">
            <v>C.LIABILITY DEFERRED PAYMENT</v>
          </cell>
          <cell r="C241" t="e">
            <v>#N/A</v>
          </cell>
          <cell r="D241" t="b">
            <v>0</v>
          </cell>
          <cell r="E241">
            <v>0</v>
          </cell>
        </row>
        <row r="242">
          <cell r="A242">
            <v>300115</v>
          </cell>
          <cell r="B242" t="str">
            <v>C.LIABILITY LOAN(LETTER OF G T</v>
          </cell>
          <cell r="C242" t="e">
            <v>#N/A</v>
          </cell>
          <cell r="D242" t="b">
            <v>0</v>
          </cell>
          <cell r="E242">
            <v>0</v>
          </cell>
        </row>
        <row r="243">
          <cell r="A243">
            <v>300116</v>
          </cell>
          <cell r="B243" t="str">
            <v>C.LIABILITY LOAN(STAND-BY-CR T</v>
          </cell>
          <cell r="C243" t="e">
            <v>#N/A</v>
          </cell>
          <cell r="D243" t="b">
            <v>0</v>
          </cell>
          <cell r="E243">
            <v>0</v>
          </cell>
        </row>
        <row r="244">
          <cell r="A244">
            <v>300117</v>
          </cell>
          <cell r="B244" t="str">
            <v>C.LIABILITY CORPORATE BOND</v>
          </cell>
          <cell r="C244" t="e">
            <v>#N/A</v>
          </cell>
          <cell r="D244" t="b">
            <v>0</v>
          </cell>
          <cell r="E244">
            <v>0</v>
          </cell>
        </row>
        <row r="245">
          <cell r="A245">
            <v>300118</v>
          </cell>
          <cell r="B245" t="str">
            <v>C.LIABILITY GOVERNMENT BOND</v>
          </cell>
          <cell r="C245" t="e">
            <v>#N/A</v>
          </cell>
          <cell r="D245" t="b">
            <v>0</v>
          </cell>
          <cell r="E245">
            <v>0</v>
          </cell>
        </row>
        <row r="246">
          <cell r="A246">
            <v>300119</v>
          </cell>
          <cell r="B246" t="str">
            <v>C.LIABILITY CP</v>
          </cell>
          <cell r="C246" t="e">
            <v>#N/A</v>
          </cell>
          <cell r="D246" t="b">
            <v>0</v>
          </cell>
          <cell r="E246">
            <v>0</v>
          </cell>
        </row>
        <row r="247">
          <cell r="A247">
            <v>300120</v>
          </cell>
          <cell r="B247" t="str">
            <v>C LIA A&amp;G-L/C (STAND BY L/C)</v>
          </cell>
          <cell r="C247" t="e">
            <v>#N/A</v>
          </cell>
          <cell r="D247" t="b">
            <v>0</v>
          </cell>
          <cell r="E247">
            <v>0</v>
          </cell>
        </row>
        <row r="248">
          <cell r="A248">
            <v>300199</v>
          </cell>
          <cell r="B248" t="str">
            <v>C.LIABILITY OTHERS</v>
          </cell>
          <cell r="C248">
            <v>979944471.14999998</v>
          </cell>
          <cell r="D248" t="b">
            <v>1</v>
          </cell>
          <cell r="E248">
            <v>979944471.14999998</v>
          </cell>
        </row>
        <row r="249">
          <cell r="A249">
            <v>300200</v>
          </cell>
          <cell r="B249" t="str">
            <v>CUST.LIA.FOR ACCE&amp;G TEE OTR BK</v>
          </cell>
          <cell r="C249" t="e">
            <v>#N/A</v>
          </cell>
          <cell r="D249" t="b">
            <v>0</v>
          </cell>
          <cell r="E249">
            <v>0</v>
          </cell>
        </row>
        <row r="250">
          <cell r="A250">
            <v>300201</v>
          </cell>
          <cell r="B250" t="str">
            <v>CUST.LIABILITY LC</v>
          </cell>
          <cell r="C250" t="e">
            <v>#N/A</v>
          </cell>
          <cell r="D250" t="b">
            <v>0</v>
          </cell>
          <cell r="E250">
            <v>0</v>
          </cell>
        </row>
        <row r="251">
          <cell r="A251">
            <v>300202</v>
          </cell>
          <cell r="B251" t="str">
            <v>CUST.LIABILITY LC CONFIRMATION</v>
          </cell>
          <cell r="C251" t="e">
            <v>#N/A</v>
          </cell>
          <cell r="D251" t="b">
            <v>0</v>
          </cell>
          <cell r="E251">
            <v>0</v>
          </cell>
        </row>
        <row r="252">
          <cell r="A252">
            <v>300203</v>
          </cell>
          <cell r="B252" t="str">
            <v>C.LIABILITY ACCEPTANCE(IMPORT)</v>
          </cell>
          <cell r="C252" t="e">
            <v>#N/A</v>
          </cell>
          <cell r="D252" t="b">
            <v>0</v>
          </cell>
          <cell r="E252">
            <v>0</v>
          </cell>
        </row>
        <row r="253">
          <cell r="A253">
            <v>300204</v>
          </cell>
          <cell r="B253" t="str">
            <v>C.LIABILITY ACCEPTANCE(EXPORT)</v>
          </cell>
          <cell r="C253" t="e">
            <v>#N/A</v>
          </cell>
          <cell r="D253" t="b">
            <v>0</v>
          </cell>
          <cell r="E253">
            <v>0</v>
          </cell>
        </row>
        <row r="254">
          <cell r="A254">
            <v>300205</v>
          </cell>
          <cell r="B254" t="str">
            <v>C.LIABILITY ENDORSEMENT</v>
          </cell>
          <cell r="C254" t="e">
            <v>#N/A</v>
          </cell>
          <cell r="D254" t="b">
            <v>0</v>
          </cell>
          <cell r="E254">
            <v>0</v>
          </cell>
        </row>
        <row r="255">
          <cell r="A255">
            <v>300206</v>
          </cell>
          <cell r="B255" t="str">
            <v>C.LIABILITY ACCEPTANCE (OTHERS</v>
          </cell>
          <cell r="C255" t="e">
            <v>#N/A</v>
          </cell>
          <cell r="D255" t="b">
            <v>0</v>
          </cell>
          <cell r="E255">
            <v>0</v>
          </cell>
        </row>
        <row r="256">
          <cell r="A256">
            <v>300207</v>
          </cell>
          <cell r="B256" t="str">
            <v>C.LIABILITY USANCE</v>
          </cell>
          <cell r="C256" t="e">
            <v>#N/A</v>
          </cell>
          <cell r="D256" t="b">
            <v>0</v>
          </cell>
          <cell r="E256">
            <v>0</v>
          </cell>
        </row>
        <row r="257">
          <cell r="A257">
            <v>300208</v>
          </cell>
          <cell r="B257" t="str">
            <v>C.LIABILITY GTR</v>
          </cell>
          <cell r="C257" t="e">
            <v>#N/A</v>
          </cell>
          <cell r="D257" t="b">
            <v>0</v>
          </cell>
          <cell r="E257">
            <v>0</v>
          </cell>
        </row>
        <row r="258">
          <cell r="A258">
            <v>300209</v>
          </cell>
          <cell r="B258" t="str">
            <v>C.LIABILITY LG</v>
          </cell>
          <cell r="C258" t="e">
            <v>#N/A</v>
          </cell>
          <cell r="D258" t="b">
            <v>0</v>
          </cell>
          <cell r="E258">
            <v>0</v>
          </cell>
        </row>
        <row r="259">
          <cell r="A259">
            <v>300210</v>
          </cell>
          <cell r="B259" t="str">
            <v>C.LIABILITY CUSTOMS</v>
          </cell>
          <cell r="C259" t="e">
            <v>#N/A</v>
          </cell>
          <cell r="D259" t="b">
            <v>0</v>
          </cell>
          <cell r="E259">
            <v>0</v>
          </cell>
        </row>
        <row r="260">
          <cell r="A260">
            <v>300211</v>
          </cell>
          <cell r="B260" t="str">
            <v>C.LIABILITY BID BOND</v>
          </cell>
          <cell r="C260" t="e">
            <v>#N/A</v>
          </cell>
          <cell r="D260" t="b">
            <v>0</v>
          </cell>
          <cell r="E260">
            <v>0</v>
          </cell>
        </row>
        <row r="261">
          <cell r="A261">
            <v>300212</v>
          </cell>
          <cell r="B261" t="str">
            <v>C.LIABILITY PERFORMANCE BOND</v>
          </cell>
          <cell r="C261" t="e">
            <v>#N/A</v>
          </cell>
          <cell r="D261" t="b">
            <v>0</v>
          </cell>
          <cell r="E261">
            <v>0</v>
          </cell>
        </row>
        <row r="262">
          <cell r="A262">
            <v>300213</v>
          </cell>
          <cell r="B262" t="str">
            <v>C.LIABILITY REFUNDMENT BOND</v>
          </cell>
          <cell r="C262" t="e">
            <v>#N/A</v>
          </cell>
          <cell r="D262" t="b">
            <v>0</v>
          </cell>
          <cell r="E262">
            <v>0</v>
          </cell>
        </row>
        <row r="263">
          <cell r="A263">
            <v>300214</v>
          </cell>
          <cell r="B263" t="str">
            <v>C.LIABILITY DEFERRED PAYMENT</v>
          </cell>
          <cell r="C263" t="e">
            <v>#N/A</v>
          </cell>
          <cell r="D263" t="b">
            <v>0</v>
          </cell>
          <cell r="E263">
            <v>0</v>
          </cell>
        </row>
        <row r="264">
          <cell r="A264">
            <v>300215</v>
          </cell>
          <cell r="B264" t="str">
            <v>C.LIABILITY LOAN(LETTER OF G T</v>
          </cell>
          <cell r="C264" t="e">
            <v>#N/A</v>
          </cell>
          <cell r="D264" t="b">
            <v>0</v>
          </cell>
          <cell r="E264">
            <v>0</v>
          </cell>
        </row>
        <row r="265">
          <cell r="A265">
            <v>300216</v>
          </cell>
          <cell r="B265" t="str">
            <v>C.LIABILITY LOAN(STAND-BY-CR T</v>
          </cell>
          <cell r="C265" t="e">
            <v>#N/A</v>
          </cell>
          <cell r="D265" t="b">
            <v>0</v>
          </cell>
          <cell r="E265">
            <v>0</v>
          </cell>
        </row>
        <row r="266">
          <cell r="A266">
            <v>300217</v>
          </cell>
          <cell r="B266" t="str">
            <v>C.LIABILITY CORPORATE BOND</v>
          </cell>
          <cell r="C266" t="e">
            <v>#N/A</v>
          </cell>
          <cell r="D266" t="b">
            <v>0</v>
          </cell>
          <cell r="E266">
            <v>0</v>
          </cell>
        </row>
        <row r="267">
          <cell r="A267">
            <v>300218</v>
          </cell>
          <cell r="B267" t="str">
            <v>C.LIABILITY GOVERNMENT BOND</v>
          </cell>
          <cell r="C267" t="e">
            <v>#N/A</v>
          </cell>
          <cell r="D267" t="b">
            <v>0</v>
          </cell>
          <cell r="E267">
            <v>0</v>
          </cell>
        </row>
        <row r="268">
          <cell r="A268">
            <v>300219</v>
          </cell>
          <cell r="B268" t="str">
            <v>C.LIABILITY CP</v>
          </cell>
          <cell r="C268" t="e">
            <v>#N/A</v>
          </cell>
          <cell r="D268" t="b">
            <v>0</v>
          </cell>
          <cell r="E268">
            <v>0</v>
          </cell>
        </row>
        <row r="269">
          <cell r="A269">
            <v>300299</v>
          </cell>
          <cell r="B269" t="str">
            <v>C.LIABILITY OTHERS</v>
          </cell>
          <cell r="C269" t="e">
            <v>#N/A</v>
          </cell>
          <cell r="D269" t="b">
            <v>0</v>
          </cell>
          <cell r="E269">
            <v>0</v>
          </cell>
        </row>
        <row r="270">
          <cell r="A270">
            <v>300300</v>
          </cell>
          <cell r="B270" t="str">
            <v>I/O LIABILITY FOR ACCEP.&amp;G TEE</v>
          </cell>
          <cell r="C270" t="e">
            <v>#N/A</v>
          </cell>
          <cell r="D270" t="b">
            <v>0</v>
          </cell>
          <cell r="E270">
            <v>0</v>
          </cell>
        </row>
        <row r="271">
          <cell r="A271">
            <v>300301</v>
          </cell>
          <cell r="B271" t="str">
            <v>I/O LIAB. FOR ACCEP.&amp;G TEE HO</v>
          </cell>
          <cell r="C271" t="e">
            <v>#N/A</v>
          </cell>
          <cell r="D271" t="b">
            <v>0</v>
          </cell>
          <cell r="E271">
            <v>0</v>
          </cell>
        </row>
        <row r="272">
          <cell r="A272">
            <v>300302</v>
          </cell>
          <cell r="B272" t="str">
            <v>I/O LIAB. FOR ACCEP.&amp;G TEE NY</v>
          </cell>
          <cell r="C272" t="e">
            <v>#N/A</v>
          </cell>
          <cell r="D272" t="b">
            <v>0</v>
          </cell>
          <cell r="E272">
            <v>0</v>
          </cell>
        </row>
        <row r="273">
          <cell r="A273">
            <v>300303</v>
          </cell>
          <cell r="B273" t="str">
            <v>I/O LIAB. FOR ACCEP.&amp;G TEE LD</v>
          </cell>
          <cell r="C273" t="e">
            <v>#N/A</v>
          </cell>
          <cell r="D273" t="b">
            <v>0</v>
          </cell>
          <cell r="E273">
            <v>0</v>
          </cell>
        </row>
        <row r="274">
          <cell r="A274">
            <v>300304</v>
          </cell>
          <cell r="B274" t="str">
            <v>I/O LIAB. FOR ACCEP.&amp;G TEE SP</v>
          </cell>
          <cell r="C274" t="e">
            <v>#N/A</v>
          </cell>
          <cell r="D274" t="b">
            <v>0</v>
          </cell>
          <cell r="E274">
            <v>0</v>
          </cell>
        </row>
        <row r="275">
          <cell r="A275">
            <v>300400</v>
          </cell>
          <cell r="B275" t="str">
            <v>CUST LIA FOR ACC/GUA-OTHER BR</v>
          </cell>
          <cell r="C275" t="e">
            <v>#N/A</v>
          </cell>
          <cell r="D275" t="b">
            <v>0</v>
          </cell>
          <cell r="E275">
            <v>0</v>
          </cell>
        </row>
        <row r="276">
          <cell r="A276">
            <v>300401</v>
          </cell>
          <cell r="B276" t="str">
            <v>CUST LIA FOR ACC/GUA-OTHER BR</v>
          </cell>
          <cell r="C276" t="e">
            <v>#N/A</v>
          </cell>
          <cell r="D276" t="b">
            <v>0</v>
          </cell>
          <cell r="E276">
            <v>0</v>
          </cell>
        </row>
        <row r="277">
          <cell r="A277">
            <v>310000</v>
          </cell>
          <cell r="B277" t="str">
            <v>(SUNDRY ACCOUNTS)</v>
          </cell>
          <cell r="C277">
            <v>0</v>
          </cell>
          <cell r="D277" t="b">
            <v>1</v>
          </cell>
          <cell r="E277">
            <v>0</v>
          </cell>
        </row>
        <row r="278">
          <cell r="A278">
            <v>310100</v>
          </cell>
          <cell r="B278" t="str">
            <v>PREPAID REDISCOUNT&amp;OTHERS(AUTO</v>
          </cell>
          <cell r="C278" t="e">
            <v>#N/A</v>
          </cell>
          <cell r="D278" t="b">
            <v>0</v>
          </cell>
          <cell r="E278">
            <v>0</v>
          </cell>
        </row>
        <row r="279">
          <cell r="A279">
            <v>310101</v>
          </cell>
          <cell r="B279" t="str">
            <v>PREPAID REDISCOUNT&amp;OTHERS(AUTO</v>
          </cell>
          <cell r="C279" t="e">
            <v>#N/A</v>
          </cell>
          <cell r="D279" t="b">
            <v>0</v>
          </cell>
          <cell r="E279">
            <v>0</v>
          </cell>
        </row>
        <row r="280">
          <cell r="A280">
            <v>310200</v>
          </cell>
          <cell r="B280" t="str">
            <v>PREPAID REDISCOUNT&amp;OTHERS(MANU</v>
          </cell>
          <cell r="C280">
            <v>552597</v>
          </cell>
          <cell r="D280" t="b">
            <v>1</v>
          </cell>
          <cell r="E280">
            <v>552597</v>
          </cell>
        </row>
        <row r="281">
          <cell r="A281">
            <v>310201</v>
          </cell>
          <cell r="B281" t="str">
            <v>PREPAID REDISCOUNT</v>
          </cell>
          <cell r="C281" t="e">
            <v>#N/A</v>
          </cell>
          <cell r="D281" t="b">
            <v>0</v>
          </cell>
          <cell r="E281">
            <v>0</v>
          </cell>
        </row>
        <row r="282">
          <cell r="A282">
            <v>310202</v>
          </cell>
          <cell r="B282" t="str">
            <v>PREPAID INTEREST</v>
          </cell>
          <cell r="C282" t="e">
            <v>#N/A</v>
          </cell>
          <cell r="D282" t="b">
            <v>0</v>
          </cell>
          <cell r="E282">
            <v>0</v>
          </cell>
        </row>
        <row r="283">
          <cell r="A283">
            <v>310203</v>
          </cell>
          <cell r="B283" t="str">
            <v>PREPAID INTER-OFFICE INTEREST</v>
          </cell>
          <cell r="C283" t="e">
            <v>#N/A</v>
          </cell>
          <cell r="D283" t="b">
            <v>0</v>
          </cell>
          <cell r="E283">
            <v>0</v>
          </cell>
        </row>
        <row r="284">
          <cell r="A284">
            <v>310204</v>
          </cell>
          <cell r="B284" t="str">
            <v>PREPAID COMMISSION AND OTHERS</v>
          </cell>
          <cell r="C284" t="e">
            <v>#N/A</v>
          </cell>
          <cell r="D284" t="b">
            <v>0</v>
          </cell>
          <cell r="E284">
            <v>0</v>
          </cell>
        </row>
        <row r="285">
          <cell r="A285">
            <v>310205</v>
          </cell>
          <cell r="B285" t="str">
            <v>PREPAID GENERAL EXPENSE</v>
          </cell>
          <cell r="C285">
            <v>552597</v>
          </cell>
          <cell r="D285" t="b">
            <v>1</v>
          </cell>
          <cell r="E285">
            <v>552597</v>
          </cell>
        </row>
        <row r="286">
          <cell r="A286">
            <v>311000</v>
          </cell>
          <cell r="B286" t="str">
            <v>EXCH DIFF ADJ(FWD FOREX)</v>
          </cell>
          <cell r="C286" t="e">
            <v>#N/A</v>
          </cell>
          <cell r="D286" t="b">
            <v>0</v>
          </cell>
          <cell r="E286">
            <v>0</v>
          </cell>
        </row>
        <row r="287">
          <cell r="A287">
            <v>311001</v>
          </cell>
          <cell r="B287" t="str">
            <v>EXCH DIFF ADJ (FORW FOR EXCH)</v>
          </cell>
          <cell r="C287" t="e">
            <v>#N/A</v>
          </cell>
          <cell r="D287" t="b">
            <v>0</v>
          </cell>
          <cell r="E287">
            <v>0</v>
          </cell>
        </row>
        <row r="288">
          <cell r="A288">
            <v>311100</v>
          </cell>
          <cell r="B288" t="str">
            <v>ACCRUED INT RECEIVABLE(AUTO)</v>
          </cell>
          <cell r="C288">
            <v>23329270.350000001</v>
          </cell>
          <cell r="D288" t="b">
            <v>1</v>
          </cell>
          <cell r="E288">
            <v>23329270.350000001</v>
          </cell>
        </row>
        <row r="289">
          <cell r="A289">
            <v>311101</v>
          </cell>
          <cell r="B289" t="str">
            <v>ACCRUED INT RECEIVABLE(AUTO)</v>
          </cell>
          <cell r="C289">
            <v>9598949.0700000022</v>
          </cell>
          <cell r="D289" t="b">
            <v>1</v>
          </cell>
          <cell r="E289">
            <v>9598949.0700000022</v>
          </cell>
        </row>
        <row r="290">
          <cell r="A290">
            <v>311200</v>
          </cell>
          <cell r="B290" t="str">
            <v>ACCRUED INT RECEIVABLE(MANUAL)</v>
          </cell>
          <cell r="C290">
            <v>5612928.04</v>
          </cell>
          <cell r="D290" t="b">
            <v>1</v>
          </cell>
          <cell r="E290">
            <v>5612928.04</v>
          </cell>
        </row>
        <row r="291">
          <cell r="A291">
            <v>311201</v>
          </cell>
          <cell r="B291" t="str">
            <v>ACCRUED INTEREST RECEIVABLE</v>
          </cell>
          <cell r="C291">
            <v>449724.05</v>
          </cell>
          <cell r="D291" t="b">
            <v>1</v>
          </cell>
          <cell r="E291">
            <v>449724.05</v>
          </cell>
        </row>
        <row r="292">
          <cell r="A292">
            <v>311202</v>
          </cell>
          <cell r="B292" t="str">
            <v>ACCRUED COMMI &amp; OTRS RECABLE</v>
          </cell>
          <cell r="C292">
            <v>348470.64</v>
          </cell>
          <cell r="D292" t="b">
            <v>1</v>
          </cell>
          <cell r="E292">
            <v>348470.64</v>
          </cell>
        </row>
        <row r="293">
          <cell r="A293">
            <v>311203</v>
          </cell>
          <cell r="B293" t="str">
            <v>ACCRUED I/O INT. RECEIVABLE</v>
          </cell>
          <cell r="C293">
            <v>5223328.4000000004</v>
          </cell>
          <cell r="D293" t="b">
            <v>1</v>
          </cell>
          <cell r="E293">
            <v>5223328.4000000004</v>
          </cell>
        </row>
        <row r="294">
          <cell r="A294">
            <v>311299</v>
          </cell>
          <cell r="B294" t="str">
            <v>TAX REFUND RECBLE</v>
          </cell>
          <cell r="C294">
            <v>-8774349</v>
          </cell>
          <cell r="D294" t="b">
            <v>1</v>
          </cell>
          <cell r="E294">
            <v>-8774349</v>
          </cell>
        </row>
        <row r="295">
          <cell r="A295">
            <v>311300</v>
          </cell>
          <cell r="B295" t="str">
            <v>SECURITIES ACCOUNT RECEIVABLE</v>
          </cell>
          <cell r="C295" t="e">
            <v>#N/A</v>
          </cell>
          <cell r="D295" t="b">
            <v>0</v>
          </cell>
          <cell r="E295">
            <v>0</v>
          </cell>
        </row>
        <row r="296">
          <cell r="A296">
            <v>311301</v>
          </cell>
          <cell r="B296" t="str">
            <v>SECURITIES ACCOUNT RECEIVABLE</v>
          </cell>
          <cell r="C296" t="e">
            <v>#N/A</v>
          </cell>
          <cell r="D296" t="b">
            <v>0</v>
          </cell>
          <cell r="E296">
            <v>0</v>
          </cell>
        </row>
        <row r="297">
          <cell r="A297">
            <v>311400</v>
          </cell>
          <cell r="B297" t="str">
            <v>TAX PAID IN ADVANCE</v>
          </cell>
          <cell r="C297">
            <v>17100000</v>
          </cell>
          <cell r="D297" t="b">
            <v>1</v>
          </cell>
          <cell r="E297">
            <v>17100000</v>
          </cell>
        </row>
        <row r="298">
          <cell r="A298">
            <v>311401</v>
          </cell>
          <cell r="B298" t="str">
            <v>TAX PAID IN ADVANCE INCOME-TAX</v>
          </cell>
          <cell r="C298">
            <v>39090000</v>
          </cell>
          <cell r="D298" t="b">
            <v>1</v>
          </cell>
          <cell r="E298">
            <v>39090000</v>
          </cell>
        </row>
        <row r="299">
          <cell r="A299">
            <v>311402</v>
          </cell>
          <cell r="B299" t="str">
            <v>DEFERRED TAX ASSET</v>
          </cell>
          <cell r="C299">
            <v>11066345.620000001</v>
          </cell>
          <cell r="D299" t="b">
            <v>1</v>
          </cell>
          <cell r="E299">
            <v>11066345.620000001</v>
          </cell>
        </row>
        <row r="300">
          <cell r="A300">
            <v>311499</v>
          </cell>
          <cell r="B300" t="str">
            <v>TAX PAID IN ADVANCE OTHERS</v>
          </cell>
          <cell r="C300" t="e">
            <v>#N/A</v>
          </cell>
          <cell r="D300" t="b">
            <v>0</v>
          </cell>
          <cell r="E300">
            <v>0</v>
          </cell>
        </row>
        <row r="301">
          <cell r="A301">
            <v>311500</v>
          </cell>
          <cell r="B301" t="str">
            <v>TAX DEDUCTED AT SOURCE</v>
          </cell>
          <cell r="C301">
            <v>2959267</v>
          </cell>
          <cell r="D301" t="b">
            <v>1</v>
          </cell>
          <cell r="E301">
            <v>2959267</v>
          </cell>
        </row>
        <row r="302">
          <cell r="A302">
            <v>311501</v>
          </cell>
          <cell r="B302" t="str">
            <v>TAX DEDUCTED AT SOURCE</v>
          </cell>
          <cell r="C302">
            <v>15254915</v>
          </cell>
          <cell r="D302" t="b">
            <v>1</v>
          </cell>
          <cell r="E302">
            <v>15254915</v>
          </cell>
        </row>
        <row r="303">
          <cell r="A303">
            <v>311600</v>
          </cell>
          <cell r="B303" t="str">
            <v>STATIONERY AND STAMPS</v>
          </cell>
          <cell r="C303" t="e">
            <v>#N/A</v>
          </cell>
          <cell r="D303" t="b">
            <v>0</v>
          </cell>
          <cell r="E303">
            <v>0</v>
          </cell>
        </row>
        <row r="304">
          <cell r="A304">
            <v>311601</v>
          </cell>
          <cell r="B304" t="str">
            <v>STATIONERY</v>
          </cell>
          <cell r="C304" t="e">
            <v>#N/A</v>
          </cell>
          <cell r="D304" t="b">
            <v>0</v>
          </cell>
          <cell r="E304">
            <v>0</v>
          </cell>
        </row>
        <row r="305">
          <cell r="A305">
            <v>311602</v>
          </cell>
          <cell r="B305" t="str">
            <v>STAMPS</v>
          </cell>
          <cell r="C305" t="e">
            <v>#N/A</v>
          </cell>
          <cell r="D305" t="b">
            <v>0</v>
          </cell>
          <cell r="E305">
            <v>0</v>
          </cell>
        </row>
        <row r="306">
          <cell r="A306">
            <v>311700</v>
          </cell>
          <cell r="B306" t="str">
            <v>NO-BK.ASST ACQRED SATIS.OF CLM</v>
          </cell>
          <cell r="C306" t="e">
            <v>#N/A</v>
          </cell>
          <cell r="D306" t="b">
            <v>0</v>
          </cell>
          <cell r="E306">
            <v>0</v>
          </cell>
        </row>
        <row r="307">
          <cell r="A307">
            <v>311701</v>
          </cell>
          <cell r="B307" t="str">
            <v>NO-BK.ASST ACQRED SATIS.OF CLM</v>
          </cell>
          <cell r="C307" t="e">
            <v>#N/A</v>
          </cell>
          <cell r="D307" t="b">
            <v>0</v>
          </cell>
          <cell r="E307">
            <v>0</v>
          </cell>
        </row>
        <row r="308">
          <cell r="A308">
            <v>311900</v>
          </cell>
          <cell r="B308" t="str">
            <v>COMPUTER SUSPENTS</v>
          </cell>
          <cell r="C308" t="e">
            <v>#N/A</v>
          </cell>
          <cell r="D308" t="b">
            <v>0</v>
          </cell>
          <cell r="E308">
            <v>0</v>
          </cell>
        </row>
        <row r="309">
          <cell r="A309">
            <v>311901</v>
          </cell>
          <cell r="B309" t="str">
            <v>COMPUTER SUSPENTS</v>
          </cell>
          <cell r="C309" t="e">
            <v>#N/A</v>
          </cell>
          <cell r="D309" t="b">
            <v>0</v>
          </cell>
          <cell r="E309">
            <v>0</v>
          </cell>
        </row>
        <row r="310">
          <cell r="A310">
            <v>312000</v>
          </cell>
          <cell r="B310" t="str">
            <v>SUSPENSE PAYMENTS</v>
          </cell>
          <cell r="C310">
            <v>4348859.4000000004</v>
          </cell>
          <cell r="D310" t="b">
            <v>1</v>
          </cell>
          <cell r="E310">
            <v>4348859.4000000004</v>
          </cell>
        </row>
        <row r="311">
          <cell r="A311">
            <v>312001</v>
          </cell>
          <cell r="B311" t="str">
            <v>SUSPENSE PAY. TRAVEL ADVANCES</v>
          </cell>
          <cell r="C311" t="e">
            <v>#N/A</v>
          </cell>
          <cell r="D311" t="b">
            <v>0</v>
          </cell>
          <cell r="E311">
            <v>0</v>
          </cell>
        </row>
        <row r="312">
          <cell r="A312">
            <v>312002</v>
          </cell>
          <cell r="B312" t="str">
            <v>SUSPENSE PAY. EXPENSES</v>
          </cell>
          <cell r="C312">
            <v>830577</v>
          </cell>
          <cell r="D312" t="b">
            <v>1</v>
          </cell>
          <cell r="E312">
            <v>830577</v>
          </cell>
        </row>
        <row r="313">
          <cell r="A313">
            <v>312003</v>
          </cell>
          <cell r="B313" t="str">
            <v>SUSPENSE PAY. CD PREMIUM</v>
          </cell>
          <cell r="C313" t="e">
            <v>#N/A</v>
          </cell>
          <cell r="D313" t="b">
            <v>0</v>
          </cell>
          <cell r="E313">
            <v>0</v>
          </cell>
        </row>
        <row r="314">
          <cell r="A314">
            <v>312004</v>
          </cell>
          <cell r="B314" t="str">
            <v>SUSP.PAY.ADV. ACCR INT BND&amp;CD</v>
          </cell>
          <cell r="C314" t="e">
            <v>#N/A</v>
          </cell>
          <cell r="D314" t="b">
            <v>0</v>
          </cell>
          <cell r="E314">
            <v>0</v>
          </cell>
        </row>
        <row r="315">
          <cell r="A315">
            <v>312005</v>
          </cell>
          <cell r="B315" t="str">
            <v>SUSP.PAY.TEMP PAY FOR ENTERTN</v>
          </cell>
          <cell r="C315" t="e">
            <v>#N/A</v>
          </cell>
          <cell r="D315" t="b">
            <v>0</v>
          </cell>
          <cell r="E315">
            <v>0</v>
          </cell>
        </row>
        <row r="316">
          <cell r="A316">
            <v>312006</v>
          </cell>
          <cell r="B316" t="str">
            <v>SUSP.PAY.JPN STAFF MEDIC EXPNS</v>
          </cell>
          <cell r="C316" t="e">
            <v>#N/A</v>
          </cell>
          <cell r="D316" t="b">
            <v>0</v>
          </cell>
          <cell r="E316">
            <v>0</v>
          </cell>
        </row>
        <row r="317">
          <cell r="A317">
            <v>312099</v>
          </cell>
          <cell r="B317" t="str">
            <v>SUSPENSE PAY. OTHERS</v>
          </cell>
          <cell r="C317">
            <v>3518282.4</v>
          </cell>
          <cell r="D317" t="b">
            <v>1</v>
          </cell>
          <cell r="E317">
            <v>3518282.4</v>
          </cell>
        </row>
        <row r="318">
          <cell r="A318">
            <v>312100</v>
          </cell>
          <cell r="B318" t="str">
            <v>ADVANCES PAID</v>
          </cell>
          <cell r="C318" t="e">
            <v>#N/A</v>
          </cell>
          <cell r="D318" t="b">
            <v>0</v>
          </cell>
          <cell r="E318">
            <v>0</v>
          </cell>
        </row>
        <row r="319">
          <cell r="A319">
            <v>312101</v>
          </cell>
          <cell r="B319" t="str">
            <v>ADVANCES PAID</v>
          </cell>
          <cell r="C319" t="e">
            <v>#N/A</v>
          </cell>
          <cell r="D319" t="b">
            <v>0</v>
          </cell>
          <cell r="E319">
            <v>0</v>
          </cell>
        </row>
        <row r="320">
          <cell r="A320">
            <v>312200</v>
          </cell>
          <cell r="B320" t="str">
            <v>EXCHANGE DIFFERENCE ADJUSTMENT</v>
          </cell>
          <cell r="C320" t="e">
            <v>#N/A</v>
          </cell>
          <cell r="D320" t="b">
            <v>0</v>
          </cell>
          <cell r="E320">
            <v>0</v>
          </cell>
        </row>
        <row r="321">
          <cell r="A321">
            <v>312201</v>
          </cell>
          <cell r="B321" t="str">
            <v>EXCHANGE DIFFERENCE ADJUSTMENT</v>
          </cell>
          <cell r="C321" t="e">
            <v>#N/A</v>
          </cell>
          <cell r="D321" t="b">
            <v>0</v>
          </cell>
          <cell r="E321">
            <v>0</v>
          </cell>
        </row>
        <row r="322">
          <cell r="A322">
            <v>312300</v>
          </cell>
          <cell r="B322" t="str">
            <v>SECURITY DEPOSITS AND OTHERS</v>
          </cell>
          <cell r="C322">
            <v>143228950.63999999</v>
          </cell>
          <cell r="D322" t="b">
            <v>1</v>
          </cell>
          <cell r="E322">
            <v>143228950.63999999</v>
          </cell>
        </row>
        <row r="323">
          <cell r="A323">
            <v>312301</v>
          </cell>
          <cell r="B323" t="str">
            <v>SECURITY DEPOSITS AND OTHERS</v>
          </cell>
          <cell r="C323">
            <v>143228950.63999999</v>
          </cell>
          <cell r="D323" t="b">
            <v>1</v>
          </cell>
          <cell r="E323">
            <v>143228950.63999999</v>
          </cell>
        </row>
        <row r="324">
          <cell r="A324">
            <v>315100</v>
          </cell>
          <cell r="B324" t="str">
            <v>BANK PREMISES</v>
          </cell>
          <cell r="C324">
            <v>10831745.720000001</v>
          </cell>
          <cell r="D324" t="b">
            <v>1</v>
          </cell>
          <cell r="E324">
            <v>10831745.720000001</v>
          </cell>
        </row>
        <row r="325">
          <cell r="A325">
            <v>315101</v>
          </cell>
          <cell r="B325" t="str">
            <v>BANK PREMISES</v>
          </cell>
          <cell r="C325">
            <v>10796845.800000001</v>
          </cell>
          <cell r="D325" t="b">
            <v>1</v>
          </cell>
          <cell r="E325">
            <v>10796845.800000001</v>
          </cell>
        </row>
        <row r="326">
          <cell r="A326">
            <v>316100</v>
          </cell>
          <cell r="B326" t="str">
            <v>BANK PREMISE UNDER CONSTRUCTIN</v>
          </cell>
          <cell r="C326" t="e">
            <v>#N/A</v>
          </cell>
          <cell r="D326" t="b">
            <v>0</v>
          </cell>
          <cell r="E326">
            <v>0</v>
          </cell>
        </row>
        <row r="327">
          <cell r="A327">
            <v>316101</v>
          </cell>
          <cell r="B327" t="str">
            <v>BANK PREMISE UNDER CONSTRUCTIN</v>
          </cell>
          <cell r="C327" t="e">
            <v>#N/A</v>
          </cell>
          <cell r="D327" t="b">
            <v>0</v>
          </cell>
          <cell r="E327">
            <v>0</v>
          </cell>
        </row>
        <row r="328">
          <cell r="A328">
            <v>317100</v>
          </cell>
          <cell r="B328" t="str">
            <v>OTHER FIXED ASSETS</v>
          </cell>
          <cell r="C328">
            <v>9865887.0800000001</v>
          </cell>
          <cell r="D328" t="b">
            <v>1</v>
          </cell>
          <cell r="E328">
            <v>9865887.0800000001</v>
          </cell>
        </row>
        <row r="329">
          <cell r="A329">
            <v>317101</v>
          </cell>
          <cell r="B329" t="str">
            <v>OTH FIXED FURNITURE &amp; FIXTURES</v>
          </cell>
          <cell r="C329">
            <v>786522.65</v>
          </cell>
          <cell r="D329" t="b">
            <v>1</v>
          </cell>
          <cell r="E329">
            <v>786522.65</v>
          </cell>
        </row>
        <row r="330">
          <cell r="A330">
            <v>317102</v>
          </cell>
          <cell r="B330" t="str">
            <v>OTH FIXED OFFICE EQUIPMENTS</v>
          </cell>
          <cell r="C330">
            <v>5739356.5700000003</v>
          </cell>
          <cell r="D330" t="b">
            <v>1</v>
          </cell>
          <cell r="E330">
            <v>5739356.5700000003</v>
          </cell>
        </row>
        <row r="331">
          <cell r="A331">
            <v>317103</v>
          </cell>
          <cell r="B331" t="str">
            <v>OTH FIXED VEHICLES</v>
          </cell>
          <cell r="C331">
            <v>2832003.06</v>
          </cell>
          <cell r="D331" t="b">
            <v>1</v>
          </cell>
          <cell r="E331">
            <v>2832003.06</v>
          </cell>
        </row>
        <row r="332">
          <cell r="A332">
            <v>317199</v>
          </cell>
          <cell r="B332" t="str">
            <v>OTHER FIXED ASSETS</v>
          </cell>
          <cell r="C332" t="e">
            <v>#N/A</v>
          </cell>
          <cell r="D332" t="b">
            <v>0</v>
          </cell>
          <cell r="E332">
            <v>0</v>
          </cell>
        </row>
        <row r="333">
          <cell r="A333">
            <v>317200</v>
          </cell>
          <cell r="B333" t="str">
            <v>SOFTWARE</v>
          </cell>
          <cell r="C333">
            <v>785355.01</v>
          </cell>
          <cell r="D333" t="b">
            <v>1</v>
          </cell>
          <cell r="E333">
            <v>785355.01</v>
          </cell>
        </row>
        <row r="334">
          <cell r="A334">
            <v>317201</v>
          </cell>
          <cell r="B334" t="str">
            <v>SOFTWARE</v>
          </cell>
          <cell r="C334">
            <v>824434.01</v>
          </cell>
          <cell r="D334" t="b">
            <v>1</v>
          </cell>
          <cell r="E334">
            <v>824434.01</v>
          </cell>
        </row>
        <row r="335">
          <cell r="A335">
            <v>318100</v>
          </cell>
          <cell r="B335" t="str">
            <v>BKG AC CCY SW ASSET(PLN-HDG)</v>
          </cell>
          <cell r="C335">
            <v>59398704.920000002</v>
          </cell>
          <cell r="D335" t="b">
            <v>1</v>
          </cell>
          <cell r="E335">
            <v>59398704.920000002</v>
          </cell>
        </row>
        <row r="336">
          <cell r="A336">
            <v>318101</v>
          </cell>
          <cell r="B336" t="str">
            <v>BKG AC CSW ASSET CUST (N-HDG)</v>
          </cell>
          <cell r="C336">
            <v>59398704.920000002</v>
          </cell>
          <cell r="D336" t="b">
            <v>1</v>
          </cell>
          <cell r="E336">
            <v>59398704.920000002</v>
          </cell>
        </row>
        <row r="337">
          <cell r="A337">
            <v>318200</v>
          </cell>
          <cell r="B337" t="str">
            <v>BKG AC CSW ASSET (PLI-O-N-H)</v>
          </cell>
          <cell r="C337" t="e">
            <v>#N/A</v>
          </cell>
          <cell r="D337" t="b">
            <v>0</v>
          </cell>
          <cell r="E337">
            <v>0</v>
          </cell>
        </row>
        <row r="338">
          <cell r="A338">
            <v>318201</v>
          </cell>
          <cell r="B338" t="str">
            <v>BKG AC CSW ASSET ( PLIO PP NH)</v>
          </cell>
          <cell r="C338" t="e">
            <v>#N/A</v>
          </cell>
          <cell r="D338" t="b">
            <v>0</v>
          </cell>
          <cell r="E338">
            <v>0</v>
          </cell>
        </row>
        <row r="339">
          <cell r="A339">
            <v>318202</v>
          </cell>
          <cell r="B339" t="str">
            <v>BKG AC CSW ASSET (PLIO PT NH )</v>
          </cell>
          <cell r="C339" t="e">
            <v>#N/A</v>
          </cell>
          <cell r="D339" t="b">
            <v>0</v>
          </cell>
          <cell r="E339">
            <v>0</v>
          </cell>
        </row>
        <row r="340">
          <cell r="A340">
            <v>398100</v>
          </cell>
          <cell r="B340" t="str">
            <v>LOSS ON NCD BOUGHT EVALUATED</v>
          </cell>
          <cell r="C340" t="e">
            <v>#N/A</v>
          </cell>
          <cell r="D340" t="b">
            <v>0</v>
          </cell>
          <cell r="E340">
            <v>0</v>
          </cell>
        </row>
        <row r="341">
          <cell r="A341">
            <v>398101</v>
          </cell>
          <cell r="B341" t="str">
            <v>LOSS ON NCD BOUGHT EVALUATED</v>
          </cell>
          <cell r="C341" t="e">
            <v>#N/A</v>
          </cell>
          <cell r="D341" t="b">
            <v>0</v>
          </cell>
          <cell r="E341">
            <v>0</v>
          </cell>
        </row>
        <row r="342">
          <cell r="A342">
            <v>398200</v>
          </cell>
          <cell r="B342" t="str">
            <v>LOSS ON SECURITIES EVALUATED</v>
          </cell>
          <cell r="C342" t="e">
            <v>#N/A</v>
          </cell>
          <cell r="D342" t="b">
            <v>0</v>
          </cell>
          <cell r="E342">
            <v>0</v>
          </cell>
        </row>
        <row r="343">
          <cell r="A343">
            <v>398201</v>
          </cell>
          <cell r="B343" t="str">
            <v>LOSS ON SECURITIES T BILLS EV</v>
          </cell>
          <cell r="C343" t="e">
            <v>#N/A</v>
          </cell>
          <cell r="D343" t="b">
            <v>0</v>
          </cell>
          <cell r="E343">
            <v>0</v>
          </cell>
        </row>
        <row r="344">
          <cell r="A344">
            <v>398202</v>
          </cell>
          <cell r="B344" t="str">
            <v>LOSS ON SEC-GOVT SECS EVALUTE</v>
          </cell>
          <cell r="C344" t="e">
            <v>#N/A</v>
          </cell>
          <cell r="D344" t="b">
            <v>0</v>
          </cell>
          <cell r="E344">
            <v>0</v>
          </cell>
        </row>
        <row r="345">
          <cell r="A345">
            <v>398203</v>
          </cell>
          <cell r="B345" t="str">
            <v>LOSS ON SEC OTHERS EVALUATED</v>
          </cell>
          <cell r="C345" t="e">
            <v>#N/A</v>
          </cell>
          <cell r="D345" t="b">
            <v>0</v>
          </cell>
          <cell r="E345">
            <v>0</v>
          </cell>
        </row>
        <row r="346">
          <cell r="A346">
            <v>399300</v>
          </cell>
          <cell r="B346" t="str">
            <v>(THIS TERM(P/L) LOSS)</v>
          </cell>
          <cell r="C346" t="e">
            <v>#N/A</v>
          </cell>
          <cell r="D346" t="b">
            <v>0</v>
          </cell>
          <cell r="E346">
            <v>0</v>
          </cell>
        </row>
        <row r="347">
          <cell r="A347">
            <v>399301</v>
          </cell>
          <cell r="B347" t="str">
            <v>THIS TERM(P/L) LOSS</v>
          </cell>
          <cell r="C347" t="e">
            <v>#N/A</v>
          </cell>
          <cell r="D347" t="b">
            <v>0</v>
          </cell>
          <cell r="E347">
            <v>0</v>
          </cell>
        </row>
        <row r="348">
          <cell r="A348">
            <v>399400</v>
          </cell>
          <cell r="B348" t="str">
            <v>(PREV TERM (P/L) LOSS)</v>
          </cell>
          <cell r="C348" t="e">
            <v>#N/A</v>
          </cell>
          <cell r="D348" t="b">
            <v>0</v>
          </cell>
          <cell r="E348">
            <v>0</v>
          </cell>
        </row>
        <row r="349">
          <cell r="A349">
            <v>399401</v>
          </cell>
          <cell r="B349" t="str">
            <v>PREV TERM (P/L) LOSS</v>
          </cell>
          <cell r="C349" t="e">
            <v>#N/A</v>
          </cell>
          <cell r="D349" t="b">
            <v>0</v>
          </cell>
          <cell r="E349">
            <v>0</v>
          </cell>
        </row>
        <row r="350">
          <cell r="A350">
            <v>399500</v>
          </cell>
          <cell r="B350" t="str">
            <v>(ASSETS TOTAL)</v>
          </cell>
          <cell r="C350">
            <v>5809272722.6700001</v>
          </cell>
          <cell r="D350" t="b">
            <v>1</v>
          </cell>
          <cell r="E350">
            <v>5809272722.6700001</v>
          </cell>
        </row>
        <row r="351">
          <cell r="A351">
            <v>399501</v>
          </cell>
          <cell r="B351" t="str">
            <v>ASSETS TOTAL</v>
          </cell>
          <cell r="C351">
            <v>5809272722.6700001</v>
          </cell>
          <cell r="D351" t="b">
            <v>1</v>
          </cell>
          <cell r="E351">
            <v>5809272722.6700001</v>
          </cell>
        </row>
        <row r="352">
          <cell r="A352">
            <v>399502</v>
          </cell>
          <cell r="B352" t="str">
            <v>EXCHANGE ADJUSTMENT(DR)</v>
          </cell>
          <cell r="C352">
            <v>0.02</v>
          </cell>
          <cell r="D352" t="b">
            <v>1</v>
          </cell>
          <cell r="E352">
            <v>0.02</v>
          </cell>
        </row>
        <row r="353">
          <cell r="A353">
            <v>399800</v>
          </cell>
          <cell r="B353" t="str">
            <v>(PRIOR PERIOD LOSS)</v>
          </cell>
          <cell r="C353" t="e">
            <v>#N/A</v>
          </cell>
          <cell r="D353" t="b">
            <v>0</v>
          </cell>
          <cell r="E353">
            <v>0</v>
          </cell>
        </row>
        <row r="354">
          <cell r="A354">
            <v>399801</v>
          </cell>
          <cell r="B354" t="str">
            <v>PRIOR PERIOD LOSS</v>
          </cell>
          <cell r="C354">
            <v>-1033866.94</v>
          </cell>
          <cell r="D354" t="b">
            <v>1</v>
          </cell>
          <cell r="E354">
            <v>-1033866.94</v>
          </cell>
        </row>
        <row r="355">
          <cell r="A355">
            <v>399900</v>
          </cell>
          <cell r="B355" t="str">
            <v>(NET LOSS)</v>
          </cell>
          <cell r="C355" t="e">
            <v>#N/A</v>
          </cell>
          <cell r="D355" t="b">
            <v>0</v>
          </cell>
          <cell r="E355">
            <v>0</v>
          </cell>
        </row>
        <row r="356">
          <cell r="A356">
            <v>399901</v>
          </cell>
          <cell r="B356" t="str">
            <v>NET LOSS</v>
          </cell>
          <cell r="C356" t="e">
            <v>#N/A</v>
          </cell>
          <cell r="D356" t="b">
            <v>0</v>
          </cell>
          <cell r="E356">
            <v>0</v>
          </cell>
        </row>
        <row r="357">
          <cell r="A357">
            <v>500000</v>
          </cell>
          <cell r="B357" t="str">
            <v>(DEPOSIT)</v>
          </cell>
          <cell r="C357">
            <v>0</v>
          </cell>
          <cell r="D357" t="b">
            <v>1</v>
          </cell>
          <cell r="E357">
            <v>0</v>
          </cell>
        </row>
        <row r="358">
          <cell r="A358">
            <v>500100</v>
          </cell>
          <cell r="B358" t="str">
            <v>CURRENT ACCOUNT (BANKS)</v>
          </cell>
          <cell r="C358" t="e">
            <v>#N/A</v>
          </cell>
          <cell r="D358" t="b">
            <v>0</v>
          </cell>
          <cell r="E358">
            <v>0</v>
          </cell>
        </row>
        <row r="359">
          <cell r="A359">
            <v>500101</v>
          </cell>
          <cell r="B359" t="str">
            <v>CURRENT ACCOUNT (BANKS)</v>
          </cell>
          <cell r="C359" t="e">
            <v>#N/A</v>
          </cell>
          <cell r="D359" t="b">
            <v>0</v>
          </cell>
          <cell r="E359">
            <v>0</v>
          </cell>
        </row>
        <row r="360">
          <cell r="A360">
            <v>500103</v>
          </cell>
          <cell r="B360" t="str">
            <v>CUR.ACC.(BK)INOPERATIVE CUR.AC</v>
          </cell>
          <cell r="C360" t="e">
            <v>#N/A</v>
          </cell>
          <cell r="D360" t="b">
            <v>0</v>
          </cell>
          <cell r="E360">
            <v>0</v>
          </cell>
        </row>
        <row r="361">
          <cell r="A361">
            <v>500199</v>
          </cell>
          <cell r="B361" t="str">
            <v>CUR.ACC.(BK) OTHERS</v>
          </cell>
          <cell r="C361" t="e">
            <v>#N/A</v>
          </cell>
          <cell r="D361" t="b">
            <v>0</v>
          </cell>
          <cell r="E361">
            <v>0</v>
          </cell>
        </row>
        <row r="362">
          <cell r="A362">
            <v>500200</v>
          </cell>
          <cell r="B362" t="str">
            <v>TIME DEPOSIT(BANKS)-MATURED</v>
          </cell>
          <cell r="C362" t="e">
            <v>#N/A</v>
          </cell>
          <cell r="D362" t="b">
            <v>0</v>
          </cell>
          <cell r="E362">
            <v>0</v>
          </cell>
        </row>
        <row r="363">
          <cell r="A363">
            <v>500201</v>
          </cell>
          <cell r="B363" t="str">
            <v>TIME DEPOSIT(BANKS)-MATURED</v>
          </cell>
          <cell r="C363" t="e">
            <v>#N/A</v>
          </cell>
          <cell r="D363" t="b">
            <v>0</v>
          </cell>
          <cell r="E363">
            <v>0</v>
          </cell>
        </row>
        <row r="364">
          <cell r="A364">
            <v>500300</v>
          </cell>
          <cell r="B364" t="str">
            <v>CURRENT ACCOUNT (OTHERS)</v>
          </cell>
          <cell r="C364">
            <v>115968922.65000001</v>
          </cell>
          <cell r="D364" t="b">
            <v>1</v>
          </cell>
          <cell r="E364">
            <v>115968922.65000001</v>
          </cell>
        </row>
        <row r="365">
          <cell r="A365">
            <v>500301</v>
          </cell>
          <cell r="B365" t="str">
            <v>CURRENT ACCOUNT (OTHERS)</v>
          </cell>
          <cell r="C365">
            <v>115968922.65000001</v>
          </cell>
          <cell r="D365" t="b">
            <v>1</v>
          </cell>
          <cell r="E365">
            <v>115968922.65000001</v>
          </cell>
        </row>
        <row r="366">
          <cell r="A366">
            <v>500303</v>
          </cell>
          <cell r="B366" t="str">
            <v>CUR.ACC.(OTR) NRO - ACCOUNT</v>
          </cell>
          <cell r="C366" t="e">
            <v>#N/A</v>
          </cell>
          <cell r="D366" t="b">
            <v>0</v>
          </cell>
          <cell r="E366">
            <v>0</v>
          </cell>
        </row>
        <row r="367">
          <cell r="A367">
            <v>500304</v>
          </cell>
          <cell r="B367" t="str">
            <v>CUR.ACC.(OTR) NRE - ACCOUNT</v>
          </cell>
          <cell r="C367" t="e">
            <v>#N/A</v>
          </cell>
          <cell r="D367" t="b">
            <v>0</v>
          </cell>
          <cell r="E367">
            <v>0</v>
          </cell>
        </row>
        <row r="368">
          <cell r="A368">
            <v>500305</v>
          </cell>
          <cell r="B368" t="str">
            <v>CUR.ACC.(OTR) NRNR - ACCOUNT</v>
          </cell>
          <cell r="C368" t="e">
            <v>#N/A</v>
          </cell>
          <cell r="D368" t="b">
            <v>0</v>
          </cell>
          <cell r="E368">
            <v>0</v>
          </cell>
        </row>
        <row r="369">
          <cell r="A369">
            <v>500306</v>
          </cell>
          <cell r="B369" t="str">
            <v>CUR.ACC.(OTR) RFC - ACCOUNT</v>
          </cell>
          <cell r="C369" t="e">
            <v>#N/A</v>
          </cell>
          <cell r="D369" t="b">
            <v>0</v>
          </cell>
          <cell r="E369">
            <v>0</v>
          </cell>
        </row>
        <row r="370">
          <cell r="A370">
            <v>500307</v>
          </cell>
          <cell r="B370" t="str">
            <v>CUR.ACC.(OTR) EEFC - ACCOUNT</v>
          </cell>
          <cell r="C370" t="e">
            <v>#N/A</v>
          </cell>
          <cell r="D370" t="b">
            <v>0</v>
          </cell>
          <cell r="E370">
            <v>0</v>
          </cell>
        </row>
        <row r="371">
          <cell r="A371">
            <v>500308</v>
          </cell>
          <cell r="B371" t="str">
            <v>CUR.ACC.(OTR)INOPERATV CUR.ACC</v>
          </cell>
          <cell r="C371" t="e">
            <v>#N/A</v>
          </cell>
          <cell r="D371" t="b">
            <v>0</v>
          </cell>
          <cell r="E371">
            <v>0</v>
          </cell>
        </row>
        <row r="372">
          <cell r="A372">
            <v>500399</v>
          </cell>
          <cell r="B372" t="str">
            <v>CUR.ACC.(OTR) OTHERS</v>
          </cell>
          <cell r="C372" t="e">
            <v>#N/A</v>
          </cell>
          <cell r="D372" t="b">
            <v>0</v>
          </cell>
          <cell r="E372">
            <v>0</v>
          </cell>
        </row>
        <row r="373">
          <cell r="A373">
            <v>500400</v>
          </cell>
          <cell r="B373" t="str">
            <v>TIME DEPOSIT (OTHERS)-MATURED</v>
          </cell>
          <cell r="C373" t="e">
            <v>#N/A</v>
          </cell>
          <cell r="D373" t="b">
            <v>0</v>
          </cell>
          <cell r="E373">
            <v>0</v>
          </cell>
        </row>
        <row r="374">
          <cell r="A374">
            <v>500401</v>
          </cell>
          <cell r="B374" t="str">
            <v>TIME DEPOSIT (OTHERS)-MATURED</v>
          </cell>
          <cell r="C374" t="e">
            <v>#N/A</v>
          </cell>
          <cell r="D374" t="b">
            <v>0</v>
          </cell>
          <cell r="E374">
            <v>0</v>
          </cell>
        </row>
        <row r="375">
          <cell r="A375">
            <v>500500</v>
          </cell>
          <cell r="B375" t="str">
            <v>CURRENT ACCOUNT-CASH CREDIT</v>
          </cell>
          <cell r="C375">
            <v>11501385.779999999</v>
          </cell>
          <cell r="D375" t="b">
            <v>1</v>
          </cell>
          <cell r="E375">
            <v>11501385.779999999</v>
          </cell>
        </row>
        <row r="376">
          <cell r="A376">
            <v>500501</v>
          </cell>
          <cell r="B376" t="str">
            <v>CURRENT ACCOUNT-CASH CREDIT</v>
          </cell>
          <cell r="C376">
            <v>11501385.779999999</v>
          </cell>
          <cell r="D376" t="b">
            <v>1</v>
          </cell>
          <cell r="E376">
            <v>11501385.779999999</v>
          </cell>
        </row>
        <row r="377">
          <cell r="A377">
            <v>512000</v>
          </cell>
          <cell r="B377" t="str">
            <v>SAVING ACCOUNT</v>
          </cell>
          <cell r="C377">
            <v>495763.01</v>
          </cell>
          <cell r="D377" t="b">
            <v>1</v>
          </cell>
          <cell r="E377">
            <v>495763.01</v>
          </cell>
        </row>
        <row r="378">
          <cell r="A378">
            <v>512001</v>
          </cell>
          <cell r="B378" t="str">
            <v>SAVING ACC. SAVING BANK DEPO.</v>
          </cell>
          <cell r="C378">
            <v>495763.01</v>
          </cell>
          <cell r="D378" t="b">
            <v>1</v>
          </cell>
          <cell r="E378">
            <v>495763.01</v>
          </cell>
        </row>
        <row r="379">
          <cell r="A379">
            <v>512002</v>
          </cell>
          <cell r="B379" t="str">
            <v>SAVING ACC. NRO - ACCOUNT</v>
          </cell>
          <cell r="C379" t="e">
            <v>#N/A</v>
          </cell>
          <cell r="D379" t="b">
            <v>0</v>
          </cell>
          <cell r="E379">
            <v>0</v>
          </cell>
        </row>
        <row r="380">
          <cell r="A380">
            <v>512003</v>
          </cell>
          <cell r="B380" t="str">
            <v>SAVING ACC. NRE - ACCOUNT</v>
          </cell>
          <cell r="C380" t="e">
            <v>#N/A</v>
          </cell>
          <cell r="D380" t="b">
            <v>0</v>
          </cell>
          <cell r="E380">
            <v>0</v>
          </cell>
        </row>
        <row r="381">
          <cell r="A381">
            <v>512004</v>
          </cell>
          <cell r="B381" t="str">
            <v>SAVING ACC. NRNR - ACCOUNT</v>
          </cell>
          <cell r="C381" t="e">
            <v>#N/A</v>
          </cell>
          <cell r="D381" t="b">
            <v>0</v>
          </cell>
          <cell r="E381">
            <v>0</v>
          </cell>
        </row>
        <row r="382">
          <cell r="A382">
            <v>512005</v>
          </cell>
          <cell r="B382" t="str">
            <v>SAVING ACC. INOPERATV CURR.ACC</v>
          </cell>
          <cell r="C382" t="e">
            <v>#N/A</v>
          </cell>
          <cell r="D382" t="b">
            <v>0</v>
          </cell>
          <cell r="E382">
            <v>0</v>
          </cell>
        </row>
        <row r="383">
          <cell r="A383">
            <v>512099</v>
          </cell>
          <cell r="B383" t="str">
            <v>SAVING ACC. OTHERS</v>
          </cell>
          <cell r="C383" t="e">
            <v>#N/A</v>
          </cell>
          <cell r="D383" t="b">
            <v>0</v>
          </cell>
          <cell r="E383">
            <v>0</v>
          </cell>
        </row>
        <row r="384">
          <cell r="A384">
            <v>540100</v>
          </cell>
          <cell r="B384" t="str">
            <v>TERM DEPOSIT (BANKS)</v>
          </cell>
          <cell r="C384" t="e">
            <v>#N/A</v>
          </cell>
          <cell r="D384" t="b">
            <v>0</v>
          </cell>
          <cell r="E384">
            <v>0</v>
          </cell>
        </row>
        <row r="385">
          <cell r="A385">
            <v>540101</v>
          </cell>
          <cell r="B385" t="str">
            <v>TERM DEPOSIT (BANKS)</v>
          </cell>
          <cell r="C385" t="e">
            <v>#N/A</v>
          </cell>
          <cell r="D385" t="b">
            <v>0</v>
          </cell>
          <cell r="E385">
            <v>0</v>
          </cell>
        </row>
        <row r="386">
          <cell r="A386">
            <v>540102</v>
          </cell>
          <cell r="B386" t="str">
            <v>TERM DEPOSIT(BNK) FCNR-ACCOUNT</v>
          </cell>
          <cell r="C386" t="e">
            <v>#N/A</v>
          </cell>
          <cell r="D386" t="b">
            <v>0</v>
          </cell>
          <cell r="E386">
            <v>0</v>
          </cell>
        </row>
        <row r="387">
          <cell r="A387">
            <v>540300</v>
          </cell>
          <cell r="B387" t="str">
            <v>TERM DEPOSITS (OTHERS)</v>
          </cell>
          <cell r="C387">
            <v>376406647.76999998</v>
          </cell>
          <cell r="D387" t="b">
            <v>1</v>
          </cell>
          <cell r="E387">
            <v>376406647.76999998</v>
          </cell>
        </row>
        <row r="388">
          <cell r="A388">
            <v>540301</v>
          </cell>
          <cell r="B388" t="str">
            <v>TERM DEPOSITS (OTHERS)</v>
          </cell>
          <cell r="C388">
            <v>375898263.07999998</v>
          </cell>
          <cell r="D388" t="b">
            <v>1</v>
          </cell>
          <cell r="E388">
            <v>375898263.07999998</v>
          </cell>
        </row>
        <row r="389">
          <cell r="A389">
            <v>540302</v>
          </cell>
          <cell r="B389" t="str">
            <v>TERM DEPO.(OTR) NRO - ACCOUNT</v>
          </cell>
          <cell r="C389" t="e">
            <v>#N/A</v>
          </cell>
          <cell r="D389" t="b">
            <v>0</v>
          </cell>
          <cell r="E389">
            <v>0</v>
          </cell>
        </row>
        <row r="390">
          <cell r="A390">
            <v>540303</v>
          </cell>
          <cell r="B390" t="str">
            <v>TERM DEPO.(OTR) NRE - ACCOUNT</v>
          </cell>
          <cell r="C390" t="e">
            <v>#N/A</v>
          </cell>
          <cell r="D390" t="b">
            <v>0</v>
          </cell>
          <cell r="E390">
            <v>0</v>
          </cell>
        </row>
        <row r="391">
          <cell r="A391">
            <v>540304</v>
          </cell>
          <cell r="B391" t="str">
            <v>TERM DEPO.(OTR) NRNR-ACCOUNT</v>
          </cell>
          <cell r="C391" t="e">
            <v>#N/A</v>
          </cell>
          <cell r="D391" t="b">
            <v>0</v>
          </cell>
          <cell r="E391">
            <v>0</v>
          </cell>
        </row>
        <row r="392">
          <cell r="A392">
            <v>540305</v>
          </cell>
          <cell r="B392" t="str">
            <v>TERM DEPO.(OTR) RFC - ACCOUNT</v>
          </cell>
          <cell r="C392" t="e">
            <v>#N/A</v>
          </cell>
          <cell r="D392" t="b">
            <v>0</v>
          </cell>
          <cell r="E392">
            <v>0</v>
          </cell>
        </row>
        <row r="393">
          <cell r="A393">
            <v>540306</v>
          </cell>
          <cell r="B393" t="str">
            <v>TERM DEPO.(OTR) EEFC - ACCOUNT</v>
          </cell>
          <cell r="C393" t="e">
            <v>#N/A</v>
          </cell>
          <cell r="D393" t="b">
            <v>0</v>
          </cell>
          <cell r="E393">
            <v>0</v>
          </cell>
        </row>
        <row r="394">
          <cell r="A394">
            <v>540307</v>
          </cell>
          <cell r="B394" t="str">
            <v>TERM DEPOSIT FCNR ACCOUNT</v>
          </cell>
          <cell r="C394">
            <v>508384.69</v>
          </cell>
          <cell r="D394" t="b">
            <v>1</v>
          </cell>
          <cell r="E394">
            <v>508384.69</v>
          </cell>
        </row>
        <row r="395">
          <cell r="A395">
            <v>540399</v>
          </cell>
          <cell r="B395" t="str">
            <v>TERM DEPO.(OTR) OTHERS</v>
          </cell>
          <cell r="C395" t="e">
            <v>#N/A</v>
          </cell>
          <cell r="D395" t="b">
            <v>0</v>
          </cell>
          <cell r="E395">
            <v>0</v>
          </cell>
        </row>
        <row r="396">
          <cell r="A396">
            <v>550000</v>
          </cell>
          <cell r="B396" t="str">
            <v>SUNDRY DEPO.(OPERATIONAL ACCT</v>
          </cell>
          <cell r="C396">
            <v>0</v>
          </cell>
          <cell r="D396" t="b">
            <v>1</v>
          </cell>
          <cell r="E396">
            <v>0</v>
          </cell>
        </row>
        <row r="397">
          <cell r="A397">
            <v>550001</v>
          </cell>
          <cell r="B397" t="str">
            <v>SUNDRY DEPO.(OPERATIONAL ACCT</v>
          </cell>
          <cell r="C397">
            <v>0</v>
          </cell>
          <cell r="D397" t="b">
            <v>1</v>
          </cell>
          <cell r="E397">
            <v>0</v>
          </cell>
        </row>
        <row r="398">
          <cell r="A398">
            <v>550100</v>
          </cell>
          <cell r="B398" t="str">
            <v>SUNDRY DEPOSITS</v>
          </cell>
          <cell r="C398">
            <v>7397568.5899999999</v>
          </cell>
          <cell r="D398" t="b">
            <v>1</v>
          </cell>
          <cell r="E398">
            <v>7397568.5899999999</v>
          </cell>
        </row>
        <row r="399">
          <cell r="A399">
            <v>550101</v>
          </cell>
          <cell r="B399" t="str">
            <v>SUNDRY DEPOSITS</v>
          </cell>
          <cell r="C399">
            <v>7397568.5899999999</v>
          </cell>
          <cell r="D399" t="b">
            <v>1</v>
          </cell>
          <cell r="E399">
            <v>7397568.5899999999</v>
          </cell>
        </row>
        <row r="400">
          <cell r="A400">
            <v>550200</v>
          </cell>
          <cell r="B400" t="str">
            <v>NEGOTIABLE CERTIFICATE OF DEPO</v>
          </cell>
          <cell r="C400" t="e">
            <v>#N/A</v>
          </cell>
          <cell r="D400" t="b">
            <v>0</v>
          </cell>
          <cell r="E400">
            <v>0</v>
          </cell>
        </row>
        <row r="401">
          <cell r="A401">
            <v>550201</v>
          </cell>
          <cell r="B401" t="str">
            <v>NEGOTIABLE CERTIFICATE OF DEPO</v>
          </cell>
          <cell r="C401" t="e">
            <v>#N/A</v>
          </cell>
          <cell r="D401" t="b">
            <v>0</v>
          </cell>
          <cell r="E401">
            <v>0</v>
          </cell>
        </row>
        <row r="402">
          <cell r="A402">
            <v>550300</v>
          </cell>
          <cell r="B402" t="str">
            <v>NEGOTI.CERTIFI.OF DEPO-MATURED</v>
          </cell>
          <cell r="C402" t="e">
            <v>#N/A</v>
          </cell>
          <cell r="D402" t="b">
            <v>0</v>
          </cell>
          <cell r="E402">
            <v>0</v>
          </cell>
        </row>
        <row r="403">
          <cell r="A403">
            <v>550301</v>
          </cell>
          <cell r="B403" t="str">
            <v>NEGOTI.CERTIFI.OF DEPO-MATURED</v>
          </cell>
          <cell r="C403" t="e">
            <v>#N/A</v>
          </cell>
          <cell r="D403" t="b">
            <v>0</v>
          </cell>
          <cell r="E403">
            <v>0</v>
          </cell>
        </row>
        <row r="404">
          <cell r="A404">
            <v>550400</v>
          </cell>
          <cell r="B404" t="str">
            <v>OUTWARD CLEARING ADJUST. ACCT</v>
          </cell>
          <cell r="C404">
            <v>5079626.92</v>
          </cell>
          <cell r="D404" t="b">
            <v>1</v>
          </cell>
          <cell r="E404">
            <v>5079626.92</v>
          </cell>
        </row>
        <row r="405">
          <cell r="A405">
            <v>550401</v>
          </cell>
          <cell r="B405" t="str">
            <v>OUTWARD CLEARING ADJUST. ACCT</v>
          </cell>
          <cell r="C405">
            <v>5079626.92</v>
          </cell>
          <cell r="D405" t="b">
            <v>1</v>
          </cell>
          <cell r="E405">
            <v>5079626.92</v>
          </cell>
        </row>
        <row r="406">
          <cell r="A406">
            <v>600000</v>
          </cell>
          <cell r="B406" t="str">
            <v>(BORROWED MONEY&amp;DUE TO BANKS)</v>
          </cell>
          <cell r="C406" t="e">
            <v>#N/A</v>
          </cell>
          <cell r="D406" t="b">
            <v>0</v>
          </cell>
          <cell r="E406">
            <v>0</v>
          </cell>
        </row>
        <row r="407">
          <cell r="A407">
            <v>600100</v>
          </cell>
          <cell r="B407" t="str">
            <v>BORROWED MONEY-SECURED (IN)</v>
          </cell>
          <cell r="C407" t="e">
            <v>#N/A</v>
          </cell>
          <cell r="D407" t="b">
            <v>0</v>
          </cell>
          <cell r="E407">
            <v>0</v>
          </cell>
        </row>
        <row r="408">
          <cell r="A408">
            <v>600101</v>
          </cell>
          <cell r="B408" t="str">
            <v>BORR.M-S RSV BNK OF INDIA(IN)</v>
          </cell>
          <cell r="C408" t="e">
            <v>#N/A</v>
          </cell>
          <cell r="D408" t="b">
            <v>0</v>
          </cell>
          <cell r="E408">
            <v>0</v>
          </cell>
        </row>
        <row r="409">
          <cell r="A409">
            <v>600102</v>
          </cell>
          <cell r="B409" t="str">
            <v>BORR.M-S OTHER BANKS (IN)</v>
          </cell>
          <cell r="C409" t="e">
            <v>#N/A</v>
          </cell>
          <cell r="D409" t="b">
            <v>0</v>
          </cell>
          <cell r="E409">
            <v>0</v>
          </cell>
        </row>
        <row r="410">
          <cell r="A410">
            <v>600103</v>
          </cell>
          <cell r="B410" t="str">
            <v>BORR.M-S OTR INST. &amp; AGEN.(IN)</v>
          </cell>
          <cell r="C410" t="e">
            <v>#N/A</v>
          </cell>
          <cell r="D410" t="b">
            <v>0</v>
          </cell>
          <cell r="E410">
            <v>0</v>
          </cell>
        </row>
        <row r="411">
          <cell r="A411">
            <v>600200</v>
          </cell>
          <cell r="B411" t="str">
            <v>BORROWED MONEY-UNSECURED (IN)</v>
          </cell>
          <cell r="C411" t="e">
            <v>#N/A</v>
          </cell>
          <cell r="D411" t="b">
            <v>0</v>
          </cell>
          <cell r="E411">
            <v>0</v>
          </cell>
        </row>
        <row r="412">
          <cell r="A412">
            <v>600201</v>
          </cell>
          <cell r="B412" t="str">
            <v>BORR.M-UNS RSV BK OF INDIA(IN)</v>
          </cell>
          <cell r="C412" t="e">
            <v>#N/A</v>
          </cell>
          <cell r="D412" t="b">
            <v>0</v>
          </cell>
          <cell r="E412">
            <v>0</v>
          </cell>
        </row>
        <row r="413">
          <cell r="A413">
            <v>600202</v>
          </cell>
          <cell r="B413" t="str">
            <v>BORR.M-UNS OTHER BANKS (IN)</v>
          </cell>
          <cell r="C413" t="e">
            <v>#N/A</v>
          </cell>
          <cell r="D413" t="b">
            <v>0</v>
          </cell>
          <cell r="E413">
            <v>0</v>
          </cell>
        </row>
        <row r="414">
          <cell r="A414">
            <v>600203</v>
          </cell>
          <cell r="B414" t="str">
            <v>BORR.M-UNS OTR INST.&amp;AGEN.(IN)</v>
          </cell>
          <cell r="C414" t="e">
            <v>#N/A</v>
          </cell>
          <cell r="D414" t="b">
            <v>0</v>
          </cell>
          <cell r="E414">
            <v>0</v>
          </cell>
        </row>
        <row r="415">
          <cell r="A415">
            <v>600300</v>
          </cell>
          <cell r="B415" t="str">
            <v>DUE TO BANKS (OUTSIDE INDIA)</v>
          </cell>
          <cell r="C415" t="e">
            <v>#N/A</v>
          </cell>
          <cell r="D415" t="b">
            <v>0</v>
          </cell>
          <cell r="E415">
            <v>0</v>
          </cell>
        </row>
        <row r="416">
          <cell r="A416">
            <v>600301</v>
          </cell>
          <cell r="B416" t="str">
            <v>DUE TO BANKS SECURED (OUT)</v>
          </cell>
          <cell r="C416" t="e">
            <v>#N/A</v>
          </cell>
          <cell r="D416" t="b">
            <v>0</v>
          </cell>
          <cell r="E416">
            <v>0</v>
          </cell>
        </row>
        <row r="417">
          <cell r="A417">
            <v>600302</v>
          </cell>
          <cell r="B417" t="str">
            <v>DUE TO BANKS UNSECURED (OUT)</v>
          </cell>
          <cell r="C417" t="e">
            <v>#N/A</v>
          </cell>
          <cell r="D417" t="b">
            <v>0</v>
          </cell>
          <cell r="E417">
            <v>0</v>
          </cell>
        </row>
        <row r="418">
          <cell r="A418">
            <v>600400</v>
          </cell>
          <cell r="B418" t="str">
            <v>DUE TO BANKS(OUT) OVERDRAFT</v>
          </cell>
          <cell r="C418" t="e">
            <v>#N/A</v>
          </cell>
          <cell r="D418" t="b">
            <v>0</v>
          </cell>
          <cell r="E418">
            <v>0</v>
          </cell>
        </row>
        <row r="419">
          <cell r="A419">
            <v>600401</v>
          </cell>
          <cell r="B419" t="str">
            <v>DUE TO BANKS SECURED(OUT) OD</v>
          </cell>
          <cell r="C419" t="e">
            <v>#N/A</v>
          </cell>
          <cell r="D419" t="b">
            <v>0</v>
          </cell>
          <cell r="E419">
            <v>0</v>
          </cell>
        </row>
        <row r="420">
          <cell r="A420">
            <v>600402</v>
          </cell>
          <cell r="B420" t="str">
            <v>DUE TO OTHERS UNSECURED(OUT)OD</v>
          </cell>
          <cell r="C420" t="e">
            <v>#N/A</v>
          </cell>
          <cell r="D420" t="b">
            <v>0</v>
          </cell>
          <cell r="E420">
            <v>0</v>
          </cell>
        </row>
        <row r="421">
          <cell r="A421">
            <v>603000</v>
          </cell>
          <cell r="B421" t="str">
            <v>(FOREIGN EXCHANGE)</v>
          </cell>
          <cell r="C421">
            <v>0</v>
          </cell>
          <cell r="D421" t="b">
            <v>1</v>
          </cell>
          <cell r="E421">
            <v>0</v>
          </cell>
        </row>
        <row r="422">
          <cell r="A422">
            <v>603100</v>
          </cell>
          <cell r="B422" t="str">
            <v>REMITTANCE PAYABLE</v>
          </cell>
          <cell r="C422">
            <v>44164.54</v>
          </cell>
          <cell r="D422" t="b">
            <v>1</v>
          </cell>
          <cell r="E422">
            <v>44164.54</v>
          </cell>
        </row>
        <row r="423">
          <cell r="A423">
            <v>603101</v>
          </cell>
          <cell r="B423" t="str">
            <v>REMIT PAY.DEMAND DRAFT PAYABLE</v>
          </cell>
          <cell r="C423">
            <v>44164.54</v>
          </cell>
          <cell r="D423" t="b">
            <v>1</v>
          </cell>
          <cell r="E423">
            <v>44164.54</v>
          </cell>
        </row>
        <row r="424">
          <cell r="A424">
            <v>603102</v>
          </cell>
          <cell r="B424" t="str">
            <v>REMIT PAY.TELEGRA.TRANS PAYABL</v>
          </cell>
          <cell r="C424" t="e">
            <v>#N/A</v>
          </cell>
          <cell r="D424" t="b">
            <v>0</v>
          </cell>
          <cell r="E424">
            <v>0</v>
          </cell>
        </row>
        <row r="425">
          <cell r="A425">
            <v>603103</v>
          </cell>
          <cell r="B425" t="str">
            <v>REMIT PAY.MAIL TRANSFER PAYABL</v>
          </cell>
          <cell r="C425" t="e">
            <v>#N/A</v>
          </cell>
          <cell r="D425" t="b">
            <v>0</v>
          </cell>
          <cell r="E425">
            <v>0</v>
          </cell>
        </row>
        <row r="426">
          <cell r="A426">
            <v>603104</v>
          </cell>
          <cell r="B426" t="str">
            <v>REMIT PAY.TRAVEL S CHEQ PAYABL</v>
          </cell>
          <cell r="C426" t="e">
            <v>#N/A</v>
          </cell>
          <cell r="D426" t="b">
            <v>0</v>
          </cell>
          <cell r="E426">
            <v>0</v>
          </cell>
        </row>
        <row r="427">
          <cell r="A427">
            <v>603199</v>
          </cell>
          <cell r="B427" t="str">
            <v>REMITT PAY.OTHERS</v>
          </cell>
          <cell r="C427" t="e">
            <v>#N/A</v>
          </cell>
          <cell r="D427" t="b">
            <v>0</v>
          </cell>
          <cell r="E427">
            <v>0</v>
          </cell>
        </row>
        <row r="428">
          <cell r="A428">
            <v>603200</v>
          </cell>
          <cell r="B428" t="str">
            <v>BANKER S CHEQUES PAYABLE</v>
          </cell>
          <cell r="C428">
            <v>1860919.64</v>
          </cell>
          <cell r="D428" t="b">
            <v>1</v>
          </cell>
          <cell r="E428">
            <v>1860919.64</v>
          </cell>
        </row>
        <row r="429">
          <cell r="A429">
            <v>603201</v>
          </cell>
          <cell r="B429" t="str">
            <v>BANKER S CHEQUES PAYABLE</v>
          </cell>
          <cell r="C429">
            <v>1860919.64</v>
          </cell>
          <cell r="D429" t="b">
            <v>1</v>
          </cell>
          <cell r="E429">
            <v>1860919.64</v>
          </cell>
        </row>
        <row r="430">
          <cell r="A430">
            <v>610000</v>
          </cell>
          <cell r="B430" t="str">
            <v>(CALL MONEY)</v>
          </cell>
          <cell r="C430">
            <v>305000000</v>
          </cell>
          <cell r="D430" t="b">
            <v>1</v>
          </cell>
          <cell r="E430">
            <v>305000000</v>
          </cell>
        </row>
        <row r="431">
          <cell r="A431">
            <v>610100</v>
          </cell>
          <cell r="B431" t="str">
            <v>CALL MONEY</v>
          </cell>
          <cell r="C431">
            <v>305000000</v>
          </cell>
          <cell r="D431" t="b">
            <v>1</v>
          </cell>
          <cell r="E431">
            <v>305000000</v>
          </cell>
        </row>
        <row r="432">
          <cell r="A432">
            <v>610101</v>
          </cell>
          <cell r="B432" t="str">
            <v>CALL MONEY</v>
          </cell>
          <cell r="C432">
            <v>305000000</v>
          </cell>
          <cell r="D432" t="b">
            <v>1</v>
          </cell>
          <cell r="E432">
            <v>305000000</v>
          </cell>
        </row>
        <row r="433">
          <cell r="A433">
            <v>620100</v>
          </cell>
          <cell r="B433" t="str">
            <v>SPOT CONVERSION ACCOUNT(CREDIT</v>
          </cell>
          <cell r="C433">
            <v>446322212.27999997</v>
          </cell>
          <cell r="D433" t="b">
            <v>1</v>
          </cell>
          <cell r="E433">
            <v>446322212.27999997</v>
          </cell>
        </row>
        <row r="434">
          <cell r="A434">
            <v>620101</v>
          </cell>
          <cell r="B434" t="str">
            <v>SPOT CONVERSION ACCT RS</v>
          </cell>
          <cell r="C434">
            <v>4183218.63</v>
          </cell>
          <cell r="D434" t="b">
            <v>1</v>
          </cell>
          <cell r="E434">
            <v>4183218.63</v>
          </cell>
        </row>
        <row r="435">
          <cell r="A435">
            <v>620102</v>
          </cell>
          <cell r="B435" t="str">
            <v>SPOT CONVERSION ACCT USD</v>
          </cell>
          <cell r="C435">
            <v>442318993.64999998</v>
          </cell>
          <cell r="D435" t="b">
            <v>1</v>
          </cell>
          <cell r="E435">
            <v>442318993.64999998</v>
          </cell>
        </row>
        <row r="436">
          <cell r="A436">
            <v>620103</v>
          </cell>
          <cell r="B436" t="str">
            <v>SPOT CONVERSION ACCT YEN</v>
          </cell>
          <cell r="C436">
            <v>0</v>
          </cell>
          <cell r="D436" t="b">
            <v>1</v>
          </cell>
          <cell r="E436">
            <v>0</v>
          </cell>
        </row>
        <row r="437">
          <cell r="A437">
            <v>620104</v>
          </cell>
          <cell r="B437" t="str">
            <v>SPOT CONVERSION ACCT STG</v>
          </cell>
          <cell r="C437">
            <v>0</v>
          </cell>
          <cell r="D437" t="b">
            <v>1</v>
          </cell>
          <cell r="E437">
            <v>0</v>
          </cell>
        </row>
        <row r="438">
          <cell r="A438">
            <v>620105</v>
          </cell>
          <cell r="B438" t="str">
            <v>SPOT CONVERSION ACCT SGD</v>
          </cell>
          <cell r="C438" t="e">
            <v>#N/A</v>
          </cell>
          <cell r="D438" t="b">
            <v>0</v>
          </cell>
          <cell r="E438">
            <v>0</v>
          </cell>
        </row>
        <row r="439">
          <cell r="A439">
            <v>620106</v>
          </cell>
          <cell r="B439" t="str">
            <v>SPOT CONVERSION ACCT RS(CASH)</v>
          </cell>
          <cell r="C439" t="e">
            <v>#N/A</v>
          </cell>
          <cell r="D439" t="b">
            <v>0</v>
          </cell>
          <cell r="E439">
            <v>0</v>
          </cell>
        </row>
        <row r="440">
          <cell r="A440">
            <v>620107</v>
          </cell>
          <cell r="B440" t="str">
            <v>SPOT CONVERSION ACCT USD(CASH)</v>
          </cell>
          <cell r="C440" t="e">
            <v>#N/A</v>
          </cell>
          <cell r="D440" t="b">
            <v>0</v>
          </cell>
          <cell r="E440">
            <v>0</v>
          </cell>
        </row>
        <row r="441">
          <cell r="A441">
            <v>620108</v>
          </cell>
          <cell r="B441" t="str">
            <v>SPOT CONVERSION ACCT YEN(CASH)</v>
          </cell>
          <cell r="C441" t="e">
            <v>#N/A</v>
          </cell>
          <cell r="D441" t="b">
            <v>0</v>
          </cell>
          <cell r="E441">
            <v>0</v>
          </cell>
        </row>
        <row r="442">
          <cell r="A442">
            <v>620109</v>
          </cell>
          <cell r="B442" t="str">
            <v>SPOT CONVERSION ACCT STG(CASH)</v>
          </cell>
          <cell r="C442" t="e">
            <v>#N/A</v>
          </cell>
          <cell r="D442" t="b">
            <v>0</v>
          </cell>
          <cell r="E442">
            <v>0</v>
          </cell>
        </row>
        <row r="443">
          <cell r="A443">
            <v>620110</v>
          </cell>
          <cell r="B443" t="str">
            <v>SPOT CONVERSION ACCT SGD(CASH)</v>
          </cell>
          <cell r="C443" t="e">
            <v>#N/A</v>
          </cell>
          <cell r="D443" t="b">
            <v>0</v>
          </cell>
          <cell r="E443">
            <v>0</v>
          </cell>
        </row>
        <row r="444">
          <cell r="A444">
            <v>620111</v>
          </cell>
          <cell r="B444" t="str">
            <v>SPOT CONVERSION ACCT DEM</v>
          </cell>
          <cell r="C444" t="e">
            <v>#N/A</v>
          </cell>
          <cell r="D444" t="b">
            <v>0</v>
          </cell>
          <cell r="E444">
            <v>0</v>
          </cell>
        </row>
        <row r="445">
          <cell r="A445">
            <v>620112</v>
          </cell>
          <cell r="B445" t="str">
            <v>SPOT CONVERSION ACCT DEM(CASH)</v>
          </cell>
          <cell r="C445" t="e">
            <v>#N/A</v>
          </cell>
          <cell r="D445" t="b">
            <v>0</v>
          </cell>
          <cell r="E445">
            <v>0</v>
          </cell>
        </row>
        <row r="446">
          <cell r="A446">
            <v>620113</v>
          </cell>
          <cell r="B446" t="str">
            <v>SPOT CONVERSION ACCT HKD(CASH)</v>
          </cell>
          <cell r="C446" t="e">
            <v>#N/A</v>
          </cell>
          <cell r="D446" t="b">
            <v>0</v>
          </cell>
          <cell r="E446">
            <v>0</v>
          </cell>
        </row>
        <row r="447">
          <cell r="A447">
            <v>620114</v>
          </cell>
          <cell r="B447" t="str">
            <v>SPOT CONVERSION ACCT EUR</v>
          </cell>
          <cell r="C447">
            <v>0</v>
          </cell>
          <cell r="D447" t="b">
            <v>1</v>
          </cell>
          <cell r="E447">
            <v>0</v>
          </cell>
        </row>
        <row r="448">
          <cell r="A448">
            <v>620198</v>
          </cell>
          <cell r="B448" t="str">
            <v>SPOT CONVERSION ACCT OTHERS</v>
          </cell>
          <cell r="C448" t="e">
            <v>#N/A</v>
          </cell>
          <cell r="D448" t="b">
            <v>0</v>
          </cell>
          <cell r="E448">
            <v>0</v>
          </cell>
        </row>
        <row r="449">
          <cell r="A449">
            <v>620199</v>
          </cell>
          <cell r="B449" t="str">
            <v>SPOT CONVERSION ACCT OTHR(CASH</v>
          </cell>
          <cell r="C449" t="e">
            <v>#N/A</v>
          </cell>
          <cell r="D449" t="b">
            <v>0</v>
          </cell>
          <cell r="E449">
            <v>0</v>
          </cell>
        </row>
        <row r="450">
          <cell r="A450">
            <v>620201</v>
          </cell>
          <cell r="B450" t="str">
            <v>SPOT CONVERSION ACCT RS (SWAP)</v>
          </cell>
          <cell r="C450" t="e">
            <v>#N/A</v>
          </cell>
          <cell r="D450" t="b">
            <v>0</v>
          </cell>
          <cell r="E450">
            <v>0</v>
          </cell>
        </row>
        <row r="451">
          <cell r="A451">
            <v>620202</v>
          </cell>
          <cell r="B451" t="str">
            <v>SPOT CONVERSION ACCT USD (SWAP</v>
          </cell>
          <cell r="C451" t="e">
            <v>#N/A</v>
          </cell>
          <cell r="D451" t="b">
            <v>0</v>
          </cell>
          <cell r="E451">
            <v>0</v>
          </cell>
        </row>
        <row r="452">
          <cell r="A452">
            <v>700800</v>
          </cell>
          <cell r="B452" t="str">
            <v>DEFERRED LIABITY PRCHS OF LOAN</v>
          </cell>
          <cell r="C452" t="e">
            <v>#N/A</v>
          </cell>
          <cell r="D452" t="b">
            <v>0</v>
          </cell>
          <cell r="E452">
            <v>0</v>
          </cell>
        </row>
        <row r="453">
          <cell r="A453">
            <v>700801</v>
          </cell>
          <cell r="B453" t="str">
            <v>DEFERRED LIABITY PRCHS OF LOAN</v>
          </cell>
          <cell r="C453" t="e">
            <v>#N/A</v>
          </cell>
          <cell r="D453" t="b">
            <v>0</v>
          </cell>
          <cell r="E453">
            <v>0</v>
          </cell>
        </row>
        <row r="454">
          <cell r="A454">
            <v>700900</v>
          </cell>
          <cell r="B454" t="str">
            <v>INTERNAL CONTRACT-DEPOSIT A/C</v>
          </cell>
          <cell r="C454" t="e">
            <v>#N/A</v>
          </cell>
          <cell r="D454" t="b">
            <v>0</v>
          </cell>
          <cell r="E454">
            <v>0</v>
          </cell>
        </row>
        <row r="455">
          <cell r="A455">
            <v>700901</v>
          </cell>
          <cell r="B455" t="str">
            <v>INTERNAL CONTRACT DEPOSIT A/C</v>
          </cell>
          <cell r="C455" t="e">
            <v>#N/A</v>
          </cell>
          <cell r="D455" t="b">
            <v>0</v>
          </cell>
          <cell r="E455">
            <v>0</v>
          </cell>
        </row>
        <row r="456">
          <cell r="A456">
            <v>710000</v>
          </cell>
          <cell r="B456" t="str">
            <v>(INTER-OFFICE THEIR A/C)</v>
          </cell>
          <cell r="C456">
            <v>0</v>
          </cell>
          <cell r="D456" t="b">
            <v>1</v>
          </cell>
          <cell r="E456">
            <v>0</v>
          </cell>
        </row>
        <row r="457">
          <cell r="A457">
            <v>710100</v>
          </cell>
          <cell r="B457" t="str">
            <v>HEAD OFFICE THEIR A/C</v>
          </cell>
          <cell r="C457">
            <v>1647101.51</v>
          </cell>
          <cell r="D457" t="b">
            <v>1</v>
          </cell>
          <cell r="E457">
            <v>1647101.51</v>
          </cell>
        </row>
        <row r="458">
          <cell r="A458">
            <v>710101</v>
          </cell>
          <cell r="B458" t="str">
            <v>HEAD OFFICE THEIR A/C</v>
          </cell>
          <cell r="C458">
            <v>1647101.51</v>
          </cell>
          <cell r="D458" t="b">
            <v>1</v>
          </cell>
          <cell r="E458">
            <v>1647101.51</v>
          </cell>
        </row>
        <row r="459">
          <cell r="A459">
            <v>710400</v>
          </cell>
          <cell r="B459" t="str">
            <v>SINGAPORE BRANCH THEIR ACCOUNT</v>
          </cell>
          <cell r="C459">
            <v>6472406</v>
          </cell>
          <cell r="D459" t="b">
            <v>1</v>
          </cell>
          <cell r="E459">
            <v>6472406</v>
          </cell>
        </row>
        <row r="460">
          <cell r="A460">
            <v>710401</v>
          </cell>
          <cell r="B460" t="str">
            <v>SINGAPORE BRANCH THEIR ACCOUNT</v>
          </cell>
          <cell r="C460">
            <v>6472406</v>
          </cell>
          <cell r="D460" t="b">
            <v>1</v>
          </cell>
          <cell r="E460">
            <v>6472406</v>
          </cell>
        </row>
        <row r="461">
          <cell r="A461">
            <v>730000</v>
          </cell>
          <cell r="B461" t="str">
            <v>(DUE TO INTER-OFFICE)</v>
          </cell>
          <cell r="C461">
            <v>0</v>
          </cell>
          <cell r="D461" t="b">
            <v>1</v>
          </cell>
          <cell r="E461">
            <v>0</v>
          </cell>
        </row>
        <row r="462">
          <cell r="A462">
            <v>730100</v>
          </cell>
          <cell r="B462" t="str">
            <v>DUE TO HEAD OFFICE</v>
          </cell>
          <cell r="C462">
            <v>437175000</v>
          </cell>
          <cell r="D462" t="b">
            <v>1</v>
          </cell>
          <cell r="E462">
            <v>437175000</v>
          </cell>
        </row>
        <row r="463">
          <cell r="A463">
            <v>730101</v>
          </cell>
          <cell r="B463" t="str">
            <v>DUE TO HEAD OFFICE</v>
          </cell>
          <cell r="C463">
            <v>437175000</v>
          </cell>
          <cell r="D463" t="b">
            <v>1</v>
          </cell>
          <cell r="E463">
            <v>437175000</v>
          </cell>
        </row>
        <row r="464">
          <cell r="A464">
            <v>730200</v>
          </cell>
          <cell r="B464" t="str">
            <v>DUE TO NEW YORK BRANCH</v>
          </cell>
          <cell r="C464" t="e">
            <v>#N/A</v>
          </cell>
          <cell r="D464" t="b">
            <v>0</v>
          </cell>
          <cell r="E464">
            <v>0</v>
          </cell>
        </row>
        <row r="465">
          <cell r="A465">
            <v>730201</v>
          </cell>
          <cell r="B465" t="str">
            <v>DUE TO NEW YORK BRANCH</v>
          </cell>
          <cell r="C465" t="e">
            <v>#N/A</v>
          </cell>
          <cell r="D465" t="b">
            <v>0</v>
          </cell>
          <cell r="E465">
            <v>0</v>
          </cell>
        </row>
        <row r="466">
          <cell r="A466">
            <v>730300</v>
          </cell>
          <cell r="B466" t="str">
            <v>DUE TO LONDON BRANCH</v>
          </cell>
          <cell r="C466" t="e">
            <v>#N/A</v>
          </cell>
          <cell r="D466" t="b">
            <v>0</v>
          </cell>
          <cell r="E466">
            <v>0</v>
          </cell>
        </row>
        <row r="467">
          <cell r="A467">
            <v>730301</v>
          </cell>
          <cell r="B467" t="str">
            <v>DUE TO LONDON BRANCH</v>
          </cell>
          <cell r="C467" t="e">
            <v>#N/A</v>
          </cell>
          <cell r="D467" t="b">
            <v>0</v>
          </cell>
          <cell r="E467">
            <v>0</v>
          </cell>
        </row>
        <row r="468">
          <cell r="A468">
            <v>730400</v>
          </cell>
          <cell r="B468" t="str">
            <v>DUE TO SINGAPORE BRANCH</v>
          </cell>
          <cell r="C468" t="e">
            <v>#N/A</v>
          </cell>
          <cell r="D468" t="b">
            <v>0</v>
          </cell>
          <cell r="E468">
            <v>0</v>
          </cell>
        </row>
        <row r="469">
          <cell r="A469">
            <v>730401</v>
          </cell>
          <cell r="B469" t="str">
            <v>DUE TO SINGAPORE BRANCH</v>
          </cell>
          <cell r="C469" t="e">
            <v>#N/A</v>
          </cell>
          <cell r="D469" t="b">
            <v>0</v>
          </cell>
          <cell r="E469">
            <v>0</v>
          </cell>
        </row>
        <row r="470">
          <cell r="A470">
            <v>740100</v>
          </cell>
          <cell r="B470" t="str">
            <v>DUE TO HEAD OFFICE (OVERDRAFT)</v>
          </cell>
          <cell r="C470" t="e">
            <v>#N/A</v>
          </cell>
          <cell r="D470" t="b">
            <v>0</v>
          </cell>
          <cell r="E470">
            <v>0</v>
          </cell>
        </row>
        <row r="471">
          <cell r="A471">
            <v>740101</v>
          </cell>
          <cell r="B471" t="str">
            <v>DUE TO HEAD OFFICE (OVERDRAFT)</v>
          </cell>
          <cell r="C471" t="e">
            <v>#N/A</v>
          </cell>
          <cell r="D471" t="b">
            <v>0</v>
          </cell>
          <cell r="E471">
            <v>0</v>
          </cell>
        </row>
        <row r="472">
          <cell r="A472">
            <v>740200</v>
          </cell>
          <cell r="B472" t="str">
            <v>DUE TO NY BRANCH (OVERDRAFT)</v>
          </cell>
          <cell r="C472" t="e">
            <v>#N/A</v>
          </cell>
          <cell r="D472" t="b">
            <v>0</v>
          </cell>
          <cell r="E472">
            <v>0</v>
          </cell>
        </row>
        <row r="473">
          <cell r="A473">
            <v>740201</v>
          </cell>
          <cell r="B473" t="str">
            <v>DUE TO NY BRANCH (OVERDRAFT)</v>
          </cell>
          <cell r="C473" t="e">
            <v>#N/A</v>
          </cell>
          <cell r="D473" t="b">
            <v>0</v>
          </cell>
          <cell r="E473">
            <v>0</v>
          </cell>
        </row>
        <row r="474">
          <cell r="A474">
            <v>740300</v>
          </cell>
          <cell r="B474" t="str">
            <v>DUE TO LDN BRANCH(OVERDRAFT)</v>
          </cell>
          <cell r="C474" t="e">
            <v>#N/A</v>
          </cell>
          <cell r="D474" t="b">
            <v>0</v>
          </cell>
          <cell r="E474">
            <v>0</v>
          </cell>
        </row>
        <row r="475">
          <cell r="A475">
            <v>740301</v>
          </cell>
          <cell r="B475" t="str">
            <v>DUE TO LDN BRANCH(OVERDRAFT)</v>
          </cell>
          <cell r="C475" t="e">
            <v>#N/A</v>
          </cell>
          <cell r="D475" t="b">
            <v>0</v>
          </cell>
          <cell r="E475">
            <v>0</v>
          </cell>
        </row>
        <row r="476">
          <cell r="A476">
            <v>740400</v>
          </cell>
          <cell r="B476" t="str">
            <v>DUE TO SP BRANCH (OVERDRAFT)</v>
          </cell>
          <cell r="C476" t="e">
            <v>#N/A</v>
          </cell>
          <cell r="D476" t="b">
            <v>0</v>
          </cell>
          <cell r="E476">
            <v>0</v>
          </cell>
        </row>
        <row r="477">
          <cell r="A477">
            <v>740401</v>
          </cell>
          <cell r="B477" t="str">
            <v>DUE TO SP BRANCH (OVERDRAFT)</v>
          </cell>
          <cell r="C477" t="e">
            <v>#N/A</v>
          </cell>
          <cell r="D477" t="b">
            <v>0</v>
          </cell>
          <cell r="E477">
            <v>0</v>
          </cell>
        </row>
        <row r="478">
          <cell r="A478">
            <v>790000</v>
          </cell>
          <cell r="B478" t="str">
            <v>CAPITAL</v>
          </cell>
          <cell r="C478">
            <v>1443353260.77</v>
          </cell>
          <cell r="D478" t="b">
            <v>1</v>
          </cell>
          <cell r="E478">
            <v>1443353260.77</v>
          </cell>
        </row>
        <row r="479">
          <cell r="A479">
            <v>790001</v>
          </cell>
          <cell r="B479" t="str">
            <v>CAPITAL- GENERAL</v>
          </cell>
          <cell r="C479">
            <v>1026135320.77</v>
          </cell>
          <cell r="D479" t="b">
            <v>1</v>
          </cell>
          <cell r="E479">
            <v>1026135320.77</v>
          </cell>
        </row>
        <row r="480">
          <cell r="A480">
            <v>790002</v>
          </cell>
          <cell r="B480" t="str">
            <v>START UP CAPITAL</v>
          </cell>
          <cell r="C480">
            <v>417217940</v>
          </cell>
          <cell r="D480" t="b">
            <v>1</v>
          </cell>
          <cell r="E480">
            <v>417217940</v>
          </cell>
        </row>
        <row r="481">
          <cell r="A481">
            <v>790003</v>
          </cell>
          <cell r="B481" t="str">
            <v>CAPITAL-DEPOSIT WITH RBI</v>
          </cell>
          <cell r="C481" t="e">
            <v>#N/A</v>
          </cell>
          <cell r="D481" t="b">
            <v>0</v>
          </cell>
          <cell r="E481">
            <v>0</v>
          </cell>
        </row>
        <row r="482">
          <cell r="A482">
            <v>790100</v>
          </cell>
          <cell r="B482" t="str">
            <v>STATUTORY RESERVE</v>
          </cell>
          <cell r="C482">
            <v>22599025.030000001</v>
          </cell>
          <cell r="D482" t="b">
            <v>1</v>
          </cell>
          <cell r="E482">
            <v>22599025.030000001</v>
          </cell>
        </row>
        <row r="483">
          <cell r="A483">
            <v>790101</v>
          </cell>
          <cell r="B483" t="str">
            <v>STATUTORY RESERVE</v>
          </cell>
          <cell r="C483">
            <v>30097695.600000001</v>
          </cell>
          <cell r="D483" t="b">
            <v>1</v>
          </cell>
          <cell r="E483">
            <v>30097695.600000001</v>
          </cell>
        </row>
        <row r="484">
          <cell r="A484">
            <v>790200</v>
          </cell>
          <cell r="B484" t="str">
            <v>CAPITAL RESERVE</v>
          </cell>
          <cell r="C484" t="e">
            <v>#N/A</v>
          </cell>
          <cell r="D484" t="b">
            <v>0</v>
          </cell>
          <cell r="E484">
            <v>0</v>
          </cell>
        </row>
        <row r="485">
          <cell r="A485">
            <v>790201</v>
          </cell>
          <cell r="B485" t="str">
            <v>CAPITAL RESERVE</v>
          </cell>
          <cell r="C485" t="e">
            <v>#N/A</v>
          </cell>
          <cell r="D485" t="b">
            <v>0</v>
          </cell>
          <cell r="E485">
            <v>0</v>
          </cell>
        </row>
        <row r="486">
          <cell r="A486">
            <v>790300</v>
          </cell>
          <cell r="B486" t="str">
            <v>RESERVE FOR POSSIBLE LOAN LOSS</v>
          </cell>
          <cell r="C486">
            <v>342939643.08999997</v>
          </cell>
          <cell r="D486" t="b">
            <v>1</v>
          </cell>
          <cell r="E486">
            <v>342939643.08999997</v>
          </cell>
        </row>
        <row r="487">
          <cell r="A487">
            <v>790301</v>
          </cell>
          <cell r="B487" t="str">
            <v>RESERVE FOR POSSIBLE LOAN LOSS</v>
          </cell>
          <cell r="C487">
            <v>726655898.64999998</v>
          </cell>
          <cell r="D487" t="b">
            <v>1</v>
          </cell>
          <cell r="E487">
            <v>726655898.64999998</v>
          </cell>
        </row>
        <row r="488">
          <cell r="A488">
            <v>790400</v>
          </cell>
          <cell r="B488" t="str">
            <v>REVENUE AND OTHER RESERVE</v>
          </cell>
          <cell r="C488" t="e">
            <v>#N/A</v>
          </cell>
          <cell r="D488" t="b">
            <v>0</v>
          </cell>
          <cell r="E488">
            <v>0</v>
          </cell>
        </row>
        <row r="489">
          <cell r="A489">
            <v>790401</v>
          </cell>
          <cell r="B489" t="str">
            <v>OTHER RESERVE-IFR</v>
          </cell>
          <cell r="C489">
            <v>23429065.850000001</v>
          </cell>
          <cell r="D489" t="b">
            <v>1</v>
          </cell>
          <cell r="E489">
            <v>23429065.850000001</v>
          </cell>
        </row>
        <row r="490">
          <cell r="A490">
            <v>790500</v>
          </cell>
          <cell r="B490" t="str">
            <v>NET PROFIT</v>
          </cell>
          <cell r="C490" t="e">
            <v>#N/A</v>
          </cell>
          <cell r="D490" t="b">
            <v>0</v>
          </cell>
          <cell r="E490">
            <v>0</v>
          </cell>
        </row>
        <row r="491">
          <cell r="A491">
            <v>790501</v>
          </cell>
          <cell r="B491" t="str">
            <v>NET PROFIT</v>
          </cell>
          <cell r="C491" t="e">
            <v>#N/A</v>
          </cell>
          <cell r="D491" t="b">
            <v>0</v>
          </cell>
          <cell r="E491">
            <v>0</v>
          </cell>
        </row>
        <row r="492">
          <cell r="A492">
            <v>800000</v>
          </cell>
          <cell r="B492" t="str">
            <v>(ACCEPTANCES &amp; GUARANTEES)</v>
          </cell>
          <cell r="C492">
            <v>2137460268.1400001</v>
          </cell>
          <cell r="D492" t="b">
            <v>1</v>
          </cell>
          <cell r="E492">
            <v>2137460268.1400001</v>
          </cell>
        </row>
        <row r="493">
          <cell r="A493">
            <v>800100</v>
          </cell>
          <cell r="B493" t="str">
            <v>LIAB. FOR ACCEPT &amp; GUARANTEE</v>
          </cell>
          <cell r="C493">
            <v>2139941522.8499999</v>
          </cell>
          <cell r="D493" t="b">
            <v>1</v>
          </cell>
          <cell r="E493">
            <v>2139941522.8499999</v>
          </cell>
        </row>
        <row r="494">
          <cell r="A494">
            <v>800101</v>
          </cell>
          <cell r="B494" t="str">
            <v>LIAB. FOR ACCEPT&amp;GUARANTEE LC</v>
          </cell>
          <cell r="C494">
            <v>39563456.549999997</v>
          </cell>
          <cell r="D494" t="b">
            <v>1</v>
          </cell>
          <cell r="E494">
            <v>39563456.549999997</v>
          </cell>
        </row>
        <row r="495">
          <cell r="A495">
            <v>800102</v>
          </cell>
          <cell r="B495" t="str">
            <v>LIAB. FOR A&amp;G LC CONFIRMATION</v>
          </cell>
          <cell r="C495">
            <v>17258105.670000002</v>
          </cell>
          <cell r="D495" t="b">
            <v>1</v>
          </cell>
          <cell r="E495">
            <v>17258105.670000002</v>
          </cell>
        </row>
        <row r="496">
          <cell r="A496">
            <v>800103</v>
          </cell>
          <cell r="B496" t="str">
            <v>LIAB.FOR A&amp;G ACCEPTANCE(IMPORT</v>
          </cell>
          <cell r="C496">
            <v>57151346.020000003</v>
          </cell>
          <cell r="D496" t="b">
            <v>1</v>
          </cell>
          <cell r="E496">
            <v>57151346.020000003</v>
          </cell>
        </row>
        <row r="497">
          <cell r="A497">
            <v>800104</v>
          </cell>
          <cell r="B497" t="str">
            <v>LIAB.FOR A&amp;G ACCEPTANCE(EXPORT</v>
          </cell>
          <cell r="C497" t="e">
            <v>#N/A</v>
          </cell>
          <cell r="D497" t="b">
            <v>0</v>
          </cell>
          <cell r="E497">
            <v>0</v>
          </cell>
        </row>
        <row r="498">
          <cell r="A498">
            <v>800105</v>
          </cell>
          <cell r="B498" t="str">
            <v>LIAB. FOR A&amp;G ENDORSEMENT</v>
          </cell>
          <cell r="C498" t="e">
            <v>#N/A</v>
          </cell>
          <cell r="D498" t="b">
            <v>0</v>
          </cell>
          <cell r="E498">
            <v>0</v>
          </cell>
        </row>
        <row r="499">
          <cell r="A499">
            <v>800106</v>
          </cell>
          <cell r="B499" t="str">
            <v>LIAB.FOR A&amp;G ACCEPTANCE(OTHERS</v>
          </cell>
          <cell r="C499" t="e">
            <v>#N/A</v>
          </cell>
          <cell r="D499" t="b">
            <v>0</v>
          </cell>
          <cell r="E499">
            <v>0</v>
          </cell>
        </row>
        <row r="500">
          <cell r="A500">
            <v>800107</v>
          </cell>
          <cell r="B500" t="str">
            <v>LIAB. FOR A&amp;G USANCE</v>
          </cell>
          <cell r="C500" t="e">
            <v>#N/A</v>
          </cell>
          <cell r="D500" t="b">
            <v>0</v>
          </cell>
          <cell r="E500">
            <v>0</v>
          </cell>
        </row>
        <row r="501">
          <cell r="A501">
            <v>800108</v>
          </cell>
          <cell r="B501" t="str">
            <v>LIAB. FOR A&amp;G GTR</v>
          </cell>
          <cell r="C501" t="e">
            <v>#N/A</v>
          </cell>
          <cell r="D501" t="b">
            <v>0</v>
          </cell>
          <cell r="E501">
            <v>0</v>
          </cell>
        </row>
        <row r="502">
          <cell r="A502">
            <v>800109</v>
          </cell>
          <cell r="B502" t="str">
            <v>LIAB. FOR A&amp;G LG</v>
          </cell>
          <cell r="C502" t="e">
            <v>#N/A</v>
          </cell>
          <cell r="D502" t="b">
            <v>0</v>
          </cell>
          <cell r="E502">
            <v>0</v>
          </cell>
        </row>
        <row r="503">
          <cell r="A503">
            <v>800110</v>
          </cell>
          <cell r="B503" t="str">
            <v>LIAB. FOR A&amp;G CUSTOMS</v>
          </cell>
          <cell r="C503" t="e">
            <v>#N/A</v>
          </cell>
          <cell r="D503" t="b">
            <v>0</v>
          </cell>
          <cell r="E503">
            <v>0</v>
          </cell>
        </row>
        <row r="504">
          <cell r="A504">
            <v>800111</v>
          </cell>
          <cell r="B504" t="str">
            <v>LIAB. FOR A&amp;G BID BOND</v>
          </cell>
          <cell r="C504">
            <v>55506312</v>
          </cell>
          <cell r="D504" t="b">
            <v>1</v>
          </cell>
          <cell r="E504">
            <v>55506312</v>
          </cell>
        </row>
        <row r="505">
          <cell r="A505">
            <v>800112</v>
          </cell>
          <cell r="B505" t="str">
            <v>LIAB. FOR A&amp;G PERFORMANCE BOND</v>
          </cell>
          <cell r="C505">
            <v>988036576.75</v>
          </cell>
          <cell r="D505" t="b">
            <v>1</v>
          </cell>
          <cell r="E505">
            <v>988036576.75</v>
          </cell>
        </row>
        <row r="506">
          <cell r="A506">
            <v>800113</v>
          </cell>
          <cell r="B506" t="str">
            <v>LIAB. FOR A&amp;G REFUNDMENT BOND</v>
          </cell>
          <cell r="C506" t="e">
            <v>#N/A</v>
          </cell>
          <cell r="D506" t="b">
            <v>0</v>
          </cell>
          <cell r="E506">
            <v>0</v>
          </cell>
        </row>
        <row r="507">
          <cell r="A507">
            <v>800114</v>
          </cell>
          <cell r="B507" t="str">
            <v>LIAB. FOR A&amp;G DEFERRED PAYMENT</v>
          </cell>
          <cell r="C507" t="e">
            <v>#N/A</v>
          </cell>
          <cell r="D507" t="b">
            <v>0</v>
          </cell>
          <cell r="E507">
            <v>0</v>
          </cell>
        </row>
        <row r="508">
          <cell r="A508">
            <v>800115</v>
          </cell>
          <cell r="B508" t="str">
            <v>LIAB. FOR A&amp;G LN(LETTER OF G T</v>
          </cell>
          <cell r="C508" t="e">
            <v>#N/A</v>
          </cell>
          <cell r="D508" t="b">
            <v>0</v>
          </cell>
          <cell r="E508">
            <v>0</v>
          </cell>
        </row>
        <row r="509">
          <cell r="A509">
            <v>800116</v>
          </cell>
          <cell r="B509" t="str">
            <v>LIAB. FOR A&amp;G LOAN(STAND-BY-CR</v>
          </cell>
          <cell r="C509" t="e">
            <v>#N/A</v>
          </cell>
          <cell r="D509" t="b">
            <v>0</v>
          </cell>
          <cell r="E509">
            <v>0</v>
          </cell>
        </row>
        <row r="510">
          <cell r="A510">
            <v>800117</v>
          </cell>
          <cell r="B510" t="str">
            <v>LIAB. FOR A&amp;G CORPORATE BOND</v>
          </cell>
          <cell r="C510" t="e">
            <v>#N/A</v>
          </cell>
          <cell r="D510" t="b">
            <v>0</v>
          </cell>
          <cell r="E510">
            <v>0</v>
          </cell>
        </row>
        <row r="511">
          <cell r="A511">
            <v>800118</v>
          </cell>
          <cell r="B511" t="str">
            <v>LIAB. FOR A&amp;G GOVERNMENT BOND</v>
          </cell>
          <cell r="C511" t="e">
            <v>#N/A</v>
          </cell>
          <cell r="D511" t="b">
            <v>0</v>
          </cell>
          <cell r="E511">
            <v>0</v>
          </cell>
        </row>
        <row r="512">
          <cell r="A512">
            <v>800119</v>
          </cell>
          <cell r="B512" t="str">
            <v>LIAB. FOR A&amp;G CP</v>
          </cell>
          <cell r="C512" t="e">
            <v>#N/A</v>
          </cell>
          <cell r="D512" t="b">
            <v>0</v>
          </cell>
          <cell r="E512">
            <v>0</v>
          </cell>
        </row>
        <row r="513">
          <cell r="A513">
            <v>800120</v>
          </cell>
          <cell r="B513" t="str">
            <v>LIAB A&amp;G-L/C (STAND BY L/C)</v>
          </cell>
          <cell r="C513" t="e">
            <v>#N/A</v>
          </cell>
          <cell r="D513" t="b">
            <v>0</v>
          </cell>
          <cell r="E513">
            <v>0</v>
          </cell>
        </row>
        <row r="514">
          <cell r="A514">
            <v>800199</v>
          </cell>
          <cell r="B514" t="str">
            <v>LIAB. FOR A&amp;G OTHERS</v>
          </cell>
          <cell r="C514">
            <v>979944471.14999998</v>
          </cell>
          <cell r="D514" t="b">
            <v>1</v>
          </cell>
          <cell r="E514">
            <v>979944471.14999998</v>
          </cell>
        </row>
        <row r="515">
          <cell r="A515">
            <v>800200</v>
          </cell>
          <cell r="B515" t="str">
            <v>LIAB.FOR ACCEP&amp;G TEE UNDER OTR</v>
          </cell>
          <cell r="C515" t="e">
            <v>#N/A</v>
          </cell>
          <cell r="D515" t="b">
            <v>0</v>
          </cell>
          <cell r="E515">
            <v>0</v>
          </cell>
        </row>
        <row r="516">
          <cell r="A516">
            <v>800201</v>
          </cell>
          <cell r="B516" t="str">
            <v>LIAB. A&amp;G OTR LC</v>
          </cell>
          <cell r="C516" t="e">
            <v>#N/A</v>
          </cell>
          <cell r="D516" t="b">
            <v>0</v>
          </cell>
          <cell r="E516">
            <v>0</v>
          </cell>
        </row>
        <row r="517">
          <cell r="A517">
            <v>800202</v>
          </cell>
          <cell r="B517" t="str">
            <v>LIAB. A&amp;G OTR LC CONFIRMATION</v>
          </cell>
          <cell r="C517" t="e">
            <v>#N/A</v>
          </cell>
          <cell r="D517" t="b">
            <v>0</v>
          </cell>
          <cell r="E517">
            <v>0</v>
          </cell>
        </row>
        <row r="518">
          <cell r="A518">
            <v>800203</v>
          </cell>
          <cell r="B518" t="str">
            <v>LIAB.A&amp;G OTR ACCEPTANCE(IMPORT</v>
          </cell>
          <cell r="C518" t="e">
            <v>#N/A</v>
          </cell>
          <cell r="D518" t="b">
            <v>0</v>
          </cell>
          <cell r="E518">
            <v>0</v>
          </cell>
        </row>
        <row r="519">
          <cell r="A519">
            <v>800204</v>
          </cell>
          <cell r="B519" t="str">
            <v>LIAB.A&amp;G OTR ACCEPTANCE(EXPORT</v>
          </cell>
          <cell r="C519" t="e">
            <v>#N/A</v>
          </cell>
          <cell r="D519" t="b">
            <v>0</v>
          </cell>
          <cell r="E519">
            <v>0</v>
          </cell>
        </row>
        <row r="520">
          <cell r="A520">
            <v>800205</v>
          </cell>
          <cell r="B520" t="str">
            <v>LIAB. A&amp;G OTR ENDORSEMENT</v>
          </cell>
          <cell r="C520" t="e">
            <v>#N/A</v>
          </cell>
          <cell r="D520" t="b">
            <v>0</v>
          </cell>
          <cell r="E520">
            <v>0</v>
          </cell>
        </row>
        <row r="521">
          <cell r="A521">
            <v>800206</v>
          </cell>
          <cell r="B521" t="str">
            <v>LIAB.A&amp;G OTR ACCEPTANCE(OTHERS</v>
          </cell>
          <cell r="C521" t="e">
            <v>#N/A</v>
          </cell>
          <cell r="D521" t="b">
            <v>0</v>
          </cell>
          <cell r="E521">
            <v>0</v>
          </cell>
        </row>
        <row r="522">
          <cell r="A522">
            <v>800207</v>
          </cell>
          <cell r="B522" t="str">
            <v>LIAB. A&amp;G OTR USANCE</v>
          </cell>
          <cell r="C522" t="e">
            <v>#N/A</v>
          </cell>
          <cell r="D522" t="b">
            <v>0</v>
          </cell>
          <cell r="E522">
            <v>0</v>
          </cell>
        </row>
        <row r="523">
          <cell r="A523">
            <v>800208</v>
          </cell>
          <cell r="B523" t="str">
            <v>LIAB. A&amp;G OTR GTR</v>
          </cell>
          <cell r="C523" t="e">
            <v>#N/A</v>
          </cell>
          <cell r="D523" t="b">
            <v>0</v>
          </cell>
          <cell r="E523">
            <v>0</v>
          </cell>
        </row>
        <row r="524">
          <cell r="A524">
            <v>800209</v>
          </cell>
          <cell r="B524" t="str">
            <v>LIAB. A&amp;G OTR LG</v>
          </cell>
          <cell r="C524" t="e">
            <v>#N/A</v>
          </cell>
          <cell r="D524" t="b">
            <v>0</v>
          </cell>
          <cell r="E524">
            <v>0</v>
          </cell>
        </row>
        <row r="525">
          <cell r="A525">
            <v>800210</v>
          </cell>
          <cell r="B525" t="str">
            <v>LIAB. A&amp;G OTR CUSTOMS</v>
          </cell>
          <cell r="C525" t="e">
            <v>#N/A</v>
          </cell>
          <cell r="D525" t="b">
            <v>0</v>
          </cell>
          <cell r="E525">
            <v>0</v>
          </cell>
        </row>
        <row r="526">
          <cell r="A526">
            <v>800211</v>
          </cell>
          <cell r="B526" t="str">
            <v>LIAB. A&amp;G OTR BID BOND</v>
          </cell>
          <cell r="C526" t="e">
            <v>#N/A</v>
          </cell>
          <cell r="D526" t="b">
            <v>0</v>
          </cell>
          <cell r="E526">
            <v>0</v>
          </cell>
        </row>
        <row r="527">
          <cell r="A527">
            <v>800212</v>
          </cell>
          <cell r="B527" t="str">
            <v>LIAB. A&amp;G OTR PERFORMANCE BOND</v>
          </cell>
          <cell r="C527" t="e">
            <v>#N/A</v>
          </cell>
          <cell r="D527" t="b">
            <v>0</v>
          </cell>
          <cell r="E527">
            <v>0</v>
          </cell>
        </row>
        <row r="528">
          <cell r="A528">
            <v>800213</v>
          </cell>
          <cell r="B528" t="str">
            <v>LIAB. A&amp;G OTR REFUNDMENT BOND</v>
          </cell>
          <cell r="C528" t="e">
            <v>#N/A</v>
          </cell>
          <cell r="D528" t="b">
            <v>0</v>
          </cell>
          <cell r="E528">
            <v>0</v>
          </cell>
        </row>
        <row r="529">
          <cell r="A529">
            <v>800214</v>
          </cell>
          <cell r="B529" t="str">
            <v>LIAB. A&amp;G OTR DEFERRED PAYMENT</v>
          </cell>
          <cell r="C529" t="e">
            <v>#N/A</v>
          </cell>
          <cell r="D529" t="b">
            <v>0</v>
          </cell>
          <cell r="E529">
            <v>0</v>
          </cell>
        </row>
        <row r="530">
          <cell r="A530">
            <v>800215</v>
          </cell>
          <cell r="B530" t="str">
            <v>LIAB.A&amp;G OT LOAN(LETTER OF G T</v>
          </cell>
          <cell r="C530" t="e">
            <v>#N/A</v>
          </cell>
          <cell r="D530" t="b">
            <v>0</v>
          </cell>
          <cell r="E530">
            <v>0</v>
          </cell>
        </row>
        <row r="531">
          <cell r="A531">
            <v>800216</v>
          </cell>
          <cell r="B531" t="str">
            <v>LIAB.A&amp;G OTR LOAN(STAND-BY-CR</v>
          </cell>
          <cell r="C531" t="e">
            <v>#N/A</v>
          </cell>
          <cell r="D531" t="b">
            <v>0</v>
          </cell>
          <cell r="E531">
            <v>0</v>
          </cell>
        </row>
        <row r="532">
          <cell r="A532">
            <v>800217</v>
          </cell>
          <cell r="B532" t="str">
            <v>LIAB. A&amp;G OTR CORPORATE BOND</v>
          </cell>
          <cell r="C532" t="e">
            <v>#N/A</v>
          </cell>
          <cell r="D532" t="b">
            <v>0</v>
          </cell>
          <cell r="E532">
            <v>0</v>
          </cell>
        </row>
        <row r="533">
          <cell r="A533">
            <v>800218</v>
          </cell>
          <cell r="B533" t="str">
            <v>LIAB. A&amp;G OTR GOVERNMENT BOND</v>
          </cell>
          <cell r="C533" t="e">
            <v>#N/A</v>
          </cell>
          <cell r="D533" t="b">
            <v>0</v>
          </cell>
          <cell r="E533">
            <v>0</v>
          </cell>
        </row>
        <row r="534">
          <cell r="A534">
            <v>800219</v>
          </cell>
          <cell r="B534" t="str">
            <v>LIAB. A&amp;G OTR CP</v>
          </cell>
          <cell r="C534" t="e">
            <v>#N/A</v>
          </cell>
          <cell r="D534" t="b">
            <v>0</v>
          </cell>
          <cell r="E534">
            <v>0</v>
          </cell>
        </row>
        <row r="535">
          <cell r="A535">
            <v>800299</v>
          </cell>
          <cell r="B535" t="str">
            <v>LIAB. A&amp;G OTR OTHERS</v>
          </cell>
          <cell r="C535" t="e">
            <v>#N/A</v>
          </cell>
          <cell r="D535" t="b">
            <v>0</v>
          </cell>
          <cell r="E535">
            <v>0</v>
          </cell>
        </row>
        <row r="536">
          <cell r="A536">
            <v>800400</v>
          </cell>
          <cell r="B536" t="str">
            <v>I/O LIAB FOR ACCEPT &amp; G TEE</v>
          </cell>
          <cell r="C536" t="e">
            <v>#N/A</v>
          </cell>
          <cell r="D536" t="b">
            <v>0</v>
          </cell>
          <cell r="E536">
            <v>0</v>
          </cell>
        </row>
        <row r="537">
          <cell r="A537">
            <v>800401</v>
          </cell>
          <cell r="B537" t="str">
            <v>I/O LIAB FOR ACCEPT &amp; G TEE</v>
          </cell>
          <cell r="C537" t="e">
            <v>#N/A</v>
          </cell>
          <cell r="D537" t="b">
            <v>0</v>
          </cell>
          <cell r="E537">
            <v>0</v>
          </cell>
        </row>
        <row r="538">
          <cell r="A538">
            <v>800500</v>
          </cell>
          <cell r="B538" t="str">
            <v>LIAB.FOR A&amp;G UNDR OTR BR. G T</v>
          </cell>
          <cell r="C538" t="e">
            <v>#N/A</v>
          </cell>
          <cell r="D538" t="b">
            <v>0</v>
          </cell>
          <cell r="E538">
            <v>0</v>
          </cell>
        </row>
        <row r="539">
          <cell r="A539">
            <v>800501</v>
          </cell>
          <cell r="B539" t="str">
            <v>LIAB.FOR A&amp;G UNDR OTR BR. G T</v>
          </cell>
          <cell r="C539" t="e">
            <v>#N/A</v>
          </cell>
          <cell r="D539" t="b">
            <v>0</v>
          </cell>
          <cell r="E539">
            <v>0</v>
          </cell>
        </row>
        <row r="540">
          <cell r="A540">
            <v>810000</v>
          </cell>
          <cell r="B540" t="str">
            <v>(SUNDRY ACCOUNT)</v>
          </cell>
          <cell r="C540">
            <v>0</v>
          </cell>
          <cell r="D540" t="b">
            <v>1</v>
          </cell>
          <cell r="E540">
            <v>0</v>
          </cell>
        </row>
        <row r="541">
          <cell r="A541">
            <v>810100</v>
          </cell>
          <cell r="B541" t="str">
            <v>UNEARNED DISCOUNTS&amp;OTHERS(AUTO</v>
          </cell>
          <cell r="C541">
            <v>2826429.62</v>
          </cell>
          <cell r="D541" t="b">
            <v>1</v>
          </cell>
          <cell r="E541">
            <v>2826429.62</v>
          </cell>
        </row>
        <row r="542">
          <cell r="A542">
            <v>810101</v>
          </cell>
          <cell r="B542" t="str">
            <v>UNEARNED DISCOUNTS&amp;OTHERS(AUTO</v>
          </cell>
          <cell r="C542">
            <v>2826429.62</v>
          </cell>
          <cell r="D542" t="b">
            <v>1</v>
          </cell>
          <cell r="E542">
            <v>2826429.62</v>
          </cell>
        </row>
        <row r="543">
          <cell r="A543">
            <v>810200</v>
          </cell>
          <cell r="B543" t="str">
            <v>UNEARNED DISCOUNTS&amp;OTHERS(MANU</v>
          </cell>
          <cell r="C543">
            <v>567810.29</v>
          </cell>
          <cell r="D543" t="b">
            <v>1</v>
          </cell>
          <cell r="E543">
            <v>567810.29</v>
          </cell>
        </row>
        <row r="544">
          <cell r="A544">
            <v>810201</v>
          </cell>
          <cell r="B544" t="str">
            <v>UNEARNED INTEREST(MANUAL)</v>
          </cell>
          <cell r="C544" t="e">
            <v>#N/A</v>
          </cell>
          <cell r="D544" t="b">
            <v>0</v>
          </cell>
          <cell r="E544">
            <v>0</v>
          </cell>
        </row>
        <row r="545">
          <cell r="A545">
            <v>810202</v>
          </cell>
          <cell r="B545" t="str">
            <v>UNEARNED INTER-OFFICE INTEREST</v>
          </cell>
          <cell r="C545" t="e">
            <v>#N/A</v>
          </cell>
          <cell r="D545" t="b">
            <v>0</v>
          </cell>
          <cell r="E545">
            <v>0</v>
          </cell>
        </row>
        <row r="546">
          <cell r="A546">
            <v>810203</v>
          </cell>
          <cell r="B546" t="str">
            <v>UNEARNED COMMISSION &amp; OTHERS</v>
          </cell>
          <cell r="C546">
            <v>567810.29</v>
          </cell>
          <cell r="D546" t="b">
            <v>1</v>
          </cell>
          <cell r="E546">
            <v>567810.29</v>
          </cell>
        </row>
        <row r="547">
          <cell r="A547">
            <v>811000</v>
          </cell>
          <cell r="B547" t="str">
            <v>EXCH DIFF ADJ (FWD FOREX)</v>
          </cell>
          <cell r="C547" t="e">
            <v>#N/A</v>
          </cell>
          <cell r="D547" t="b">
            <v>0</v>
          </cell>
          <cell r="E547">
            <v>0</v>
          </cell>
        </row>
        <row r="548">
          <cell r="A548">
            <v>811001</v>
          </cell>
          <cell r="B548" t="str">
            <v>EXCH DIFF ADJ (FORW FOR EXCH)</v>
          </cell>
          <cell r="C548" t="e">
            <v>#N/A</v>
          </cell>
          <cell r="D548" t="b">
            <v>0</v>
          </cell>
          <cell r="E548">
            <v>0</v>
          </cell>
        </row>
        <row r="549">
          <cell r="A549">
            <v>811100</v>
          </cell>
          <cell r="B549" t="str">
            <v>ACCRUED INT PAYABL&amp;OTHER(AUTO</v>
          </cell>
          <cell r="C549">
            <v>4014345.8</v>
          </cell>
          <cell r="D549" t="b">
            <v>1</v>
          </cell>
          <cell r="E549">
            <v>4014345.8</v>
          </cell>
        </row>
        <row r="550">
          <cell r="A550">
            <v>811101</v>
          </cell>
          <cell r="B550" t="str">
            <v>ACCRUED INT PAYABL&amp;OTHER(AUTO</v>
          </cell>
          <cell r="C550">
            <v>4286098.8</v>
          </cell>
          <cell r="D550" t="b">
            <v>1</v>
          </cell>
          <cell r="E550">
            <v>4286098.8</v>
          </cell>
        </row>
        <row r="551">
          <cell r="A551">
            <v>811300</v>
          </cell>
          <cell r="B551" t="str">
            <v>ACCRUED INT PAYABL&amp;OTHER(MANU</v>
          </cell>
          <cell r="C551" t="e">
            <v>#N/A</v>
          </cell>
          <cell r="D551" t="b">
            <v>0</v>
          </cell>
          <cell r="E551">
            <v>0</v>
          </cell>
        </row>
        <row r="552">
          <cell r="A552">
            <v>811301</v>
          </cell>
          <cell r="B552" t="str">
            <v>ACCRUED INT GENERAL</v>
          </cell>
          <cell r="C552" t="e">
            <v>#N/A</v>
          </cell>
          <cell r="D552" t="b">
            <v>0</v>
          </cell>
          <cell r="E552">
            <v>0</v>
          </cell>
        </row>
        <row r="553">
          <cell r="A553">
            <v>811302</v>
          </cell>
          <cell r="B553" t="str">
            <v>ACCRUED INT PAY NRE-ACCOUNT</v>
          </cell>
          <cell r="C553" t="e">
            <v>#N/A</v>
          </cell>
          <cell r="D553" t="b">
            <v>0</v>
          </cell>
          <cell r="E553">
            <v>0</v>
          </cell>
        </row>
        <row r="554">
          <cell r="A554">
            <v>811303</v>
          </cell>
          <cell r="B554" t="str">
            <v>ACCRUED INT PAY NRNR-ACCOUNT</v>
          </cell>
          <cell r="C554" t="e">
            <v>#N/A</v>
          </cell>
          <cell r="D554" t="b">
            <v>0</v>
          </cell>
          <cell r="E554">
            <v>0</v>
          </cell>
        </row>
        <row r="555">
          <cell r="A555">
            <v>811304</v>
          </cell>
          <cell r="B555" t="str">
            <v>ACCRUED INT PAY FCNR-ACCOUNT</v>
          </cell>
          <cell r="C555" t="e">
            <v>#N/A</v>
          </cell>
          <cell r="D555" t="b">
            <v>0</v>
          </cell>
          <cell r="E555">
            <v>0</v>
          </cell>
        </row>
        <row r="556">
          <cell r="A556">
            <v>811305</v>
          </cell>
          <cell r="B556" t="str">
            <v>ACCRUED INT PAY NRO-ACCOUNT</v>
          </cell>
          <cell r="C556" t="e">
            <v>#N/A</v>
          </cell>
          <cell r="D556" t="b">
            <v>0</v>
          </cell>
          <cell r="E556">
            <v>0</v>
          </cell>
        </row>
        <row r="557">
          <cell r="A557">
            <v>811306</v>
          </cell>
          <cell r="B557" t="str">
            <v>ACCRUED INT PAY RFC-ACCOUNT</v>
          </cell>
          <cell r="C557" t="e">
            <v>#N/A</v>
          </cell>
          <cell r="D557" t="b">
            <v>0</v>
          </cell>
          <cell r="E557">
            <v>0</v>
          </cell>
        </row>
        <row r="558">
          <cell r="A558">
            <v>811307</v>
          </cell>
          <cell r="B558" t="str">
            <v>ACCRUED INT PAY EEFC-ACCOUNT</v>
          </cell>
          <cell r="C558" t="e">
            <v>#N/A</v>
          </cell>
          <cell r="D558" t="b">
            <v>0</v>
          </cell>
          <cell r="E558">
            <v>0</v>
          </cell>
        </row>
        <row r="559">
          <cell r="A559">
            <v>811399</v>
          </cell>
          <cell r="B559" t="str">
            <v>ACCRUED INT PAY OTHERS</v>
          </cell>
          <cell r="C559" t="e">
            <v>#N/A</v>
          </cell>
          <cell r="D559" t="b">
            <v>0</v>
          </cell>
          <cell r="E559">
            <v>0</v>
          </cell>
        </row>
        <row r="560">
          <cell r="A560">
            <v>811400</v>
          </cell>
          <cell r="B560" t="str">
            <v>ACCRUED INT-OFF INT PAYBL(MANU</v>
          </cell>
          <cell r="C560" t="e">
            <v>#N/A</v>
          </cell>
          <cell r="D560" t="b">
            <v>0</v>
          </cell>
          <cell r="E560">
            <v>0</v>
          </cell>
        </row>
        <row r="561">
          <cell r="A561">
            <v>811401</v>
          </cell>
          <cell r="B561" t="str">
            <v>ACCRUED INT-OFF INT PAYBL(MANU</v>
          </cell>
          <cell r="C561" t="e">
            <v>#N/A</v>
          </cell>
          <cell r="D561" t="b">
            <v>0</v>
          </cell>
          <cell r="E561">
            <v>0</v>
          </cell>
        </row>
        <row r="562">
          <cell r="A562">
            <v>811500</v>
          </cell>
          <cell r="B562" t="str">
            <v>ACCRUED COM.&amp;OTHERS PAYBL(MANU</v>
          </cell>
          <cell r="C562" t="e">
            <v>#N/A</v>
          </cell>
          <cell r="D562" t="b">
            <v>0</v>
          </cell>
          <cell r="E562">
            <v>0</v>
          </cell>
        </row>
        <row r="563">
          <cell r="A563">
            <v>811501</v>
          </cell>
          <cell r="B563" t="str">
            <v>ACCRUED COMMISSION PAYABLE</v>
          </cell>
          <cell r="C563" t="e">
            <v>#N/A</v>
          </cell>
          <cell r="D563" t="b">
            <v>0</v>
          </cell>
          <cell r="E563">
            <v>0</v>
          </cell>
        </row>
        <row r="564">
          <cell r="A564">
            <v>811502</v>
          </cell>
          <cell r="B564" t="str">
            <v>ACCRUED EXP PAYABLE</v>
          </cell>
          <cell r="C564">
            <v>-185886.13</v>
          </cell>
          <cell r="D564" t="b">
            <v>1</v>
          </cell>
          <cell r="E564">
            <v>-185886.13</v>
          </cell>
        </row>
        <row r="565">
          <cell r="A565">
            <v>811700</v>
          </cell>
          <cell r="B565" t="str">
            <v>TAX DEDUCTUED AT SOURCE-PAYABL</v>
          </cell>
          <cell r="C565">
            <v>806250.77</v>
          </cell>
          <cell r="D565" t="b">
            <v>1</v>
          </cell>
          <cell r="E565">
            <v>806250.77</v>
          </cell>
        </row>
        <row r="566">
          <cell r="A566">
            <v>811701</v>
          </cell>
          <cell r="B566" t="str">
            <v>TAX DEDUCTUED AT SOURCE-PAYABL</v>
          </cell>
          <cell r="C566">
            <v>777817.77</v>
          </cell>
          <cell r="D566" t="b">
            <v>1</v>
          </cell>
          <cell r="E566">
            <v>777817.77</v>
          </cell>
        </row>
        <row r="567">
          <cell r="A567">
            <v>811702</v>
          </cell>
          <cell r="B567" t="str">
            <v>PROVISION FOR EXPENSES</v>
          </cell>
          <cell r="C567">
            <v>-740551.43</v>
          </cell>
          <cell r="D567" t="b">
            <v>1</v>
          </cell>
          <cell r="E567">
            <v>-740551.43</v>
          </cell>
        </row>
        <row r="568">
          <cell r="A568">
            <v>811900</v>
          </cell>
          <cell r="B568" t="str">
            <v>COMPUTER SUSPENTS</v>
          </cell>
          <cell r="C568">
            <v>0</v>
          </cell>
          <cell r="D568" t="b">
            <v>1</v>
          </cell>
          <cell r="E568">
            <v>0</v>
          </cell>
        </row>
        <row r="569">
          <cell r="A569">
            <v>811901</v>
          </cell>
          <cell r="B569" t="str">
            <v>COMPUTER SUSPENTS</v>
          </cell>
          <cell r="C569">
            <v>0</v>
          </cell>
          <cell r="D569" t="b">
            <v>1</v>
          </cell>
          <cell r="E569">
            <v>0</v>
          </cell>
        </row>
        <row r="570">
          <cell r="A570">
            <v>812100</v>
          </cell>
          <cell r="B570" t="str">
            <v>SUSPENCE RECEIPTS</v>
          </cell>
          <cell r="C570" t="e">
            <v>#N/A</v>
          </cell>
          <cell r="D570" t="b">
            <v>0</v>
          </cell>
          <cell r="E570">
            <v>0</v>
          </cell>
        </row>
        <row r="571">
          <cell r="A571">
            <v>812101</v>
          </cell>
          <cell r="B571" t="str">
            <v>SUSPENSE RECEIPTS REGULAR</v>
          </cell>
          <cell r="C571">
            <v>541856</v>
          </cell>
          <cell r="D571" t="b">
            <v>1</v>
          </cell>
          <cell r="E571">
            <v>541856</v>
          </cell>
        </row>
        <row r="572">
          <cell r="A572">
            <v>812102</v>
          </cell>
          <cell r="B572" t="str">
            <v>SUSPENSE RECEIPTS CD DISCOUNT</v>
          </cell>
          <cell r="C572" t="e">
            <v>#N/A</v>
          </cell>
          <cell r="D572" t="b">
            <v>0</v>
          </cell>
          <cell r="E572">
            <v>0</v>
          </cell>
        </row>
        <row r="573">
          <cell r="A573">
            <v>814100</v>
          </cell>
          <cell r="B573" t="str">
            <v>EXC DIFFERENCE ADJUST ACC</v>
          </cell>
          <cell r="C573" t="e">
            <v>#N/A</v>
          </cell>
          <cell r="D573" t="b">
            <v>0</v>
          </cell>
          <cell r="E573">
            <v>0</v>
          </cell>
        </row>
        <row r="574">
          <cell r="A574">
            <v>814101</v>
          </cell>
          <cell r="B574" t="str">
            <v>EXC DIFFERENCE ADJUST ACC</v>
          </cell>
          <cell r="C574" t="e">
            <v>#N/A</v>
          </cell>
          <cell r="D574" t="b">
            <v>0</v>
          </cell>
          <cell r="E574">
            <v>0</v>
          </cell>
        </row>
        <row r="575">
          <cell r="A575">
            <v>821100</v>
          </cell>
          <cell r="B575" t="str">
            <v>PROVISION FOR TAXES</v>
          </cell>
          <cell r="C575">
            <v>12153005</v>
          </cell>
          <cell r="D575" t="b">
            <v>1</v>
          </cell>
          <cell r="E575">
            <v>12153005</v>
          </cell>
        </row>
        <row r="576">
          <cell r="A576">
            <v>821101</v>
          </cell>
          <cell r="B576" t="str">
            <v>PROVISION FOR TAXES</v>
          </cell>
          <cell r="C576">
            <v>35278773</v>
          </cell>
          <cell r="D576" t="b">
            <v>1</v>
          </cell>
          <cell r="E576">
            <v>35278773</v>
          </cell>
        </row>
        <row r="577">
          <cell r="A577">
            <v>821102</v>
          </cell>
          <cell r="B577" t="str">
            <v>DEFERRED TAX LIABILITY</v>
          </cell>
          <cell r="C577">
            <v>-63620.169999999925</v>
          </cell>
          <cell r="D577" t="b">
            <v>1</v>
          </cell>
          <cell r="E577">
            <v>-63620.169999999925</v>
          </cell>
        </row>
        <row r="578">
          <cell r="A578">
            <v>821200</v>
          </cell>
          <cell r="B578" t="str">
            <v>PROVISION FOR AUDIT FEES</v>
          </cell>
          <cell r="C578" t="e">
            <v>#N/A</v>
          </cell>
          <cell r="D578" t="b">
            <v>0</v>
          </cell>
          <cell r="E578">
            <v>0</v>
          </cell>
        </row>
        <row r="579">
          <cell r="A579">
            <v>821201</v>
          </cell>
          <cell r="B579" t="str">
            <v>PROVISION FOR AUDIT FEES</v>
          </cell>
          <cell r="C579" t="e">
            <v>#N/A</v>
          </cell>
          <cell r="D579" t="b">
            <v>0</v>
          </cell>
          <cell r="E579">
            <v>0</v>
          </cell>
        </row>
        <row r="580">
          <cell r="A580">
            <v>821300</v>
          </cell>
          <cell r="B580" t="str">
            <v>PROVISION FOR GRATUITY</v>
          </cell>
          <cell r="C580" t="e">
            <v>#N/A</v>
          </cell>
          <cell r="D580" t="b">
            <v>0</v>
          </cell>
          <cell r="E580">
            <v>0</v>
          </cell>
        </row>
        <row r="581">
          <cell r="A581">
            <v>821301</v>
          </cell>
          <cell r="B581" t="str">
            <v>PROVISION FOR GRATUITY</v>
          </cell>
          <cell r="C581" t="e">
            <v>#N/A</v>
          </cell>
          <cell r="D581" t="b">
            <v>0</v>
          </cell>
          <cell r="E581">
            <v>0</v>
          </cell>
        </row>
        <row r="582">
          <cell r="A582">
            <v>821400</v>
          </cell>
          <cell r="B582" t="str">
            <v>PROV FOR PENSION&amp;OTH STAFF BEN</v>
          </cell>
          <cell r="C582">
            <v>557317.31000000006</v>
          </cell>
          <cell r="D582" t="b">
            <v>1</v>
          </cell>
          <cell r="E582">
            <v>557317.31000000006</v>
          </cell>
        </row>
        <row r="583">
          <cell r="A583">
            <v>821401</v>
          </cell>
          <cell r="B583" t="str">
            <v>PROV FOR PENSION&amp;OTH STAFF BEN</v>
          </cell>
          <cell r="C583">
            <v>557317.31000000006</v>
          </cell>
          <cell r="D583" t="b">
            <v>1</v>
          </cell>
          <cell r="E583">
            <v>557317.31000000006</v>
          </cell>
        </row>
        <row r="584">
          <cell r="A584">
            <v>821500</v>
          </cell>
          <cell r="B584" t="str">
            <v>PROVISION FOR BAD DEBTS</v>
          </cell>
          <cell r="C584" t="e">
            <v>#N/A</v>
          </cell>
          <cell r="D584" t="b">
            <v>0</v>
          </cell>
          <cell r="E584">
            <v>0</v>
          </cell>
        </row>
        <row r="585">
          <cell r="A585">
            <v>821501</v>
          </cell>
          <cell r="B585" t="str">
            <v>PROVISION FOR BAD DEBTS</v>
          </cell>
          <cell r="C585">
            <v>6823096.6299999952</v>
          </cell>
          <cell r="D585" t="b">
            <v>1</v>
          </cell>
          <cell r="E585">
            <v>6823096.6299999952</v>
          </cell>
        </row>
        <row r="586">
          <cell r="A586">
            <v>821600</v>
          </cell>
          <cell r="B586" t="str">
            <v>ACCUMULATED DEPRECIATION</v>
          </cell>
          <cell r="C586" t="e">
            <v>#N/A</v>
          </cell>
          <cell r="D586" t="b">
            <v>0</v>
          </cell>
          <cell r="E586">
            <v>0</v>
          </cell>
        </row>
        <row r="587">
          <cell r="A587">
            <v>821601</v>
          </cell>
          <cell r="B587" t="str">
            <v>ACCUM DEPREC-PREMISES</v>
          </cell>
          <cell r="C587" t="e">
            <v>#N/A</v>
          </cell>
          <cell r="D587" t="b">
            <v>0</v>
          </cell>
          <cell r="E587">
            <v>0</v>
          </cell>
        </row>
        <row r="588">
          <cell r="A588">
            <v>821602</v>
          </cell>
          <cell r="B588" t="str">
            <v>ACCUM DEPREC-FURN&amp;FIXTR</v>
          </cell>
          <cell r="C588" t="e">
            <v>#N/A</v>
          </cell>
          <cell r="D588" t="b">
            <v>0</v>
          </cell>
          <cell r="E588">
            <v>0</v>
          </cell>
        </row>
        <row r="589">
          <cell r="A589">
            <v>821603</v>
          </cell>
          <cell r="B589" t="str">
            <v>ACCUM DEPREC-OFFICE EQUIP</v>
          </cell>
          <cell r="C589" t="e">
            <v>#N/A</v>
          </cell>
          <cell r="D589" t="b">
            <v>0</v>
          </cell>
          <cell r="E589">
            <v>0</v>
          </cell>
        </row>
        <row r="590">
          <cell r="A590">
            <v>821604</v>
          </cell>
          <cell r="B590" t="str">
            <v>ACCUM DEPREC-VEHICLES</v>
          </cell>
          <cell r="C590" t="e">
            <v>#N/A</v>
          </cell>
          <cell r="D590" t="b">
            <v>0</v>
          </cell>
          <cell r="E590">
            <v>0</v>
          </cell>
        </row>
        <row r="591">
          <cell r="A591">
            <v>821699</v>
          </cell>
          <cell r="B591" t="str">
            <v>ACCUM DEPREC-OTHERS</v>
          </cell>
          <cell r="C591" t="e">
            <v>#N/A</v>
          </cell>
          <cell r="D591" t="b">
            <v>0</v>
          </cell>
          <cell r="E591">
            <v>0</v>
          </cell>
        </row>
        <row r="592">
          <cell r="A592">
            <v>821700</v>
          </cell>
          <cell r="B592" t="str">
            <v>PROVISION FOR INTEREST TAX</v>
          </cell>
          <cell r="C592" t="e">
            <v>#N/A</v>
          </cell>
          <cell r="D592" t="b">
            <v>0</v>
          </cell>
          <cell r="E592">
            <v>0</v>
          </cell>
        </row>
        <row r="593">
          <cell r="A593">
            <v>821701</v>
          </cell>
          <cell r="B593" t="str">
            <v>PROVISION FOR INTEREST TAX</v>
          </cell>
          <cell r="C593" t="e">
            <v>#N/A</v>
          </cell>
          <cell r="D593" t="b">
            <v>0</v>
          </cell>
          <cell r="E593">
            <v>0</v>
          </cell>
        </row>
        <row r="594">
          <cell r="A594">
            <v>822000</v>
          </cell>
          <cell r="B594" t="str">
            <v>RSV.DEVALUAT'N INV.SECURITIES</v>
          </cell>
          <cell r="C594" t="e">
            <v>#N/A</v>
          </cell>
          <cell r="D594" t="b">
            <v>0</v>
          </cell>
          <cell r="E594">
            <v>0</v>
          </cell>
        </row>
        <row r="595">
          <cell r="A595">
            <v>822001</v>
          </cell>
          <cell r="B595" t="str">
            <v>RSV.DEVALUAT'N INV.SECURITIES</v>
          </cell>
          <cell r="C595" t="e">
            <v>#N/A</v>
          </cell>
          <cell r="D595" t="b">
            <v>0</v>
          </cell>
          <cell r="E595">
            <v>0</v>
          </cell>
        </row>
        <row r="596">
          <cell r="A596">
            <v>835000</v>
          </cell>
          <cell r="B596" t="str">
            <v>SECURITIES ACCOUNT PAYABLE</v>
          </cell>
          <cell r="C596" t="e">
            <v>#N/A</v>
          </cell>
          <cell r="D596" t="b">
            <v>0</v>
          </cell>
          <cell r="E596">
            <v>0</v>
          </cell>
        </row>
        <row r="597">
          <cell r="A597">
            <v>835001</v>
          </cell>
          <cell r="B597" t="str">
            <v>SECURITIES ACCOUNT PAYABLE</v>
          </cell>
          <cell r="C597" t="e">
            <v>#N/A</v>
          </cell>
          <cell r="D597" t="b">
            <v>0</v>
          </cell>
          <cell r="E597">
            <v>0</v>
          </cell>
        </row>
        <row r="598">
          <cell r="A598">
            <v>836000</v>
          </cell>
          <cell r="B598" t="str">
            <v>BKG AC CCY SW LIAB (PL N-HDG )</v>
          </cell>
          <cell r="C598" t="e">
            <v>#N/A</v>
          </cell>
          <cell r="D598" t="b">
            <v>0</v>
          </cell>
          <cell r="E598">
            <v>0</v>
          </cell>
        </row>
        <row r="599">
          <cell r="A599">
            <v>836001</v>
          </cell>
          <cell r="B599" t="str">
            <v>BKG AC CSW LIAB CUST (N-HDG)</v>
          </cell>
          <cell r="C599" t="e">
            <v>#N/A</v>
          </cell>
          <cell r="D599" t="b">
            <v>0</v>
          </cell>
          <cell r="E599">
            <v>0</v>
          </cell>
        </row>
        <row r="600">
          <cell r="A600">
            <v>836100</v>
          </cell>
          <cell r="B600" t="str">
            <v>BKG AC CSW LIAB (PLI-ON-H)</v>
          </cell>
          <cell r="C600" t="e">
            <v>#N/A</v>
          </cell>
          <cell r="D600" t="b">
            <v>0</v>
          </cell>
          <cell r="E600">
            <v>0</v>
          </cell>
        </row>
        <row r="601">
          <cell r="A601">
            <v>836101</v>
          </cell>
          <cell r="B601" t="str">
            <v>BKG AC CSW LIAB (PLIO PP N-H)</v>
          </cell>
          <cell r="C601" t="e">
            <v>#N/A</v>
          </cell>
          <cell r="D601" t="b">
            <v>0</v>
          </cell>
          <cell r="E601">
            <v>0</v>
          </cell>
        </row>
        <row r="602">
          <cell r="A602">
            <v>836102</v>
          </cell>
          <cell r="B602" t="str">
            <v>BKG AC CSW LIAB (PLIO PT N-H)</v>
          </cell>
          <cell r="C602" t="e">
            <v>#N/A</v>
          </cell>
          <cell r="D602" t="b">
            <v>0</v>
          </cell>
          <cell r="E602">
            <v>0</v>
          </cell>
        </row>
        <row r="603">
          <cell r="A603">
            <v>898100</v>
          </cell>
          <cell r="B603" t="str">
            <v>PROFIT ON NCD BOUGHT EVALUATED</v>
          </cell>
          <cell r="C603" t="e">
            <v>#N/A</v>
          </cell>
          <cell r="D603" t="b">
            <v>0</v>
          </cell>
          <cell r="E603">
            <v>0</v>
          </cell>
        </row>
        <row r="604">
          <cell r="A604">
            <v>898101</v>
          </cell>
          <cell r="B604" t="str">
            <v>PROFIT ON NCD BOUGHT EVALUATED</v>
          </cell>
          <cell r="C604" t="e">
            <v>#N/A</v>
          </cell>
          <cell r="D604" t="b">
            <v>0</v>
          </cell>
          <cell r="E604">
            <v>0</v>
          </cell>
        </row>
        <row r="605">
          <cell r="A605">
            <v>898200</v>
          </cell>
          <cell r="B605" t="str">
            <v>PROFIT ON SECURITIES EVALUATED</v>
          </cell>
          <cell r="C605">
            <v>199156.58</v>
          </cell>
          <cell r="D605" t="b">
            <v>1</v>
          </cell>
          <cell r="E605">
            <v>199156.58</v>
          </cell>
        </row>
        <row r="606">
          <cell r="A606">
            <v>898201</v>
          </cell>
          <cell r="B606" t="str">
            <v>PROFIT ON SECURITIES BILLS E</v>
          </cell>
          <cell r="C606">
            <v>0</v>
          </cell>
          <cell r="D606" t="b">
            <v>1</v>
          </cell>
          <cell r="E606">
            <v>0</v>
          </cell>
        </row>
        <row r="607">
          <cell r="A607">
            <v>898202</v>
          </cell>
          <cell r="B607" t="str">
            <v>PROFIT ON SEC GOVT SECS EVALUA</v>
          </cell>
          <cell r="C607" t="e">
            <v>#N/A</v>
          </cell>
          <cell r="D607" t="b">
            <v>0</v>
          </cell>
          <cell r="E607">
            <v>0</v>
          </cell>
        </row>
        <row r="608">
          <cell r="A608">
            <v>898203</v>
          </cell>
          <cell r="B608" t="str">
            <v>PROFIT ON SEC OTHERS EVALUATED</v>
          </cell>
          <cell r="C608" t="e">
            <v>#N/A</v>
          </cell>
          <cell r="D608" t="b">
            <v>0</v>
          </cell>
          <cell r="E608">
            <v>0</v>
          </cell>
        </row>
        <row r="609">
          <cell r="A609">
            <v>899000</v>
          </cell>
          <cell r="B609" t="str">
            <v>(NET PROFIT)</v>
          </cell>
          <cell r="C609">
            <v>56568263.960000001</v>
          </cell>
          <cell r="D609" t="b">
            <v>1</v>
          </cell>
          <cell r="E609">
            <v>56568263.960000001</v>
          </cell>
        </row>
        <row r="610">
          <cell r="A610">
            <v>899001</v>
          </cell>
          <cell r="B610" t="str">
            <v>NET PROFIT</v>
          </cell>
          <cell r="C610">
            <v>56568263.960000001</v>
          </cell>
          <cell r="D610" t="b">
            <v>1</v>
          </cell>
          <cell r="E610">
            <v>56568263.960000001</v>
          </cell>
        </row>
        <row r="611">
          <cell r="A611">
            <v>899300</v>
          </cell>
          <cell r="B611" t="str">
            <v>(THIS TERM(P/L) PROFIT)</v>
          </cell>
          <cell r="C611" t="e">
            <v>#N/A</v>
          </cell>
          <cell r="D611" t="b">
            <v>0</v>
          </cell>
          <cell r="E611">
            <v>0</v>
          </cell>
        </row>
        <row r="612">
          <cell r="A612">
            <v>899301</v>
          </cell>
          <cell r="B612" t="str">
            <v>THIS TERM(P/L) PROFIT</v>
          </cell>
          <cell r="C612">
            <v>-62711833.469999999</v>
          </cell>
          <cell r="D612" t="b">
            <v>1</v>
          </cell>
          <cell r="E612">
            <v>-62711833.469999999</v>
          </cell>
        </row>
        <row r="613">
          <cell r="A613">
            <v>899400</v>
          </cell>
          <cell r="B613" t="str">
            <v>(PREV TERM(P/L) PROFIT)</v>
          </cell>
          <cell r="C613" t="e">
            <v>#N/A</v>
          </cell>
          <cell r="D613" t="b">
            <v>0</v>
          </cell>
          <cell r="E613">
            <v>0</v>
          </cell>
        </row>
        <row r="614">
          <cell r="A614">
            <v>899401</v>
          </cell>
          <cell r="B614" t="str">
            <v>PREV TERM(P/L) PROFIT</v>
          </cell>
          <cell r="C614" t="e">
            <v>#N/A</v>
          </cell>
          <cell r="D614" t="b">
            <v>0</v>
          </cell>
          <cell r="E614">
            <v>0</v>
          </cell>
        </row>
        <row r="615">
          <cell r="A615">
            <v>899500</v>
          </cell>
          <cell r="B615" t="str">
            <v>(LIABILITY TOTAL)</v>
          </cell>
          <cell r="C615">
            <v>5809272722.6899996</v>
          </cell>
          <cell r="D615" t="b">
            <v>1</v>
          </cell>
          <cell r="E615">
            <v>5809272722.6899996</v>
          </cell>
        </row>
        <row r="616">
          <cell r="A616">
            <v>899501</v>
          </cell>
          <cell r="B616" t="str">
            <v>LIABILITY TOTAL</v>
          </cell>
          <cell r="C616">
            <v>5809272722.6899996</v>
          </cell>
          <cell r="D616" t="b">
            <v>1</v>
          </cell>
          <cell r="E616">
            <v>5809272722.6899996</v>
          </cell>
        </row>
        <row r="617">
          <cell r="A617">
            <v>899502</v>
          </cell>
          <cell r="B617" t="str">
            <v>EXCHANGE ADJUSTMENT(CR)</v>
          </cell>
          <cell r="C617">
            <v>0</v>
          </cell>
          <cell r="D617" t="b">
            <v>1</v>
          </cell>
          <cell r="E617">
            <v>0</v>
          </cell>
        </row>
        <row r="620">
          <cell r="A620">
            <v>490200</v>
          </cell>
          <cell r="B620" t="str">
            <v>INWARD BILLS FOR COLLECTION</v>
          </cell>
          <cell r="C620">
            <v>7644458.9400000004</v>
          </cell>
          <cell r="D620" t="b">
            <v>1</v>
          </cell>
          <cell r="E620">
            <v>7644458.9400000004</v>
          </cell>
        </row>
        <row r="621">
          <cell r="A621">
            <v>490201</v>
          </cell>
          <cell r="B621" t="str">
            <v>INWARD BILLS FOR COLLECTION(CO</v>
          </cell>
          <cell r="C621">
            <v>7644458.9400000004</v>
          </cell>
          <cell r="D621" t="b">
            <v>1</v>
          </cell>
          <cell r="E621">
            <v>7644458.9400000004</v>
          </cell>
        </row>
        <row r="622">
          <cell r="A622">
            <v>490300</v>
          </cell>
          <cell r="B622" t="str">
            <v>OUTWARD BILLS FOR COLLECTION</v>
          </cell>
          <cell r="C622">
            <v>164979893.88</v>
          </cell>
          <cell r="D622" t="b">
            <v>1</v>
          </cell>
          <cell r="E622">
            <v>164979893.88</v>
          </cell>
        </row>
        <row r="623">
          <cell r="A623">
            <v>490301</v>
          </cell>
          <cell r="B623" t="str">
            <v>OUTWARD BILLS FOR COLLECT BC</v>
          </cell>
          <cell r="C623">
            <v>162453397.88</v>
          </cell>
          <cell r="D623" t="b">
            <v>1</v>
          </cell>
          <cell r="E623">
            <v>162453397.88</v>
          </cell>
        </row>
        <row r="624">
          <cell r="A624">
            <v>490302</v>
          </cell>
          <cell r="B624" t="str">
            <v>OUTWARD BILLS COLLECTION CBC</v>
          </cell>
          <cell r="C624">
            <v>2526496</v>
          </cell>
          <cell r="D624" t="b">
            <v>1</v>
          </cell>
          <cell r="E624">
            <v>2526496</v>
          </cell>
        </row>
        <row r="625">
          <cell r="A625">
            <v>490303</v>
          </cell>
          <cell r="B625" t="str">
            <v>OUTWRD BILL FOR COLLECT BC</v>
          </cell>
          <cell r="C625" t="e">
            <v>#N/A</v>
          </cell>
          <cell r="D625" t="b">
            <v>0</v>
          </cell>
          <cell r="E625">
            <v>0</v>
          </cell>
        </row>
        <row r="626">
          <cell r="A626">
            <v>490304</v>
          </cell>
          <cell r="B626" t="str">
            <v>OUTWRD BILLS FOR COLLECT CBC</v>
          </cell>
          <cell r="C626" t="e">
            <v>#N/A</v>
          </cell>
          <cell r="D626" t="b">
            <v>0</v>
          </cell>
          <cell r="E626">
            <v>0</v>
          </cell>
        </row>
        <row r="627">
          <cell r="A627">
            <v>490600</v>
          </cell>
          <cell r="B627" t="str">
            <v>CUSTOMERS LIABILITY COMMITMENT</v>
          </cell>
          <cell r="C627" t="e">
            <v>#N/A</v>
          </cell>
          <cell r="D627" t="b">
            <v>0</v>
          </cell>
          <cell r="E627">
            <v>0</v>
          </cell>
        </row>
        <row r="628">
          <cell r="A628">
            <v>490601</v>
          </cell>
          <cell r="B628" t="str">
            <v>CUSTOMERS LIABILITY COMMITMENT</v>
          </cell>
          <cell r="C628" t="e">
            <v>#N/A</v>
          </cell>
          <cell r="D628" t="b">
            <v>0</v>
          </cell>
          <cell r="E628">
            <v>0</v>
          </cell>
        </row>
        <row r="629">
          <cell r="A629">
            <v>491000</v>
          </cell>
          <cell r="B629" t="str">
            <v>OUTRIGHT FORWARD BOUGHT</v>
          </cell>
          <cell r="C629">
            <v>1430789737.52</v>
          </cell>
          <cell r="D629" t="b">
            <v>1</v>
          </cell>
          <cell r="E629">
            <v>1430789737.52</v>
          </cell>
        </row>
        <row r="630">
          <cell r="A630">
            <v>491001</v>
          </cell>
          <cell r="B630" t="str">
            <v>OTRIT FRWRD BOUGHT(FXB-DR)</v>
          </cell>
          <cell r="C630">
            <v>521298987.69999999</v>
          </cell>
          <cell r="D630" t="b">
            <v>1</v>
          </cell>
          <cell r="E630">
            <v>521298987.69999999</v>
          </cell>
        </row>
        <row r="631">
          <cell r="A631">
            <v>491002</v>
          </cell>
          <cell r="B631" t="str">
            <v>OTRIT FRWRD BOUGHT(FXS-DR)</v>
          </cell>
          <cell r="C631">
            <v>68887251</v>
          </cell>
          <cell r="D631" t="b">
            <v>1</v>
          </cell>
          <cell r="E631">
            <v>68887251</v>
          </cell>
        </row>
        <row r="632">
          <cell r="A632">
            <v>491003</v>
          </cell>
          <cell r="B632" t="str">
            <v>OTRIT FRWRD BOUGHT(FXC-DR)</v>
          </cell>
          <cell r="C632">
            <v>391888498.81999999</v>
          </cell>
          <cell r="D632" t="b">
            <v>1</v>
          </cell>
          <cell r="E632">
            <v>391888498.81999999</v>
          </cell>
        </row>
        <row r="633">
          <cell r="A633">
            <v>491004</v>
          </cell>
          <cell r="B633" t="str">
            <v>OTRIT FRWRD BOUGHT(FE-DR)</v>
          </cell>
          <cell r="C633" t="e">
            <v>#N/A</v>
          </cell>
          <cell r="D633" t="b">
            <v>0</v>
          </cell>
          <cell r="E633">
            <v>0</v>
          </cell>
        </row>
        <row r="634">
          <cell r="A634">
            <v>491011</v>
          </cell>
          <cell r="B634" t="str">
            <v>OTRIT FRWRD BOUGHT (SWAP-DR)</v>
          </cell>
          <cell r="C634">
            <v>448715000</v>
          </cell>
          <cell r="D634" t="b">
            <v>1</v>
          </cell>
          <cell r="E634">
            <v>448715000</v>
          </cell>
        </row>
        <row r="635">
          <cell r="A635">
            <v>491100</v>
          </cell>
          <cell r="B635" t="str">
            <v>FORWARD CONVERSION</v>
          </cell>
          <cell r="C635">
            <v>14416349</v>
          </cell>
          <cell r="D635" t="b">
            <v>1</v>
          </cell>
          <cell r="E635">
            <v>14416349</v>
          </cell>
        </row>
        <row r="636">
          <cell r="A636">
            <v>491101</v>
          </cell>
          <cell r="B636" t="str">
            <v>FORWARD CONVERSION BOUGHT</v>
          </cell>
          <cell r="C636" t="e">
            <v>#N/A</v>
          </cell>
          <cell r="D636" t="b">
            <v>0</v>
          </cell>
          <cell r="E636">
            <v>0</v>
          </cell>
        </row>
        <row r="637">
          <cell r="A637">
            <v>491102</v>
          </cell>
          <cell r="B637" t="str">
            <v>FORWARD CONVERSION SOLD</v>
          </cell>
          <cell r="C637">
            <v>14416349</v>
          </cell>
          <cell r="D637" t="b">
            <v>1</v>
          </cell>
          <cell r="E637">
            <v>14416349</v>
          </cell>
        </row>
        <row r="638">
          <cell r="A638">
            <v>491103</v>
          </cell>
          <cell r="B638" t="str">
            <v>FORWARD CONVERSION CROSS</v>
          </cell>
          <cell r="C638" t="e">
            <v>#N/A</v>
          </cell>
          <cell r="D638" t="b">
            <v>0</v>
          </cell>
          <cell r="E638">
            <v>0</v>
          </cell>
        </row>
        <row r="639">
          <cell r="A639">
            <v>491104</v>
          </cell>
          <cell r="B639" t="str">
            <v>FORWARD CONVERSION OTHERS</v>
          </cell>
          <cell r="C639" t="e">
            <v>#N/A</v>
          </cell>
          <cell r="D639" t="b">
            <v>0</v>
          </cell>
          <cell r="E639">
            <v>0</v>
          </cell>
        </row>
        <row r="640">
          <cell r="A640">
            <v>492000</v>
          </cell>
          <cell r="B640" t="str">
            <v>CURRENCY SWAP ASSET</v>
          </cell>
          <cell r="C640">
            <v>226415000</v>
          </cell>
          <cell r="D640" t="b">
            <v>1</v>
          </cell>
          <cell r="E640">
            <v>226415000</v>
          </cell>
        </row>
        <row r="641">
          <cell r="A641">
            <v>492001</v>
          </cell>
          <cell r="B641" t="str">
            <v>CURRENCY SW ASSET CUST(N-HDG)</v>
          </cell>
          <cell r="C641">
            <v>226415000</v>
          </cell>
          <cell r="D641" t="b">
            <v>1</v>
          </cell>
          <cell r="E641">
            <v>226415000</v>
          </cell>
        </row>
        <row r="642">
          <cell r="A642">
            <v>492100</v>
          </cell>
          <cell r="B642" t="str">
            <v>CURRENCY SWAP ASSET I-O</v>
          </cell>
          <cell r="C642">
            <v>222300000</v>
          </cell>
          <cell r="D642" t="b">
            <v>1</v>
          </cell>
          <cell r="E642">
            <v>222300000</v>
          </cell>
        </row>
        <row r="643">
          <cell r="A643">
            <v>492101</v>
          </cell>
          <cell r="B643" t="str">
            <v>CURRENCY SWAP ASSET (N- HDG)</v>
          </cell>
          <cell r="C643">
            <v>222300000</v>
          </cell>
          <cell r="D643" t="b">
            <v>1</v>
          </cell>
          <cell r="E643">
            <v>222300000</v>
          </cell>
        </row>
        <row r="644">
          <cell r="A644">
            <v>492200</v>
          </cell>
          <cell r="B644" t="str">
            <v>CURRENCY SWAP LIABILITY(CONTRA</v>
          </cell>
          <cell r="C644">
            <v>448715000</v>
          </cell>
          <cell r="D644" t="b">
            <v>1</v>
          </cell>
          <cell r="E644">
            <v>448715000</v>
          </cell>
        </row>
        <row r="645">
          <cell r="A645">
            <v>492201</v>
          </cell>
          <cell r="B645" t="str">
            <v>CURRENCY SWAP LIABILITY(CONTRA</v>
          </cell>
          <cell r="C645">
            <v>448715000</v>
          </cell>
          <cell r="D645" t="b">
            <v>1</v>
          </cell>
          <cell r="E645">
            <v>448715000</v>
          </cell>
        </row>
        <row r="646">
          <cell r="A646">
            <v>494500</v>
          </cell>
          <cell r="B646" t="str">
            <v>OFF BALANCE(ASSETS) TOTAL</v>
          </cell>
          <cell r="C646">
            <v>2515260439.3400002</v>
          </cell>
          <cell r="D646" t="b">
            <v>1</v>
          </cell>
          <cell r="E646">
            <v>2515260439.3400002</v>
          </cell>
        </row>
        <row r="649">
          <cell r="A649">
            <v>990200</v>
          </cell>
          <cell r="B649" t="str">
            <v>INWARD BILLS FOR COLLECTION</v>
          </cell>
          <cell r="C649">
            <v>7644458.9400000004</v>
          </cell>
          <cell r="D649" t="b">
            <v>1</v>
          </cell>
          <cell r="E649">
            <v>7644458.9400000004</v>
          </cell>
        </row>
        <row r="650">
          <cell r="A650">
            <v>958201</v>
          </cell>
          <cell r="B650" t="str">
            <v>INCOME FROM BANK S PROPERTIES</v>
          </cell>
          <cell r="C650" t="e">
            <v>#N/A</v>
          </cell>
          <cell r="D650" t="b">
            <v>0</v>
          </cell>
          <cell r="E650">
            <v>0</v>
          </cell>
        </row>
        <row r="651">
          <cell r="A651">
            <v>990300</v>
          </cell>
          <cell r="B651" t="str">
            <v>OUTWARD BILLS FOR COLLECTION</v>
          </cell>
          <cell r="C651">
            <v>164979893.88</v>
          </cell>
          <cell r="D651" t="b">
            <v>1</v>
          </cell>
          <cell r="E651">
            <v>164979893.88</v>
          </cell>
        </row>
        <row r="652">
          <cell r="A652">
            <v>990300</v>
          </cell>
          <cell r="B652" t="str">
            <v>OUTWARD BILLS FOR COLLECTION</v>
          </cell>
          <cell r="C652">
            <v>164979893.88</v>
          </cell>
          <cell r="D652" t="b">
            <v>1</v>
          </cell>
          <cell r="E652">
            <v>164979893.88</v>
          </cell>
        </row>
        <row r="653">
          <cell r="A653">
            <v>990301</v>
          </cell>
          <cell r="B653" t="str">
            <v>OUTWRD BILL FOR COLLE(CON)BC</v>
          </cell>
          <cell r="C653">
            <v>162453397.88</v>
          </cell>
          <cell r="D653" t="b">
            <v>1</v>
          </cell>
          <cell r="E653">
            <v>162453397.88</v>
          </cell>
        </row>
        <row r="654">
          <cell r="A654">
            <v>990302</v>
          </cell>
          <cell r="B654" t="str">
            <v>OUTWRD BILL FOR COLL(CON)CBC</v>
          </cell>
          <cell r="C654">
            <v>2526496</v>
          </cell>
          <cell r="D654" t="b">
            <v>1</v>
          </cell>
          <cell r="E654">
            <v>2526496</v>
          </cell>
        </row>
        <row r="655">
          <cell r="A655">
            <v>990303</v>
          </cell>
          <cell r="B655" t="str">
            <v>OUTWRD BILL FOR COLLE (CON)BC</v>
          </cell>
          <cell r="C655" t="e">
            <v>#N/A</v>
          </cell>
          <cell r="D655" t="b">
            <v>0</v>
          </cell>
          <cell r="E655">
            <v>0</v>
          </cell>
        </row>
        <row r="656">
          <cell r="A656">
            <v>990304</v>
          </cell>
          <cell r="B656" t="str">
            <v>OUTWRD BILL FOR COLLE (CON)CBC</v>
          </cell>
          <cell r="C656" t="e">
            <v>#N/A</v>
          </cell>
          <cell r="D656" t="b">
            <v>0</v>
          </cell>
          <cell r="E656">
            <v>0</v>
          </cell>
        </row>
        <row r="657">
          <cell r="A657">
            <v>990400</v>
          </cell>
          <cell r="B657" t="str">
            <v>OUTRIGHT FX FORWARD CONT SOLD</v>
          </cell>
          <cell r="C657" t="e">
            <v>#N/A</v>
          </cell>
          <cell r="D657" t="b">
            <v>0</v>
          </cell>
          <cell r="E657">
            <v>0</v>
          </cell>
        </row>
        <row r="658">
          <cell r="A658">
            <v>990401</v>
          </cell>
          <cell r="B658" t="str">
            <v>OUTRIGHT FX FWRD CONT SOLD SPO</v>
          </cell>
          <cell r="C658" t="e">
            <v>#N/A</v>
          </cell>
          <cell r="D658" t="b">
            <v>0</v>
          </cell>
          <cell r="E658">
            <v>0</v>
          </cell>
        </row>
        <row r="659">
          <cell r="A659">
            <v>990402</v>
          </cell>
          <cell r="B659" t="str">
            <v>OUTRIGHT FX FWRD CONT SOLD FWD</v>
          </cell>
          <cell r="C659" t="e">
            <v>#N/A</v>
          </cell>
          <cell r="D659" t="b">
            <v>0</v>
          </cell>
          <cell r="E659">
            <v>0</v>
          </cell>
        </row>
        <row r="660">
          <cell r="A660">
            <v>990600</v>
          </cell>
          <cell r="B660" t="str">
            <v>LIABILITY COMMITMENT</v>
          </cell>
          <cell r="C660" t="e">
            <v>#N/A</v>
          </cell>
          <cell r="D660" t="b">
            <v>0</v>
          </cell>
          <cell r="E660">
            <v>0</v>
          </cell>
        </row>
        <row r="661">
          <cell r="A661">
            <v>990601</v>
          </cell>
          <cell r="B661" t="str">
            <v>LIABILITY COMMITMENT</v>
          </cell>
          <cell r="C661" t="e">
            <v>#N/A</v>
          </cell>
          <cell r="D661" t="b">
            <v>0</v>
          </cell>
          <cell r="E661">
            <v>0</v>
          </cell>
        </row>
        <row r="663">
          <cell r="A663">
            <v>991000</v>
          </cell>
          <cell r="B663" t="str">
            <v>OUTRIGHT FORWARD SOLD</v>
          </cell>
          <cell r="C663">
            <v>1439277823.23</v>
          </cell>
          <cell r="D663" t="b">
            <v>1</v>
          </cell>
          <cell r="E663">
            <v>1439277823.23</v>
          </cell>
        </row>
        <row r="664">
          <cell r="A664">
            <v>991000</v>
          </cell>
          <cell r="B664" t="str">
            <v>OUTRIGHT FORWARD SOLD</v>
          </cell>
          <cell r="C664">
            <v>1439277823.23</v>
          </cell>
          <cell r="D664" t="b">
            <v>1</v>
          </cell>
          <cell r="E664">
            <v>1439277823.23</v>
          </cell>
        </row>
        <row r="665">
          <cell r="A665">
            <v>991001</v>
          </cell>
          <cell r="B665" t="str">
            <v>OTRIT FRWRD SOLD(FXB-CR)</v>
          </cell>
          <cell r="C665">
            <v>531282004</v>
          </cell>
          <cell r="D665" t="b">
            <v>1</v>
          </cell>
          <cell r="E665">
            <v>531282004</v>
          </cell>
        </row>
        <row r="666">
          <cell r="A666">
            <v>991002</v>
          </cell>
          <cell r="B666" t="str">
            <v>OTRIT FRWRD SOLD(FXS-CR)</v>
          </cell>
          <cell r="C666">
            <v>67783855.510000005</v>
          </cell>
          <cell r="D666" t="b">
            <v>1</v>
          </cell>
          <cell r="E666">
            <v>67783855.510000005</v>
          </cell>
        </row>
        <row r="667">
          <cell r="A667">
            <v>991003</v>
          </cell>
          <cell r="B667" t="str">
            <v>OTRIT FRWRD SOLD(FXC-CR)</v>
          </cell>
          <cell r="C667">
            <v>391496963.72000003</v>
          </cell>
          <cell r="D667" t="b">
            <v>1</v>
          </cell>
          <cell r="E667">
            <v>391496963.72000003</v>
          </cell>
        </row>
        <row r="668">
          <cell r="A668">
            <v>991004</v>
          </cell>
          <cell r="B668" t="str">
            <v>OTRIT FRWRD SOLD(FE -CR)</v>
          </cell>
          <cell r="C668" t="e">
            <v>#N/A</v>
          </cell>
          <cell r="D668" t="b">
            <v>0</v>
          </cell>
          <cell r="E668">
            <v>0</v>
          </cell>
        </row>
        <row r="669">
          <cell r="A669">
            <v>991011</v>
          </cell>
          <cell r="B669" t="str">
            <v>OTRIT FRWRD SOLD (SWAP-CR)</v>
          </cell>
          <cell r="C669">
            <v>448715000</v>
          </cell>
          <cell r="D669" t="b">
            <v>1</v>
          </cell>
          <cell r="E669">
            <v>448715000</v>
          </cell>
        </row>
        <row r="670">
          <cell r="A670">
            <v>991100</v>
          </cell>
          <cell r="B670" t="str">
            <v>CONTRA A/C OF FWD CONVERSION</v>
          </cell>
          <cell r="C670">
            <v>14351459.300000001</v>
          </cell>
          <cell r="D670" t="b">
            <v>1</v>
          </cell>
          <cell r="E670">
            <v>14351459.300000001</v>
          </cell>
        </row>
        <row r="671">
          <cell r="A671">
            <v>991101</v>
          </cell>
          <cell r="B671" t="str">
            <v>CONTRA OF FWD CONVERSION BOUGH</v>
          </cell>
          <cell r="C671" t="e">
            <v>#N/A</v>
          </cell>
          <cell r="D671" t="b">
            <v>0</v>
          </cell>
          <cell r="E671">
            <v>0</v>
          </cell>
        </row>
        <row r="672">
          <cell r="A672">
            <v>991102</v>
          </cell>
          <cell r="B672" t="str">
            <v>CONTRA OF FWD CONVERSION SOLD</v>
          </cell>
          <cell r="C672">
            <v>14351459.300000001</v>
          </cell>
          <cell r="D672" t="b">
            <v>1</v>
          </cell>
          <cell r="E672">
            <v>14351459.300000001</v>
          </cell>
        </row>
        <row r="673">
          <cell r="A673">
            <v>991103</v>
          </cell>
          <cell r="B673" t="str">
            <v>CONTRA OF FWD CONVERSION CROSS</v>
          </cell>
          <cell r="C673" t="e">
            <v>#N/A</v>
          </cell>
          <cell r="D673" t="b">
            <v>0</v>
          </cell>
          <cell r="E673">
            <v>0</v>
          </cell>
        </row>
        <row r="674">
          <cell r="A674">
            <v>991104</v>
          </cell>
          <cell r="B674" t="str">
            <v>CONTRA OF FWD CONVERSION OTHER</v>
          </cell>
          <cell r="C674" t="e">
            <v>#N/A</v>
          </cell>
          <cell r="D674" t="b">
            <v>0</v>
          </cell>
          <cell r="E674">
            <v>0</v>
          </cell>
        </row>
        <row r="675">
          <cell r="A675">
            <v>992000</v>
          </cell>
          <cell r="B675" t="str">
            <v>CURRENCY SWAP LIABILITY</v>
          </cell>
          <cell r="C675">
            <v>222300000</v>
          </cell>
          <cell r="D675" t="b">
            <v>1</v>
          </cell>
          <cell r="E675">
            <v>222300000</v>
          </cell>
        </row>
        <row r="676">
          <cell r="A676">
            <v>992001</v>
          </cell>
          <cell r="B676" t="str">
            <v>CCY SWAP LIABILITY CUST(N-HDG)</v>
          </cell>
          <cell r="C676">
            <v>222300000</v>
          </cell>
          <cell r="D676" t="b">
            <v>1</v>
          </cell>
          <cell r="E676">
            <v>222300000</v>
          </cell>
        </row>
        <row r="677">
          <cell r="A677">
            <v>992100</v>
          </cell>
          <cell r="B677" t="str">
            <v>CCY SWAP LIABILITY I-O</v>
          </cell>
          <cell r="C677">
            <v>226415000</v>
          </cell>
          <cell r="D677" t="b">
            <v>1</v>
          </cell>
          <cell r="E677">
            <v>226415000</v>
          </cell>
        </row>
        <row r="678">
          <cell r="A678">
            <v>992101</v>
          </cell>
          <cell r="B678" t="str">
            <v>CURRENCY SWAP LIAB SP (N-HDG)</v>
          </cell>
          <cell r="C678">
            <v>226415000</v>
          </cell>
          <cell r="D678" t="b">
            <v>1</v>
          </cell>
          <cell r="E678">
            <v>226415000</v>
          </cell>
        </row>
        <row r="679">
          <cell r="A679">
            <v>992200</v>
          </cell>
          <cell r="B679" t="str">
            <v>CURRENCY SWAP ASSET (CONTRA)</v>
          </cell>
          <cell r="C679">
            <v>448715000</v>
          </cell>
          <cell r="D679" t="b">
            <v>1</v>
          </cell>
          <cell r="E679">
            <v>448715000</v>
          </cell>
        </row>
        <row r="680">
          <cell r="A680">
            <v>992201</v>
          </cell>
          <cell r="B680" t="str">
            <v>CURRENCY SWAP ASSET ( CONTRA )</v>
          </cell>
          <cell r="C680">
            <v>448715000</v>
          </cell>
          <cell r="D680" t="b">
            <v>1</v>
          </cell>
          <cell r="E680">
            <v>448715000</v>
          </cell>
        </row>
        <row r="681">
          <cell r="A681">
            <v>994500</v>
          </cell>
          <cell r="B681" t="str">
            <v>OFF BALANCE(LIABILITYS) TOTAL</v>
          </cell>
          <cell r="C681">
            <v>2523683635.3499999</v>
          </cell>
          <cell r="D681" t="b">
            <v>1</v>
          </cell>
          <cell r="E681">
            <v>2523683635.3499999</v>
          </cell>
        </row>
        <row r="682">
          <cell r="A682">
            <v>994500</v>
          </cell>
          <cell r="B682" t="str">
            <v>OFF BALANCE(LIABILITYS) TOTAL</v>
          </cell>
          <cell r="C682">
            <v>2523683635.3499999</v>
          </cell>
          <cell r="D682" t="b">
            <v>1</v>
          </cell>
          <cell r="E682">
            <v>2523683635.3499999</v>
          </cell>
        </row>
        <row r="685">
          <cell r="A685">
            <v>400000</v>
          </cell>
          <cell r="B685" t="str">
            <v>(LOSSES)</v>
          </cell>
          <cell r="C685" t="e">
            <v>#N/A</v>
          </cell>
          <cell r="D685" t="b">
            <v>0</v>
          </cell>
          <cell r="E685">
            <v>0</v>
          </cell>
        </row>
        <row r="686">
          <cell r="A686">
            <v>400100</v>
          </cell>
          <cell r="B686" t="str">
            <v>INTEREST ON DEPOSITS</v>
          </cell>
          <cell r="C686">
            <v>26296401.289999999</v>
          </cell>
          <cell r="D686" t="b">
            <v>1</v>
          </cell>
          <cell r="E686">
            <v>26296401.289999999</v>
          </cell>
        </row>
        <row r="687">
          <cell r="A687">
            <v>400101</v>
          </cell>
          <cell r="B687" t="str">
            <v>INT ON DEPO. SAVING ACCOUNT</v>
          </cell>
          <cell r="C687">
            <v>24887.88</v>
          </cell>
          <cell r="D687" t="b">
            <v>1</v>
          </cell>
          <cell r="E687">
            <v>24887.88</v>
          </cell>
        </row>
        <row r="688">
          <cell r="A688">
            <v>400102</v>
          </cell>
          <cell r="B688" t="str">
            <v>INT ON DEPO. TIME DEPOSITS</v>
          </cell>
          <cell r="C688">
            <v>26268885.780000001</v>
          </cell>
          <cell r="D688" t="b">
            <v>1</v>
          </cell>
          <cell r="E688">
            <v>26268885.780000001</v>
          </cell>
        </row>
        <row r="689">
          <cell r="A689">
            <v>400103</v>
          </cell>
          <cell r="B689" t="str">
            <v>INT ON DEPO. NRE A/C</v>
          </cell>
          <cell r="C689" t="e">
            <v>#N/A</v>
          </cell>
          <cell r="D689" t="b">
            <v>0</v>
          </cell>
          <cell r="E689">
            <v>0</v>
          </cell>
        </row>
        <row r="690">
          <cell r="A690">
            <v>400104</v>
          </cell>
          <cell r="B690" t="str">
            <v>INT ON DEPO. NRNR(B) A/C</v>
          </cell>
          <cell r="C690" t="e">
            <v>#N/A</v>
          </cell>
          <cell r="D690" t="b">
            <v>0</v>
          </cell>
          <cell r="E690">
            <v>0</v>
          </cell>
        </row>
        <row r="691">
          <cell r="A691">
            <v>400105</v>
          </cell>
          <cell r="B691" t="str">
            <v>INT ON DEPO. FCNR A/C</v>
          </cell>
          <cell r="C691">
            <v>2627.63</v>
          </cell>
          <cell r="D691" t="b">
            <v>1</v>
          </cell>
          <cell r="E691">
            <v>2627.63</v>
          </cell>
        </row>
        <row r="692">
          <cell r="A692">
            <v>400106</v>
          </cell>
          <cell r="B692" t="str">
            <v>INT ON DEPO. NRO A/C</v>
          </cell>
          <cell r="C692" t="e">
            <v>#N/A</v>
          </cell>
          <cell r="D692" t="b">
            <v>0</v>
          </cell>
          <cell r="E692">
            <v>0</v>
          </cell>
        </row>
        <row r="693">
          <cell r="A693">
            <v>400107</v>
          </cell>
          <cell r="B693" t="str">
            <v>INT ON DEPO. RFC A/C</v>
          </cell>
          <cell r="C693" t="e">
            <v>#N/A</v>
          </cell>
          <cell r="D693" t="b">
            <v>0</v>
          </cell>
          <cell r="E693">
            <v>0</v>
          </cell>
        </row>
        <row r="694">
          <cell r="A694">
            <v>400108</v>
          </cell>
          <cell r="B694" t="str">
            <v>INT ON DEPO. EEFC A/C</v>
          </cell>
          <cell r="C694" t="e">
            <v>#N/A</v>
          </cell>
          <cell r="D694" t="b">
            <v>0</v>
          </cell>
          <cell r="E694">
            <v>0</v>
          </cell>
        </row>
        <row r="695">
          <cell r="A695">
            <v>400109</v>
          </cell>
          <cell r="B695" t="str">
            <v>INT ON DEPO. DEPO FROM BANKS</v>
          </cell>
          <cell r="C695" t="e">
            <v>#N/A</v>
          </cell>
          <cell r="D695" t="b">
            <v>0</v>
          </cell>
          <cell r="E695">
            <v>0</v>
          </cell>
        </row>
        <row r="696">
          <cell r="A696">
            <v>400111</v>
          </cell>
          <cell r="B696" t="str">
            <v>INT ON SAVING ACCOUNT PAID</v>
          </cell>
          <cell r="C696">
            <v>24887.88</v>
          </cell>
          <cell r="D696" t="b">
            <v>1</v>
          </cell>
          <cell r="E696">
            <v>24887.88</v>
          </cell>
        </row>
        <row r="697">
          <cell r="A697">
            <v>400112</v>
          </cell>
          <cell r="B697" t="str">
            <v>INT ON  TIME DEPOSITS PAID</v>
          </cell>
          <cell r="C697">
            <v>32918988.100000001</v>
          </cell>
          <cell r="D697" t="b">
            <v>1</v>
          </cell>
          <cell r="E697">
            <v>32918988.100000001</v>
          </cell>
        </row>
        <row r="698">
          <cell r="A698">
            <v>400113</v>
          </cell>
          <cell r="B698" t="str">
            <v>INT ON DEPO. NRE A/C PAID</v>
          </cell>
          <cell r="C698" t="e">
            <v>#N/A</v>
          </cell>
          <cell r="D698" t="b">
            <v>0</v>
          </cell>
          <cell r="E698">
            <v>0</v>
          </cell>
        </row>
        <row r="699">
          <cell r="A699">
            <v>400114</v>
          </cell>
          <cell r="B699" t="str">
            <v>INT ON DEPO.NRNR(B) A/C PAID</v>
          </cell>
          <cell r="C699" t="e">
            <v>#N/A</v>
          </cell>
          <cell r="D699" t="b">
            <v>0</v>
          </cell>
          <cell r="E699">
            <v>0</v>
          </cell>
        </row>
        <row r="700">
          <cell r="A700">
            <v>400115</v>
          </cell>
          <cell r="B700" t="str">
            <v>INT ON DEPO. FCNR A/C PAID</v>
          </cell>
          <cell r="C700">
            <v>2690.28</v>
          </cell>
          <cell r="D700" t="b">
            <v>1</v>
          </cell>
          <cell r="E700">
            <v>2690.28</v>
          </cell>
        </row>
        <row r="701">
          <cell r="A701">
            <v>400116</v>
          </cell>
          <cell r="B701" t="str">
            <v>INT ON DEPO. NRO A/C PAID</v>
          </cell>
          <cell r="C701" t="e">
            <v>#N/A</v>
          </cell>
          <cell r="D701" t="b">
            <v>0</v>
          </cell>
          <cell r="E701">
            <v>0</v>
          </cell>
        </row>
        <row r="702">
          <cell r="A702">
            <v>400117</v>
          </cell>
          <cell r="B702" t="str">
            <v>INT ON DEPO. RFC A/C PAID</v>
          </cell>
          <cell r="C702" t="e">
            <v>#N/A</v>
          </cell>
          <cell r="D702" t="b">
            <v>0</v>
          </cell>
          <cell r="E702">
            <v>0</v>
          </cell>
        </row>
        <row r="703">
          <cell r="A703">
            <v>400118</v>
          </cell>
          <cell r="B703" t="str">
            <v>INT ON DEPO. EEFC A/C PAID</v>
          </cell>
          <cell r="C703" t="e">
            <v>#N/A</v>
          </cell>
          <cell r="D703" t="b">
            <v>0</v>
          </cell>
          <cell r="E703">
            <v>0</v>
          </cell>
        </row>
        <row r="704">
          <cell r="A704">
            <v>400119</v>
          </cell>
          <cell r="B704" t="str">
            <v>INT ON DEPO. BK DEPO PAID</v>
          </cell>
          <cell r="C704" t="e">
            <v>#N/A</v>
          </cell>
          <cell r="D704" t="b">
            <v>0</v>
          </cell>
          <cell r="E704">
            <v>0</v>
          </cell>
        </row>
        <row r="705">
          <cell r="A705">
            <v>400121</v>
          </cell>
          <cell r="B705" t="str">
            <v>INT ON SAVING ACCOUNT PAYABLE</v>
          </cell>
          <cell r="C705" t="e">
            <v>#N/A</v>
          </cell>
          <cell r="D705" t="b">
            <v>0</v>
          </cell>
          <cell r="E705">
            <v>0</v>
          </cell>
        </row>
        <row r="706">
          <cell r="A706">
            <v>400122</v>
          </cell>
          <cell r="B706" t="str">
            <v>INT ON  TIME DEPOSITS PAYABLE</v>
          </cell>
          <cell r="C706">
            <v>-6650102.3200000003</v>
          </cell>
          <cell r="D706" t="b">
            <v>1</v>
          </cell>
          <cell r="E706">
            <v>-6650102.3200000003</v>
          </cell>
        </row>
        <row r="707">
          <cell r="A707">
            <v>400123</v>
          </cell>
          <cell r="B707" t="str">
            <v>INT ON DEPO. NRE A/C PAYABLE</v>
          </cell>
          <cell r="C707" t="e">
            <v>#N/A</v>
          </cell>
          <cell r="D707" t="b">
            <v>0</v>
          </cell>
          <cell r="E707">
            <v>0</v>
          </cell>
        </row>
        <row r="708">
          <cell r="A708">
            <v>400124</v>
          </cell>
          <cell r="B708" t="str">
            <v>INT ON DEPO.NRNR(B)A/C PAYABLE</v>
          </cell>
          <cell r="C708" t="e">
            <v>#N/A</v>
          </cell>
          <cell r="D708" t="b">
            <v>0</v>
          </cell>
          <cell r="E708">
            <v>0</v>
          </cell>
        </row>
        <row r="709">
          <cell r="A709">
            <v>400125</v>
          </cell>
          <cell r="B709" t="str">
            <v>INT ON DEPO. FCNR A/C PAYABLE</v>
          </cell>
          <cell r="C709">
            <v>-62.65</v>
          </cell>
          <cell r="D709" t="b">
            <v>1</v>
          </cell>
          <cell r="E709">
            <v>-62.65</v>
          </cell>
        </row>
        <row r="710">
          <cell r="A710">
            <v>400126</v>
          </cell>
          <cell r="B710" t="str">
            <v>INT ON DEPO. NRO A/C PAYABLE</v>
          </cell>
          <cell r="C710" t="e">
            <v>#N/A</v>
          </cell>
          <cell r="D710" t="b">
            <v>0</v>
          </cell>
          <cell r="E710">
            <v>0</v>
          </cell>
        </row>
        <row r="711">
          <cell r="A711">
            <v>400127</v>
          </cell>
          <cell r="B711" t="str">
            <v>INT ON DEPO. RFC A/C PAIYABLE</v>
          </cell>
          <cell r="C711" t="e">
            <v>#N/A</v>
          </cell>
          <cell r="D711" t="b">
            <v>0</v>
          </cell>
          <cell r="E711">
            <v>0</v>
          </cell>
        </row>
        <row r="712">
          <cell r="A712">
            <v>400128</v>
          </cell>
          <cell r="B712" t="str">
            <v>INT ON DEPO. EEFC A/C PAYABLE</v>
          </cell>
          <cell r="C712" t="e">
            <v>#N/A</v>
          </cell>
          <cell r="D712" t="b">
            <v>0</v>
          </cell>
          <cell r="E712">
            <v>0</v>
          </cell>
        </row>
        <row r="713">
          <cell r="A713">
            <v>400129</v>
          </cell>
          <cell r="B713" t="str">
            <v>INT ON DEPO. BK DEPO PAYABLE</v>
          </cell>
          <cell r="C713" t="e">
            <v>#N/A</v>
          </cell>
          <cell r="D713" t="b">
            <v>0</v>
          </cell>
          <cell r="E713">
            <v>0</v>
          </cell>
        </row>
        <row r="714">
          <cell r="A714">
            <v>400200</v>
          </cell>
          <cell r="B714" t="str">
            <v>INT ON NEGOTI.CERTIF.OF DEPO.</v>
          </cell>
          <cell r="C714" t="e">
            <v>#N/A</v>
          </cell>
          <cell r="D714" t="b">
            <v>0</v>
          </cell>
          <cell r="E714">
            <v>0</v>
          </cell>
        </row>
        <row r="715">
          <cell r="A715">
            <v>400201</v>
          </cell>
          <cell r="B715" t="str">
            <v>INT ON NEGOTI.CERTIF.OF DEPO.</v>
          </cell>
          <cell r="C715" t="e">
            <v>#N/A</v>
          </cell>
          <cell r="D715" t="b">
            <v>0</v>
          </cell>
          <cell r="E715">
            <v>0</v>
          </cell>
        </row>
        <row r="716">
          <cell r="A716">
            <v>400211</v>
          </cell>
          <cell r="B716" t="str">
            <v>INT ON NCD PAID</v>
          </cell>
          <cell r="C716" t="e">
            <v>#N/A</v>
          </cell>
          <cell r="D716" t="b">
            <v>0</v>
          </cell>
          <cell r="E716">
            <v>0</v>
          </cell>
        </row>
        <row r="717">
          <cell r="A717">
            <v>400221</v>
          </cell>
          <cell r="B717" t="str">
            <v>INT ON NCD PAYABLE</v>
          </cell>
          <cell r="C717" t="e">
            <v>#N/A</v>
          </cell>
          <cell r="D717" t="b">
            <v>0</v>
          </cell>
          <cell r="E717">
            <v>0</v>
          </cell>
        </row>
        <row r="718">
          <cell r="A718">
            <v>400300</v>
          </cell>
          <cell r="B718" t="str">
            <v>SUNDRY INTEREST PAID</v>
          </cell>
          <cell r="C718">
            <v>537142</v>
          </cell>
          <cell r="D718" t="b">
            <v>1</v>
          </cell>
          <cell r="E718">
            <v>537142</v>
          </cell>
        </row>
        <row r="719">
          <cell r="A719">
            <v>400301</v>
          </cell>
          <cell r="B719" t="str">
            <v>SUNDRY INTEREST PAID</v>
          </cell>
          <cell r="C719">
            <v>67063</v>
          </cell>
          <cell r="D719" t="b">
            <v>1</v>
          </cell>
          <cell r="E719">
            <v>67063</v>
          </cell>
        </row>
        <row r="720">
          <cell r="A720">
            <v>400400</v>
          </cell>
          <cell r="B720" t="str">
            <v>INTEREST ON BORROWING - RBI</v>
          </cell>
          <cell r="C720" t="e">
            <v>#N/A</v>
          </cell>
          <cell r="D720" t="b">
            <v>0</v>
          </cell>
          <cell r="E720">
            <v>0</v>
          </cell>
        </row>
        <row r="721">
          <cell r="A721">
            <v>400401</v>
          </cell>
          <cell r="B721" t="str">
            <v>INTEREST ON BORROWING - RBI</v>
          </cell>
          <cell r="C721" t="e">
            <v>#N/A</v>
          </cell>
          <cell r="D721" t="b">
            <v>0</v>
          </cell>
          <cell r="E721">
            <v>0</v>
          </cell>
        </row>
        <row r="722">
          <cell r="A722">
            <v>400411</v>
          </cell>
          <cell r="B722" t="str">
            <v>INT ON BORROW- RBI PAID</v>
          </cell>
          <cell r="C722" t="e">
            <v>#N/A</v>
          </cell>
          <cell r="D722" t="b">
            <v>0</v>
          </cell>
          <cell r="E722">
            <v>0</v>
          </cell>
        </row>
        <row r="723">
          <cell r="A723">
            <v>400421</v>
          </cell>
          <cell r="B723" t="str">
            <v>INT ON BORROW- RBI PAYABLE</v>
          </cell>
          <cell r="C723" t="e">
            <v>#N/A</v>
          </cell>
          <cell r="D723" t="b">
            <v>0</v>
          </cell>
          <cell r="E723">
            <v>0</v>
          </cell>
        </row>
        <row r="724">
          <cell r="A724">
            <v>400500</v>
          </cell>
          <cell r="B724" t="str">
            <v>INTEREST ON BORROWING-OTR BNK</v>
          </cell>
          <cell r="C724" t="e">
            <v>#N/A</v>
          </cell>
          <cell r="D724" t="b">
            <v>0</v>
          </cell>
          <cell r="E724">
            <v>0</v>
          </cell>
        </row>
        <row r="725">
          <cell r="A725">
            <v>400501</v>
          </cell>
          <cell r="B725" t="str">
            <v>INTEREST ON BORROWING-OTR BNK</v>
          </cell>
          <cell r="C725" t="e">
            <v>#N/A</v>
          </cell>
          <cell r="D725" t="b">
            <v>0</v>
          </cell>
          <cell r="E725">
            <v>0</v>
          </cell>
        </row>
        <row r="726">
          <cell r="A726">
            <v>400511</v>
          </cell>
          <cell r="B726" t="str">
            <v>INT ON BORROW-OTR BNK PAID</v>
          </cell>
          <cell r="C726" t="e">
            <v>#N/A</v>
          </cell>
          <cell r="D726" t="b">
            <v>0</v>
          </cell>
          <cell r="E726">
            <v>0</v>
          </cell>
        </row>
        <row r="727">
          <cell r="A727">
            <v>400521</v>
          </cell>
          <cell r="B727" t="str">
            <v>INT ON BORROW-OTR BNK PAYABLE</v>
          </cell>
          <cell r="C727" t="e">
            <v>#N/A</v>
          </cell>
          <cell r="D727" t="b">
            <v>0</v>
          </cell>
          <cell r="E727">
            <v>0</v>
          </cell>
        </row>
        <row r="728">
          <cell r="A728">
            <v>410400</v>
          </cell>
          <cell r="B728" t="str">
            <v>INTEREST ON CALL MONEY</v>
          </cell>
          <cell r="C728">
            <v>26827876.170000002</v>
          </cell>
          <cell r="D728" t="b">
            <v>1</v>
          </cell>
          <cell r="E728">
            <v>26827876.170000002</v>
          </cell>
        </row>
        <row r="729">
          <cell r="A729">
            <v>410401</v>
          </cell>
          <cell r="B729" t="str">
            <v>INTEREST ON CALL MONEY</v>
          </cell>
          <cell r="C729">
            <v>26827876.170000002</v>
          </cell>
          <cell r="D729" t="b">
            <v>1</v>
          </cell>
          <cell r="E729">
            <v>26827876.170000002</v>
          </cell>
        </row>
        <row r="730">
          <cell r="A730">
            <v>410411</v>
          </cell>
          <cell r="B730" t="str">
            <v>INTEREST ON CALL MONEY PAID</v>
          </cell>
          <cell r="C730">
            <v>26827876.170000002</v>
          </cell>
          <cell r="D730" t="b">
            <v>1</v>
          </cell>
          <cell r="E730">
            <v>26827876.170000002</v>
          </cell>
        </row>
        <row r="731">
          <cell r="A731">
            <v>410421</v>
          </cell>
          <cell r="B731" t="str">
            <v>INTEREST ON CALL MONEY PAYBLE</v>
          </cell>
          <cell r="C731">
            <v>-18684.830000000002</v>
          </cell>
          <cell r="D731" t="b">
            <v>1</v>
          </cell>
          <cell r="E731">
            <v>-18684.830000000002</v>
          </cell>
        </row>
        <row r="732">
          <cell r="A732">
            <v>412100</v>
          </cell>
          <cell r="B732" t="str">
            <v>FOREIGN EXCHANGE INTEREST</v>
          </cell>
          <cell r="C732" t="e">
            <v>#N/A</v>
          </cell>
          <cell r="D732" t="b">
            <v>0</v>
          </cell>
          <cell r="E732">
            <v>0</v>
          </cell>
        </row>
        <row r="733">
          <cell r="A733">
            <v>412101</v>
          </cell>
          <cell r="B733" t="str">
            <v>FOREIGN EXCHANGE INTEREST</v>
          </cell>
          <cell r="C733" t="e">
            <v>#N/A</v>
          </cell>
          <cell r="D733" t="b">
            <v>0</v>
          </cell>
          <cell r="E733">
            <v>0</v>
          </cell>
        </row>
        <row r="734">
          <cell r="A734">
            <v>412111</v>
          </cell>
          <cell r="B734" t="str">
            <v>FOREIGN EXCHANGE INT PAID</v>
          </cell>
          <cell r="C734" t="e">
            <v>#N/A</v>
          </cell>
          <cell r="D734" t="b">
            <v>0</v>
          </cell>
          <cell r="E734">
            <v>0</v>
          </cell>
        </row>
        <row r="735">
          <cell r="A735">
            <v>412121</v>
          </cell>
          <cell r="B735" t="str">
            <v>FOREIGN EXCHANGE INT PAYABLE</v>
          </cell>
          <cell r="C735" t="e">
            <v>#N/A</v>
          </cell>
          <cell r="D735" t="b">
            <v>0</v>
          </cell>
          <cell r="E735">
            <v>0</v>
          </cell>
        </row>
        <row r="736">
          <cell r="A736">
            <v>412200</v>
          </cell>
          <cell r="B736" t="str">
            <v>INTEREST ON DUE TO BANKS</v>
          </cell>
          <cell r="C736" t="e">
            <v>#N/A</v>
          </cell>
          <cell r="D736" t="b">
            <v>0</v>
          </cell>
          <cell r="E736">
            <v>0</v>
          </cell>
        </row>
        <row r="737">
          <cell r="A737">
            <v>412201</v>
          </cell>
          <cell r="B737" t="str">
            <v>INTEREST ON DUE TO BANKS</v>
          </cell>
          <cell r="C737" t="e">
            <v>#N/A</v>
          </cell>
          <cell r="D737" t="b">
            <v>0</v>
          </cell>
          <cell r="E737">
            <v>0</v>
          </cell>
        </row>
        <row r="738">
          <cell r="A738">
            <v>412211</v>
          </cell>
          <cell r="B738" t="str">
            <v>INT ON DUE TO BANKS PAID</v>
          </cell>
          <cell r="C738" t="e">
            <v>#N/A</v>
          </cell>
          <cell r="D738" t="b">
            <v>0</v>
          </cell>
          <cell r="E738">
            <v>0</v>
          </cell>
        </row>
        <row r="739">
          <cell r="A739">
            <v>412221</v>
          </cell>
          <cell r="B739" t="str">
            <v>INT ON DUE TO BANKS PAYABLE</v>
          </cell>
          <cell r="C739" t="e">
            <v>#N/A</v>
          </cell>
          <cell r="D739" t="b">
            <v>0</v>
          </cell>
          <cell r="E739">
            <v>0</v>
          </cell>
        </row>
        <row r="740">
          <cell r="A740">
            <v>413100</v>
          </cell>
          <cell r="B740" t="str">
            <v>INTERNAL CONTRACT DEP INT PAID</v>
          </cell>
          <cell r="C740">
            <v>-5398414.3600000003</v>
          </cell>
          <cell r="D740" t="b">
            <v>1</v>
          </cell>
          <cell r="E740">
            <v>-5398414.3600000003</v>
          </cell>
        </row>
        <row r="741">
          <cell r="A741">
            <v>413101</v>
          </cell>
          <cell r="B741" t="str">
            <v>INTERNAL CONTRACT DEP INT PAID</v>
          </cell>
          <cell r="C741">
            <v>-5398414.3600000003</v>
          </cell>
          <cell r="D741" t="b">
            <v>1</v>
          </cell>
          <cell r="E741">
            <v>-5398414.3600000003</v>
          </cell>
        </row>
        <row r="742">
          <cell r="A742">
            <v>413111</v>
          </cell>
          <cell r="B742" t="str">
            <v>INTERNAL CONTRACT DEP INT PAID</v>
          </cell>
          <cell r="C742">
            <v>-5398414.3600000003</v>
          </cell>
          <cell r="D742" t="b">
            <v>1</v>
          </cell>
          <cell r="E742">
            <v>-5398414.3600000003</v>
          </cell>
        </row>
        <row r="743">
          <cell r="A743">
            <v>413121</v>
          </cell>
          <cell r="B743" t="str">
            <v>INTERNAL CONTRACT DEP INT PAYA</v>
          </cell>
          <cell r="C743" t="e">
            <v>#N/A</v>
          </cell>
          <cell r="D743" t="b">
            <v>0</v>
          </cell>
          <cell r="E743">
            <v>0</v>
          </cell>
        </row>
        <row r="744">
          <cell r="A744">
            <v>415100</v>
          </cell>
          <cell r="B744" t="str">
            <v>INTER OFFICE INTEREST&amp;OTR PAID</v>
          </cell>
          <cell r="C744">
            <v>20167936.68</v>
          </cell>
          <cell r="D744" t="b">
            <v>1</v>
          </cell>
          <cell r="E744">
            <v>20167936.68</v>
          </cell>
        </row>
        <row r="745">
          <cell r="A745">
            <v>415101</v>
          </cell>
          <cell r="B745" t="str">
            <v>I/O INT &amp; OTR PAID HEAD OFFICE</v>
          </cell>
          <cell r="C745">
            <v>6032971.3300000001</v>
          </cell>
          <cell r="D745" t="b">
            <v>1</v>
          </cell>
          <cell r="E745">
            <v>6032971.3300000001</v>
          </cell>
        </row>
        <row r="746">
          <cell r="A746">
            <v>415102</v>
          </cell>
          <cell r="B746" t="str">
            <v>I/O INT &amp; OTR PAID NY BRANCH</v>
          </cell>
          <cell r="C746">
            <v>47793</v>
          </cell>
          <cell r="D746" t="b">
            <v>1</v>
          </cell>
          <cell r="E746">
            <v>47793</v>
          </cell>
        </row>
        <row r="747">
          <cell r="A747">
            <v>415103</v>
          </cell>
          <cell r="B747" t="str">
            <v>I/O INT &amp; OTR PAID LDN BRANCH</v>
          </cell>
          <cell r="C747" t="e">
            <v>#N/A</v>
          </cell>
          <cell r="D747" t="b">
            <v>0</v>
          </cell>
          <cell r="E747">
            <v>0</v>
          </cell>
        </row>
        <row r="748">
          <cell r="A748">
            <v>415104</v>
          </cell>
          <cell r="B748" t="str">
            <v>I/O INT &amp; OTR PAID SP BRANCH</v>
          </cell>
          <cell r="C748" t="e">
            <v>#N/A</v>
          </cell>
          <cell r="D748" t="b">
            <v>0</v>
          </cell>
          <cell r="E748">
            <v>0</v>
          </cell>
        </row>
        <row r="749">
          <cell r="A749">
            <v>415105</v>
          </cell>
          <cell r="B749" t="str">
            <v>I/O INT &amp; OTHER PAID HONKONG</v>
          </cell>
          <cell r="C749" t="e">
            <v>#N/A</v>
          </cell>
          <cell r="D749" t="b">
            <v>0</v>
          </cell>
          <cell r="E749">
            <v>0</v>
          </cell>
        </row>
        <row r="750">
          <cell r="A750">
            <v>415106</v>
          </cell>
          <cell r="B750" t="str">
            <v>INT PYBLE - CURRENCY SWAP</v>
          </cell>
          <cell r="C750">
            <v>271753</v>
          </cell>
          <cell r="D750" t="b">
            <v>1</v>
          </cell>
          <cell r="E750">
            <v>271753</v>
          </cell>
        </row>
        <row r="751">
          <cell r="A751">
            <v>415107</v>
          </cell>
          <cell r="B751" t="str">
            <v>LOSS IO PP CSW- SP(N-HDG/EVAL)</v>
          </cell>
          <cell r="C751" t="e">
            <v>#N/A</v>
          </cell>
          <cell r="D751" t="b">
            <v>0</v>
          </cell>
          <cell r="E751">
            <v>0</v>
          </cell>
        </row>
        <row r="752">
          <cell r="A752">
            <v>415108</v>
          </cell>
          <cell r="B752" t="str">
            <v>LOSS ON IO PT CSW INT-SP(NH/IN</v>
          </cell>
          <cell r="C752" t="e">
            <v>#N/A</v>
          </cell>
          <cell r="D752" t="b">
            <v>0</v>
          </cell>
          <cell r="E752">
            <v>0</v>
          </cell>
        </row>
        <row r="753">
          <cell r="A753">
            <v>415109</v>
          </cell>
          <cell r="B753" t="str">
            <v>LOSS IO PT CSW-SP(N-HDG/EVAL)</v>
          </cell>
          <cell r="C753" t="e">
            <v>#N/A</v>
          </cell>
          <cell r="D753" t="b">
            <v>0</v>
          </cell>
          <cell r="E753">
            <v>0</v>
          </cell>
        </row>
        <row r="754">
          <cell r="A754">
            <v>415111</v>
          </cell>
          <cell r="B754" t="str">
            <v>I/O INT &amp; OTR PAID H.O. PAID</v>
          </cell>
          <cell r="C754">
            <v>7201854</v>
          </cell>
          <cell r="D754" t="b">
            <v>1</v>
          </cell>
          <cell r="E754">
            <v>7201854</v>
          </cell>
        </row>
        <row r="755">
          <cell r="A755">
            <v>415112</v>
          </cell>
          <cell r="B755" t="str">
            <v>I/O INT &amp; OTR PAID NY PAID</v>
          </cell>
          <cell r="C755">
            <v>47793</v>
          </cell>
          <cell r="D755" t="b">
            <v>1</v>
          </cell>
          <cell r="E755">
            <v>47793</v>
          </cell>
        </row>
        <row r="756">
          <cell r="A756">
            <v>415113</v>
          </cell>
          <cell r="B756" t="str">
            <v>I/O INT&amp;OTR PAID LDN PAID</v>
          </cell>
          <cell r="C756" t="e">
            <v>#N/A</v>
          </cell>
          <cell r="D756" t="b">
            <v>0</v>
          </cell>
          <cell r="E756">
            <v>0</v>
          </cell>
        </row>
        <row r="757">
          <cell r="A757">
            <v>415114</v>
          </cell>
          <cell r="B757" t="str">
            <v>I/O INT &amp; OTR PAID SP PAID</v>
          </cell>
          <cell r="C757" t="e">
            <v>#N/A</v>
          </cell>
          <cell r="D757" t="b">
            <v>0</v>
          </cell>
          <cell r="E757">
            <v>0</v>
          </cell>
        </row>
        <row r="758">
          <cell r="A758">
            <v>415115</v>
          </cell>
          <cell r="B758" t="str">
            <v>I/O INT &amp; OTHER HONKONG PAID</v>
          </cell>
          <cell r="C758" t="e">
            <v>#N/A</v>
          </cell>
          <cell r="D758" t="b">
            <v>0</v>
          </cell>
          <cell r="E758">
            <v>0</v>
          </cell>
        </row>
        <row r="759">
          <cell r="A759">
            <v>415121</v>
          </cell>
          <cell r="B759" t="str">
            <v>I/O INT&amp;OTR PAID H.O.  PAYABLE</v>
          </cell>
          <cell r="C759">
            <v>-1168882.67</v>
          </cell>
          <cell r="D759" t="b">
            <v>1</v>
          </cell>
          <cell r="E759">
            <v>-1168882.67</v>
          </cell>
        </row>
        <row r="760">
          <cell r="A760">
            <v>415122</v>
          </cell>
          <cell r="B760" t="str">
            <v>I/O INT&amp;OTR PAID NY PAYABLE</v>
          </cell>
          <cell r="C760" t="e">
            <v>#N/A</v>
          </cell>
          <cell r="D760" t="b">
            <v>0</v>
          </cell>
          <cell r="E760">
            <v>0</v>
          </cell>
        </row>
        <row r="761">
          <cell r="A761">
            <v>415123</v>
          </cell>
          <cell r="B761" t="str">
            <v>I/O INT&amp;OTR PAID LDN PAYABLE</v>
          </cell>
          <cell r="C761" t="e">
            <v>#N/A</v>
          </cell>
          <cell r="D761" t="b">
            <v>0</v>
          </cell>
          <cell r="E761">
            <v>0</v>
          </cell>
        </row>
        <row r="762">
          <cell r="A762">
            <v>415124</v>
          </cell>
          <cell r="B762" t="str">
            <v>I/O INT &amp; OTR PAID SP PAYABLE</v>
          </cell>
          <cell r="C762" t="e">
            <v>#N/A</v>
          </cell>
          <cell r="D762" t="b">
            <v>0</v>
          </cell>
          <cell r="E762">
            <v>0</v>
          </cell>
        </row>
        <row r="763">
          <cell r="A763">
            <v>415125</v>
          </cell>
          <cell r="B763" t="str">
            <v>I/O INT &amp; OTHER HONGKONG PBLE</v>
          </cell>
          <cell r="C763" t="e">
            <v>#N/A</v>
          </cell>
          <cell r="D763" t="b">
            <v>0</v>
          </cell>
          <cell r="E763">
            <v>0</v>
          </cell>
        </row>
        <row r="764">
          <cell r="A764">
            <v>415200</v>
          </cell>
          <cell r="B764" t="str">
            <v>I/O INT &amp; OTR PAID(OVERDRAFT)</v>
          </cell>
          <cell r="C764" t="e">
            <v>#N/A</v>
          </cell>
          <cell r="D764" t="b">
            <v>0</v>
          </cell>
          <cell r="E764">
            <v>0</v>
          </cell>
        </row>
        <row r="765">
          <cell r="A765">
            <v>415201</v>
          </cell>
          <cell r="B765" t="str">
            <v>I/O INT&amp;OTR PAID(OD)HEAD OFFIC</v>
          </cell>
          <cell r="C765" t="e">
            <v>#N/A</v>
          </cell>
          <cell r="D765" t="b">
            <v>0</v>
          </cell>
          <cell r="E765">
            <v>0</v>
          </cell>
        </row>
        <row r="766">
          <cell r="A766">
            <v>415202</v>
          </cell>
          <cell r="B766" t="str">
            <v>I/O INT&amp;OTR PAID(OD) NY BRANCH</v>
          </cell>
          <cell r="C766" t="e">
            <v>#N/A</v>
          </cell>
          <cell r="D766" t="b">
            <v>0</v>
          </cell>
          <cell r="E766">
            <v>0</v>
          </cell>
        </row>
        <row r="767">
          <cell r="A767">
            <v>415203</v>
          </cell>
          <cell r="B767" t="str">
            <v>I/O INT&amp;OTR PAID(OD)LDN BRANCH</v>
          </cell>
          <cell r="C767" t="e">
            <v>#N/A</v>
          </cell>
          <cell r="D767" t="b">
            <v>0</v>
          </cell>
          <cell r="E767">
            <v>0</v>
          </cell>
        </row>
        <row r="768">
          <cell r="A768">
            <v>415204</v>
          </cell>
          <cell r="B768" t="str">
            <v>I/O INT&amp;OTR PAID(OD) SP BRANCH</v>
          </cell>
          <cell r="C768" t="e">
            <v>#N/A</v>
          </cell>
          <cell r="D768" t="b">
            <v>0</v>
          </cell>
          <cell r="E768">
            <v>0</v>
          </cell>
        </row>
        <row r="769">
          <cell r="A769">
            <v>415211</v>
          </cell>
          <cell r="B769" t="str">
            <v>I/O INT&amp;OTR PAID(OD)HO PAID</v>
          </cell>
          <cell r="C769" t="e">
            <v>#N/A</v>
          </cell>
          <cell r="D769" t="b">
            <v>0</v>
          </cell>
          <cell r="E769">
            <v>0</v>
          </cell>
        </row>
        <row r="770">
          <cell r="A770">
            <v>415212</v>
          </cell>
          <cell r="B770" t="str">
            <v>I/O INT&amp;OTR PAID(OD)NY PAID</v>
          </cell>
          <cell r="C770" t="e">
            <v>#N/A</v>
          </cell>
          <cell r="D770" t="b">
            <v>0</v>
          </cell>
          <cell r="E770">
            <v>0</v>
          </cell>
        </row>
        <row r="771">
          <cell r="A771">
            <v>415213</v>
          </cell>
          <cell r="B771" t="str">
            <v>I/O INT&amp;OTR PAID(OD)LD PAID</v>
          </cell>
          <cell r="C771" t="e">
            <v>#N/A</v>
          </cell>
          <cell r="D771" t="b">
            <v>0</v>
          </cell>
          <cell r="E771">
            <v>0</v>
          </cell>
        </row>
        <row r="772">
          <cell r="A772">
            <v>415214</v>
          </cell>
          <cell r="B772" t="str">
            <v>I/O INT&amp;OTR PAID(OD)SP PAID</v>
          </cell>
          <cell r="C772" t="e">
            <v>#N/A</v>
          </cell>
          <cell r="D772" t="b">
            <v>0</v>
          </cell>
          <cell r="E772">
            <v>0</v>
          </cell>
        </row>
        <row r="773">
          <cell r="A773">
            <v>415221</v>
          </cell>
          <cell r="B773" t="str">
            <v>I/O INT&amp;OTR PAID(OD)HO PAYABLE</v>
          </cell>
          <cell r="C773" t="e">
            <v>#N/A</v>
          </cell>
          <cell r="D773" t="b">
            <v>0</v>
          </cell>
          <cell r="E773">
            <v>0</v>
          </cell>
        </row>
        <row r="774">
          <cell r="A774">
            <v>415222</v>
          </cell>
          <cell r="B774" t="str">
            <v>I/O INT&amp;OTR PAID(OD)NY PAYABLE</v>
          </cell>
          <cell r="C774" t="e">
            <v>#N/A</v>
          </cell>
          <cell r="D774" t="b">
            <v>0</v>
          </cell>
          <cell r="E774">
            <v>0</v>
          </cell>
        </row>
        <row r="775">
          <cell r="A775">
            <v>415223</v>
          </cell>
          <cell r="B775" t="str">
            <v>I/O INT&amp;OTR PAID(OD)LD PAYABLE</v>
          </cell>
          <cell r="C775" t="e">
            <v>#N/A</v>
          </cell>
          <cell r="D775" t="b">
            <v>0</v>
          </cell>
          <cell r="E775">
            <v>0</v>
          </cell>
        </row>
        <row r="776">
          <cell r="A776">
            <v>415224</v>
          </cell>
          <cell r="B776" t="str">
            <v>I/O INT&amp;OTR PAID(OD)SP PAYABLE</v>
          </cell>
          <cell r="C776" t="e">
            <v>#N/A</v>
          </cell>
          <cell r="D776" t="b">
            <v>0</v>
          </cell>
          <cell r="E776">
            <v>0</v>
          </cell>
        </row>
        <row r="777">
          <cell r="A777">
            <v>415300</v>
          </cell>
          <cell r="B777" t="str">
            <v>INTER OFFICE CPMMISSION PAID</v>
          </cell>
          <cell r="C777" t="e">
            <v>#N/A</v>
          </cell>
          <cell r="D777" t="b">
            <v>0</v>
          </cell>
          <cell r="E777">
            <v>0</v>
          </cell>
        </row>
        <row r="778">
          <cell r="A778">
            <v>415301</v>
          </cell>
          <cell r="B778" t="str">
            <v>I/O COMM PAID HO</v>
          </cell>
          <cell r="C778" t="e">
            <v>#N/A</v>
          </cell>
          <cell r="D778" t="b">
            <v>0</v>
          </cell>
          <cell r="E778">
            <v>0</v>
          </cell>
        </row>
        <row r="779">
          <cell r="A779">
            <v>415302</v>
          </cell>
          <cell r="B779" t="str">
            <v>I/O COMM PAID NY</v>
          </cell>
          <cell r="C779" t="e">
            <v>#N/A</v>
          </cell>
          <cell r="D779" t="b">
            <v>0</v>
          </cell>
          <cell r="E779">
            <v>0</v>
          </cell>
        </row>
        <row r="780">
          <cell r="A780">
            <v>415303</v>
          </cell>
          <cell r="B780" t="str">
            <v>I/O COMM PAID LD</v>
          </cell>
          <cell r="C780" t="e">
            <v>#N/A</v>
          </cell>
          <cell r="D780" t="b">
            <v>0</v>
          </cell>
          <cell r="E780">
            <v>0</v>
          </cell>
        </row>
        <row r="781">
          <cell r="A781">
            <v>415304</v>
          </cell>
          <cell r="B781" t="str">
            <v>I/O COMM PAID SP</v>
          </cell>
          <cell r="C781" t="e">
            <v>#N/A</v>
          </cell>
          <cell r="D781" t="b">
            <v>0</v>
          </cell>
          <cell r="E781">
            <v>0</v>
          </cell>
        </row>
        <row r="782">
          <cell r="A782">
            <v>415305</v>
          </cell>
          <cell r="B782" t="str">
            <v>I/O COMMISSION PAID HONGKONG</v>
          </cell>
          <cell r="C782" t="e">
            <v>#N/A</v>
          </cell>
          <cell r="D782" t="b">
            <v>0</v>
          </cell>
          <cell r="E782">
            <v>0</v>
          </cell>
        </row>
        <row r="783">
          <cell r="A783">
            <v>415311</v>
          </cell>
          <cell r="B783" t="str">
            <v>I/O COMM PAID HO PAID</v>
          </cell>
          <cell r="C783" t="e">
            <v>#N/A</v>
          </cell>
          <cell r="D783" t="b">
            <v>0</v>
          </cell>
          <cell r="E783">
            <v>0</v>
          </cell>
        </row>
        <row r="784">
          <cell r="A784">
            <v>415312</v>
          </cell>
          <cell r="B784" t="str">
            <v>I/O COMM PAID NY PAID</v>
          </cell>
          <cell r="C784" t="e">
            <v>#N/A</v>
          </cell>
          <cell r="D784" t="b">
            <v>0</v>
          </cell>
          <cell r="E784">
            <v>0</v>
          </cell>
        </row>
        <row r="785">
          <cell r="A785">
            <v>415313</v>
          </cell>
          <cell r="B785" t="str">
            <v>I/O COMM PAID LD PAID</v>
          </cell>
          <cell r="C785" t="e">
            <v>#N/A</v>
          </cell>
          <cell r="D785" t="b">
            <v>0</v>
          </cell>
          <cell r="E785">
            <v>0</v>
          </cell>
        </row>
        <row r="786">
          <cell r="A786">
            <v>415314</v>
          </cell>
          <cell r="B786" t="str">
            <v>I/O COMM PAID SP PAID</v>
          </cell>
          <cell r="C786" t="e">
            <v>#N/A</v>
          </cell>
          <cell r="D786" t="b">
            <v>0</v>
          </cell>
          <cell r="E786">
            <v>0</v>
          </cell>
        </row>
        <row r="787">
          <cell r="A787">
            <v>415315</v>
          </cell>
          <cell r="B787" t="str">
            <v>I/O COMM PAID HONGKONG PAID</v>
          </cell>
          <cell r="C787" t="e">
            <v>#N/A</v>
          </cell>
          <cell r="D787" t="b">
            <v>0</v>
          </cell>
          <cell r="E787">
            <v>0</v>
          </cell>
        </row>
        <row r="788">
          <cell r="A788">
            <v>415321</v>
          </cell>
          <cell r="B788" t="str">
            <v>I/O COMM PAID HO PAYBLE</v>
          </cell>
          <cell r="C788" t="e">
            <v>#N/A</v>
          </cell>
          <cell r="D788" t="b">
            <v>0</v>
          </cell>
          <cell r="E788">
            <v>0</v>
          </cell>
        </row>
        <row r="789">
          <cell r="A789">
            <v>415322</v>
          </cell>
          <cell r="B789" t="str">
            <v>I/O COMM PAID NY PAYABLE</v>
          </cell>
          <cell r="C789" t="e">
            <v>#N/A</v>
          </cell>
          <cell r="D789" t="b">
            <v>0</v>
          </cell>
          <cell r="E789">
            <v>0</v>
          </cell>
        </row>
        <row r="790">
          <cell r="A790">
            <v>415323</v>
          </cell>
          <cell r="B790" t="str">
            <v>I/O COMM PAID LD PAYABLE</v>
          </cell>
          <cell r="C790" t="e">
            <v>#N/A</v>
          </cell>
          <cell r="D790" t="b">
            <v>0</v>
          </cell>
          <cell r="E790">
            <v>0</v>
          </cell>
        </row>
        <row r="791">
          <cell r="A791">
            <v>415324</v>
          </cell>
          <cell r="B791" t="str">
            <v>I/O COMM PAID SP PAYABLE</v>
          </cell>
          <cell r="C791" t="e">
            <v>#N/A</v>
          </cell>
          <cell r="D791" t="b">
            <v>0</v>
          </cell>
          <cell r="E791">
            <v>0</v>
          </cell>
        </row>
        <row r="792">
          <cell r="A792">
            <v>415325</v>
          </cell>
          <cell r="B792" t="str">
            <v>I/O COMM PAID HONKONG PBLE</v>
          </cell>
          <cell r="C792" t="e">
            <v>#N/A</v>
          </cell>
          <cell r="D792" t="b">
            <v>0</v>
          </cell>
          <cell r="E792">
            <v>0</v>
          </cell>
        </row>
        <row r="793">
          <cell r="A793">
            <v>416100</v>
          </cell>
          <cell r="B793" t="str">
            <v>LOSS ON CCY SW (N-HDG/PRINC)</v>
          </cell>
          <cell r="C793" t="e">
            <v>#N/A</v>
          </cell>
          <cell r="D793" t="b">
            <v>0</v>
          </cell>
          <cell r="E793">
            <v>0</v>
          </cell>
        </row>
        <row r="794">
          <cell r="A794">
            <v>416101</v>
          </cell>
          <cell r="B794" t="str">
            <v>LOSS CSW CUST ( N- HDG/PRINC )</v>
          </cell>
          <cell r="C794" t="e">
            <v>#N/A</v>
          </cell>
          <cell r="D794" t="b">
            <v>0</v>
          </cell>
          <cell r="E794">
            <v>0</v>
          </cell>
        </row>
        <row r="795">
          <cell r="A795">
            <v>417100</v>
          </cell>
          <cell r="B795" t="str">
            <v>LOSS ON CCY SW ( N-HDG/EVAL )</v>
          </cell>
          <cell r="C795" t="e">
            <v>#N/A</v>
          </cell>
          <cell r="D795" t="b">
            <v>0</v>
          </cell>
          <cell r="E795">
            <v>0</v>
          </cell>
        </row>
        <row r="796">
          <cell r="A796">
            <v>417101</v>
          </cell>
          <cell r="B796" t="str">
            <v>LOSS CSW CUST ( N-HDG/EVAL )</v>
          </cell>
          <cell r="C796">
            <v>56568263.960000001</v>
          </cell>
          <cell r="D796" t="b">
            <v>1</v>
          </cell>
          <cell r="E796">
            <v>56568263.960000001</v>
          </cell>
        </row>
        <row r="797">
          <cell r="A797">
            <v>420100</v>
          </cell>
          <cell r="B797" t="str">
            <v>INTEREST RETURNED</v>
          </cell>
          <cell r="C797" t="e">
            <v>#N/A</v>
          </cell>
          <cell r="D797" t="b">
            <v>0</v>
          </cell>
          <cell r="E797">
            <v>0</v>
          </cell>
        </row>
        <row r="798">
          <cell r="A798">
            <v>420101</v>
          </cell>
          <cell r="B798" t="str">
            <v>INTEREST RETURNED</v>
          </cell>
          <cell r="C798" t="e">
            <v>#N/A</v>
          </cell>
          <cell r="D798" t="b">
            <v>0</v>
          </cell>
          <cell r="E798">
            <v>0</v>
          </cell>
        </row>
        <row r="799">
          <cell r="A799">
            <v>421100</v>
          </cell>
          <cell r="B799" t="str">
            <v>FRGN EXCNGE- INTEREST RETURNED</v>
          </cell>
          <cell r="C799" t="e">
            <v>#N/A</v>
          </cell>
          <cell r="D799" t="b">
            <v>0</v>
          </cell>
          <cell r="E799">
            <v>0</v>
          </cell>
        </row>
        <row r="800">
          <cell r="A800">
            <v>421101</v>
          </cell>
          <cell r="B800" t="str">
            <v>FRGN EXCNGE- INTEREST RETURNED</v>
          </cell>
          <cell r="C800" t="e">
            <v>#N/A</v>
          </cell>
          <cell r="D800" t="b">
            <v>0</v>
          </cell>
          <cell r="E800">
            <v>0</v>
          </cell>
        </row>
        <row r="801">
          <cell r="A801">
            <v>422100</v>
          </cell>
          <cell r="B801" t="str">
            <v>DISCOUNTS RETURNED</v>
          </cell>
          <cell r="C801" t="e">
            <v>#N/A</v>
          </cell>
          <cell r="D801" t="b">
            <v>0</v>
          </cell>
          <cell r="E801">
            <v>0</v>
          </cell>
        </row>
        <row r="802">
          <cell r="A802">
            <v>422101</v>
          </cell>
          <cell r="B802" t="str">
            <v>DISCOUNTS RETURNED</v>
          </cell>
          <cell r="C802" t="e">
            <v>#N/A</v>
          </cell>
          <cell r="D802" t="b">
            <v>0</v>
          </cell>
          <cell r="E802">
            <v>0</v>
          </cell>
        </row>
        <row r="803">
          <cell r="A803">
            <v>430100</v>
          </cell>
          <cell r="B803" t="str">
            <v>COMMISS.PAID(TRADE&amp;REMITTANCE)</v>
          </cell>
          <cell r="C803">
            <v>391143.28</v>
          </cell>
          <cell r="D803" t="b">
            <v>1</v>
          </cell>
          <cell r="E803">
            <v>391143.28</v>
          </cell>
        </row>
        <row r="804">
          <cell r="A804">
            <v>430101</v>
          </cell>
          <cell r="B804" t="str">
            <v>COMM.P(T&amp;R)EXPRT(PAY TO OTR BK</v>
          </cell>
          <cell r="C804" t="e">
            <v>#N/A</v>
          </cell>
          <cell r="D804" t="b">
            <v>0</v>
          </cell>
          <cell r="E804">
            <v>0</v>
          </cell>
        </row>
        <row r="805">
          <cell r="A805">
            <v>430102</v>
          </cell>
          <cell r="B805" t="str">
            <v>COMM.P(T&amp;R)EXPORT (OTHERS)</v>
          </cell>
          <cell r="C805" t="e">
            <v>#N/A</v>
          </cell>
          <cell r="D805" t="b">
            <v>0</v>
          </cell>
          <cell r="E805">
            <v>0</v>
          </cell>
        </row>
        <row r="806">
          <cell r="A806">
            <v>430111</v>
          </cell>
          <cell r="B806" t="str">
            <v>COMM.P(T&amp;R)IMPRT(PAY TO OTR BK</v>
          </cell>
          <cell r="C806" t="e">
            <v>#N/A</v>
          </cell>
          <cell r="D806" t="b">
            <v>0</v>
          </cell>
          <cell r="E806">
            <v>0</v>
          </cell>
        </row>
        <row r="807">
          <cell r="A807">
            <v>430112</v>
          </cell>
          <cell r="B807" t="str">
            <v>COMM.P(T&amp;R)IMPORT (OTHERS)</v>
          </cell>
          <cell r="C807" t="e">
            <v>#N/A</v>
          </cell>
          <cell r="D807" t="b">
            <v>0</v>
          </cell>
          <cell r="E807">
            <v>0</v>
          </cell>
        </row>
        <row r="808">
          <cell r="A808">
            <v>430121</v>
          </cell>
          <cell r="B808" t="str">
            <v>COMM.P(T&amp;R)REMIT(PAY TO OTR BK</v>
          </cell>
          <cell r="C808">
            <v>391143.28</v>
          </cell>
          <cell r="D808" t="b">
            <v>1</v>
          </cell>
          <cell r="E808">
            <v>391143.28</v>
          </cell>
        </row>
        <row r="809">
          <cell r="A809">
            <v>430122</v>
          </cell>
          <cell r="B809" t="str">
            <v>COMM.P(T&amp;R)REMITTANCE (OTHERS)</v>
          </cell>
          <cell r="C809" t="e">
            <v>#N/A</v>
          </cell>
          <cell r="D809" t="b">
            <v>0</v>
          </cell>
          <cell r="E809">
            <v>0</v>
          </cell>
        </row>
        <row r="810">
          <cell r="A810">
            <v>430200</v>
          </cell>
          <cell r="B810" t="str">
            <v>COMMISSION PAID (REMITTANCE)</v>
          </cell>
          <cell r="C810" t="e">
            <v>#N/A</v>
          </cell>
          <cell r="D810" t="b">
            <v>0</v>
          </cell>
          <cell r="E810">
            <v>0</v>
          </cell>
        </row>
        <row r="811">
          <cell r="A811">
            <v>430201</v>
          </cell>
          <cell r="B811" t="str">
            <v>OTHER BANK CHARGE PAID REMITTA</v>
          </cell>
          <cell r="C811" t="e">
            <v>#N/A</v>
          </cell>
          <cell r="D811" t="b">
            <v>0</v>
          </cell>
          <cell r="E811">
            <v>0</v>
          </cell>
        </row>
        <row r="812">
          <cell r="A812">
            <v>430202</v>
          </cell>
          <cell r="B812" t="str">
            <v>OTHR BANK CHGS PD EXP BIL COLL</v>
          </cell>
          <cell r="C812" t="e">
            <v>#N/A</v>
          </cell>
          <cell r="D812" t="b">
            <v>0</v>
          </cell>
          <cell r="E812">
            <v>0</v>
          </cell>
        </row>
        <row r="813">
          <cell r="A813">
            <v>430300</v>
          </cell>
          <cell r="B813" t="str">
            <v>COMM.PAID (ACCOUNT &amp; DEPOSIT)</v>
          </cell>
          <cell r="C813" t="e">
            <v>#N/A</v>
          </cell>
          <cell r="D813" t="b">
            <v>0</v>
          </cell>
          <cell r="E813">
            <v>0</v>
          </cell>
        </row>
        <row r="814">
          <cell r="A814">
            <v>430301</v>
          </cell>
          <cell r="B814" t="str">
            <v>COM.P(A&amp;D)A/C MAINTENANCE</v>
          </cell>
          <cell r="C814" t="e">
            <v>#N/A</v>
          </cell>
          <cell r="D814" t="b">
            <v>0</v>
          </cell>
          <cell r="E814">
            <v>0</v>
          </cell>
        </row>
        <row r="815">
          <cell r="A815">
            <v>430302</v>
          </cell>
          <cell r="B815" t="str">
            <v>COMM.P(A&amp;R) N.C.D.</v>
          </cell>
          <cell r="C815" t="e">
            <v>#N/A</v>
          </cell>
          <cell r="D815" t="b">
            <v>0</v>
          </cell>
          <cell r="E815">
            <v>0</v>
          </cell>
        </row>
        <row r="816">
          <cell r="A816">
            <v>430800</v>
          </cell>
          <cell r="B816" t="str">
            <v>COMMISSION PAID (BROKERAGE)</v>
          </cell>
          <cell r="C816">
            <v>18000</v>
          </cell>
          <cell r="D816" t="b">
            <v>1</v>
          </cell>
          <cell r="E816">
            <v>18000</v>
          </cell>
        </row>
        <row r="817">
          <cell r="A817">
            <v>430801</v>
          </cell>
          <cell r="B817" t="str">
            <v>COMMISSION PAID (BROKERAGE)</v>
          </cell>
          <cell r="C817">
            <v>18000</v>
          </cell>
          <cell r="D817" t="b">
            <v>1</v>
          </cell>
          <cell r="E817">
            <v>18000</v>
          </cell>
        </row>
        <row r="818">
          <cell r="A818">
            <v>430900</v>
          </cell>
          <cell r="B818" t="str">
            <v>COMMISSION PAID (OTHERS)</v>
          </cell>
          <cell r="C818">
            <v>582402</v>
          </cell>
          <cell r="D818" t="b">
            <v>1</v>
          </cell>
          <cell r="E818">
            <v>582402</v>
          </cell>
        </row>
        <row r="819">
          <cell r="A819">
            <v>430901</v>
          </cell>
          <cell r="B819" t="str">
            <v>COM.P CERTIF.OF DEPO.ISSU</v>
          </cell>
          <cell r="C819" t="e">
            <v>#N/A</v>
          </cell>
          <cell r="D819" t="b">
            <v>0</v>
          </cell>
          <cell r="E819">
            <v>0</v>
          </cell>
        </row>
        <row r="820">
          <cell r="A820">
            <v>430902</v>
          </cell>
          <cell r="B820" t="str">
            <v>COMM.P(OTR)CUSTODY FEES</v>
          </cell>
          <cell r="C820" t="e">
            <v>#N/A</v>
          </cell>
          <cell r="D820" t="b">
            <v>0</v>
          </cell>
          <cell r="E820">
            <v>0</v>
          </cell>
        </row>
        <row r="821">
          <cell r="A821">
            <v>430903</v>
          </cell>
          <cell r="B821" t="str">
            <v>COMM.P(OTR)CERTIF.OF DEPO. FEE</v>
          </cell>
          <cell r="C821" t="e">
            <v>#N/A</v>
          </cell>
          <cell r="D821" t="b">
            <v>0</v>
          </cell>
          <cell r="E821">
            <v>0</v>
          </cell>
        </row>
        <row r="822">
          <cell r="A822">
            <v>430904</v>
          </cell>
          <cell r="B822" t="str">
            <v>COMM.P(OTR)CERTIF.OF DEPO. OTH</v>
          </cell>
          <cell r="C822" t="e">
            <v>#N/A</v>
          </cell>
          <cell r="D822" t="b">
            <v>0</v>
          </cell>
          <cell r="E822">
            <v>0</v>
          </cell>
        </row>
        <row r="823">
          <cell r="A823">
            <v>430905</v>
          </cell>
          <cell r="B823" t="str">
            <v>COMM.P(OTR)CREDIT INQUIRY SERV</v>
          </cell>
          <cell r="C823" t="e">
            <v>#N/A</v>
          </cell>
          <cell r="D823" t="b">
            <v>0</v>
          </cell>
          <cell r="E823">
            <v>0</v>
          </cell>
        </row>
        <row r="824">
          <cell r="A824">
            <v>430906</v>
          </cell>
          <cell r="B824" t="str">
            <v>COMM. P (OTR) COMMITMENT FEE</v>
          </cell>
          <cell r="C824" t="e">
            <v>#N/A</v>
          </cell>
          <cell r="D824" t="b">
            <v>0</v>
          </cell>
          <cell r="E824">
            <v>0</v>
          </cell>
        </row>
        <row r="825">
          <cell r="A825">
            <v>430999</v>
          </cell>
          <cell r="B825" t="str">
            <v>COMM.P(OTR)OTHERS</v>
          </cell>
          <cell r="C825">
            <v>582402</v>
          </cell>
          <cell r="D825" t="b">
            <v>1</v>
          </cell>
          <cell r="E825">
            <v>582402</v>
          </cell>
        </row>
        <row r="826">
          <cell r="A826">
            <v>431000</v>
          </cell>
          <cell r="B826" t="str">
            <v>COMM.PAID (CABLE &amp; POSTAGE)</v>
          </cell>
          <cell r="C826">
            <v>15827</v>
          </cell>
          <cell r="D826" t="b">
            <v>1</v>
          </cell>
          <cell r="E826">
            <v>15827</v>
          </cell>
        </row>
        <row r="827">
          <cell r="A827">
            <v>431001</v>
          </cell>
          <cell r="B827" t="str">
            <v>COMM.PAID (CABLE &amp; POSTAGE)</v>
          </cell>
          <cell r="C827">
            <v>15827</v>
          </cell>
          <cell r="D827" t="b">
            <v>1</v>
          </cell>
          <cell r="E827">
            <v>15827</v>
          </cell>
        </row>
        <row r="828">
          <cell r="A828">
            <v>432100</v>
          </cell>
          <cell r="B828" t="str">
            <v>FOREIGN EXCHANGE COMM. PAID</v>
          </cell>
          <cell r="C828" t="e">
            <v>#N/A</v>
          </cell>
          <cell r="D828" t="b">
            <v>0</v>
          </cell>
          <cell r="E828">
            <v>0</v>
          </cell>
        </row>
        <row r="829">
          <cell r="A829">
            <v>432101</v>
          </cell>
          <cell r="B829" t="str">
            <v>FOREIGN EXCHANGE COMM. PAID</v>
          </cell>
          <cell r="C829" t="e">
            <v>#N/A</v>
          </cell>
          <cell r="D829" t="b">
            <v>0</v>
          </cell>
          <cell r="E829">
            <v>0</v>
          </cell>
        </row>
        <row r="830">
          <cell r="A830">
            <v>435100</v>
          </cell>
          <cell r="B830" t="str">
            <v>G TEE COMMISSION PAID-IN INDIA</v>
          </cell>
          <cell r="C830" t="e">
            <v>#N/A</v>
          </cell>
          <cell r="D830" t="b">
            <v>0</v>
          </cell>
          <cell r="E830">
            <v>0</v>
          </cell>
        </row>
        <row r="831">
          <cell r="A831">
            <v>435101</v>
          </cell>
          <cell r="B831" t="str">
            <v>G TEE COMM.P(IN INDIA) LOAN</v>
          </cell>
          <cell r="C831" t="e">
            <v>#N/A</v>
          </cell>
          <cell r="D831" t="b">
            <v>0</v>
          </cell>
          <cell r="E831">
            <v>0</v>
          </cell>
        </row>
        <row r="832">
          <cell r="A832">
            <v>435102</v>
          </cell>
          <cell r="B832" t="str">
            <v>G TEE COMM.P(IN) LET.OF CREDIT</v>
          </cell>
          <cell r="C832" t="e">
            <v>#N/A</v>
          </cell>
          <cell r="D832" t="b">
            <v>0</v>
          </cell>
          <cell r="E832">
            <v>0</v>
          </cell>
        </row>
        <row r="833">
          <cell r="A833">
            <v>435103</v>
          </cell>
          <cell r="B833" t="str">
            <v>G TEE COMM.P(IN) USANCE</v>
          </cell>
          <cell r="C833" t="e">
            <v>#N/A</v>
          </cell>
          <cell r="D833" t="b">
            <v>0</v>
          </cell>
          <cell r="E833">
            <v>0</v>
          </cell>
        </row>
        <row r="834">
          <cell r="A834">
            <v>435111</v>
          </cell>
          <cell r="B834" t="str">
            <v>G TEE COM.P(IN INDIA)LOAN PAID</v>
          </cell>
          <cell r="C834" t="e">
            <v>#N/A</v>
          </cell>
          <cell r="D834" t="b">
            <v>0</v>
          </cell>
          <cell r="E834">
            <v>0</v>
          </cell>
        </row>
        <row r="835">
          <cell r="A835">
            <v>435113</v>
          </cell>
          <cell r="B835" t="str">
            <v>G TEE COMM.P(IN)USANCE PAID</v>
          </cell>
          <cell r="C835" t="e">
            <v>#N/A</v>
          </cell>
          <cell r="D835" t="b">
            <v>0</v>
          </cell>
          <cell r="E835">
            <v>0</v>
          </cell>
        </row>
        <row r="836">
          <cell r="A836">
            <v>435121</v>
          </cell>
          <cell r="B836" t="str">
            <v>G T COM.P(IN INDIA) LOAN PAYBL</v>
          </cell>
          <cell r="C836" t="e">
            <v>#N/A</v>
          </cell>
          <cell r="D836" t="b">
            <v>0</v>
          </cell>
          <cell r="E836">
            <v>0</v>
          </cell>
        </row>
        <row r="837">
          <cell r="A837">
            <v>435123</v>
          </cell>
          <cell r="B837" t="str">
            <v>G TEE COM.P(IN)USANCE PAYBL</v>
          </cell>
          <cell r="C837" t="e">
            <v>#N/A</v>
          </cell>
          <cell r="D837" t="b">
            <v>0</v>
          </cell>
          <cell r="E837">
            <v>0</v>
          </cell>
        </row>
        <row r="838">
          <cell r="A838">
            <v>435200</v>
          </cell>
          <cell r="B838" t="str">
            <v>GUARANTEE COMMISSION PAID MHBK</v>
          </cell>
          <cell r="C838" t="e">
            <v>#N/A</v>
          </cell>
          <cell r="D838" t="b">
            <v>0</v>
          </cell>
          <cell r="E838">
            <v>0</v>
          </cell>
        </row>
        <row r="839">
          <cell r="A839">
            <v>435201</v>
          </cell>
          <cell r="B839" t="str">
            <v>GUARANTEE COMMISSION PAID MHBK</v>
          </cell>
          <cell r="C839" t="e">
            <v>#N/A</v>
          </cell>
          <cell r="D839" t="b">
            <v>0</v>
          </cell>
          <cell r="E839">
            <v>0</v>
          </cell>
        </row>
        <row r="840">
          <cell r="A840">
            <v>440100</v>
          </cell>
          <cell r="B840" t="str">
            <v>LOSS ON BONDS SOLD</v>
          </cell>
          <cell r="C840" t="e">
            <v>#N/A</v>
          </cell>
          <cell r="D840" t="b">
            <v>0</v>
          </cell>
          <cell r="E840">
            <v>0</v>
          </cell>
        </row>
        <row r="841">
          <cell r="A841">
            <v>440101</v>
          </cell>
          <cell r="B841" t="str">
            <v>LOSS ON BONDS SOLD GOVERNMENT</v>
          </cell>
          <cell r="C841" t="e">
            <v>#N/A</v>
          </cell>
          <cell r="D841" t="b">
            <v>0</v>
          </cell>
          <cell r="E841">
            <v>0</v>
          </cell>
        </row>
        <row r="842">
          <cell r="A842">
            <v>440102</v>
          </cell>
          <cell r="B842" t="str">
            <v>LOSS ON BOND SOLD OTH APPR SEC</v>
          </cell>
          <cell r="C842" t="e">
            <v>#N/A</v>
          </cell>
          <cell r="D842" t="b">
            <v>0</v>
          </cell>
          <cell r="E842">
            <v>0</v>
          </cell>
        </row>
        <row r="843">
          <cell r="A843">
            <v>440103</v>
          </cell>
          <cell r="B843" t="str">
            <v>LOSS ON BONDS SOLD DEBENTURES</v>
          </cell>
          <cell r="C843" t="e">
            <v>#N/A</v>
          </cell>
          <cell r="D843" t="b">
            <v>0</v>
          </cell>
          <cell r="E843">
            <v>0</v>
          </cell>
        </row>
        <row r="844">
          <cell r="A844">
            <v>440199</v>
          </cell>
          <cell r="B844" t="str">
            <v>LOSS ON BONDS SOLD OTHERS</v>
          </cell>
          <cell r="C844" t="e">
            <v>#N/A</v>
          </cell>
          <cell r="D844" t="b">
            <v>0</v>
          </cell>
          <cell r="E844">
            <v>0</v>
          </cell>
        </row>
        <row r="845">
          <cell r="A845">
            <v>440600</v>
          </cell>
          <cell r="B845" t="str">
            <v>LOSS ON STOCK SOLD</v>
          </cell>
          <cell r="C845" t="e">
            <v>#N/A</v>
          </cell>
          <cell r="D845" t="b">
            <v>0</v>
          </cell>
          <cell r="E845">
            <v>0</v>
          </cell>
        </row>
        <row r="846">
          <cell r="A846">
            <v>440601</v>
          </cell>
          <cell r="B846" t="str">
            <v>LOSS ON STOCK SOLD SHARES</v>
          </cell>
          <cell r="C846" t="e">
            <v>#N/A</v>
          </cell>
          <cell r="D846" t="b">
            <v>0</v>
          </cell>
          <cell r="E846">
            <v>0</v>
          </cell>
        </row>
        <row r="847">
          <cell r="A847">
            <v>440602</v>
          </cell>
          <cell r="B847" t="str">
            <v>LOSS ON STOCK SOLD INVEST.S/J</v>
          </cell>
          <cell r="C847" t="e">
            <v>#N/A</v>
          </cell>
          <cell r="D847" t="b">
            <v>0</v>
          </cell>
          <cell r="E847">
            <v>0</v>
          </cell>
        </row>
        <row r="848">
          <cell r="A848">
            <v>440699</v>
          </cell>
          <cell r="B848" t="str">
            <v>LOSS ON STOCK SOLD OTHERS</v>
          </cell>
          <cell r="C848" t="e">
            <v>#N/A</v>
          </cell>
          <cell r="D848" t="b">
            <v>0</v>
          </cell>
          <cell r="E848">
            <v>0</v>
          </cell>
        </row>
        <row r="849">
          <cell r="A849">
            <v>440700</v>
          </cell>
          <cell r="B849" t="str">
            <v>LOSS SALE OF LOAN</v>
          </cell>
          <cell r="C849" t="e">
            <v>#N/A</v>
          </cell>
          <cell r="D849" t="b">
            <v>0</v>
          </cell>
          <cell r="E849">
            <v>0</v>
          </cell>
        </row>
        <row r="850">
          <cell r="A850">
            <v>440701</v>
          </cell>
          <cell r="B850" t="str">
            <v>LOSS SALE OF LOAN</v>
          </cell>
          <cell r="C850" t="e">
            <v>#N/A</v>
          </cell>
          <cell r="D850" t="b">
            <v>0</v>
          </cell>
          <cell r="E850">
            <v>0</v>
          </cell>
        </row>
        <row r="851">
          <cell r="A851">
            <v>440702</v>
          </cell>
          <cell r="B851" t="str">
            <v>LOSS SALE OF LOAN DISPOSAL</v>
          </cell>
          <cell r="C851" t="e">
            <v>#N/A</v>
          </cell>
          <cell r="D851" t="b">
            <v>0</v>
          </cell>
          <cell r="E851">
            <v>0</v>
          </cell>
        </row>
        <row r="852">
          <cell r="A852">
            <v>441100</v>
          </cell>
          <cell r="B852" t="str">
            <v>LOSS ON FOREIGN EXCHANGE</v>
          </cell>
          <cell r="C852">
            <v>930626862.74000001</v>
          </cell>
          <cell r="D852" t="b">
            <v>1</v>
          </cell>
          <cell r="E852">
            <v>930626862.74000001</v>
          </cell>
        </row>
        <row r="853">
          <cell r="A853">
            <v>441101</v>
          </cell>
          <cell r="B853" t="str">
            <v>LOSS ON FOREIGN EXCHANGE</v>
          </cell>
          <cell r="C853">
            <v>930626862.74000001</v>
          </cell>
          <cell r="D853" t="b">
            <v>1</v>
          </cell>
          <cell r="E853">
            <v>930626862.74000001</v>
          </cell>
        </row>
        <row r="854">
          <cell r="A854">
            <v>441200</v>
          </cell>
          <cell r="B854" t="str">
            <v>FORWARD EXCHANGE LOSS</v>
          </cell>
          <cell r="C854" t="e">
            <v>#N/A</v>
          </cell>
          <cell r="D854" t="b">
            <v>0</v>
          </cell>
          <cell r="E854">
            <v>0</v>
          </cell>
        </row>
        <row r="855">
          <cell r="A855">
            <v>441201</v>
          </cell>
          <cell r="B855" t="str">
            <v>FORWARD EXCHANGE LOSS</v>
          </cell>
          <cell r="C855" t="e">
            <v>#N/A</v>
          </cell>
          <cell r="D855" t="b">
            <v>0</v>
          </cell>
          <cell r="E855">
            <v>0</v>
          </cell>
        </row>
        <row r="856">
          <cell r="A856">
            <v>442100</v>
          </cell>
          <cell r="B856" t="str">
            <v>LOSS ON FOREIGN NOTES &amp; COINS</v>
          </cell>
          <cell r="C856" t="e">
            <v>#N/A</v>
          </cell>
          <cell r="D856" t="b">
            <v>0</v>
          </cell>
          <cell r="E856">
            <v>0</v>
          </cell>
        </row>
        <row r="857">
          <cell r="A857">
            <v>442101</v>
          </cell>
          <cell r="B857" t="str">
            <v>LOSS ON FOREIGN NOTES &amp; COINS</v>
          </cell>
          <cell r="C857" t="e">
            <v>#N/A</v>
          </cell>
          <cell r="D857" t="b">
            <v>0</v>
          </cell>
          <cell r="E857">
            <v>0</v>
          </cell>
        </row>
        <row r="858">
          <cell r="A858">
            <v>443100</v>
          </cell>
          <cell r="B858" t="str">
            <v>LOSS ON SECURITY MONEY&amp;OTHERS</v>
          </cell>
          <cell r="C858" t="e">
            <v>#N/A</v>
          </cell>
          <cell r="D858" t="b">
            <v>0</v>
          </cell>
          <cell r="E858">
            <v>0</v>
          </cell>
        </row>
        <row r="859">
          <cell r="A859">
            <v>443101</v>
          </cell>
          <cell r="B859" t="str">
            <v>LOSS ON SECURITY MONEY&amp;OTHERS</v>
          </cell>
          <cell r="C859" t="e">
            <v>#N/A</v>
          </cell>
          <cell r="D859" t="b">
            <v>0</v>
          </cell>
          <cell r="E859">
            <v>0</v>
          </cell>
        </row>
        <row r="860">
          <cell r="A860">
            <v>443200</v>
          </cell>
          <cell r="B860" t="str">
            <v>LOSS ON SALE OF FIXED ASSETS</v>
          </cell>
          <cell r="C860" t="e">
            <v>#N/A</v>
          </cell>
          <cell r="D860" t="b">
            <v>0</v>
          </cell>
          <cell r="E860">
            <v>0</v>
          </cell>
        </row>
        <row r="861">
          <cell r="A861">
            <v>443201</v>
          </cell>
          <cell r="B861" t="str">
            <v>LOSS ON SALE OF FIXED ASSETS</v>
          </cell>
          <cell r="C861" t="e">
            <v>#N/A</v>
          </cell>
          <cell r="D861" t="b">
            <v>0</v>
          </cell>
          <cell r="E861">
            <v>0</v>
          </cell>
        </row>
        <row r="862">
          <cell r="A862">
            <v>443202</v>
          </cell>
          <cell r="B862" t="str">
            <v>LOSS ON DISPOSAL FIXED ASSETS</v>
          </cell>
          <cell r="C862" t="e">
            <v>#N/A</v>
          </cell>
          <cell r="D862" t="b">
            <v>0</v>
          </cell>
          <cell r="E862">
            <v>0</v>
          </cell>
        </row>
        <row r="863">
          <cell r="A863">
            <v>443300</v>
          </cell>
          <cell r="B863" t="str">
            <v>LOSS ON DISPOSAL OF SOFRWARE</v>
          </cell>
          <cell r="C863" t="e">
            <v>#N/A</v>
          </cell>
          <cell r="D863" t="b">
            <v>0</v>
          </cell>
          <cell r="E863">
            <v>0</v>
          </cell>
        </row>
        <row r="864">
          <cell r="A864">
            <v>443301</v>
          </cell>
          <cell r="B864" t="str">
            <v>LOSS ON DISPOSAL OF SOFRWARE</v>
          </cell>
          <cell r="C864" t="e">
            <v>#N/A</v>
          </cell>
          <cell r="D864" t="b">
            <v>0</v>
          </cell>
          <cell r="E864">
            <v>0</v>
          </cell>
        </row>
        <row r="865">
          <cell r="A865">
            <v>445100</v>
          </cell>
          <cell r="B865" t="str">
            <v>LOSS ON BOND REDEEMED</v>
          </cell>
          <cell r="C865">
            <v>48800</v>
          </cell>
          <cell r="D865" t="b">
            <v>1</v>
          </cell>
          <cell r="E865">
            <v>48800</v>
          </cell>
        </row>
        <row r="866">
          <cell r="A866">
            <v>445101</v>
          </cell>
          <cell r="B866" t="str">
            <v>LOSS ON BOND REDEEMED</v>
          </cell>
          <cell r="C866">
            <v>48800</v>
          </cell>
          <cell r="D866" t="b">
            <v>1</v>
          </cell>
          <cell r="E866">
            <v>48800</v>
          </cell>
        </row>
        <row r="867">
          <cell r="A867">
            <v>445200</v>
          </cell>
          <cell r="B867" t="str">
            <v>LOSS ON DUE TO BAD-DEBT</v>
          </cell>
          <cell r="C867" t="e">
            <v>#N/A</v>
          </cell>
          <cell r="D867" t="b">
            <v>0</v>
          </cell>
          <cell r="E867">
            <v>0</v>
          </cell>
        </row>
        <row r="868">
          <cell r="A868">
            <v>445201</v>
          </cell>
          <cell r="B868" t="str">
            <v>LOSS DUE TO BAD DEBT</v>
          </cell>
          <cell r="C868">
            <v>0</v>
          </cell>
          <cell r="D868" t="b">
            <v>1</v>
          </cell>
          <cell r="E868">
            <v>0</v>
          </cell>
        </row>
        <row r="869">
          <cell r="A869">
            <v>445300</v>
          </cell>
          <cell r="B869" t="str">
            <v>LOSS DUE TO INT ON BAD-DEBT</v>
          </cell>
          <cell r="C869" t="e">
            <v>#N/A</v>
          </cell>
          <cell r="D869" t="b">
            <v>0</v>
          </cell>
          <cell r="E869">
            <v>0</v>
          </cell>
        </row>
        <row r="870">
          <cell r="A870">
            <v>445301</v>
          </cell>
          <cell r="B870" t="str">
            <v>LOSS INT.BAD-D OVERDRAFT</v>
          </cell>
          <cell r="C870" t="e">
            <v>#N/A</v>
          </cell>
          <cell r="D870" t="b">
            <v>0</v>
          </cell>
          <cell r="E870">
            <v>0</v>
          </cell>
        </row>
        <row r="871">
          <cell r="A871">
            <v>445302</v>
          </cell>
          <cell r="B871" t="str">
            <v>LOSS INT.BAD-D FRGN EXCHANGE</v>
          </cell>
          <cell r="C871" t="e">
            <v>#N/A</v>
          </cell>
          <cell r="D871" t="b">
            <v>0</v>
          </cell>
          <cell r="E871">
            <v>0</v>
          </cell>
        </row>
        <row r="872">
          <cell r="A872">
            <v>445303</v>
          </cell>
          <cell r="B872" t="str">
            <v>LOSS INT.BAD-D BK ACCEPT.BILLS</v>
          </cell>
          <cell r="C872" t="e">
            <v>#N/A</v>
          </cell>
          <cell r="D872" t="b">
            <v>0</v>
          </cell>
          <cell r="E872">
            <v>0</v>
          </cell>
        </row>
        <row r="873">
          <cell r="A873">
            <v>445304</v>
          </cell>
          <cell r="B873" t="str">
            <v>LOSS INT.BAD-D BILL DISCOUNTED</v>
          </cell>
          <cell r="C873" t="e">
            <v>#N/A</v>
          </cell>
          <cell r="D873" t="b">
            <v>0</v>
          </cell>
          <cell r="E873">
            <v>0</v>
          </cell>
        </row>
        <row r="874">
          <cell r="A874">
            <v>445305</v>
          </cell>
          <cell r="B874" t="str">
            <v>LOSS INT.BAD-D SECURITIES</v>
          </cell>
          <cell r="C874" t="e">
            <v>#N/A</v>
          </cell>
          <cell r="D874" t="b">
            <v>0</v>
          </cell>
          <cell r="E874">
            <v>0</v>
          </cell>
        </row>
        <row r="875">
          <cell r="A875">
            <v>445306</v>
          </cell>
          <cell r="B875" t="str">
            <v>LOSS INT.BAD-D TERM LOAN</v>
          </cell>
          <cell r="C875" t="e">
            <v>#N/A</v>
          </cell>
          <cell r="D875" t="b">
            <v>0</v>
          </cell>
          <cell r="E875">
            <v>0</v>
          </cell>
        </row>
        <row r="876">
          <cell r="A876">
            <v>445307</v>
          </cell>
          <cell r="B876" t="str">
            <v>LOSS INT.BAD-D CASH CREDIT</v>
          </cell>
          <cell r="C876" t="e">
            <v>#N/A</v>
          </cell>
          <cell r="D876" t="b">
            <v>0</v>
          </cell>
          <cell r="E876">
            <v>0</v>
          </cell>
        </row>
        <row r="877">
          <cell r="A877">
            <v>445399</v>
          </cell>
          <cell r="B877" t="str">
            <v>LOSS INT.BAD-D OTHERS</v>
          </cell>
          <cell r="C877" t="e">
            <v>#N/A</v>
          </cell>
          <cell r="D877" t="b">
            <v>0</v>
          </cell>
          <cell r="E877">
            <v>0</v>
          </cell>
        </row>
        <row r="878">
          <cell r="A878">
            <v>445400</v>
          </cell>
          <cell r="B878" t="str">
            <v>PROVISION FOR BAD-DEBTS</v>
          </cell>
          <cell r="C878">
            <v>682999517.33000004</v>
          </cell>
          <cell r="D878" t="b">
            <v>1</v>
          </cell>
          <cell r="E878">
            <v>682999517.33000004</v>
          </cell>
        </row>
        <row r="879">
          <cell r="A879">
            <v>445401</v>
          </cell>
          <cell r="B879" t="str">
            <v>PROVISION FOR BAD-DEBTS</v>
          </cell>
          <cell r="C879">
            <v>-4544888.4499999285</v>
          </cell>
          <cell r="D879" t="b">
            <v>1</v>
          </cell>
          <cell r="E879">
            <v>-4544888.4499999285</v>
          </cell>
        </row>
        <row r="880">
          <cell r="A880">
            <v>447000</v>
          </cell>
          <cell r="B880" t="str">
            <v>LOSS ON REVALUATION OF INVEST</v>
          </cell>
          <cell r="C880" t="e">
            <v>#N/A</v>
          </cell>
          <cell r="D880" t="b">
            <v>0</v>
          </cell>
          <cell r="E880">
            <v>0</v>
          </cell>
        </row>
        <row r="881">
          <cell r="A881">
            <v>447001</v>
          </cell>
          <cell r="B881" t="str">
            <v>LOSS ON REVALUATION OF INVEST</v>
          </cell>
          <cell r="C881" t="e">
            <v>#N/A</v>
          </cell>
          <cell r="D881" t="b">
            <v>0</v>
          </cell>
          <cell r="E881">
            <v>0</v>
          </cell>
        </row>
        <row r="882">
          <cell r="A882">
            <v>447100</v>
          </cell>
          <cell r="B882" t="str">
            <v>DEPRECIATION ON BONDS</v>
          </cell>
          <cell r="C882" t="e">
            <v>#N/A</v>
          </cell>
          <cell r="D882" t="b">
            <v>0</v>
          </cell>
          <cell r="E882">
            <v>0</v>
          </cell>
        </row>
        <row r="883">
          <cell r="A883">
            <v>447101</v>
          </cell>
          <cell r="B883" t="str">
            <v>DEPRECIATION ON BONDS</v>
          </cell>
          <cell r="C883" t="e">
            <v>#N/A</v>
          </cell>
          <cell r="D883" t="b">
            <v>0</v>
          </cell>
          <cell r="E883">
            <v>0</v>
          </cell>
        </row>
        <row r="884">
          <cell r="A884">
            <v>447600</v>
          </cell>
          <cell r="B884" t="str">
            <v>INVESTMENT AMORTIZATION</v>
          </cell>
          <cell r="C884" t="e">
            <v>#N/A</v>
          </cell>
          <cell r="D884" t="b">
            <v>0</v>
          </cell>
          <cell r="E884">
            <v>0</v>
          </cell>
        </row>
        <row r="885">
          <cell r="A885">
            <v>447601</v>
          </cell>
          <cell r="B885" t="str">
            <v>INVEST.AMORT. DEBENTURES</v>
          </cell>
          <cell r="C885" t="e">
            <v>#N/A</v>
          </cell>
          <cell r="D885" t="b">
            <v>0</v>
          </cell>
          <cell r="E885">
            <v>0</v>
          </cell>
        </row>
        <row r="886">
          <cell r="A886">
            <v>447602</v>
          </cell>
          <cell r="B886" t="str">
            <v>INVEST.AMORT.GOVT.SECURITIES</v>
          </cell>
          <cell r="C886" t="e">
            <v>#N/A</v>
          </cell>
          <cell r="D886" t="b">
            <v>0</v>
          </cell>
          <cell r="E886">
            <v>0</v>
          </cell>
        </row>
        <row r="887">
          <cell r="A887">
            <v>447603</v>
          </cell>
          <cell r="B887" t="str">
            <v>INVEST.AMORT. BONDS</v>
          </cell>
          <cell r="C887" t="e">
            <v>#N/A</v>
          </cell>
          <cell r="D887" t="b">
            <v>0</v>
          </cell>
          <cell r="E887">
            <v>0</v>
          </cell>
        </row>
        <row r="888">
          <cell r="A888">
            <v>448100</v>
          </cell>
          <cell r="B888" t="str">
            <v>DEPRICIA.ON BK PREMISES INCLU</v>
          </cell>
          <cell r="C888">
            <v>3871252.81</v>
          </cell>
          <cell r="D888" t="b">
            <v>1</v>
          </cell>
          <cell r="E888">
            <v>3871252.81</v>
          </cell>
        </row>
        <row r="889">
          <cell r="A889">
            <v>448101</v>
          </cell>
          <cell r="B889" t="str">
            <v>DEPR.ON BNK PREM. PREMISES</v>
          </cell>
          <cell r="C889">
            <v>390402.48</v>
          </cell>
          <cell r="D889" t="b">
            <v>1</v>
          </cell>
          <cell r="E889">
            <v>390402.48</v>
          </cell>
        </row>
        <row r="890">
          <cell r="A890">
            <v>448102</v>
          </cell>
          <cell r="B890" t="str">
            <v>DEPR.ON BNK PREM. FIXTURES</v>
          </cell>
          <cell r="C890">
            <v>34895.93</v>
          </cell>
          <cell r="D890" t="b">
            <v>1</v>
          </cell>
          <cell r="E890">
            <v>34895.93</v>
          </cell>
        </row>
        <row r="891">
          <cell r="A891">
            <v>448103</v>
          </cell>
          <cell r="B891" t="str">
            <v>DEPR.ON BNK PREM.OFFICE EQUIP</v>
          </cell>
          <cell r="C891">
            <v>4057997.22</v>
          </cell>
          <cell r="D891" t="b">
            <v>1</v>
          </cell>
          <cell r="E891">
            <v>4057997.22</v>
          </cell>
        </row>
        <row r="892">
          <cell r="A892">
            <v>448104</v>
          </cell>
          <cell r="B892" t="str">
            <v>DEPR.ON BNK PREM. VEHICLES</v>
          </cell>
          <cell r="C892">
            <v>643447.06000000006</v>
          </cell>
          <cell r="D892" t="b">
            <v>1</v>
          </cell>
          <cell r="E892">
            <v>643447.06000000006</v>
          </cell>
        </row>
        <row r="893">
          <cell r="A893">
            <v>448199</v>
          </cell>
          <cell r="B893" t="str">
            <v>DEPR.ON BNK PREM. OTHERS</v>
          </cell>
          <cell r="C893" t="e">
            <v>#N/A</v>
          </cell>
          <cell r="D893" t="b">
            <v>0</v>
          </cell>
          <cell r="E893">
            <v>0</v>
          </cell>
        </row>
        <row r="894">
          <cell r="A894">
            <v>448200</v>
          </cell>
          <cell r="B894" t="str">
            <v>DEPRECIATION OF SOFTWARE</v>
          </cell>
          <cell r="C894">
            <v>134092.71</v>
          </cell>
          <cell r="D894" t="b">
            <v>1</v>
          </cell>
          <cell r="E894">
            <v>134092.71</v>
          </cell>
        </row>
        <row r="895">
          <cell r="A895">
            <v>448201</v>
          </cell>
          <cell r="B895" t="str">
            <v>DEPRECIATION OF SOFTWARE</v>
          </cell>
          <cell r="C895">
            <v>190287.81</v>
          </cell>
          <cell r="D895" t="b">
            <v>1</v>
          </cell>
          <cell r="E895">
            <v>190287.81</v>
          </cell>
        </row>
        <row r="896">
          <cell r="A896">
            <v>448900</v>
          </cell>
          <cell r="B896" t="str">
            <v>LOSS ON CREDIT SOLD</v>
          </cell>
          <cell r="C896" t="e">
            <v>#N/A</v>
          </cell>
          <cell r="D896" t="b">
            <v>0</v>
          </cell>
          <cell r="E896">
            <v>0</v>
          </cell>
        </row>
        <row r="897">
          <cell r="A897">
            <v>448901</v>
          </cell>
          <cell r="B897" t="str">
            <v>LOSS ON CREDIT SOLD</v>
          </cell>
          <cell r="C897" t="e">
            <v>#N/A</v>
          </cell>
          <cell r="D897" t="b">
            <v>0</v>
          </cell>
          <cell r="E897">
            <v>0</v>
          </cell>
        </row>
        <row r="898">
          <cell r="A898">
            <v>449100</v>
          </cell>
          <cell r="B898" t="str">
            <v>SUNDRY LOSSES</v>
          </cell>
          <cell r="C898" t="e">
            <v>#N/A</v>
          </cell>
          <cell r="D898" t="b">
            <v>0</v>
          </cell>
          <cell r="E898">
            <v>0</v>
          </cell>
        </row>
        <row r="899">
          <cell r="A899">
            <v>449101</v>
          </cell>
          <cell r="B899" t="str">
            <v>SUNDRY LOSSES</v>
          </cell>
          <cell r="C899" t="e">
            <v>#N/A</v>
          </cell>
          <cell r="D899" t="b">
            <v>0</v>
          </cell>
          <cell r="E899">
            <v>0</v>
          </cell>
        </row>
        <row r="900">
          <cell r="A900">
            <v>450100</v>
          </cell>
          <cell r="B900" t="str">
            <v>PERSONNEL EXPENSES</v>
          </cell>
          <cell r="C900">
            <v>15492939.35</v>
          </cell>
          <cell r="D900" t="b">
            <v>1</v>
          </cell>
          <cell r="E900">
            <v>15492939.35</v>
          </cell>
        </row>
        <row r="901">
          <cell r="A901">
            <v>450101</v>
          </cell>
          <cell r="B901" t="str">
            <v>PERSON.EXPNSE BASIC</v>
          </cell>
          <cell r="C901">
            <v>6055966</v>
          </cell>
          <cell r="D901" t="b">
            <v>1</v>
          </cell>
          <cell r="E901">
            <v>6055966</v>
          </cell>
        </row>
        <row r="902">
          <cell r="A902">
            <v>450102</v>
          </cell>
          <cell r="B902" t="str">
            <v>PERSON.EXPNSE DA</v>
          </cell>
          <cell r="C902">
            <v>2323143</v>
          </cell>
          <cell r="D902" t="b">
            <v>1</v>
          </cell>
          <cell r="E902">
            <v>2323143</v>
          </cell>
        </row>
        <row r="903">
          <cell r="A903">
            <v>450103</v>
          </cell>
          <cell r="B903" t="str">
            <v>PERSON.EXPNSE HRA</v>
          </cell>
          <cell r="C903">
            <v>2670863</v>
          </cell>
          <cell r="D903" t="b">
            <v>1</v>
          </cell>
          <cell r="E903">
            <v>2670863</v>
          </cell>
        </row>
        <row r="904">
          <cell r="A904">
            <v>450130</v>
          </cell>
          <cell r="B904" t="str">
            <v>PERSON.EXPNSE BONUS</v>
          </cell>
          <cell r="C904">
            <v>1052500</v>
          </cell>
          <cell r="D904" t="b">
            <v>1</v>
          </cell>
          <cell r="E904">
            <v>1052500</v>
          </cell>
        </row>
        <row r="905">
          <cell r="A905">
            <v>450140</v>
          </cell>
          <cell r="B905" t="str">
            <v>PERSON.EXPNSE RETIREMT.BENEFIT</v>
          </cell>
          <cell r="C905">
            <v>196231.85</v>
          </cell>
          <cell r="D905" t="b">
            <v>1</v>
          </cell>
          <cell r="E905">
            <v>196231.85</v>
          </cell>
        </row>
        <row r="906">
          <cell r="A906">
            <v>450150</v>
          </cell>
          <cell r="B906" t="str">
            <v>PERSON.EXPNSE PROVIDENT FUND</v>
          </cell>
          <cell r="C906">
            <v>736718</v>
          </cell>
          <cell r="D906" t="b">
            <v>1</v>
          </cell>
          <cell r="E906">
            <v>736718</v>
          </cell>
        </row>
        <row r="907">
          <cell r="A907">
            <v>450152</v>
          </cell>
          <cell r="B907" t="str">
            <v>PERSON.EXPNSE GRATUITY</v>
          </cell>
          <cell r="C907">
            <v>475193</v>
          </cell>
          <cell r="D907" t="b">
            <v>1</v>
          </cell>
          <cell r="E907">
            <v>475193</v>
          </cell>
        </row>
        <row r="908">
          <cell r="A908">
            <v>450153</v>
          </cell>
          <cell r="B908" t="str">
            <v>PERSON.EXPNSE LEAVE TRVL ALLOW</v>
          </cell>
          <cell r="C908">
            <v>66827.22</v>
          </cell>
          <cell r="D908" t="b">
            <v>1</v>
          </cell>
          <cell r="E908">
            <v>66827.22</v>
          </cell>
        </row>
        <row r="909">
          <cell r="A909">
            <v>450154</v>
          </cell>
          <cell r="B909" t="str">
            <v>PERSON.EXPNSE MEDICAL ALLOWANC</v>
          </cell>
          <cell r="C909">
            <v>768104.3</v>
          </cell>
          <cell r="D909" t="b">
            <v>1</v>
          </cell>
          <cell r="E909">
            <v>768104.3</v>
          </cell>
        </row>
        <row r="910">
          <cell r="A910">
            <v>450181</v>
          </cell>
          <cell r="B910" t="str">
            <v>PER EXP MIZUHO RECURRING</v>
          </cell>
          <cell r="C910" t="e">
            <v>#N/A</v>
          </cell>
          <cell r="D910" t="b">
            <v>0</v>
          </cell>
          <cell r="E910">
            <v>0</v>
          </cell>
        </row>
        <row r="911">
          <cell r="A911">
            <v>450182</v>
          </cell>
          <cell r="B911" t="str">
            <v>PER EXP MIZUHO NONRECURRING</v>
          </cell>
          <cell r="C911" t="e">
            <v>#N/A</v>
          </cell>
          <cell r="D911" t="b">
            <v>0</v>
          </cell>
          <cell r="E911">
            <v>0</v>
          </cell>
        </row>
        <row r="912">
          <cell r="A912">
            <v>450199</v>
          </cell>
          <cell r="B912" t="str">
            <v>PERSON.EXPNSE OTHERS</v>
          </cell>
          <cell r="C912">
            <v>1147392.98</v>
          </cell>
          <cell r="D912" t="b">
            <v>1</v>
          </cell>
          <cell r="E912">
            <v>1147392.98</v>
          </cell>
        </row>
        <row r="913">
          <cell r="A913">
            <v>450200</v>
          </cell>
          <cell r="B913" t="str">
            <v>PERSONNEL EXPENSES-EXPATRIATES</v>
          </cell>
          <cell r="C913">
            <v>18431088.449999999</v>
          </cell>
          <cell r="D913" t="b">
            <v>1</v>
          </cell>
          <cell r="E913">
            <v>18431088.449999999</v>
          </cell>
        </row>
        <row r="914">
          <cell r="A914">
            <v>450201</v>
          </cell>
          <cell r="B914" t="str">
            <v>PERSON.EXPNSE-EXP SALARY</v>
          </cell>
          <cell r="C914">
            <v>1240000</v>
          </cell>
          <cell r="D914" t="b">
            <v>1</v>
          </cell>
          <cell r="E914">
            <v>1240000</v>
          </cell>
        </row>
        <row r="915">
          <cell r="A915">
            <v>450202</v>
          </cell>
          <cell r="B915" t="str">
            <v>PERSON.EXPNSE-EXP HOUSE ALLOWA</v>
          </cell>
          <cell r="C915" t="e">
            <v>#N/A</v>
          </cell>
          <cell r="D915" t="b">
            <v>0</v>
          </cell>
          <cell r="E915">
            <v>0</v>
          </cell>
        </row>
        <row r="916">
          <cell r="A916">
            <v>450203</v>
          </cell>
          <cell r="B916" t="str">
            <v>PERSON.EXPNSE-EXP TAX</v>
          </cell>
          <cell r="C916">
            <v>17126711</v>
          </cell>
          <cell r="D916" t="b">
            <v>1</v>
          </cell>
          <cell r="E916">
            <v>17126711</v>
          </cell>
        </row>
        <row r="917">
          <cell r="A917">
            <v>450204</v>
          </cell>
          <cell r="B917" t="str">
            <v>PERSON.EXPNSE-EXP WELFARE</v>
          </cell>
          <cell r="C917">
            <v>64377.45</v>
          </cell>
          <cell r="D917" t="b">
            <v>1</v>
          </cell>
          <cell r="E917">
            <v>64377.45</v>
          </cell>
        </row>
        <row r="918">
          <cell r="A918">
            <v>450299</v>
          </cell>
          <cell r="B918" t="str">
            <v>PERSON.EXPNSE-EXP OTHERS</v>
          </cell>
          <cell r="C918" t="e">
            <v>#N/A</v>
          </cell>
          <cell r="D918" t="b">
            <v>0</v>
          </cell>
          <cell r="E918">
            <v>0</v>
          </cell>
        </row>
        <row r="919">
          <cell r="A919">
            <v>450500</v>
          </cell>
          <cell r="B919" t="str">
            <v>OFFICE RESIDENCE RENT</v>
          </cell>
          <cell r="C919" t="e">
            <v>#N/A</v>
          </cell>
          <cell r="D919" t="b">
            <v>0</v>
          </cell>
          <cell r="E919">
            <v>0</v>
          </cell>
        </row>
        <row r="920">
          <cell r="A920">
            <v>450501</v>
          </cell>
          <cell r="B920" t="str">
            <v>OFF RES RENT COMPANY HOUSE</v>
          </cell>
          <cell r="C920" t="e">
            <v>#N/A</v>
          </cell>
          <cell r="D920" t="b">
            <v>0</v>
          </cell>
          <cell r="E920">
            <v>0</v>
          </cell>
        </row>
        <row r="921">
          <cell r="A921">
            <v>450600</v>
          </cell>
          <cell r="B921" t="str">
            <v>OFFICE RESIDENCE REPAIR</v>
          </cell>
          <cell r="C921" t="e">
            <v>#N/A</v>
          </cell>
          <cell r="D921" t="b">
            <v>0</v>
          </cell>
          <cell r="E921">
            <v>0</v>
          </cell>
        </row>
        <row r="922">
          <cell r="A922">
            <v>450601</v>
          </cell>
          <cell r="B922" t="str">
            <v>OFFICE RESIDENCE REPAIR REPAIR</v>
          </cell>
          <cell r="C922" t="e">
            <v>#N/A</v>
          </cell>
          <cell r="D922" t="b">
            <v>0</v>
          </cell>
          <cell r="E922">
            <v>0</v>
          </cell>
        </row>
        <row r="923">
          <cell r="A923">
            <v>450700</v>
          </cell>
          <cell r="B923" t="str">
            <v>OFFICE MAINTENANCE</v>
          </cell>
          <cell r="C923" t="e">
            <v>#N/A</v>
          </cell>
          <cell r="D923" t="b">
            <v>0</v>
          </cell>
          <cell r="E923">
            <v>0</v>
          </cell>
        </row>
        <row r="924">
          <cell r="A924">
            <v>450701</v>
          </cell>
          <cell r="B924" t="str">
            <v>OFFICE MAINT FIXTURES MAINT</v>
          </cell>
          <cell r="C924" t="e">
            <v>#N/A</v>
          </cell>
          <cell r="D924" t="b">
            <v>0</v>
          </cell>
          <cell r="E924">
            <v>0</v>
          </cell>
        </row>
        <row r="925">
          <cell r="A925">
            <v>450702</v>
          </cell>
          <cell r="B925" t="str">
            <v>OFFICE MAINTENANCE CLEANING</v>
          </cell>
          <cell r="C925" t="e">
            <v>#N/A</v>
          </cell>
          <cell r="D925" t="b">
            <v>0</v>
          </cell>
          <cell r="E925">
            <v>0</v>
          </cell>
        </row>
        <row r="926">
          <cell r="A926">
            <v>450799</v>
          </cell>
          <cell r="B926" t="str">
            <v>OFFICE MAINTENANCE OTHERS</v>
          </cell>
          <cell r="C926" t="e">
            <v>#N/A</v>
          </cell>
          <cell r="D926" t="b">
            <v>0</v>
          </cell>
          <cell r="E926">
            <v>0</v>
          </cell>
        </row>
        <row r="927">
          <cell r="A927">
            <v>450800</v>
          </cell>
          <cell r="B927" t="str">
            <v>WATER FUEL ELECTRICITY</v>
          </cell>
          <cell r="C927" t="e">
            <v>#N/A</v>
          </cell>
          <cell r="D927" t="b">
            <v>0</v>
          </cell>
          <cell r="E927">
            <v>0</v>
          </cell>
        </row>
        <row r="928">
          <cell r="A928">
            <v>450801</v>
          </cell>
          <cell r="B928" t="str">
            <v>WATER FUEL ELECT UTILIES MAINT</v>
          </cell>
          <cell r="C928" t="e">
            <v>#N/A</v>
          </cell>
          <cell r="D928" t="b">
            <v>0</v>
          </cell>
          <cell r="E928">
            <v>0</v>
          </cell>
        </row>
        <row r="929">
          <cell r="A929">
            <v>450900</v>
          </cell>
          <cell r="B929" t="str">
            <v>TELEGRAPH TELEPHONE</v>
          </cell>
          <cell r="C929" t="e">
            <v>#N/A</v>
          </cell>
          <cell r="D929" t="b">
            <v>0</v>
          </cell>
          <cell r="E929">
            <v>0</v>
          </cell>
        </row>
        <row r="930">
          <cell r="A930">
            <v>450902</v>
          </cell>
          <cell r="B930" t="str">
            <v>TELEGRAPH TELEPHONE TELEPHONE</v>
          </cell>
          <cell r="C930" t="e">
            <v>#N/A</v>
          </cell>
          <cell r="D930" t="b">
            <v>0</v>
          </cell>
          <cell r="E930">
            <v>0</v>
          </cell>
        </row>
        <row r="931">
          <cell r="A931">
            <v>450903</v>
          </cell>
          <cell r="B931" t="str">
            <v>TELEGRAPH TELEPHONE FAX</v>
          </cell>
          <cell r="C931" t="e">
            <v>#N/A</v>
          </cell>
          <cell r="D931" t="b">
            <v>0</v>
          </cell>
          <cell r="E931">
            <v>0</v>
          </cell>
        </row>
        <row r="932">
          <cell r="A932">
            <v>450904</v>
          </cell>
          <cell r="B932" t="str">
            <v>TELEGRAPH TELEPHONE TELEX</v>
          </cell>
          <cell r="C932" t="e">
            <v>#N/A</v>
          </cell>
          <cell r="D932" t="b">
            <v>0</v>
          </cell>
          <cell r="E932">
            <v>0</v>
          </cell>
        </row>
        <row r="933">
          <cell r="A933">
            <v>450999</v>
          </cell>
          <cell r="B933" t="str">
            <v>TELEGRAPH TELEPHONE OTHERS</v>
          </cell>
          <cell r="C933" t="e">
            <v>#N/A</v>
          </cell>
          <cell r="D933" t="b">
            <v>0</v>
          </cell>
          <cell r="E933">
            <v>0</v>
          </cell>
        </row>
        <row r="934">
          <cell r="A934">
            <v>451000</v>
          </cell>
          <cell r="B934" t="str">
            <v>CABLE  LINE OF NETWORK</v>
          </cell>
          <cell r="C934" t="e">
            <v>#N/A</v>
          </cell>
          <cell r="D934" t="b">
            <v>0</v>
          </cell>
          <cell r="E934">
            <v>0</v>
          </cell>
        </row>
        <row r="935">
          <cell r="A935">
            <v>451001</v>
          </cell>
          <cell r="B935" t="str">
            <v>CABLE LINE OF NET SUBSCRIPTION</v>
          </cell>
          <cell r="C935" t="e">
            <v>#N/A</v>
          </cell>
          <cell r="D935" t="b">
            <v>0</v>
          </cell>
          <cell r="E935">
            <v>0</v>
          </cell>
        </row>
        <row r="936">
          <cell r="A936">
            <v>451100</v>
          </cell>
          <cell r="B936" t="str">
            <v>OFFICE RENT</v>
          </cell>
          <cell r="C936">
            <v>14581500</v>
          </cell>
          <cell r="D936" t="b">
            <v>1</v>
          </cell>
          <cell r="E936">
            <v>14581500</v>
          </cell>
        </row>
        <row r="937">
          <cell r="A937">
            <v>451101</v>
          </cell>
          <cell r="B937" t="str">
            <v>OFFICE RENT -  OFFICE</v>
          </cell>
          <cell r="C937">
            <v>12960000</v>
          </cell>
          <cell r="D937" t="b">
            <v>1</v>
          </cell>
          <cell r="E937">
            <v>12960000</v>
          </cell>
        </row>
        <row r="938">
          <cell r="A938">
            <v>451102</v>
          </cell>
          <cell r="B938" t="str">
            <v>NOT IN USE (20050531)</v>
          </cell>
          <cell r="C938">
            <v>1567500</v>
          </cell>
          <cell r="D938" t="b">
            <v>1</v>
          </cell>
          <cell r="E938">
            <v>1567500</v>
          </cell>
        </row>
        <row r="939">
          <cell r="A939">
            <v>451199</v>
          </cell>
          <cell r="B939" t="str">
            <v>OFFICE RENT - OTHERS</v>
          </cell>
          <cell r="C939">
            <v>54000</v>
          </cell>
          <cell r="D939" t="b">
            <v>1</v>
          </cell>
          <cell r="E939">
            <v>54000</v>
          </cell>
        </row>
        <row r="940">
          <cell r="A940">
            <v>451200</v>
          </cell>
          <cell r="B940" t="str">
            <v>OFFICE REPAIR</v>
          </cell>
          <cell r="C940">
            <v>95946</v>
          </cell>
          <cell r="D940" t="b">
            <v>1</v>
          </cell>
          <cell r="E940">
            <v>95946</v>
          </cell>
        </row>
        <row r="941">
          <cell r="A941">
            <v>451201</v>
          </cell>
          <cell r="B941" t="str">
            <v>OFFICE REPAIRS - REPAIRS</v>
          </cell>
          <cell r="C941">
            <v>3395</v>
          </cell>
          <cell r="D941" t="b">
            <v>1</v>
          </cell>
          <cell r="E941">
            <v>3395</v>
          </cell>
        </row>
        <row r="942">
          <cell r="A942">
            <v>451202</v>
          </cell>
          <cell r="B942" t="str">
            <v>NOT IN USE(20050531)</v>
          </cell>
          <cell r="C942">
            <v>92551</v>
          </cell>
          <cell r="D942" t="b">
            <v>1</v>
          </cell>
          <cell r="E942">
            <v>92551</v>
          </cell>
        </row>
        <row r="943">
          <cell r="A943">
            <v>451299</v>
          </cell>
          <cell r="B943" t="str">
            <v>OFFICE REPAIR-OTHERS</v>
          </cell>
          <cell r="C943" t="e">
            <v>#N/A</v>
          </cell>
          <cell r="D943" t="b">
            <v>0</v>
          </cell>
          <cell r="E943">
            <v>0</v>
          </cell>
        </row>
        <row r="944">
          <cell r="A944">
            <v>451300</v>
          </cell>
          <cell r="B944" t="str">
            <v>COMMON SERVICE FEES</v>
          </cell>
          <cell r="C944">
            <v>2166405</v>
          </cell>
          <cell r="D944" t="b">
            <v>1</v>
          </cell>
          <cell r="E944">
            <v>2166405</v>
          </cell>
        </row>
        <row r="945">
          <cell r="A945">
            <v>451301</v>
          </cell>
          <cell r="B945" t="str">
            <v>COMMON SERV FEES BUILDING MAIN</v>
          </cell>
          <cell r="C945">
            <v>1570554</v>
          </cell>
          <cell r="D945" t="b">
            <v>1</v>
          </cell>
          <cell r="E945">
            <v>1570554</v>
          </cell>
        </row>
        <row r="946">
          <cell r="A946">
            <v>451302</v>
          </cell>
          <cell r="B946" t="str">
            <v>NOT IN USE (20050531)</v>
          </cell>
          <cell r="C946">
            <v>124671</v>
          </cell>
          <cell r="D946" t="b">
            <v>1</v>
          </cell>
          <cell r="E946">
            <v>124671</v>
          </cell>
        </row>
        <row r="947">
          <cell r="A947">
            <v>451303</v>
          </cell>
          <cell r="B947" t="str">
            <v>NOT IN USE (20050531)</v>
          </cell>
          <cell r="C947">
            <v>471180</v>
          </cell>
          <cell r="D947" t="b">
            <v>1</v>
          </cell>
          <cell r="E947">
            <v>471180</v>
          </cell>
        </row>
        <row r="948">
          <cell r="A948">
            <v>451304</v>
          </cell>
          <cell r="B948" t="str">
            <v>NOT IN USE (20050531)</v>
          </cell>
          <cell r="C948" t="e">
            <v>#N/A</v>
          </cell>
          <cell r="D948" t="b">
            <v>0</v>
          </cell>
          <cell r="E948">
            <v>0</v>
          </cell>
        </row>
        <row r="949">
          <cell r="A949">
            <v>451399</v>
          </cell>
          <cell r="B949" t="str">
            <v>NOT IN USE (20050531)</v>
          </cell>
          <cell r="C949" t="e">
            <v>#N/A</v>
          </cell>
          <cell r="D949" t="b">
            <v>0</v>
          </cell>
          <cell r="E949">
            <v>0</v>
          </cell>
        </row>
        <row r="950">
          <cell r="A950">
            <v>451400</v>
          </cell>
          <cell r="B950" t="str">
            <v>MACHINE RENT</v>
          </cell>
          <cell r="C950" t="e">
            <v>#N/A</v>
          </cell>
          <cell r="D950" t="b">
            <v>0</v>
          </cell>
          <cell r="E950">
            <v>0</v>
          </cell>
        </row>
        <row r="951">
          <cell r="A951">
            <v>451401</v>
          </cell>
          <cell r="B951" t="str">
            <v>MACHINE RENT SYSTEM</v>
          </cell>
          <cell r="C951" t="e">
            <v>#N/A</v>
          </cell>
          <cell r="D951" t="b">
            <v>0</v>
          </cell>
          <cell r="E951">
            <v>0</v>
          </cell>
        </row>
        <row r="952">
          <cell r="A952">
            <v>451402</v>
          </cell>
          <cell r="B952" t="str">
            <v>MACHINE RENT GENERAL</v>
          </cell>
          <cell r="C952" t="e">
            <v>#N/A</v>
          </cell>
          <cell r="D952" t="b">
            <v>0</v>
          </cell>
          <cell r="E952">
            <v>0</v>
          </cell>
        </row>
        <row r="953">
          <cell r="A953">
            <v>451403</v>
          </cell>
          <cell r="B953" t="str">
            <v>MACHINE  RENT DEALING</v>
          </cell>
          <cell r="C953" t="e">
            <v>#N/A</v>
          </cell>
          <cell r="D953" t="b">
            <v>0</v>
          </cell>
          <cell r="E953">
            <v>0</v>
          </cell>
        </row>
        <row r="954">
          <cell r="A954">
            <v>451499</v>
          </cell>
          <cell r="B954" t="str">
            <v>NOT IN USE (20050531)</v>
          </cell>
          <cell r="C954" t="e">
            <v>#N/A</v>
          </cell>
          <cell r="D954" t="b">
            <v>0</v>
          </cell>
          <cell r="E954">
            <v>0</v>
          </cell>
        </row>
        <row r="955">
          <cell r="A955">
            <v>451500</v>
          </cell>
          <cell r="B955" t="str">
            <v>MACHINE MAINTENANCE</v>
          </cell>
          <cell r="C955">
            <v>702121.05</v>
          </cell>
          <cell r="D955" t="b">
            <v>1</v>
          </cell>
          <cell r="E955">
            <v>702121.05</v>
          </cell>
        </row>
        <row r="956">
          <cell r="A956">
            <v>451501</v>
          </cell>
          <cell r="B956" t="str">
            <v>SERVICE CONTRACTS (ANNUAL) MAI</v>
          </cell>
          <cell r="C956">
            <v>573374.05000000005</v>
          </cell>
          <cell r="D956" t="b">
            <v>1</v>
          </cell>
          <cell r="E956">
            <v>573374.05000000005</v>
          </cell>
        </row>
        <row r="957">
          <cell r="A957">
            <v>451502</v>
          </cell>
          <cell r="B957" t="str">
            <v>NOT IN USE (20050531)</v>
          </cell>
          <cell r="C957">
            <v>45700</v>
          </cell>
          <cell r="D957" t="b">
            <v>1</v>
          </cell>
          <cell r="E957">
            <v>45700</v>
          </cell>
        </row>
        <row r="958">
          <cell r="A958">
            <v>451503</v>
          </cell>
          <cell r="B958" t="str">
            <v>NOT IN USE (20050531)</v>
          </cell>
          <cell r="C958" t="e">
            <v>#N/A</v>
          </cell>
          <cell r="D958" t="b">
            <v>0</v>
          </cell>
          <cell r="E958">
            <v>0</v>
          </cell>
        </row>
        <row r="959">
          <cell r="A959">
            <v>451504</v>
          </cell>
          <cell r="B959" t="str">
            <v>NOT IN USE (20050531)</v>
          </cell>
          <cell r="C959">
            <v>83047</v>
          </cell>
          <cell r="D959" t="b">
            <v>1</v>
          </cell>
          <cell r="E959">
            <v>83047</v>
          </cell>
        </row>
        <row r="960">
          <cell r="A960">
            <v>451599</v>
          </cell>
          <cell r="B960" t="str">
            <v>NOT IN USE (20050531)</v>
          </cell>
          <cell r="C960" t="e">
            <v>#N/A</v>
          </cell>
          <cell r="D960" t="b">
            <v>0</v>
          </cell>
          <cell r="E960">
            <v>0</v>
          </cell>
        </row>
        <row r="961">
          <cell r="A961">
            <v>451600</v>
          </cell>
          <cell r="B961" t="str">
            <v>PAPER &amp; PRINTINGS</v>
          </cell>
          <cell r="C961">
            <v>651312</v>
          </cell>
          <cell r="D961" t="b">
            <v>1</v>
          </cell>
          <cell r="E961">
            <v>651312</v>
          </cell>
        </row>
        <row r="962">
          <cell r="A962">
            <v>451601</v>
          </cell>
          <cell r="B962" t="str">
            <v>PAPER &amp; PRINT COMPUTER FORMS</v>
          </cell>
          <cell r="C962" t="e">
            <v>#N/A</v>
          </cell>
          <cell r="D962" t="b">
            <v>0</v>
          </cell>
          <cell r="E962">
            <v>0</v>
          </cell>
        </row>
        <row r="963">
          <cell r="A963">
            <v>451602</v>
          </cell>
          <cell r="B963" t="str">
            <v>NOT IN USE (20050531)</v>
          </cell>
          <cell r="C963" t="e">
            <v>#N/A</v>
          </cell>
          <cell r="D963" t="b">
            <v>0</v>
          </cell>
          <cell r="E963">
            <v>0</v>
          </cell>
        </row>
        <row r="964">
          <cell r="A964">
            <v>451603</v>
          </cell>
          <cell r="B964" t="str">
            <v>PAPER &amp; PRINT PRINTED FORMS</v>
          </cell>
          <cell r="C964">
            <v>168001</v>
          </cell>
          <cell r="D964" t="b">
            <v>1</v>
          </cell>
          <cell r="E964">
            <v>168001</v>
          </cell>
        </row>
        <row r="965">
          <cell r="A965">
            <v>451604</v>
          </cell>
          <cell r="B965" t="str">
            <v>NOT IN USE (20050531)</v>
          </cell>
          <cell r="C965">
            <v>483311</v>
          </cell>
          <cell r="D965" t="b">
            <v>1</v>
          </cell>
          <cell r="E965">
            <v>483311</v>
          </cell>
        </row>
        <row r="966">
          <cell r="A966">
            <v>451700</v>
          </cell>
          <cell r="B966" t="str">
            <v>OTHER OFFICE EQUIPMENT</v>
          </cell>
          <cell r="C966">
            <v>20302</v>
          </cell>
          <cell r="D966" t="b">
            <v>1</v>
          </cell>
          <cell r="E966">
            <v>20302</v>
          </cell>
        </row>
        <row r="967">
          <cell r="A967">
            <v>451701</v>
          </cell>
          <cell r="B967" t="str">
            <v>NOT IN USE (20050531)</v>
          </cell>
          <cell r="C967" t="e">
            <v>#N/A</v>
          </cell>
          <cell r="D967" t="b">
            <v>0</v>
          </cell>
          <cell r="E967">
            <v>0</v>
          </cell>
        </row>
        <row r="968">
          <cell r="A968">
            <v>451702</v>
          </cell>
          <cell r="B968" t="str">
            <v>OTR OFF EQUIPMENT REPAIRS</v>
          </cell>
          <cell r="C968" t="e">
            <v>#N/A</v>
          </cell>
          <cell r="D968" t="b">
            <v>0</v>
          </cell>
          <cell r="E968">
            <v>0</v>
          </cell>
        </row>
        <row r="969">
          <cell r="A969">
            <v>451703</v>
          </cell>
          <cell r="B969" t="str">
            <v>OTR OFF EQUIPMENT CONSTRUCTION</v>
          </cell>
          <cell r="C969">
            <v>20302</v>
          </cell>
          <cell r="D969" t="b">
            <v>1</v>
          </cell>
          <cell r="E969">
            <v>20302</v>
          </cell>
        </row>
        <row r="970">
          <cell r="A970">
            <v>451704</v>
          </cell>
          <cell r="B970" t="str">
            <v>NOT IN USE ( 20050531 )</v>
          </cell>
          <cell r="C970" t="e">
            <v>#N/A</v>
          </cell>
          <cell r="D970" t="b">
            <v>0</v>
          </cell>
          <cell r="E970">
            <v>0</v>
          </cell>
        </row>
        <row r="971">
          <cell r="A971">
            <v>451799</v>
          </cell>
          <cell r="B971" t="str">
            <v>OTHER OFFICE EQUIPMENT OTHERS</v>
          </cell>
          <cell r="C971" t="e">
            <v>#N/A</v>
          </cell>
          <cell r="D971" t="b">
            <v>0</v>
          </cell>
          <cell r="E971">
            <v>0</v>
          </cell>
        </row>
        <row r="972">
          <cell r="A972">
            <v>451800</v>
          </cell>
          <cell r="B972" t="str">
            <v>FITTINGS LOBBY FURNISHINGS</v>
          </cell>
          <cell r="C972">
            <v>1342429.82</v>
          </cell>
          <cell r="D972" t="b">
            <v>1</v>
          </cell>
          <cell r="E972">
            <v>1342429.82</v>
          </cell>
        </row>
        <row r="973">
          <cell r="A973">
            <v>451801</v>
          </cell>
          <cell r="B973" t="str">
            <v>FITTING CONSUMABLE FURNITURE</v>
          </cell>
          <cell r="C973" t="e">
            <v>#N/A</v>
          </cell>
          <cell r="D973" t="b">
            <v>0</v>
          </cell>
          <cell r="E973">
            <v>0</v>
          </cell>
        </row>
        <row r="974">
          <cell r="A974">
            <v>451802</v>
          </cell>
          <cell r="B974" t="str">
            <v>LOBBY FURNISHINGS</v>
          </cell>
          <cell r="C974" t="e">
            <v>#N/A</v>
          </cell>
          <cell r="D974" t="b">
            <v>0</v>
          </cell>
          <cell r="E974">
            <v>0</v>
          </cell>
        </row>
        <row r="975">
          <cell r="A975">
            <v>451803</v>
          </cell>
          <cell r="B975" t="str">
            <v>FITTINGS STORAGE FACILITIES</v>
          </cell>
          <cell r="C975" t="e">
            <v>#N/A</v>
          </cell>
          <cell r="D975" t="b">
            <v>0</v>
          </cell>
          <cell r="E975">
            <v>0</v>
          </cell>
        </row>
        <row r="976">
          <cell r="A976">
            <v>451804</v>
          </cell>
          <cell r="B976" t="str">
            <v>FITTINGS OTHER EQUIPMENTS</v>
          </cell>
          <cell r="C976">
            <v>460113.72</v>
          </cell>
          <cell r="D976" t="b">
            <v>1</v>
          </cell>
          <cell r="E976">
            <v>460113.72</v>
          </cell>
        </row>
        <row r="977">
          <cell r="A977">
            <v>451805</v>
          </cell>
          <cell r="B977" t="str">
            <v>FITTING MAINTENANCE</v>
          </cell>
          <cell r="C977">
            <v>4657</v>
          </cell>
          <cell r="D977" t="b">
            <v>1</v>
          </cell>
          <cell r="E977">
            <v>4657</v>
          </cell>
        </row>
        <row r="978">
          <cell r="A978">
            <v>451806</v>
          </cell>
          <cell r="B978" t="str">
            <v>FITTINGS CONSUM STAT OFF SUPPL</v>
          </cell>
          <cell r="C978" t="e">
            <v>#N/A</v>
          </cell>
          <cell r="D978" t="b">
            <v>0</v>
          </cell>
          <cell r="E978">
            <v>0</v>
          </cell>
        </row>
        <row r="979">
          <cell r="A979">
            <v>451807</v>
          </cell>
          <cell r="B979" t="str">
            <v>FITT CONSUM STAT SUNDRY GOODS</v>
          </cell>
          <cell r="C979" t="e">
            <v>#N/A</v>
          </cell>
          <cell r="D979" t="b">
            <v>0</v>
          </cell>
          <cell r="E979">
            <v>0</v>
          </cell>
        </row>
        <row r="980">
          <cell r="A980">
            <v>451808</v>
          </cell>
          <cell r="B980" t="str">
            <v>FITT CONSUM STATION UNIFORMS</v>
          </cell>
          <cell r="C980" t="e">
            <v>#N/A</v>
          </cell>
          <cell r="D980" t="b">
            <v>0</v>
          </cell>
          <cell r="E980">
            <v>0</v>
          </cell>
        </row>
        <row r="981">
          <cell r="A981">
            <v>451809</v>
          </cell>
          <cell r="B981" t="str">
            <v>FITT CONSUM STATIO MAINTENANCE</v>
          </cell>
          <cell r="C981" t="e">
            <v>#N/A</v>
          </cell>
          <cell r="D981" t="b">
            <v>0</v>
          </cell>
          <cell r="E981">
            <v>0</v>
          </cell>
        </row>
        <row r="982">
          <cell r="A982">
            <v>451810</v>
          </cell>
          <cell r="B982" t="str">
            <v>FITT CONSUM STAT MAGNETIC TAPE</v>
          </cell>
          <cell r="C982" t="e">
            <v>#N/A</v>
          </cell>
          <cell r="D982" t="b">
            <v>0</v>
          </cell>
          <cell r="E982">
            <v>0</v>
          </cell>
        </row>
        <row r="983">
          <cell r="A983">
            <v>451811</v>
          </cell>
          <cell r="B983" t="str">
            <v>FITT CONSUM STAT OTH OFF SUPPL</v>
          </cell>
          <cell r="C983" t="e">
            <v>#N/A</v>
          </cell>
          <cell r="D983" t="b">
            <v>0</v>
          </cell>
          <cell r="E983">
            <v>0</v>
          </cell>
        </row>
        <row r="984">
          <cell r="A984">
            <v>451900</v>
          </cell>
          <cell r="B984" t="str">
            <v>TRAVELLING</v>
          </cell>
          <cell r="C984">
            <v>3534275.51</v>
          </cell>
          <cell r="D984" t="b">
            <v>1</v>
          </cell>
          <cell r="E984">
            <v>3534275.51</v>
          </cell>
        </row>
        <row r="985">
          <cell r="A985">
            <v>451901</v>
          </cell>
          <cell r="B985" t="str">
            <v>TRAVELLING BUSINESS TRIP LOCAL</v>
          </cell>
          <cell r="C985">
            <v>1735474.06</v>
          </cell>
          <cell r="D985" t="b">
            <v>1</v>
          </cell>
          <cell r="E985">
            <v>1735474.06</v>
          </cell>
        </row>
        <row r="986">
          <cell r="A986">
            <v>451902</v>
          </cell>
          <cell r="B986" t="str">
            <v>TRAVEL BUSINESS TRIP-OVERSEAS</v>
          </cell>
          <cell r="C986">
            <v>1224854.68</v>
          </cell>
          <cell r="D986" t="b">
            <v>1</v>
          </cell>
          <cell r="E986">
            <v>1224854.68</v>
          </cell>
        </row>
        <row r="987">
          <cell r="A987">
            <v>451903</v>
          </cell>
          <cell r="B987" t="str">
            <v>TRAVEL OTHER TRAVEL EXPENSES</v>
          </cell>
          <cell r="C987">
            <v>573946.77</v>
          </cell>
          <cell r="D987" t="b">
            <v>1</v>
          </cell>
          <cell r="E987">
            <v>573946.77</v>
          </cell>
        </row>
        <row r="988">
          <cell r="A988">
            <v>451904</v>
          </cell>
          <cell r="B988" t="str">
            <v>TRAVELLING BENEFIT RELATED(HL)</v>
          </cell>
          <cell r="C988" t="e">
            <v>#N/A</v>
          </cell>
          <cell r="D988" t="b">
            <v>0</v>
          </cell>
          <cell r="E988">
            <v>0</v>
          </cell>
        </row>
        <row r="989">
          <cell r="A989">
            <v>451906</v>
          </cell>
          <cell r="B989" t="str">
            <v>TRAVEL TO ATTEND GM MEETING</v>
          </cell>
          <cell r="C989" t="e">
            <v>#N/A</v>
          </cell>
          <cell r="D989" t="b">
            <v>0</v>
          </cell>
          <cell r="E989">
            <v>0</v>
          </cell>
        </row>
        <row r="990">
          <cell r="A990">
            <v>451907</v>
          </cell>
          <cell r="B990" t="str">
            <v>TRAVELLING HO TRAINING</v>
          </cell>
          <cell r="C990" t="e">
            <v>#N/A</v>
          </cell>
          <cell r="D990" t="b">
            <v>0</v>
          </cell>
          <cell r="E990">
            <v>0</v>
          </cell>
        </row>
        <row r="991">
          <cell r="A991">
            <v>452000</v>
          </cell>
          <cell r="B991" t="str">
            <v>RELOCATION</v>
          </cell>
          <cell r="C991" t="e">
            <v>#N/A</v>
          </cell>
          <cell r="D991" t="b">
            <v>0</v>
          </cell>
          <cell r="E991">
            <v>0</v>
          </cell>
        </row>
        <row r="992">
          <cell r="A992">
            <v>452001</v>
          </cell>
          <cell r="B992" t="str">
            <v>RELOCAT EXPENSE RELATED TO TRF</v>
          </cell>
          <cell r="C992" t="e">
            <v>#N/A</v>
          </cell>
          <cell r="D992" t="b">
            <v>0</v>
          </cell>
          <cell r="E992">
            <v>0</v>
          </cell>
        </row>
        <row r="993">
          <cell r="A993">
            <v>452002</v>
          </cell>
          <cell r="B993" t="str">
            <v>NOT IN USE  ( 20050531 )</v>
          </cell>
          <cell r="C993" t="e">
            <v>#N/A</v>
          </cell>
          <cell r="D993" t="b">
            <v>0</v>
          </cell>
          <cell r="E993">
            <v>0</v>
          </cell>
        </row>
        <row r="994">
          <cell r="A994">
            <v>452003</v>
          </cell>
          <cell r="B994" t="str">
            <v>NOT IN USE  ( 20050531 )</v>
          </cell>
          <cell r="C994" t="e">
            <v>#N/A</v>
          </cell>
          <cell r="D994" t="b">
            <v>0</v>
          </cell>
          <cell r="E994">
            <v>0</v>
          </cell>
        </row>
        <row r="995">
          <cell r="A995">
            <v>452004</v>
          </cell>
          <cell r="B995" t="str">
            <v>NOT IN USE  ( 20050531 )</v>
          </cell>
          <cell r="C995" t="e">
            <v>#N/A</v>
          </cell>
          <cell r="D995" t="b">
            <v>0</v>
          </cell>
          <cell r="E995">
            <v>0</v>
          </cell>
        </row>
        <row r="996">
          <cell r="A996">
            <v>452100</v>
          </cell>
          <cell r="B996" t="str">
            <v>TRAFFIC</v>
          </cell>
          <cell r="C996">
            <v>997716</v>
          </cell>
          <cell r="D996" t="b">
            <v>1</v>
          </cell>
          <cell r="E996">
            <v>997716</v>
          </cell>
        </row>
        <row r="997">
          <cell r="A997">
            <v>452101</v>
          </cell>
          <cell r="B997" t="str">
            <v>NOT IN USE  ( 20050531 )</v>
          </cell>
          <cell r="C997">
            <v>767894</v>
          </cell>
          <cell r="D997" t="b">
            <v>1</v>
          </cell>
          <cell r="E997">
            <v>767894</v>
          </cell>
        </row>
        <row r="998">
          <cell r="A998">
            <v>452102</v>
          </cell>
          <cell r="B998" t="str">
            <v>TRAFFIC CAR HIRE</v>
          </cell>
          <cell r="C998" t="e">
            <v>#N/A</v>
          </cell>
          <cell r="D998" t="b">
            <v>0</v>
          </cell>
          <cell r="E998">
            <v>0</v>
          </cell>
        </row>
        <row r="999">
          <cell r="A999">
            <v>452103</v>
          </cell>
          <cell r="B999" t="str">
            <v>TRAFFIC BUS, TAXI</v>
          </cell>
          <cell r="C999">
            <v>103843</v>
          </cell>
          <cell r="D999" t="b">
            <v>1</v>
          </cell>
          <cell r="E999">
            <v>103843</v>
          </cell>
        </row>
        <row r="1000">
          <cell r="A1000">
            <v>452104</v>
          </cell>
          <cell r="B1000" t="str">
            <v>NOT IN USE  ( 20050531 )</v>
          </cell>
          <cell r="C1000">
            <v>125979</v>
          </cell>
          <cell r="D1000" t="b">
            <v>1</v>
          </cell>
          <cell r="E1000">
            <v>125979</v>
          </cell>
        </row>
        <row r="1001">
          <cell r="A1001">
            <v>452199</v>
          </cell>
          <cell r="B1001" t="str">
            <v>TRAFFIC OTHERS</v>
          </cell>
          <cell r="C1001" t="e">
            <v>#N/A</v>
          </cell>
          <cell r="D1001" t="b">
            <v>0</v>
          </cell>
          <cell r="E1001">
            <v>0</v>
          </cell>
        </row>
        <row r="1002">
          <cell r="A1002">
            <v>452200</v>
          </cell>
          <cell r="B1002" t="str">
            <v>TRANSPOTATION</v>
          </cell>
          <cell r="C1002">
            <v>1129769.79</v>
          </cell>
          <cell r="D1002" t="b">
            <v>1</v>
          </cell>
          <cell r="E1002">
            <v>1129769.79</v>
          </cell>
        </row>
        <row r="1003">
          <cell r="A1003">
            <v>452201</v>
          </cell>
          <cell r="B1003" t="str">
            <v>TRANSPOTATION DELIVERY</v>
          </cell>
          <cell r="C1003">
            <v>737822.52</v>
          </cell>
          <cell r="D1003" t="b">
            <v>1</v>
          </cell>
          <cell r="E1003">
            <v>737822.52</v>
          </cell>
        </row>
        <row r="1004">
          <cell r="A1004">
            <v>452202</v>
          </cell>
          <cell r="B1004" t="str">
            <v>TRANSPOTATION PACKING</v>
          </cell>
          <cell r="C1004">
            <v>460003.73</v>
          </cell>
          <cell r="D1004" t="b">
            <v>1</v>
          </cell>
          <cell r="E1004">
            <v>460003.73</v>
          </cell>
        </row>
        <row r="1005">
          <cell r="A1005">
            <v>452203</v>
          </cell>
          <cell r="B1005" t="str">
            <v>NOT IN USE  ( 20050531 )</v>
          </cell>
          <cell r="C1005" t="e">
            <v>#N/A</v>
          </cell>
          <cell r="D1005" t="b">
            <v>0</v>
          </cell>
          <cell r="E1005">
            <v>0</v>
          </cell>
        </row>
        <row r="1006">
          <cell r="A1006">
            <v>452299</v>
          </cell>
          <cell r="B1006" t="str">
            <v>TRANSPORT ATION OTHERS</v>
          </cell>
          <cell r="C1006" t="e">
            <v>#N/A</v>
          </cell>
          <cell r="D1006" t="b">
            <v>0</v>
          </cell>
          <cell r="E1006">
            <v>0</v>
          </cell>
        </row>
        <row r="1007">
          <cell r="A1007">
            <v>452300</v>
          </cell>
          <cell r="B1007" t="str">
            <v>POSTAGES</v>
          </cell>
          <cell r="C1007">
            <v>2359116.69</v>
          </cell>
          <cell r="D1007" t="b">
            <v>1</v>
          </cell>
          <cell r="E1007">
            <v>2359116.69</v>
          </cell>
        </row>
        <row r="1008">
          <cell r="A1008">
            <v>452301</v>
          </cell>
          <cell r="B1008" t="str">
            <v>POSTAGES - STAMPS / MAIL</v>
          </cell>
          <cell r="C1008">
            <v>17000</v>
          </cell>
          <cell r="D1008" t="b">
            <v>1</v>
          </cell>
          <cell r="E1008">
            <v>17000</v>
          </cell>
        </row>
        <row r="1009">
          <cell r="A1009">
            <v>452302</v>
          </cell>
          <cell r="B1009" t="str">
            <v>NOT IN USE  ( 20050531 )</v>
          </cell>
          <cell r="C1009">
            <v>375018.59</v>
          </cell>
          <cell r="D1009" t="b">
            <v>1</v>
          </cell>
          <cell r="E1009">
            <v>375018.59</v>
          </cell>
        </row>
        <row r="1010">
          <cell r="A1010">
            <v>452303</v>
          </cell>
          <cell r="B1010" t="str">
            <v>NOT IN USE  ( 20050531 )</v>
          </cell>
          <cell r="C1010">
            <v>270831</v>
          </cell>
          <cell r="D1010" t="b">
            <v>1</v>
          </cell>
          <cell r="E1010">
            <v>270831</v>
          </cell>
        </row>
        <row r="1011">
          <cell r="A1011">
            <v>452304</v>
          </cell>
          <cell r="B1011" t="str">
            <v>NOT IN USE  ( 20050531 )</v>
          </cell>
          <cell r="C1011">
            <v>5361</v>
          </cell>
          <cell r="D1011" t="b">
            <v>1</v>
          </cell>
          <cell r="E1011">
            <v>5361</v>
          </cell>
        </row>
        <row r="1012">
          <cell r="A1012">
            <v>452399</v>
          </cell>
          <cell r="B1012" t="str">
            <v>NOT IN USE  ( 20050531 )</v>
          </cell>
          <cell r="C1012">
            <v>805163</v>
          </cell>
          <cell r="D1012" t="b">
            <v>1</v>
          </cell>
          <cell r="E1012">
            <v>805163</v>
          </cell>
        </row>
        <row r="1013">
          <cell r="A1013">
            <v>452400</v>
          </cell>
          <cell r="B1013" t="str">
            <v>BOOKS &amp; NEWSPAPERS</v>
          </cell>
          <cell r="C1013">
            <v>3384124.31</v>
          </cell>
          <cell r="D1013" t="b">
            <v>1</v>
          </cell>
          <cell r="E1013">
            <v>3384124.31</v>
          </cell>
        </row>
        <row r="1014">
          <cell r="A1014">
            <v>452401</v>
          </cell>
          <cell r="B1014" t="str">
            <v>BOOKS &amp; NEWSPAPER SUBSCRIPTION</v>
          </cell>
          <cell r="C1014">
            <v>335218</v>
          </cell>
          <cell r="D1014" t="b">
            <v>1</v>
          </cell>
          <cell r="E1014">
            <v>335218</v>
          </cell>
        </row>
        <row r="1015">
          <cell r="A1015">
            <v>452402</v>
          </cell>
          <cell r="B1015" t="str">
            <v>BOOKS &amp; NEWS SUBSCRIPTION BOOK</v>
          </cell>
          <cell r="C1015">
            <v>24866.43</v>
          </cell>
          <cell r="D1015" t="b">
            <v>1</v>
          </cell>
          <cell r="E1015">
            <v>24866.43</v>
          </cell>
        </row>
        <row r="1016">
          <cell r="A1016">
            <v>452403</v>
          </cell>
          <cell r="B1016" t="str">
            <v>BOOKS&amp;NEWS SUBSCRIPTION OTHERS</v>
          </cell>
          <cell r="C1016">
            <v>66521</v>
          </cell>
          <cell r="D1016" t="b">
            <v>1</v>
          </cell>
          <cell r="E1016">
            <v>66521</v>
          </cell>
        </row>
        <row r="1017">
          <cell r="A1017">
            <v>452404</v>
          </cell>
          <cell r="B1017" t="str">
            <v>BOOKS SUBSCRIPTION DEALING</v>
          </cell>
          <cell r="C1017">
            <v>2957518.88</v>
          </cell>
          <cell r="D1017" t="b">
            <v>1</v>
          </cell>
          <cell r="E1017">
            <v>2957518.88</v>
          </cell>
        </row>
        <row r="1018">
          <cell r="A1018">
            <v>452500</v>
          </cell>
          <cell r="B1018" t="str">
            <v>AUTOMOBILE</v>
          </cell>
          <cell r="C1018" t="e">
            <v>#N/A</v>
          </cell>
          <cell r="D1018" t="b">
            <v>0</v>
          </cell>
          <cell r="E1018">
            <v>0</v>
          </cell>
        </row>
        <row r="1019">
          <cell r="A1019">
            <v>452501</v>
          </cell>
          <cell r="B1019" t="str">
            <v>AUTOMOBILE BANK CAR</v>
          </cell>
          <cell r="C1019" t="e">
            <v>#N/A</v>
          </cell>
          <cell r="D1019" t="b">
            <v>0</v>
          </cell>
          <cell r="E1019">
            <v>0</v>
          </cell>
        </row>
        <row r="1020">
          <cell r="A1020">
            <v>452502</v>
          </cell>
          <cell r="B1020" t="str">
            <v>NOT IN USE  ( 20050531 )</v>
          </cell>
          <cell r="C1020" t="e">
            <v>#N/A</v>
          </cell>
          <cell r="D1020" t="b">
            <v>0</v>
          </cell>
          <cell r="E1020">
            <v>0</v>
          </cell>
        </row>
        <row r="1021">
          <cell r="A1021">
            <v>452503</v>
          </cell>
          <cell r="B1021" t="str">
            <v>NOT IN USE  ( 20050531 )</v>
          </cell>
          <cell r="C1021" t="e">
            <v>#N/A</v>
          </cell>
          <cell r="D1021" t="b">
            <v>0</v>
          </cell>
          <cell r="E1021">
            <v>0</v>
          </cell>
        </row>
        <row r="1022">
          <cell r="A1022">
            <v>452599</v>
          </cell>
          <cell r="B1022" t="str">
            <v>NOT IN USE  ( 20050531 )</v>
          </cell>
          <cell r="C1022" t="e">
            <v>#N/A</v>
          </cell>
          <cell r="D1022" t="b">
            <v>0</v>
          </cell>
          <cell r="E1022">
            <v>0</v>
          </cell>
        </row>
        <row r="1023">
          <cell r="A1023">
            <v>452600</v>
          </cell>
          <cell r="B1023" t="str">
            <v>MEMBERSHIP</v>
          </cell>
          <cell r="C1023">
            <v>743214.5</v>
          </cell>
          <cell r="D1023" t="b">
            <v>1</v>
          </cell>
          <cell r="E1023">
            <v>743214.5</v>
          </cell>
        </row>
        <row r="1024">
          <cell r="A1024">
            <v>452601</v>
          </cell>
          <cell r="B1024" t="str">
            <v>MEMBERSHIP MEMBERSHIP FEES</v>
          </cell>
          <cell r="C1024">
            <v>743214.5</v>
          </cell>
          <cell r="D1024" t="b">
            <v>1</v>
          </cell>
          <cell r="E1024">
            <v>743214.5</v>
          </cell>
        </row>
        <row r="1025">
          <cell r="A1025">
            <v>452602</v>
          </cell>
          <cell r="B1025" t="str">
            <v>MEMBERSHIP DUES(FINANCIAL ORG)</v>
          </cell>
          <cell r="C1025" t="e">
            <v>#N/A</v>
          </cell>
          <cell r="D1025" t="b">
            <v>0</v>
          </cell>
          <cell r="E1025">
            <v>0</v>
          </cell>
        </row>
        <row r="1026">
          <cell r="A1026">
            <v>452603</v>
          </cell>
          <cell r="B1026" t="str">
            <v>MEMBERSHIP DUES(LOCAL ORGANIS)</v>
          </cell>
          <cell r="C1026" t="e">
            <v>#N/A</v>
          </cell>
          <cell r="D1026" t="b">
            <v>0</v>
          </cell>
          <cell r="E1026">
            <v>0</v>
          </cell>
        </row>
        <row r="1027">
          <cell r="A1027">
            <v>452699</v>
          </cell>
          <cell r="B1027" t="str">
            <v>MEMBERSHIP OTHERS</v>
          </cell>
          <cell r="C1027" t="e">
            <v>#N/A</v>
          </cell>
          <cell r="D1027" t="b">
            <v>0</v>
          </cell>
          <cell r="E1027">
            <v>0</v>
          </cell>
        </row>
        <row r="1028">
          <cell r="A1028">
            <v>452700</v>
          </cell>
          <cell r="B1028" t="str">
            <v>CONTRIBUTION</v>
          </cell>
          <cell r="C1028" t="e">
            <v>#N/A</v>
          </cell>
          <cell r="D1028" t="b">
            <v>0</v>
          </cell>
          <cell r="E1028">
            <v>0</v>
          </cell>
        </row>
        <row r="1029">
          <cell r="A1029">
            <v>452701</v>
          </cell>
          <cell r="B1029" t="str">
            <v>CONTRIBUTION</v>
          </cell>
          <cell r="C1029" t="e">
            <v>#N/A</v>
          </cell>
          <cell r="D1029" t="b">
            <v>0</v>
          </cell>
          <cell r="E1029">
            <v>0</v>
          </cell>
        </row>
        <row r="1030">
          <cell r="A1030">
            <v>452800</v>
          </cell>
          <cell r="B1030" t="str">
            <v>ENTERTAINMENT</v>
          </cell>
          <cell r="C1030">
            <v>391330.72</v>
          </cell>
          <cell r="D1030" t="b">
            <v>1</v>
          </cell>
          <cell r="E1030">
            <v>391330.72</v>
          </cell>
        </row>
        <row r="1031">
          <cell r="A1031">
            <v>452801</v>
          </cell>
          <cell r="B1031" t="str">
            <v>ENTERTAINMENT GIFTS</v>
          </cell>
          <cell r="C1031">
            <v>3750</v>
          </cell>
          <cell r="D1031" t="b">
            <v>1</v>
          </cell>
          <cell r="E1031">
            <v>3750</v>
          </cell>
        </row>
        <row r="1032">
          <cell r="A1032">
            <v>452802</v>
          </cell>
          <cell r="B1032" t="str">
            <v>ENTERTAINMENT - ENTERTAINMENT</v>
          </cell>
          <cell r="C1032">
            <v>387580.72</v>
          </cell>
          <cell r="D1032" t="b">
            <v>1</v>
          </cell>
          <cell r="E1032">
            <v>387580.72</v>
          </cell>
        </row>
        <row r="1033">
          <cell r="A1033">
            <v>452803</v>
          </cell>
          <cell r="B1033" t="str">
            <v>ENTERTAINMENT .FUNCTIONS</v>
          </cell>
          <cell r="C1033" t="e">
            <v>#N/A</v>
          </cell>
          <cell r="D1033" t="b">
            <v>0</v>
          </cell>
          <cell r="E1033">
            <v>0</v>
          </cell>
        </row>
        <row r="1034">
          <cell r="A1034">
            <v>452804</v>
          </cell>
          <cell r="B1034" t="str">
            <v>ENTERTAINMENT OTHERS</v>
          </cell>
          <cell r="C1034" t="e">
            <v>#N/A</v>
          </cell>
          <cell r="D1034" t="b">
            <v>0</v>
          </cell>
          <cell r="E1034">
            <v>0</v>
          </cell>
        </row>
        <row r="1035">
          <cell r="A1035">
            <v>452805</v>
          </cell>
          <cell r="B1035" t="str">
            <v>ENTERTAINMENT H.O.REQUEST</v>
          </cell>
          <cell r="C1035" t="e">
            <v>#N/A</v>
          </cell>
          <cell r="D1035" t="b">
            <v>0</v>
          </cell>
          <cell r="E1035">
            <v>0</v>
          </cell>
        </row>
        <row r="1036">
          <cell r="A1036">
            <v>452806</v>
          </cell>
          <cell r="B1036" t="str">
            <v>NOT IN USE  ( 20050531 )</v>
          </cell>
          <cell r="C1036" t="e">
            <v>#N/A</v>
          </cell>
          <cell r="D1036" t="b">
            <v>0</v>
          </cell>
          <cell r="E1036">
            <v>0</v>
          </cell>
        </row>
        <row r="1037">
          <cell r="A1037">
            <v>452900</v>
          </cell>
          <cell r="B1037" t="str">
            <v>ADVERTISEMENT</v>
          </cell>
          <cell r="C1037">
            <v>76800</v>
          </cell>
          <cell r="D1037" t="b">
            <v>1</v>
          </cell>
          <cell r="E1037">
            <v>76800</v>
          </cell>
        </row>
        <row r="1038">
          <cell r="A1038">
            <v>452901</v>
          </cell>
          <cell r="B1038" t="str">
            <v>ADVERTISE. NEWSPAPER/MAGAZINE</v>
          </cell>
          <cell r="C1038">
            <v>76800</v>
          </cell>
          <cell r="D1038" t="b">
            <v>1</v>
          </cell>
          <cell r="E1038">
            <v>76800</v>
          </cell>
        </row>
        <row r="1039">
          <cell r="A1039">
            <v>452902</v>
          </cell>
          <cell r="B1039" t="str">
            <v>ADVERTISE. OTHERS</v>
          </cell>
          <cell r="C1039" t="e">
            <v>#N/A</v>
          </cell>
          <cell r="D1039" t="b">
            <v>0</v>
          </cell>
          <cell r="E1039">
            <v>0</v>
          </cell>
        </row>
        <row r="1040">
          <cell r="A1040">
            <v>453000</v>
          </cell>
          <cell r="B1040" t="str">
            <v>WELFARE</v>
          </cell>
          <cell r="C1040">
            <v>346192.5</v>
          </cell>
          <cell r="D1040" t="b">
            <v>1</v>
          </cell>
          <cell r="E1040">
            <v>346192.5</v>
          </cell>
        </row>
        <row r="1041">
          <cell r="A1041">
            <v>453001</v>
          </cell>
          <cell r="B1041" t="str">
            <v>WELFARE MEDICAL</v>
          </cell>
          <cell r="C1041">
            <v>7780</v>
          </cell>
          <cell r="D1041" t="b">
            <v>1</v>
          </cell>
          <cell r="E1041">
            <v>7780</v>
          </cell>
        </row>
        <row r="1042">
          <cell r="A1042">
            <v>453002</v>
          </cell>
          <cell r="B1042" t="str">
            <v>WELFARE HOUSING</v>
          </cell>
          <cell r="C1042">
            <v>223733</v>
          </cell>
          <cell r="D1042" t="b">
            <v>1</v>
          </cell>
          <cell r="E1042">
            <v>223733</v>
          </cell>
        </row>
        <row r="1043">
          <cell r="A1043">
            <v>453003</v>
          </cell>
          <cell r="B1043" t="str">
            <v>WELFARE MEALS</v>
          </cell>
          <cell r="C1043">
            <v>114679.5</v>
          </cell>
          <cell r="D1043" t="b">
            <v>1</v>
          </cell>
          <cell r="E1043">
            <v>114679.5</v>
          </cell>
        </row>
        <row r="1044">
          <cell r="A1044">
            <v>453099</v>
          </cell>
          <cell r="B1044" t="str">
            <v>WELFARE OTHERS</v>
          </cell>
          <cell r="C1044" t="e">
            <v>#N/A</v>
          </cell>
          <cell r="D1044" t="b">
            <v>0</v>
          </cell>
          <cell r="E1044">
            <v>0</v>
          </cell>
        </row>
        <row r="1045">
          <cell r="A1045">
            <v>453100</v>
          </cell>
          <cell r="B1045" t="str">
            <v>STUDY AND TRAINING</v>
          </cell>
          <cell r="C1045">
            <v>21600</v>
          </cell>
          <cell r="D1045" t="b">
            <v>1</v>
          </cell>
          <cell r="E1045">
            <v>21600</v>
          </cell>
        </row>
        <row r="1046">
          <cell r="A1046">
            <v>453101</v>
          </cell>
          <cell r="B1046" t="str">
            <v>STUDY &amp; TRAINING TRAVEL</v>
          </cell>
          <cell r="C1046" t="e">
            <v>#N/A</v>
          </cell>
          <cell r="D1046" t="b">
            <v>0</v>
          </cell>
          <cell r="E1046">
            <v>0</v>
          </cell>
        </row>
        <row r="1047">
          <cell r="A1047">
            <v>453102</v>
          </cell>
          <cell r="B1047" t="str">
            <v>STUDY&amp;TRAIN PUBLISHED MATERIAL</v>
          </cell>
          <cell r="C1047" t="e">
            <v>#N/A</v>
          </cell>
          <cell r="D1047" t="b">
            <v>0</v>
          </cell>
          <cell r="E1047">
            <v>0</v>
          </cell>
        </row>
        <row r="1048">
          <cell r="A1048">
            <v>453103</v>
          </cell>
          <cell r="B1048" t="str">
            <v>STUDY&amp;TRAIN INDEPENDENT STUDY</v>
          </cell>
          <cell r="C1048">
            <v>800</v>
          </cell>
          <cell r="D1048" t="b">
            <v>1</v>
          </cell>
          <cell r="E1048">
            <v>800</v>
          </cell>
        </row>
        <row r="1049">
          <cell r="A1049">
            <v>453104</v>
          </cell>
          <cell r="B1049" t="str">
            <v>STUDY&amp;TRAIN OVERSEAS TRAINING</v>
          </cell>
          <cell r="C1049" t="e">
            <v>#N/A</v>
          </cell>
          <cell r="D1049" t="b">
            <v>0</v>
          </cell>
          <cell r="E1049">
            <v>0</v>
          </cell>
        </row>
        <row r="1050">
          <cell r="A1050">
            <v>453199</v>
          </cell>
          <cell r="B1050" t="str">
            <v>STUDY&amp;TRAINING OTHERS</v>
          </cell>
          <cell r="C1050">
            <v>20800</v>
          </cell>
          <cell r="D1050" t="b">
            <v>1</v>
          </cell>
          <cell r="E1050">
            <v>20800</v>
          </cell>
        </row>
        <row r="1051">
          <cell r="A1051">
            <v>453200</v>
          </cell>
          <cell r="B1051" t="str">
            <v>REWARD</v>
          </cell>
          <cell r="C1051">
            <v>362671.12</v>
          </cell>
          <cell r="D1051" t="b">
            <v>1</v>
          </cell>
          <cell r="E1051">
            <v>362671.12</v>
          </cell>
        </row>
        <row r="1052">
          <cell r="A1052">
            <v>453201</v>
          </cell>
          <cell r="B1052" t="str">
            <v>REWARD - BUSINESS MEETINGS</v>
          </cell>
          <cell r="C1052" t="e">
            <v>#N/A</v>
          </cell>
          <cell r="D1052" t="b">
            <v>0</v>
          </cell>
          <cell r="E1052">
            <v>0</v>
          </cell>
        </row>
        <row r="1053">
          <cell r="A1053">
            <v>453202</v>
          </cell>
          <cell r="B1053" t="str">
            <v>REWARD EMPLOYEE MEETINGS</v>
          </cell>
          <cell r="C1053">
            <v>300261.12</v>
          </cell>
          <cell r="D1053" t="b">
            <v>1</v>
          </cell>
          <cell r="E1053">
            <v>300261.12</v>
          </cell>
        </row>
        <row r="1054">
          <cell r="A1054">
            <v>453203</v>
          </cell>
          <cell r="B1054" t="str">
            <v>NOT IN USE  ( 20050531 )</v>
          </cell>
          <cell r="C1054">
            <v>62410</v>
          </cell>
          <cell r="D1054" t="b">
            <v>1</v>
          </cell>
          <cell r="E1054">
            <v>62410</v>
          </cell>
        </row>
        <row r="1055">
          <cell r="A1055">
            <v>453204</v>
          </cell>
          <cell r="B1055" t="str">
            <v>REWARD AWARDS</v>
          </cell>
          <cell r="C1055" t="e">
            <v>#N/A</v>
          </cell>
          <cell r="D1055" t="b">
            <v>0</v>
          </cell>
          <cell r="E1055">
            <v>0</v>
          </cell>
        </row>
        <row r="1056">
          <cell r="A1056">
            <v>453299</v>
          </cell>
          <cell r="B1056" t="str">
            <v>REWARD OTHERS</v>
          </cell>
          <cell r="C1056" t="e">
            <v>#N/A</v>
          </cell>
          <cell r="D1056" t="b">
            <v>0</v>
          </cell>
          <cell r="E1056">
            <v>0</v>
          </cell>
        </row>
        <row r="1057">
          <cell r="A1057">
            <v>453300</v>
          </cell>
          <cell r="B1057" t="str">
            <v>BUSINESS</v>
          </cell>
          <cell r="C1057">
            <v>2054773.25</v>
          </cell>
          <cell r="D1057" t="b">
            <v>1</v>
          </cell>
          <cell r="E1057">
            <v>2054773.25</v>
          </cell>
        </row>
        <row r="1058">
          <cell r="A1058">
            <v>453301</v>
          </cell>
          <cell r="B1058" t="str">
            <v>TRANSPORTATION</v>
          </cell>
          <cell r="C1058" t="e">
            <v>#N/A</v>
          </cell>
          <cell r="D1058" t="b">
            <v>0</v>
          </cell>
          <cell r="E1058">
            <v>0</v>
          </cell>
        </row>
        <row r="1059">
          <cell r="A1059">
            <v>453302</v>
          </cell>
          <cell r="B1059" t="str">
            <v>NOT IN USE  ( 20050531 )</v>
          </cell>
          <cell r="C1059">
            <v>363507</v>
          </cell>
          <cell r="D1059" t="b">
            <v>1</v>
          </cell>
          <cell r="E1059">
            <v>363507</v>
          </cell>
        </row>
        <row r="1060">
          <cell r="A1060">
            <v>453303</v>
          </cell>
          <cell r="B1060" t="str">
            <v>NOT IN USE  ( 20050531 )</v>
          </cell>
          <cell r="C1060">
            <v>158656</v>
          </cell>
          <cell r="D1060" t="b">
            <v>1</v>
          </cell>
          <cell r="E1060">
            <v>158656</v>
          </cell>
        </row>
        <row r="1061">
          <cell r="A1061">
            <v>453304</v>
          </cell>
          <cell r="B1061" t="str">
            <v>PAYROLL</v>
          </cell>
          <cell r="C1061" t="e">
            <v>#N/A</v>
          </cell>
          <cell r="D1061" t="b">
            <v>0</v>
          </cell>
          <cell r="E1061">
            <v>0</v>
          </cell>
        </row>
        <row r="1062">
          <cell r="A1062">
            <v>453305</v>
          </cell>
          <cell r="B1062" t="str">
            <v>BUSINESS SOFTWARE</v>
          </cell>
          <cell r="C1062" t="e">
            <v>#N/A</v>
          </cell>
          <cell r="D1062" t="b">
            <v>0</v>
          </cell>
          <cell r="E1062">
            <v>0</v>
          </cell>
        </row>
        <row r="1063">
          <cell r="A1063">
            <v>453306</v>
          </cell>
          <cell r="B1063" t="str">
            <v>BUSINESS TEMP PERSONNEL</v>
          </cell>
          <cell r="C1063">
            <v>1056671.25</v>
          </cell>
          <cell r="D1063" t="b">
            <v>1</v>
          </cell>
          <cell r="E1063">
            <v>1056671.25</v>
          </cell>
        </row>
        <row r="1064">
          <cell r="A1064">
            <v>453307</v>
          </cell>
          <cell r="B1064" t="str">
            <v>NOT IN USE  ( 20050531 )</v>
          </cell>
          <cell r="C1064" t="e">
            <v>#N/A</v>
          </cell>
          <cell r="D1064" t="b">
            <v>0</v>
          </cell>
          <cell r="E1064">
            <v>0</v>
          </cell>
        </row>
        <row r="1065">
          <cell r="A1065">
            <v>453399</v>
          </cell>
          <cell r="B1065" t="str">
            <v>BUSINESS OTHERS</v>
          </cell>
          <cell r="C1065">
            <v>475939</v>
          </cell>
          <cell r="D1065" t="b">
            <v>1</v>
          </cell>
          <cell r="E1065">
            <v>475939</v>
          </cell>
        </row>
        <row r="1066">
          <cell r="A1066">
            <v>453400</v>
          </cell>
          <cell r="B1066" t="str">
            <v>INSURANCE</v>
          </cell>
          <cell r="C1066">
            <v>168778.38</v>
          </cell>
          <cell r="D1066" t="b">
            <v>1</v>
          </cell>
          <cell r="E1066">
            <v>168778.38</v>
          </cell>
        </row>
        <row r="1067">
          <cell r="A1067">
            <v>453401</v>
          </cell>
          <cell r="B1067" t="str">
            <v>DICGC</v>
          </cell>
          <cell r="C1067">
            <v>168778.38</v>
          </cell>
          <cell r="D1067" t="b">
            <v>1</v>
          </cell>
          <cell r="E1067">
            <v>168778.38</v>
          </cell>
        </row>
        <row r="1068">
          <cell r="A1068">
            <v>453402</v>
          </cell>
          <cell r="B1068" t="str">
            <v>INSURANCE INSURANCE ON OFF FIX</v>
          </cell>
          <cell r="C1068" t="e">
            <v>#N/A</v>
          </cell>
          <cell r="D1068" t="b">
            <v>0</v>
          </cell>
          <cell r="E1068">
            <v>0</v>
          </cell>
        </row>
        <row r="1069">
          <cell r="A1069">
            <v>453403</v>
          </cell>
          <cell r="B1069" t="str">
            <v>INSURANCE INS ON TRANPORTATION</v>
          </cell>
          <cell r="C1069" t="e">
            <v>#N/A</v>
          </cell>
          <cell r="D1069" t="b">
            <v>0</v>
          </cell>
          <cell r="E1069">
            <v>0</v>
          </cell>
        </row>
        <row r="1070">
          <cell r="A1070">
            <v>453404</v>
          </cell>
          <cell r="B1070" t="str">
            <v>INSURANCE INS ON TRAFFIC</v>
          </cell>
          <cell r="C1070" t="e">
            <v>#N/A</v>
          </cell>
          <cell r="D1070" t="b">
            <v>0</v>
          </cell>
          <cell r="E1070">
            <v>0</v>
          </cell>
        </row>
        <row r="1071">
          <cell r="A1071">
            <v>453405</v>
          </cell>
          <cell r="B1071" t="str">
            <v>INSURANCE INS ON OTHER INSURAN</v>
          </cell>
          <cell r="C1071" t="e">
            <v>#N/A</v>
          </cell>
          <cell r="D1071" t="b">
            <v>0</v>
          </cell>
          <cell r="E1071">
            <v>0</v>
          </cell>
        </row>
        <row r="1072">
          <cell r="A1072">
            <v>453406</v>
          </cell>
          <cell r="B1072" t="str">
            <v>INSURANCE INSUR OF PROPERTIES</v>
          </cell>
          <cell r="C1072" t="e">
            <v>#N/A</v>
          </cell>
          <cell r="D1072" t="b">
            <v>0</v>
          </cell>
          <cell r="E1072">
            <v>0</v>
          </cell>
        </row>
        <row r="1073">
          <cell r="A1073">
            <v>453500</v>
          </cell>
          <cell r="B1073" t="str">
            <v>SUNDRY</v>
          </cell>
          <cell r="C1073">
            <v>2776906.75</v>
          </cell>
          <cell r="D1073" t="b">
            <v>1</v>
          </cell>
          <cell r="E1073">
            <v>2776906.75</v>
          </cell>
        </row>
        <row r="1074">
          <cell r="A1074">
            <v>453501</v>
          </cell>
          <cell r="B1074" t="str">
            <v>SUNDRY LAWYERS EXPENSE</v>
          </cell>
          <cell r="C1074">
            <v>484842</v>
          </cell>
          <cell r="D1074" t="b">
            <v>1</v>
          </cell>
          <cell r="E1074">
            <v>484842</v>
          </cell>
        </row>
        <row r="1075">
          <cell r="A1075">
            <v>453502</v>
          </cell>
          <cell r="B1075" t="str">
            <v>SUNDRY CPA</v>
          </cell>
          <cell r="C1075">
            <v>2136200</v>
          </cell>
          <cell r="D1075" t="b">
            <v>1</v>
          </cell>
          <cell r="E1075">
            <v>2136200</v>
          </cell>
        </row>
        <row r="1076">
          <cell r="A1076">
            <v>453503</v>
          </cell>
          <cell r="B1076" t="str">
            <v>SUNDRY CONSULTANT</v>
          </cell>
          <cell r="C1076">
            <v>-213365</v>
          </cell>
          <cell r="D1076" t="b">
            <v>1</v>
          </cell>
          <cell r="E1076">
            <v>-213365</v>
          </cell>
        </row>
        <row r="1077">
          <cell r="A1077">
            <v>453504</v>
          </cell>
          <cell r="B1077" t="str">
            <v>NOT IN USE  ( 20050531 )</v>
          </cell>
          <cell r="C1077">
            <v>41875</v>
          </cell>
          <cell r="D1077" t="b">
            <v>1</v>
          </cell>
          <cell r="E1077">
            <v>41875</v>
          </cell>
        </row>
        <row r="1078">
          <cell r="A1078">
            <v>453505</v>
          </cell>
          <cell r="B1078" t="str">
            <v>SUNDRY VISA, PASSPORT</v>
          </cell>
          <cell r="C1078">
            <v>3150</v>
          </cell>
          <cell r="D1078" t="b">
            <v>1</v>
          </cell>
          <cell r="E1078">
            <v>3150</v>
          </cell>
        </row>
        <row r="1079">
          <cell r="A1079">
            <v>453506</v>
          </cell>
          <cell r="B1079" t="str">
            <v>SUNDRIES RESEARCH</v>
          </cell>
          <cell r="C1079" t="e">
            <v>#N/A</v>
          </cell>
          <cell r="D1079" t="b">
            <v>0</v>
          </cell>
          <cell r="E1079">
            <v>0</v>
          </cell>
        </row>
        <row r="1080">
          <cell r="A1080">
            <v>453507</v>
          </cell>
          <cell r="B1080" t="str">
            <v>SUNDRIES RESEARCH MATERIAL</v>
          </cell>
          <cell r="C1080" t="e">
            <v>#N/A</v>
          </cell>
          <cell r="D1080" t="b">
            <v>0</v>
          </cell>
          <cell r="E1080">
            <v>0</v>
          </cell>
        </row>
        <row r="1081">
          <cell r="A1081">
            <v>453508</v>
          </cell>
          <cell r="B1081" t="str">
            <v>SUND CHECK OF CREDIT RATING</v>
          </cell>
          <cell r="C1081" t="e">
            <v>#N/A</v>
          </cell>
          <cell r="D1081" t="b">
            <v>0</v>
          </cell>
          <cell r="E1081">
            <v>0</v>
          </cell>
        </row>
        <row r="1082">
          <cell r="A1082">
            <v>453509</v>
          </cell>
          <cell r="B1082" t="str">
            <v>SUNDRIES RESEARCH OTHERS</v>
          </cell>
          <cell r="C1082" t="e">
            <v>#N/A</v>
          </cell>
          <cell r="D1082" t="b">
            <v>0</v>
          </cell>
          <cell r="E1082">
            <v>0</v>
          </cell>
        </row>
        <row r="1083">
          <cell r="A1083">
            <v>453510</v>
          </cell>
          <cell r="B1083" t="str">
            <v>SUND EMPLOYMENT RELATED(RECRU)</v>
          </cell>
          <cell r="C1083" t="e">
            <v>#N/A</v>
          </cell>
          <cell r="D1083" t="b">
            <v>0</v>
          </cell>
          <cell r="E1083">
            <v>0</v>
          </cell>
        </row>
        <row r="1084">
          <cell r="A1084">
            <v>453599</v>
          </cell>
          <cell r="B1084" t="str">
            <v>SUNDRY OTHERS</v>
          </cell>
          <cell r="C1084">
            <v>323133.75</v>
          </cell>
          <cell r="D1084" t="b">
            <v>1</v>
          </cell>
          <cell r="E1084">
            <v>323133.75</v>
          </cell>
        </row>
        <row r="1085">
          <cell r="A1085">
            <v>453600</v>
          </cell>
          <cell r="B1085" t="str">
            <v>TAX</v>
          </cell>
          <cell r="C1085">
            <v>214182</v>
          </cell>
          <cell r="D1085" t="b">
            <v>1</v>
          </cell>
          <cell r="E1085">
            <v>214182</v>
          </cell>
        </row>
        <row r="1086">
          <cell r="A1086">
            <v>453601</v>
          </cell>
          <cell r="B1086" t="str">
            <v>MUNICIPAL TAX</v>
          </cell>
          <cell r="C1086">
            <v>6050</v>
          </cell>
          <cell r="D1086" t="b">
            <v>1</v>
          </cell>
          <cell r="E1086">
            <v>6050</v>
          </cell>
        </row>
        <row r="1087">
          <cell r="A1087">
            <v>453602</v>
          </cell>
          <cell r="B1087" t="str">
            <v>WEALTH TAX</v>
          </cell>
          <cell r="C1087">
            <v>1000</v>
          </cell>
          <cell r="D1087" t="b">
            <v>1</v>
          </cell>
          <cell r="E1087">
            <v>1000</v>
          </cell>
        </row>
        <row r="1088">
          <cell r="A1088">
            <v>453603</v>
          </cell>
          <cell r="B1088" t="str">
            <v>NOT IN USE (20050531)</v>
          </cell>
          <cell r="C1088" t="e">
            <v>#N/A</v>
          </cell>
          <cell r="D1088" t="b">
            <v>0</v>
          </cell>
          <cell r="E1088">
            <v>0</v>
          </cell>
        </row>
        <row r="1089">
          <cell r="A1089">
            <v>453604</v>
          </cell>
          <cell r="B1089" t="str">
            <v>STAMP DUTY</v>
          </cell>
          <cell r="C1089" t="e">
            <v>#N/A</v>
          </cell>
          <cell r="D1089" t="b">
            <v>0</v>
          </cell>
          <cell r="E1089">
            <v>0</v>
          </cell>
        </row>
        <row r="1090">
          <cell r="A1090">
            <v>453631</v>
          </cell>
          <cell r="B1090" t="str">
            <v>NOT IN USE (20050531)</v>
          </cell>
          <cell r="C1090" t="e">
            <v>#N/A</v>
          </cell>
          <cell r="D1090" t="b">
            <v>0</v>
          </cell>
          <cell r="E1090">
            <v>0</v>
          </cell>
        </row>
        <row r="1091">
          <cell r="A1091">
            <v>453632</v>
          </cell>
          <cell r="B1091" t="str">
            <v>NOT IN USE (20050531)</v>
          </cell>
          <cell r="C1091" t="e">
            <v>#N/A</v>
          </cell>
          <cell r="D1091" t="b">
            <v>0</v>
          </cell>
          <cell r="E1091">
            <v>0</v>
          </cell>
        </row>
        <row r="1092">
          <cell r="A1092">
            <v>453699</v>
          </cell>
          <cell r="B1092" t="str">
            <v>OTHERS TAX</v>
          </cell>
          <cell r="C1092">
            <v>207132</v>
          </cell>
          <cell r="D1092" t="b">
            <v>1</v>
          </cell>
          <cell r="E1092">
            <v>207132</v>
          </cell>
        </row>
        <row r="1093">
          <cell r="A1093">
            <v>453700</v>
          </cell>
          <cell r="B1093" t="str">
            <v>CONFERENCE</v>
          </cell>
          <cell r="C1093" t="e">
            <v>#N/A</v>
          </cell>
          <cell r="D1093" t="b">
            <v>0</v>
          </cell>
          <cell r="E1093">
            <v>0</v>
          </cell>
        </row>
        <row r="1094">
          <cell r="A1094">
            <v>453701</v>
          </cell>
          <cell r="B1094" t="str">
            <v>CONFERENCE CONFERENCE</v>
          </cell>
          <cell r="C1094" t="e">
            <v>#N/A</v>
          </cell>
          <cell r="D1094" t="b">
            <v>0</v>
          </cell>
          <cell r="E1094">
            <v>0</v>
          </cell>
        </row>
        <row r="1095">
          <cell r="A1095">
            <v>453900</v>
          </cell>
          <cell r="B1095" t="str">
            <v>CONSIGNMENT FEE FOR GUARD</v>
          </cell>
          <cell r="C1095" t="e">
            <v>#N/A</v>
          </cell>
          <cell r="D1095" t="b">
            <v>0</v>
          </cell>
          <cell r="E1095">
            <v>0</v>
          </cell>
        </row>
        <row r="1096">
          <cell r="A1096">
            <v>453901</v>
          </cell>
          <cell r="B1096" t="str">
            <v>CONSIGNMENT FEE FOR GUARD</v>
          </cell>
          <cell r="C1096" t="e">
            <v>#N/A</v>
          </cell>
          <cell r="D1096" t="b">
            <v>0</v>
          </cell>
          <cell r="E1096">
            <v>0</v>
          </cell>
        </row>
        <row r="1097">
          <cell r="A1097">
            <v>453902</v>
          </cell>
          <cell r="B1097" t="str">
            <v>SECURITY</v>
          </cell>
          <cell r="C1097" t="e">
            <v>#N/A</v>
          </cell>
          <cell r="D1097" t="b">
            <v>0</v>
          </cell>
          <cell r="E1097">
            <v>0</v>
          </cell>
        </row>
        <row r="1098">
          <cell r="A1098">
            <v>454100</v>
          </cell>
          <cell r="B1098" t="str">
            <v>INCOME TAX (PROVISION)</v>
          </cell>
          <cell r="C1098">
            <v>19439163.890000001</v>
          </cell>
          <cell r="D1098" t="b">
            <v>1</v>
          </cell>
          <cell r="E1098">
            <v>19439163.890000001</v>
          </cell>
        </row>
        <row r="1099">
          <cell r="A1099">
            <v>454101</v>
          </cell>
          <cell r="B1099" t="str">
            <v>INCOME TAX (PROVISION)</v>
          </cell>
          <cell r="C1099">
            <v>17116485.890000001</v>
          </cell>
          <cell r="D1099" t="b">
            <v>1</v>
          </cell>
          <cell r="E1099">
            <v>17116485.890000001</v>
          </cell>
        </row>
        <row r="1100">
          <cell r="A1100">
            <v>454200</v>
          </cell>
          <cell r="B1100" t="str">
            <v>INTEREST TAX (PROVISION)</v>
          </cell>
          <cell r="C1100" t="e">
            <v>#N/A</v>
          </cell>
          <cell r="D1100" t="b">
            <v>0</v>
          </cell>
          <cell r="E1100">
            <v>0</v>
          </cell>
        </row>
        <row r="1101">
          <cell r="A1101">
            <v>454201</v>
          </cell>
          <cell r="B1101" t="str">
            <v>NOT IN USE (20050531)</v>
          </cell>
          <cell r="C1101" t="e">
            <v>#N/A</v>
          </cell>
          <cell r="D1101" t="b">
            <v>0</v>
          </cell>
          <cell r="E1101">
            <v>0</v>
          </cell>
        </row>
        <row r="1102">
          <cell r="A1102">
            <v>455100</v>
          </cell>
          <cell r="B1102" t="str">
            <v>DO NOT USE</v>
          </cell>
          <cell r="C1102" t="e">
            <v>#N/A</v>
          </cell>
          <cell r="D1102" t="b">
            <v>0</v>
          </cell>
          <cell r="E1102">
            <v>0</v>
          </cell>
        </row>
        <row r="1103">
          <cell r="A1103">
            <v>455101</v>
          </cell>
          <cell r="B1103" t="str">
            <v>DO NOT USE</v>
          </cell>
          <cell r="C1103" t="e">
            <v>#N/A</v>
          </cell>
          <cell r="D1103" t="b">
            <v>0</v>
          </cell>
          <cell r="E1103">
            <v>0</v>
          </cell>
        </row>
        <row r="1104">
          <cell r="A1104">
            <v>455200</v>
          </cell>
          <cell r="B1104" t="str">
            <v>DO NOT USE</v>
          </cell>
          <cell r="C1104" t="e">
            <v>#N/A</v>
          </cell>
          <cell r="D1104" t="b">
            <v>0</v>
          </cell>
          <cell r="E1104">
            <v>0</v>
          </cell>
        </row>
        <row r="1105">
          <cell r="A1105">
            <v>455201</v>
          </cell>
          <cell r="B1105" t="str">
            <v>DO NOT USE</v>
          </cell>
          <cell r="C1105" t="e">
            <v>#N/A</v>
          </cell>
          <cell r="D1105" t="b">
            <v>0</v>
          </cell>
          <cell r="E1105">
            <v>0</v>
          </cell>
        </row>
        <row r="1106">
          <cell r="A1106">
            <v>455300</v>
          </cell>
          <cell r="B1106" t="str">
            <v>DO NOT USE</v>
          </cell>
          <cell r="C1106" t="e">
            <v>#N/A</v>
          </cell>
          <cell r="D1106" t="b">
            <v>0</v>
          </cell>
          <cell r="E1106">
            <v>0</v>
          </cell>
        </row>
        <row r="1107">
          <cell r="A1107">
            <v>455301</v>
          </cell>
          <cell r="B1107" t="str">
            <v>DO NOT USE</v>
          </cell>
          <cell r="C1107" t="e">
            <v>#N/A</v>
          </cell>
          <cell r="D1107" t="b">
            <v>0</v>
          </cell>
          <cell r="E1107">
            <v>0</v>
          </cell>
        </row>
        <row r="1108">
          <cell r="A1108">
            <v>455400</v>
          </cell>
          <cell r="B1108" t="str">
            <v>DO NOT USE</v>
          </cell>
          <cell r="C1108" t="e">
            <v>#N/A</v>
          </cell>
          <cell r="D1108" t="b">
            <v>0</v>
          </cell>
          <cell r="E1108">
            <v>0</v>
          </cell>
        </row>
        <row r="1109">
          <cell r="A1109">
            <v>455401</v>
          </cell>
          <cell r="B1109" t="str">
            <v>DO NOT USE</v>
          </cell>
          <cell r="C1109" t="e">
            <v>#N/A</v>
          </cell>
          <cell r="D1109" t="b">
            <v>0</v>
          </cell>
          <cell r="E1109">
            <v>0</v>
          </cell>
        </row>
        <row r="1110">
          <cell r="A1110">
            <v>455500</v>
          </cell>
          <cell r="B1110" t="str">
            <v>DO NOT USE</v>
          </cell>
          <cell r="C1110" t="e">
            <v>#N/A</v>
          </cell>
          <cell r="D1110" t="b">
            <v>0</v>
          </cell>
          <cell r="E1110">
            <v>0</v>
          </cell>
        </row>
        <row r="1111">
          <cell r="A1111">
            <v>455501</v>
          </cell>
          <cell r="B1111" t="str">
            <v>DO NOT USE</v>
          </cell>
          <cell r="C1111" t="e">
            <v>#N/A</v>
          </cell>
          <cell r="D1111" t="b">
            <v>0</v>
          </cell>
          <cell r="E1111">
            <v>0</v>
          </cell>
        </row>
        <row r="1112">
          <cell r="A1112">
            <v>455600</v>
          </cell>
          <cell r="B1112" t="str">
            <v>DO NOT USE</v>
          </cell>
          <cell r="C1112" t="e">
            <v>#N/A</v>
          </cell>
          <cell r="D1112" t="b">
            <v>0</v>
          </cell>
          <cell r="E1112">
            <v>0</v>
          </cell>
        </row>
        <row r="1113">
          <cell r="A1113">
            <v>455601</v>
          </cell>
          <cell r="B1113" t="str">
            <v>DO NOT USE</v>
          </cell>
          <cell r="C1113" t="e">
            <v>#N/A</v>
          </cell>
          <cell r="D1113" t="b">
            <v>0</v>
          </cell>
          <cell r="E1113">
            <v>0</v>
          </cell>
        </row>
        <row r="1114">
          <cell r="A1114">
            <v>455700</v>
          </cell>
          <cell r="B1114" t="str">
            <v>DO NOT USE</v>
          </cell>
          <cell r="C1114" t="e">
            <v>#N/A</v>
          </cell>
          <cell r="D1114" t="b">
            <v>0</v>
          </cell>
          <cell r="E1114">
            <v>0</v>
          </cell>
        </row>
        <row r="1115">
          <cell r="A1115">
            <v>455701</v>
          </cell>
          <cell r="B1115" t="str">
            <v>DO NOT USE</v>
          </cell>
          <cell r="C1115" t="e">
            <v>#N/A</v>
          </cell>
          <cell r="D1115" t="b">
            <v>0</v>
          </cell>
          <cell r="E1115">
            <v>0</v>
          </cell>
        </row>
        <row r="1116">
          <cell r="A1116">
            <v>455800</v>
          </cell>
          <cell r="B1116" t="str">
            <v>TRSF FROM PROFIT FORWARD EXCH</v>
          </cell>
          <cell r="C1116" t="e">
            <v>#N/A</v>
          </cell>
          <cell r="D1116" t="b">
            <v>0</v>
          </cell>
          <cell r="E1116">
            <v>0</v>
          </cell>
        </row>
        <row r="1117">
          <cell r="A1117">
            <v>455801</v>
          </cell>
          <cell r="B1117" t="str">
            <v>TRSF FROM PROFIT FORWARD EXCH</v>
          </cell>
          <cell r="C1117" t="e">
            <v>#N/A</v>
          </cell>
          <cell r="D1117" t="b">
            <v>0</v>
          </cell>
          <cell r="E1117">
            <v>0</v>
          </cell>
        </row>
        <row r="1118">
          <cell r="A1118">
            <v>455900</v>
          </cell>
          <cell r="B1118" t="str">
            <v>TRNS FROM INTEREST AMORTIZED</v>
          </cell>
          <cell r="C1118" t="e">
            <v>#N/A</v>
          </cell>
          <cell r="D1118" t="b">
            <v>0</v>
          </cell>
          <cell r="E1118">
            <v>0</v>
          </cell>
        </row>
        <row r="1119">
          <cell r="A1119">
            <v>455901</v>
          </cell>
          <cell r="B1119" t="str">
            <v>TRNS FROM INTEREST AMORTIZED</v>
          </cell>
          <cell r="C1119" t="e">
            <v>#N/A</v>
          </cell>
          <cell r="D1119" t="b">
            <v>0</v>
          </cell>
          <cell r="E1119">
            <v>0</v>
          </cell>
        </row>
        <row r="1120">
          <cell r="A1120">
            <v>457100</v>
          </cell>
          <cell r="B1120" t="str">
            <v>TRNS TO RSV FOR POSSBL LN LOSS</v>
          </cell>
          <cell r="C1120">
            <v>4544888.45</v>
          </cell>
          <cell r="D1120" t="b">
            <v>1</v>
          </cell>
          <cell r="E1120">
            <v>4544888.45</v>
          </cell>
        </row>
        <row r="1121">
          <cell r="A1121">
            <v>457101</v>
          </cell>
          <cell r="B1121" t="str">
            <v>TRNS TO RSV FOR POSSBL LN LOSS</v>
          </cell>
          <cell r="C1121">
            <v>11367985.079999994</v>
          </cell>
          <cell r="D1121" t="b">
            <v>1</v>
          </cell>
          <cell r="E1121">
            <v>11367985.079999994</v>
          </cell>
        </row>
        <row r="1122">
          <cell r="A1122">
            <v>458000</v>
          </cell>
          <cell r="B1122" t="str">
            <v>TRNS TO RSV.DVLATN INV.SECURIT</v>
          </cell>
          <cell r="C1122" t="e">
            <v>#N/A</v>
          </cell>
          <cell r="D1122" t="b">
            <v>0</v>
          </cell>
          <cell r="E1122">
            <v>0</v>
          </cell>
        </row>
        <row r="1123">
          <cell r="A1123">
            <v>458001</v>
          </cell>
          <cell r="B1123" t="str">
            <v>TRNS TO RSV.DVLATN INV.SECURIT</v>
          </cell>
          <cell r="C1123" t="e">
            <v>#N/A</v>
          </cell>
          <cell r="D1123" t="b">
            <v>0</v>
          </cell>
          <cell r="E1123">
            <v>0</v>
          </cell>
        </row>
        <row r="1124">
          <cell r="A1124">
            <v>480300</v>
          </cell>
          <cell r="B1124" t="str">
            <v>TRANS T-TERM PROFIT</v>
          </cell>
          <cell r="C1124" t="e">
            <v>#N/A</v>
          </cell>
          <cell r="D1124" t="b">
            <v>0</v>
          </cell>
          <cell r="E1124">
            <v>0</v>
          </cell>
        </row>
        <row r="1125">
          <cell r="A1125">
            <v>480400</v>
          </cell>
          <cell r="B1125" t="str">
            <v>(NET PROFIT)</v>
          </cell>
          <cell r="C1125">
            <v>62599745.75</v>
          </cell>
          <cell r="D1125" t="b">
            <v>1</v>
          </cell>
          <cell r="E1125">
            <v>62599745.75</v>
          </cell>
        </row>
        <row r="1126">
          <cell r="A1126">
            <v>480401</v>
          </cell>
          <cell r="B1126" t="str">
            <v>NET PROFIT</v>
          </cell>
          <cell r="C1126">
            <v>62599745.75</v>
          </cell>
          <cell r="D1126" t="b">
            <v>1</v>
          </cell>
          <cell r="E1126">
            <v>62599745.75</v>
          </cell>
        </row>
        <row r="1127">
          <cell r="A1127">
            <v>480500</v>
          </cell>
          <cell r="B1127" t="str">
            <v>(LOSS TOTAL)</v>
          </cell>
          <cell r="C1127">
            <v>1888297281</v>
          </cell>
          <cell r="D1127" t="b">
            <v>1</v>
          </cell>
          <cell r="E1127">
            <v>1888297281</v>
          </cell>
        </row>
        <row r="1128">
          <cell r="A1128">
            <v>480501</v>
          </cell>
          <cell r="B1128" t="str">
            <v>LOSS TOTAL</v>
          </cell>
          <cell r="C1128">
            <v>1888297281</v>
          </cell>
          <cell r="D1128" t="b">
            <v>1</v>
          </cell>
          <cell r="E1128">
            <v>1888297281</v>
          </cell>
        </row>
        <row r="1129">
          <cell r="A1129">
            <v>900000</v>
          </cell>
          <cell r="B1129" t="str">
            <v>(PROFITS)</v>
          </cell>
          <cell r="C1129">
            <v>0</v>
          </cell>
          <cell r="D1129" t="b">
            <v>1</v>
          </cell>
          <cell r="E1129">
            <v>0</v>
          </cell>
        </row>
        <row r="1130">
          <cell r="A1130">
            <v>900100</v>
          </cell>
          <cell r="B1130" t="str">
            <v>INTEREST ON TERM LOANS</v>
          </cell>
          <cell r="C1130">
            <v>21899911.239999998</v>
          </cell>
          <cell r="D1130" t="b">
            <v>1</v>
          </cell>
          <cell r="E1130">
            <v>21899911.239999998</v>
          </cell>
        </row>
        <row r="1131">
          <cell r="A1131">
            <v>900101</v>
          </cell>
          <cell r="B1131" t="str">
            <v>INTEREST ON TERM LOANS</v>
          </cell>
          <cell r="C1131">
            <v>21899911.239999998</v>
          </cell>
          <cell r="D1131" t="b">
            <v>1</v>
          </cell>
          <cell r="E1131">
            <v>21899911.239999998</v>
          </cell>
        </row>
        <row r="1132">
          <cell r="A1132">
            <v>900111</v>
          </cell>
          <cell r="B1132" t="str">
            <v>INT ON TERM LOANS RECEIVED</v>
          </cell>
          <cell r="C1132">
            <v>21899911.239999998</v>
          </cell>
          <cell r="D1132" t="b">
            <v>1</v>
          </cell>
          <cell r="E1132">
            <v>21899911.239999998</v>
          </cell>
        </row>
        <row r="1133">
          <cell r="A1133">
            <v>900121</v>
          </cell>
          <cell r="B1133" t="str">
            <v>INT ON TERM LOANS RECEIVABLE</v>
          </cell>
          <cell r="C1133" t="e">
            <v>#N/A</v>
          </cell>
          <cell r="D1133" t="b">
            <v>0</v>
          </cell>
          <cell r="E1133">
            <v>0</v>
          </cell>
        </row>
        <row r="1134">
          <cell r="A1134">
            <v>900131</v>
          </cell>
          <cell r="B1134" t="str">
            <v>INT ON TERM LOANS UNEARNED</v>
          </cell>
          <cell r="C1134" t="e">
            <v>#N/A</v>
          </cell>
          <cell r="D1134" t="b">
            <v>0</v>
          </cell>
          <cell r="E1134">
            <v>0</v>
          </cell>
        </row>
        <row r="1135">
          <cell r="A1135">
            <v>900300</v>
          </cell>
          <cell r="B1135" t="str">
            <v>INTST ON REPAYABL ON DEMAND LN</v>
          </cell>
          <cell r="C1135">
            <v>15659749.869999999</v>
          </cell>
          <cell r="D1135" t="b">
            <v>1</v>
          </cell>
          <cell r="E1135">
            <v>15659749.869999999</v>
          </cell>
        </row>
        <row r="1136">
          <cell r="A1136">
            <v>900301</v>
          </cell>
          <cell r="B1136" t="str">
            <v>INTST ON REPAYABL ON DEMAND LN</v>
          </cell>
          <cell r="C1136">
            <v>15659749.869999999</v>
          </cell>
          <cell r="D1136" t="b">
            <v>1</v>
          </cell>
          <cell r="E1136">
            <v>15659749.869999999</v>
          </cell>
        </row>
        <row r="1137">
          <cell r="A1137">
            <v>900311</v>
          </cell>
          <cell r="B1137" t="str">
            <v>INT REPAYABL ON DEMAND LN RCV</v>
          </cell>
          <cell r="C1137">
            <v>14161421.16</v>
          </cell>
          <cell r="D1137" t="b">
            <v>1</v>
          </cell>
          <cell r="E1137">
            <v>14161421.16</v>
          </cell>
        </row>
        <row r="1138">
          <cell r="A1138">
            <v>900314</v>
          </cell>
          <cell r="B1138" t="str">
            <v>INT REPYBL ON DEMD MIBOR RECVD</v>
          </cell>
          <cell r="C1138">
            <v>1498328.71</v>
          </cell>
          <cell r="D1138" t="b">
            <v>1</v>
          </cell>
          <cell r="E1138">
            <v>1498328.71</v>
          </cell>
        </row>
        <row r="1139">
          <cell r="A1139">
            <v>900321</v>
          </cell>
          <cell r="B1139" t="str">
            <v>INT REPAYABL ON DEMAND LN RCBL</v>
          </cell>
          <cell r="C1139" t="e">
            <v>#N/A</v>
          </cell>
          <cell r="D1139" t="b">
            <v>0</v>
          </cell>
          <cell r="E1139">
            <v>0</v>
          </cell>
        </row>
        <row r="1140">
          <cell r="A1140">
            <v>900324</v>
          </cell>
          <cell r="B1140" t="str">
            <v>INT REPYBL ON DEMD MIBOR R'BLE</v>
          </cell>
          <cell r="C1140" t="e">
            <v>#N/A</v>
          </cell>
          <cell r="D1140" t="b">
            <v>0</v>
          </cell>
          <cell r="E1140">
            <v>0</v>
          </cell>
        </row>
        <row r="1141">
          <cell r="A1141">
            <v>900331</v>
          </cell>
          <cell r="B1141" t="str">
            <v>INT REPAYABL ON DEMAND LN UNER</v>
          </cell>
          <cell r="C1141">
            <v>0</v>
          </cell>
          <cell r="D1141" t="b">
            <v>1</v>
          </cell>
          <cell r="E1141">
            <v>0</v>
          </cell>
        </row>
        <row r="1142">
          <cell r="A1142">
            <v>900400</v>
          </cell>
          <cell r="B1142" t="str">
            <v>INTRST ON BILL BOUGHT&amp;DISCOUNT</v>
          </cell>
          <cell r="C1142">
            <v>431518.63</v>
          </cell>
          <cell r="D1142" t="b">
            <v>1</v>
          </cell>
          <cell r="E1142">
            <v>431518.63</v>
          </cell>
        </row>
        <row r="1143">
          <cell r="A1143">
            <v>900401</v>
          </cell>
          <cell r="B1143" t="str">
            <v>INTRST ON BILL BOUGHT&amp;DISCOUNT</v>
          </cell>
          <cell r="C1143">
            <v>431518.63</v>
          </cell>
          <cell r="D1143" t="b">
            <v>1</v>
          </cell>
          <cell r="E1143">
            <v>431518.63</v>
          </cell>
        </row>
        <row r="1144">
          <cell r="A1144">
            <v>900402</v>
          </cell>
          <cell r="B1144" t="str">
            <v>INTRST ON BILLS B&amp;D IMPORT</v>
          </cell>
          <cell r="C1144" t="e">
            <v>#N/A</v>
          </cell>
          <cell r="D1144" t="b">
            <v>0</v>
          </cell>
          <cell r="E1144">
            <v>0</v>
          </cell>
        </row>
        <row r="1145">
          <cell r="A1145">
            <v>900411</v>
          </cell>
          <cell r="B1145" t="str">
            <v>INT ON BILL BOUGHT&amp;DISC. RCVD</v>
          </cell>
          <cell r="C1145">
            <v>252990.6</v>
          </cell>
          <cell r="D1145" t="b">
            <v>1</v>
          </cell>
          <cell r="E1145">
            <v>252990.6</v>
          </cell>
        </row>
        <row r="1146">
          <cell r="A1146">
            <v>900412</v>
          </cell>
          <cell r="B1146" t="str">
            <v>INT ON BILL B&amp;D IMPORT RCVD</v>
          </cell>
          <cell r="C1146" t="e">
            <v>#N/A</v>
          </cell>
          <cell r="D1146" t="b">
            <v>0</v>
          </cell>
          <cell r="E1146">
            <v>0</v>
          </cell>
        </row>
        <row r="1147">
          <cell r="A1147">
            <v>900421</v>
          </cell>
          <cell r="B1147" t="str">
            <v>INT ON BILL BOUGHT&amp;DISC. RCBL</v>
          </cell>
          <cell r="C1147" t="e">
            <v>#N/A</v>
          </cell>
          <cell r="D1147" t="b">
            <v>0</v>
          </cell>
          <cell r="E1147">
            <v>0</v>
          </cell>
        </row>
        <row r="1148">
          <cell r="A1148">
            <v>900422</v>
          </cell>
          <cell r="B1148" t="str">
            <v>INT ON BILL B&amp;D IMPORT RCBL</v>
          </cell>
          <cell r="C1148" t="e">
            <v>#N/A</v>
          </cell>
          <cell r="D1148" t="b">
            <v>0</v>
          </cell>
          <cell r="E1148">
            <v>0</v>
          </cell>
        </row>
        <row r="1149">
          <cell r="A1149">
            <v>900431</v>
          </cell>
          <cell r="B1149" t="str">
            <v>INT ON BILL BOUGHT&amp;DISC. UNER</v>
          </cell>
          <cell r="C1149">
            <v>178528.03</v>
          </cell>
          <cell r="D1149" t="b">
            <v>1</v>
          </cell>
          <cell r="E1149">
            <v>178528.03</v>
          </cell>
        </row>
        <row r="1150">
          <cell r="A1150">
            <v>900432</v>
          </cell>
          <cell r="B1150" t="str">
            <v>INT ON BILL B&amp;D IMPORT UNER</v>
          </cell>
          <cell r="C1150" t="e">
            <v>#N/A</v>
          </cell>
          <cell r="D1150" t="b">
            <v>0</v>
          </cell>
          <cell r="E1150">
            <v>0</v>
          </cell>
        </row>
        <row r="1151">
          <cell r="A1151">
            <v>900499</v>
          </cell>
          <cell r="B1151" t="str">
            <v>INTRST ON BILLS B&amp;D OTHERS</v>
          </cell>
          <cell r="C1151" t="e">
            <v>#N/A</v>
          </cell>
          <cell r="D1151" t="b">
            <v>0</v>
          </cell>
          <cell r="E1151">
            <v>0</v>
          </cell>
        </row>
        <row r="1152">
          <cell r="A1152">
            <v>900500</v>
          </cell>
          <cell r="B1152" t="str">
            <v>DISCOUNTS EARNED</v>
          </cell>
          <cell r="C1152">
            <v>3846393.53</v>
          </cell>
          <cell r="D1152" t="b">
            <v>1</v>
          </cell>
          <cell r="E1152">
            <v>3846393.53</v>
          </cell>
        </row>
        <row r="1153">
          <cell r="A1153">
            <v>900501</v>
          </cell>
          <cell r="B1153" t="str">
            <v>DISCOUNTS EARNED BNK GUARANTEE</v>
          </cell>
          <cell r="C1153" t="e">
            <v>#N/A</v>
          </cell>
          <cell r="D1153" t="b">
            <v>0</v>
          </cell>
          <cell r="E1153">
            <v>0</v>
          </cell>
        </row>
        <row r="1154">
          <cell r="A1154">
            <v>900502</v>
          </cell>
          <cell r="B1154" t="str">
            <v>BILLS DISCOUNTED</v>
          </cell>
          <cell r="C1154">
            <v>3846393.53</v>
          </cell>
          <cell r="D1154" t="b">
            <v>1</v>
          </cell>
          <cell r="E1154">
            <v>3846393.53</v>
          </cell>
        </row>
        <row r="1155">
          <cell r="A1155">
            <v>900511</v>
          </cell>
          <cell r="B1155" t="str">
            <v>DISCOUNTS EARNED BK G TEE RCVD</v>
          </cell>
          <cell r="C1155" t="e">
            <v>#N/A</v>
          </cell>
          <cell r="D1155" t="b">
            <v>0</v>
          </cell>
          <cell r="E1155">
            <v>0</v>
          </cell>
        </row>
        <row r="1156">
          <cell r="A1156">
            <v>900512</v>
          </cell>
          <cell r="B1156" t="str">
            <v>BILLS DISCOUNTED RCVD</v>
          </cell>
          <cell r="C1156">
            <v>3872457.82</v>
          </cell>
          <cell r="D1156" t="b">
            <v>1</v>
          </cell>
          <cell r="E1156">
            <v>3872457.82</v>
          </cell>
        </row>
        <row r="1157">
          <cell r="A1157">
            <v>900521</v>
          </cell>
          <cell r="B1157" t="str">
            <v>DISCOUNTS EARNED BK G TEE RCBL</v>
          </cell>
          <cell r="C1157" t="e">
            <v>#N/A</v>
          </cell>
          <cell r="D1157" t="b">
            <v>0</v>
          </cell>
          <cell r="E1157">
            <v>0</v>
          </cell>
        </row>
        <row r="1158">
          <cell r="A1158">
            <v>900522</v>
          </cell>
          <cell r="B1158" t="str">
            <v>BILLS DISCOUNTED RCBL</v>
          </cell>
          <cell r="C1158">
            <v>712</v>
          </cell>
          <cell r="D1158" t="b">
            <v>1</v>
          </cell>
          <cell r="E1158">
            <v>712</v>
          </cell>
        </row>
        <row r="1159">
          <cell r="A1159">
            <v>900531</v>
          </cell>
          <cell r="B1159" t="str">
            <v>DISCOUNTS EARNED BK G TEE UNER</v>
          </cell>
          <cell r="C1159" t="e">
            <v>#N/A</v>
          </cell>
          <cell r="D1159" t="b">
            <v>0</v>
          </cell>
          <cell r="E1159">
            <v>0</v>
          </cell>
        </row>
        <row r="1160">
          <cell r="A1160">
            <v>900532</v>
          </cell>
          <cell r="B1160" t="str">
            <v>BILLS DISCOUNTED UNER</v>
          </cell>
          <cell r="C1160">
            <v>-26776.29</v>
          </cell>
          <cell r="D1160" t="b">
            <v>1</v>
          </cell>
          <cell r="E1160">
            <v>-26776.29</v>
          </cell>
        </row>
        <row r="1161">
          <cell r="A1161">
            <v>900600</v>
          </cell>
          <cell r="B1161" t="str">
            <v>INTEREST ON CASH CREDIT</v>
          </cell>
          <cell r="C1161">
            <v>2754192.26</v>
          </cell>
          <cell r="D1161" t="b">
            <v>1</v>
          </cell>
          <cell r="E1161">
            <v>2754192.26</v>
          </cell>
        </row>
        <row r="1162">
          <cell r="A1162">
            <v>900601</v>
          </cell>
          <cell r="B1162" t="str">
            <v>INTEREST ON CASH CREDIT</v>
          </cell>
          <cell r="C1162">
            <v>2754192.26</v>
          </cell>
          <cell r="D1162" t="b">
            <v>1</v>
          </cell>
          <cell r="E1162">
            <v>2754192.26</v>
          </cell>
        </row>
        <row r="1163">
          <cell r="A1163">
            <v>900611</v>
          </cell>
          <cell r="B1163" t="str">
            <v>INT ON CASH CREDIT RECEIVED</v>
          </cell>
          <cell r="C1163">
            <v>2762417.23</v>
          </cell>
          <cell r="D1163" t="b">
            <v>1</v>
          </cell>
          <cell r="E1163">
            <v>2762417.23</v>
          </cell>
        </row>
        <row r="1164">
          <cell r="A1164">
            <v>900621</v>
          </cell>
          <cell r="B1164" t="str">
            <v>INT ON CASH CREDIT RECEIVABLE</v>
          </cell>
          <cell r="C1164">
            <v>-8224.9699999999993</v>
          </cell>
          <cell r="D1164" t="b">
            <v>1</v>
          </cell>
          <cell r="E1164">
            <v>-8224.9699999999993</v>
          </cell>
        </row>
        <row r="1165">
          <cell r="A1165">
            <v>900700</v>
          </cell>
          <cell r="B1165" t="str">
            <v>INTEREST ON OVERDRAFT</v>
          </cell>
          <cell r="C1165">
            <v>2388.62</v>
          </cell>
          <cell r="D1165" t="b">
            <v>1</v>
          </cell>
          <cell r="E1165">
            <v>2388.62</v>
          </cell>
        </row>
        <row r="1166">
          <cell r="A1166">
            <v>900701</v>
          </cell>
          <cell r="B1166" t="str">
            <v>INTEREST ON OVERDRAFT</v>
          </cell>
          <cell r="C1166">
            <v>2388.62</v>
          </cell>
          <cell r="D1166" t="b">
            <v>1</v>
          </cell>
          <cell r="E1166">
            <v>2388.62</v>
          </cell>
        </row>
        <row r="1167">
          <cell r="A1167">
            <v>900711</v>
          </cell>
          <cell r="B1167" t="str">
            <v>INT ON OVERDRAFT RECEIVED</v>
          </cell>
          <cell r="C1167">
            <v>2388.62</v>
          </cell>
          <cell r="D1167" t="b">
            <v>1</v>
          </cell>
          <cell r="E1167">
            <v>2388.62</v>
          </cell>
        </row>
        <row r="1168">
          <cell r="A1168">
            <v>900721</v>
          </cell>
          <cell r="B1168" t="str">
            <v>INT ON OVERDRAFT RECEIVABLE</v>
          </cell>
          <cell r="C1168" t="e">
            <v>#N/A</v>
          </cell>
          <cell r="D1168" t="b">
            <v>0</v>
          </cell>
          <cell r="E1168">
            <v>0</v>
          </cell>
        </row>
        <row r="1169">
          <cell r="A1169">
            <v>900800</v>
          </cell>
          <cell r="B1169" t="str">
            <v>INTEREST ON STAFF LOAN</v>
          </cell>
          <cell r="C1169">
            <v>505070.53</v>
          </cell>
          <cell r="D1169" t="b">
            <v>1</v>
          </cell>
          <cell r="E1169">
            <v>505070.53</v>
          </cell>
        </row>
        <row r="1170">
          <cell r="A1170">
            <v>900801</v>
          </cell>
          <cell r="B1170" t="str">
            <v>INTEREST ON STAFF LOAN</v>
          </cell>
          <cell r="C1170">
            <v>505070.53</v>
          </cell>
          <cell r="D1170" t="b">
            <v>1</v>
          </cell>
          <cell r="E1170">
            <v>505070.53</v>
          </cell>
        </row>
        <row r="1171">
          <cell r="A1171">
            <v>900811</v>
          </cell>
          <cell r="B1171" t="str">
            <v>INT ON STAFF LOAN RECEIVED</v>
          </cell>
          <cell r="C1171">
            <v>505906.26</v>
          </cell>
          <cell r="D1171" t="b">
            <v>1</v>
          </cell>
          <cell r="E1171">
            <v>505906.26</v>
          </cell>
        </row>
        <row r="1172">
          <cell r="A1172">
            <v>900821</v>
          </cell>
          <cell r="B1172" t="str">
            <v>INT ON STAFF LOAN RECEIVABLE</v>
          </cell>
          <cell r="C1172">
            <v>-835.73</v>
          </cell>
          <cell r="D1172" t="b">
            <v>1</v>
          </cell>
          <cell r="E1172">
            <v>-835.73</v>
          </cell>
        </row>
        <row r="1173">
          <cell r="A1173">
            <v>900831</v>
          </cell>
          <cell r="B1173" t="str">
            <v>INT ON STAFF LOAN UNEARNED</v>
          </cell>
          <cell r="C1173" t="e">
            <v>#N/A</v>
          </cell>
          <cell r="D1173" t="b">
            <v>0</v>
          </cell>
          <cell r="E1173">
            <v>0</v>
          </cell>
        </row>
        <row r="1174">
          <cell r="A1174">
            <v>900900</v>
          </cell>
          <cell r="B1174" t="str">
            <v>INTERST ON WORKING CAPITAL DEM</v>
          </cell>
          <cell r="C1174">
            <v>87725800.969999999</v>
          </cell>
          <cell r="D1174" t="b">
            <v>1</v>
          </cell>
          <cell r="E1174">
            <v>87725800.969999999</v>
          </cell>
        </row>
        <row r="1175">
          <cell r="A1175">
            <v>900901</v>
          </cell>
          <cell r="B1175" t="str">
            <v>INTERST ON WORKING CAPITAL DEM</v>
          </cell>
          <cell r="C1175">
            <v>87725800.969999999</v>
          </cell>
          <cell r="D1175" t="b">
            <v>1</v>
          </cell>
          <cell r="E1175">
            <v>87725800.969999999</v>
          </cell>
        </row>
        <row r="1176">
          <cell r="A1176">
            <v>900911</v>
          </cell>
          <cell r="B1176" t="str">
            <v>INT WORK CAPITAL DEM RECEIVED</v>
          </cell>
          <cell r="C1176">
            <v>87725800.969999999</v>
          </cell>
          <cell r="D1176" t="b">
            <v>1</v>
          </cell>
          <cell r="E1176">
            <v>87725800.969999999</v>
          </cell>
        </row>
        <row r="1177">
          <cell r="A1177">
            <v>900914</v>
          </cell>
          <cell r="B1177" t="str">
            <v>INT ON WCDL MIBOR RECEIVED</v>
          </cell>
          <cell r="C1177" t="e">
            <v>#N/A</v>
          </cell>
          <cell r="D1177" t="b">
            <v>0</v>
          </cell>
          <cell r="E1177">
            <v>0</v>
          </cell>
        </row>
        <row r="1178">
          <cell r="A1178">
            <v>900921</v>
          </cell>
          <cell r="B1178" t="str">
            <v>INT WORK CAPITAL DEM RECEIVBL</v>
          </cell>
          <cell r="C1178" t="e">
            <v>#N/A</v>
          </cell>
          <cell r="D1178" t="b">
            <v>0</v>
          </cell>
          <cell r="E1178">
            <v>0</v>
          </cell>
        </row>
        <row r="1179">
          <cell r="A1179">
            <v>900924</v>
          </cell>
          <cell r="B1179" t="str">
            <v>INT ON WCDL MIBOR REC'ABLE</v>
          </cell>
          <cell r="C1179" t="e">
            <v>#N/A</v>
          </cell>
          <cell r="D1179" t="b">
            <v>0</v>
          </cell>
          <cell r="E1179">
            <v>0</v>
          </cell>
        </row>
        <row r="1180">
          <cell r="A1180">
            <v>900931</v>
          </cell>
          <cell r="B1180" t="str">
            <v>INT WORK CAPITAL DEM UNEARNED</v>
          </cell>
          <cell r="C1180" t="e">
            <v>#N/A</v>
          </cell>
          <cell r="D1180" t="b">
            <v>0</v>
          </cell>
          <cell r="E1180">
            <v>0</v>
          </cell>
        </row>
        <row r="1181">
          <cell r="A1181">
            <v>901000</v>
          </cell>
          <cell r="B1181" t="str">
            <v>INTERST ON EXPORT PACKING CRED</v>
          </cell>
          <cell r="C1181">
            <v>5139565.8499999996</v>
          </cell>
          <cell r="D1181" t="b">
            <v>1</v>
          </cell>
          <cell r="E1181">
            <v>5139565.8499999996</v>
          </cell>
        </row>
        <row r="1182">
          <cell r="A1182">
            <v>901001</v>
          </cell>
          <cell r="B1182" t="str">
            <v>INTERST ON EXPORT PACKING CRED</v>
          </cell>
          <cell r="C1182">
            <v>5139565.8499999996</v>
          </cell>
          <cell r="D1182" t="b">
            <v>1</v>
          </cell>
          <cell r="E1182">
            <v>5139565.8499999996</v>
          </cell>
        </row>
        <row r="1183">
          <cell r="A1183">
            <v>901011</v>
          </cell>
          <cell r="B1183" t="str">
            <v>INT ON EXPORT PACKING RECEIVED</v>
          </cell>
          <cell r="C1183">
            <v>5139565.8499999996</v>
          </cell>
          <cell r="D1183" t="b">
            <v>1</v>
          </cell>
          <cell r="E1183">
            <v>5139565.8499999996</v>
          </cell>
        </row>
        <row r="1184">
          <cell r="A1184">
            <v>901021</v>
          </cell>
          <cell r="B1184" t="str">
            <v>INT ON EXPORT PACKING RECVBL</v>
          </cell>
          <cell r="C1184" t="e">
            <v>#N/A</v>
          </cell>
          <cell r="D1184" t="b">
            <v>0</v>
          </cell>
          <cell r="E1184">
            <v>0</v>
          </cell>
        </row>
        <row r="1185">
          <cell r="A1185">
            <v>901031</v>
          </cell>
          <cell r="B1185" t="str">
            <v>INT ON EXPORT PACKING UNEARNED</v>
          </cell>
          <cell r="C1185" t="e">
            <v>#N/A</v>
          </cell>
          <cell r="D1185" t="b">
            <v>0</v>
          </cell>
          <cell r="E1185">
            <v>0</v>
          </cell>
        </row>
        <row r="1186">
          <cell r="A1186">
            <v>901100</v>
          </cell>
          <cell r="B1186" t="str">
            <v>INTEREST ON FCNRB LOAN</v>
          </cell>
          <cell r="C1186" t="e">
            <v>#N/A</v>
          </cell>
          <cell r="D1186" t="b">
            <v>0</v>
          </cell>
          <cell r="E1186">
            <v>0</v>
          </cell>
        </row>
        <row r="1187">
          <cell r="A1187">
            <v>901101</v>
          </cell>
          <cell r="B1187" t="str">
            <v>INTEREST ON FCNRB LOAN</v>
          </cell>
          <cell r="C1187" t="e">
            <v>#N/A</v>
          </cell>
          <cell r="D1187" t="b">
            <v>0</v>
          </cell>
          <cell r="E1187">
            <v>0</v>
          </cell>
        </row>
        <row r="1188">
          <cell r="A1188">
            <v>901111</v>
          </cell>
          <cell r="B1188" t="str">
            <v>INTEREST ON FCNRB LOAN RECEIVE</v>
          </cell>
          <cell r="C1188" t="e">
            <v>#N/A</v>
          </cell>
          <cell r="D1188" t="b">
            <v>0</v>
          </cell>
          <cell r="E1188">
            <v>0</v>
          </cell>
        </row>
        <row r="1189">
          <cell r="A1189">
            <v>901121</v>
          </cell>
          <cell r="B1189" t="str">
            <v>INTEREST ON FCNRB LOAN REC'ABL</v>
          </cell>
          <cell r="C1189" t="e">
            <v>#N/A</v>
          </cell>
          <cell r="D1189" t="b">
            <v>0</v>
          </cell>
          <cell r="E1189">
            <v>0</v>
          </cell>
        </row>
        <row r="1190">
          <cell r="A1190">
            <v>901131</v>
          </cell>
          <cell r="B1190" t="str">
            <v>INTEREST ON FCNRB LOAN UNEARN</v>
          </cell>
          <cell r="C1190" t="e">
            <v>#N/A</v>
          </cell>
          <cell r="D1190" t="b">
            <v>0</v>
          </cell>
          <cell r="E1190">
            <v>0</v>
          </cell>
        </row>
        <row r="1191">
          <cell r="A1191">
            <v>901200</v>
          </cell>
          <cell r="B1191" t="str">
            <v>INT ON ADV AGST BILL FOR COLL</v>
          </cell>
          <cell r="C1191" t="e">
            <v>#N/A</v>
          </cell>
          <cell r="D1191" t="b">
            <v>0</v>
          </cell>
          <cell r="E1191">
            <v>0</v>
          </cell>
        </row>
        <row r="1192">
          <cell r="A1192">
            <v>901201</v>
          </cell>
          <cell r="B1192" t="str">
            <v>INT ON ADV AGST BILL FOR COLL</v>
          </cell>
          <cell r="C1192" t="e">
            <v>#N/A</v>
          </cell>
          <cell r="D1192" t="b">
            <v>0</v>
          </cell>
          <cell r="E1192">
            <v>0</v>
          </cell>
        </row>
        <row r="1193">
          <cell r="A1193">
            <v>901211</v>
          </cell>
          <cell r="B1193" t="str">
            <v>INT ADV AGST BILL FOR COLL-RCD</v>
          </cell>
          <cell r="C1193" t="e">
            <v>#N/A</v>
          </cell>
          <cell r="D1193" t="b">
            <v>0</v>
          </cell>
          <cell r="E1193">
            <v>0</v>
          </cell>
        </row>
        <row r="1194">
          <cell r="A1194">
            <v>901221</v>
          </cell>
          <cell r="B1194" t="str">
            <v>INT ADV-BILL FOR COLL RECABLE</v>
          </cell>
          <cell r="C1194" t="e">
            <v>#N/A</v>
          </cell>
          <cell r="D1194" t="b">
            <v>0</v>
          </cell>
          <cell r="E1194">
            <v>0</v>
          </cell>
        </row>
        <row r="1195">
          <cell r="A1195">
            <v>901231</v>
          </cell>
          <cell r="B1195" t="str">
            <v>INT ADV-BILL FOR COLL UNEARNED</v>
          </cell>
          <cell r="C1195" t="e">
            <v>#N/A</v>
          </cell>
          <cell r="D1195" t="b">
            <v>0</v>
          </cell>
          <cell r="E1195">
            <v>0</v>
          </cell>
        </row>
        <row r="1196">
          <cell r="A1196">
            <v>903100</v>
          </cell>
          <cell r="B1196" t="str">
            <v>INTEREST ON OUR SECURITIES</v>
          </cell>
          <cell r="C1196">
            <v>36936253.759999998</v>
          </cell>
          <cell r="D1196" t="b">
            <v>1</v>
          </cell>
          <cell r="E1196">
            <v>36936253.759999998</v>
          </cell>
        </row>
        <row r="1197">
          <cell r="A1197">
            <v>903101</v>
          </cell>
          <cell r="B1197" t="str">
            <v>INT OUR SCR GOV.TREASURY BILL</v>
          </cell>
          <cell r="C1197" t="e">
            <v>#N/A</v>
          </cell>
          <cell r="D1197" t="b">
            <v>0</v>
          </cell>
          <cell r="E1197">
            <v>0</v>
          </cell>
        </row>
        <row r="1198">
          <cell r="A1198">
            <v>903102</v>
          </cell>
          <cell r="B1198" t="str">
            <v>INT OUR SCR CENTRAL GOV.SCR</v>
          </cell>
          <cell r="C1198">
            <v>62500</v>
          </cell>
          <cell r="D1198" t="b">
            <v>1</v>
          </cell>
          <cell r="E1198">
            <v>62500</v>
          </cell>
        </row>
        <row r="1199">
          <cell r="A1199">
            <v>903103</v>
          </cell>
          <cell r="B1199" t="str">
            <v>INT OUR SCR STATE GOV.SCR</v>
          </cell>
          <cell r="C1199" t="e">
            <v>#N/A</v>
          </cell>
          <cell r="D1199" t="b">
            <v>0</v>
          </cell>
          <cell r="E1199">
            <v>0</v>
          </cell>
        </row>
        <row r="1200">
          <cell r="A1200">
            <v>903104</v>
          </cell>
          <cell r="B1200" t="str">
            <v>INT OUR SCR OTR APPROVED SCR</v>
          </cell>
          <cell r="C1200" t="e">
            <v>#N/A</v>
          </cell>
          <cell r="D1200" t="b">
            <v>0</v>
          </cell>
          <cell r="E1200">
            <v>0</v>
          </cell>
        </row>
        <row r="1201">
          <cell r="A1201">
            <v>903105</v>
          </cell>
          <cell r="B1201" t="str">
            <v>INTRST OUR SCR DEBENTURES</v>
          </cell>
          <cell r="C1201" t="e">
            <v>#N/A</v>
          </cell>
          <cell r="D1201" t="b">
            <v>0</v>
          </cell>
          <cell r="E1201">
            <v>0</v>
          </cell>
        </row>
        <row r="1202">
          <cell r="A1202">
            <v>903106</v>
          </cell>
          <cell r="B1202" t="str">
            <v>INTRST OUR SCR BONDS</v>
          </cell>
          <cell r="C1202" t="e">
            <v>#N/A</v>
          </cell>
          <cell r="D1202" t="b">
            <v>0</v>
          </cell>
          <cell r="E1202">
            <v>0</v>
          </cell>
        </row>
        <row r="1203">
          <cell r="A1203">
            <v>903107</v>
          </cell>
          <cell r="B1203" t="str">
            <v>INT OUR SCR GOV.SCR OUT INDIA</v>
          </cell>
          <cell r="C1203" t="e">
            <v>#N/A</v>
          </cell>
          <cell r="D1203" t="b">
            <v>0</v>
          </cell>
          <cell r="E1203">
            <v>0</v>
          </cell>
        </row>
        <row r="1204">
          <cell r="A1204">
            <v>903108</v>
          </cell>
          <cell r="B1204" t="str">
            <v>INTEREST ON SECURITIES(AMORTI)</v>
          </cell>
          <cell r="C1204">
            <v>-23687299.75</v>
          </cell>
          <cell r="D1204" t="b">
            <v>1</v>
          </cell>
          <cell r="E1204">
            <v>-23687299.75</v>
          </cell>
        </row>
        <row r="1205">
          <cell r="A1205">
            <v>903109</v>
          </cell>
          <cell r="B1205" t="str">
            <v>INTEREST ON SECURITIES(ACCUM)</v>
          </cell>
          <cell r="C1205" t="e">
            <v>#N/A</v>
          </cell>
          <cell r="D1205" t="b">
            <v>0</v>
          </cell>
          <cell r="E1205">
            <v>0</v>
          </cell>
        </row>
        <row r="1206">
          <cell r="A1206">
            <v>903111</v>
          </cell>
          <cell r="B1206" t="str">
            <v>INT OUR SCR GOV.TREA BLL RCVD</v>
          </cell>
          <cell r="C1206" t="e">
            <v>#N/A</v>
          </cell>
          <cell r="D1206" t="b">
            <v>0</v>
          </cell>
          <cell r="E1206">
            <v>0</v>
          </cell>
        </row>
        <row r="1207">
          <cell r="A1207">
            <v>903112</v>
          </cell>
          <cell r="B1207" t="str">
            <v>INT OUR SCR CENTRL GOV. RCVD</v>
          </cell>
          <cell r="C1207">
            <v>62500</v>
          </cell>
          <cell r="D1207" t="b">
            <v>1</v>
          </cell>
          <cell r="E1207">
            <v>62500</v>
          </cell>
        </row>
        <row r="1208">
          <cell r="A1208">
            <v>903113</v>
          </cell>
          <cell r="B1208" t="str">
            <v>INT OUR SCR STAT GOV.SCR RCVD</v>
          </cell>
          <cell r="C1208" t="e">
            <v>#N/A</v>
          </cell>
          <cell r="D1208" t="b">
            <v>0</v>
          </cell>
          <cell r="E1208">
            <v>0</v>
          </cell>
        </row>
        <row r="1209">
          <cell r="A1209">
            <v>903114</v>
          </cell>
          <cell r="B1209" t="str">
            <v>INT OUR SCR OTR APPRV RCVD</v>
          </cell>
          <cell r="C1209" t="e">
            <v>#N/A</v>
          </cell>
          <cell r="D1209" t="b">
            <v>0</v>
          </cell>
          <cell r="E1209">
            <v>0</v>
          </cell>
        </row>
        <row r="1210">
          <cell r="A1210">
            <v>903115</v>
          </cell>
          <cell r="B1210" t="str">
            <v>INT OUR SCR DEBENTUR RCVD</v>
          </cell>
          <cell r="C1210" t="e">
            <v>#N/A</v>
          </cell>
          <cell r="D1210" t="b">
            <v>0</v>
          </cell>
          <cell r="E1210">
            <v>0</v>
          </cell>
        </row>
        <row r="1211">
          <cell r="A1211">
            <v>903116</v>
          </cell>
          <cell r="B1211" t="str">
            <v>INT OUR SCR BONDS RCVD</v>
          </cell>
          <cell r="C1211" t="e">
            <v>#N/A</v>
          </cell>
          <cell r="D1211" t="b">
            <v>0</v>
          </cell>
          <cell r="E1211">
            <v>0</v>
          </cell>
        </row>
        <row r="1212">
          <cell r="A1212">
            <v>903117</v>
          </cell>
          <cell r="B1212" t="str">
            <v>INT OUR SCR GOV OUT INDIA RCVD</v>
          </cell>
          <cell r="C1212" t="e">
            <v>#N/A</v>
          </cell>
          <cell r="D1212" t="b">
            <v>0</v>
          </cell>
          <cell r="E1212">
            <v>0</v>
          </cell>
        </row>
        <row r="1213">
          <cell r="A1213">
            <v>903121</v>
          </cell>
          <cell r="B1213" t="str">
            <v>INT OUR SCR GOV.TREA BLL RCVBL</v>
          </cell>
          <cell r="C1213" t="e">
            <v>#N/A</v>
          </cell>
          <cell r="D1213" t="b">
            <v>0</v>
          </cell>
          <cell r="E1213">
            <v>0</v>
          </cell>
        </row>
        <row r="1214">
          <cell r="A1214">
            <v>903122</v>
          </cell>
          <cell r="B1214" t="str">
            <v>INT OUR SCR CENTRL GOV. RCVBL</v>
          </cell>
          <cell r="C1214" t="e">
            <v>#N/A</v>
          </cell>
          <cell r="D1214" t="b">
            <v>0</v>
          </cell>
          <cell r="E1214">
            <v>0</v>
          </cell>
        </row>
        <row r="1215">
          <cell r="A1215">
            <v>903123</v>
          </cell>
          <cell r="B1215" t="str">
            <v>INT OUR SCR STA GOV.SCR RCVBL</v>
          </cell>
          <cell r="C1215" t="e">
            <v>#N/A</v>
          </cell>
          <cell r="D1215" t="b">
            <v>0</v>
          </cell>
          <cell r="E1215">
            <v>0</v>
          </cell>
        </row>
        <row r="1216">
          <cell r="A1216">
            <v>903124</v>
          </cell>
          <cell r="B1216" t="str">
            <v>INT OUR SCR OTR APPRV RCVBL</v>
          </cell>
          <cell r="C1216" t="e">
            <v>#N/A</v>
          </cell>
          <cell r="D1216" t="b">
            <v>0</v>
          </cell>
          <cell r="E1216">
            <v>0</v>
          </cell>
        </row>
        <row r="1217">
          <cell r="A1217">
            <v>903125</v>
          </cell>
          <cell r="B1217" t="str">
            <v>INT OUR SCR DEBENTUR RCVBL</v>
          </cell>
          <cell r="C1217" t="e">
            <v>#N/A</v>
          </cell>
          <cell r="D1217" t="b">
            <v>0</v>
          </cell>
          <cell r="E1217">
            <v>0</v>
          </cell>
        </row>
        <row r="1218">
          <cell r="A1218">
            <v>903126</v>
          </cell>
          <cell r="B1218" t="str">
            <v>INT OUR SCR BONDS RCVBL</v>
          </cell>
          <cell r="C1218" t="e">
            <v>#N/A</v>
          </cell>
          <cell r="D1218" t="b">
            <v>0</v>
          </cell>
          <cell r="E1218">
            <v>0</v>
          </cell>
        </row>
        <row r="1219">
          <cell r="A1219">
            <v>903127</v>
          </cell>
          <cell r="B1219" t="str">
            <v>INT OUR SCR GOV OUT INDIA RCVB</v>
          </cell>
          <cell r="C1219" t="e">
            <v>#N/A</v>
          </cell>
          <cell r="D1219" t="b">
            <v>0</v>
          </cell>
          <cell r="E1219">
            <v>0</v>
          </cell>
        </row>
        <row r="1220">
          <cell r="A1220">
            <v>903131</v>
          </cell>
          <cell r="B1220" t="str">
            <v>INT OUR SCR GOV.TREA BLL UNER</v>
          </cell>
          <cell r="C1220" t="e">
            <v>#N/A</v>
          </cell>
          <cell r="D1220" t="b">
            <v>0</v>
          </cell>
          <cell r="E1220">
            <v>0</v>
          </cell>
        </row>
        <row r="1221">
          <cell r="A1221">
            <v>903132</v>
          </cell>
          <cell r="B1221" t="str">
            <v>INT OUR SCR CENTRL GOV. UNER</v>
          </cell>
          <cell r="C1221" t="e">
            <v>#N/A</v>
          </cell>
          <cell r="D1221" t="b">
            <v>0</v>
          </cell>
          <cell r="E1221">
            <v>0</v>
          </cell>
        </row>
        <row r="1222">
          <cell r="A1222">
            <v>903133</v>
          </cell>
          <cell r="B1222" t="str">
            <v>INT OUR SCR STA GOV.SCR UNER</v>
          </cell>
          <cell r="C1222" t="e">
            <v>#N/A</v>
          </cell>
          <cell r="D1222" t="b">
            <v>0</v>
          </cell>
          <cell r="E1222">
            <v>0</v>
          </cell>
        </row>
        <row r="1223">
          <cell r="A1223">
            <v>903134</v>
          </cell>
          <cell r="B1223" t="str">
            <v>INT OUR SCR OTR APPRV UNER</v>
          </cell>
          <cell r="C1223" t="e">
            <v>#N/A</v>
          </cell>
          <cell r="D1223" t="b">
            <v>0</v>
          </cell>
          <cell r="E1223">
            <v>0</v>
          </cell>
        </row>
        <row r="1224">
          <cell r="A1224">
            <v>903135</v>
          </cell>
          <cell r="B1224" t="str">
            <v>INT OUR SCR DEBENTUR UNER</v>
          </cell>
          <cell r="C1224" t="e">
            <v>#N/A</v>
          </cell>
          <cell r="D1224" t="b">
            <v>0</v>
          </cell>
          <cell r="E1224">
            <v>0</v>
          </cell>
        </row>
        <row r="1225">
          <cell r="A1225">
            <v>903136</v>
          </cell>
          <cell r="B1225" t="str">
            <v>INT OUR SCR BONDS UNER</v>
          </cell>
          <cell r="C1225" t="e">
            <v>#N/A</v>
          </cell>
          <cell r="D1225" t="b">
            <v>0</v>
          </cell>
          <cell r="E1225">
            <v>0</v>
          </cell>
        </row>
        <row r="1226">
          <cell r="A1226">
            <v>903137</v>
          </cell>
          <cell r="B1226" t="str">
            <v>INT OUR SCR GOV OUT INDIA UNER</v>
          </cell>
          <cell r="C1226" t="e">
            <v>#N/A</v>
          </cell>
          <cell r="D1226" t="b">
            <v>0</v>
          </cell>
          <cell r="E1226">
            <v>0</v>
          </cell>
        </row>
        <row r="1227">
          <cell r="A1227">
            <v>903199</v>
          </cell>
          <cell r="B1227" t="str">
            <v>INTRST OUR SCR OTR INVESTMENT</v>
          </cell>
          <cell r="C1227">
            <v>1533611.5</v>
          </cell>
          <cell r="D1227" t="b">
            <v>1</v>
          </cell>
          <cell r="E1227">
            <v>1533611.5</v>
          </cell>
        </row>
        <row r="1228">
          <cell r="A1228">
            <v>903200</v>
          </cell>
          <cell r="B1228" t="str">
            <v>INTRST ON OUR SECURITIES</v>
          </cell>
          <cell r="C1228" t="e">
            <v>#N/A</v>
          </cell>
          <cell r="D1228" t="b">
            <v>0</v>
          </cell>
          <cell r="E1228">
            <v>0</v>
          </cell>
        </row>
        <row r="1229">
          <cell r="A1229">
            <v>903201</v>
          </cell>
          <cell r="B1229" t="str">
            <v>INTRST OUR SCR SHARES</v>
          </cell>
          <cell r="C1229" t="e">
            <v>#N/A</v>
          </cell>
          <cell r="D1229" t="b">
            <v>0</v>
          </cell>
          <cell r="E1229">
            <v>0</v>
          </cell>
        </row>
        <row r="1230">
          <cell r="A1230">
            <v>903202</v>
          </cell>
          <cell r="B1230" t="str">
            <v>INTRST OUR SCR INVEST.IN S/J</v>
          </cell>
          <cell r="C1230" t="e">
            <v>#N/A</v>
          </cell>
          <cell r="D1230" t="b">
            <v>0</v>
          </cell>
          <cell r="E1230">
            <v>0</v>
          </cell>
        </row>
        <row r="1231">
          <cell r="A1231">
            <v>903203</v>
          </cell>
          <cell r="B1231" t="str">
            <v>INT OUR SCR INVEST.IN S/J ABD</v>
          </cell>
          <cell r="C1231" t="e">
            <v>#N/A</v>
          </cell>
          <cell r="D1231" t="b">
            <v>0</v>
          </cell>
          <cell r="E1231">
            <v>0</v>
          </cell>
        </row>
        <row r="1232">
          <cell r="A1232">
            <v>903211</v>
          </cell>
          <cell r="B1232" t="str">
            <v>INTRST OUR SCR SHARES RCVD</v>
          </cell>
          <cell r="C1232" t="e">
            <v>#N/A</v>
          </cell>
          <cell r="D1232" t="b">
            <v>0</v>
          </cell>
          <cell r="E1232">
            <v>0</v>
          </cell>
        </row>
        <row r="1233">
          <cell r="A1233">
            <v>903212</v>
          </cell>
          <cell r="B1233" t="str">
            <v>INT OUR SCR INVEST.IN S/J RCVD</v>
          </cell>
          <cell r="C1233" t="e">
            <v>#N/A</v>
          </cell>
          <cell r="D1233" t="b">
            <v>0</v>
          </cell>
          <cell r="E1233">
            <v>0</v>
          </cell>
        </row>
        <row r="1234">
          <cell r="A1234">
            <v>903213</v>
          </cell>
          <cell r="B1234" t="str">
            <v>INT SCR INVEST.IN S/J ABD RCVD</v>
          </cell>
          <cell r="C1234" t="e">
            <v>#N/A</v>
          </cell>
          <cell r="D1234" t="b">
            <v>0</v>
          </cell>
          <cell r="E1234">
            <v>0</v>
          </cell>
        </row>
        <row r="1235">
          <cell r="A1235">
            <v>903221</v>
          </cell>
          <cell r="B1235" t="str">
            <v>INTRST OUR SCR SHARES RCBL</v>
          </cell>
          <cell r="C1235" t="e">
            <v>#N/A</v>
          </cell>
          <cell r="D1235" t="b">
            <v>0</v>
          </cell>
          <cell r="E1235">
            <v>0</v>
          </cell>
        </row>
        <row r="1236">
          <cell r="A1236">
            <v>903222</v>
          </cell>
          <cell r="B1236" t="str">
            <v>INT OUR SCR INVEST.IN S/J RCBL</v>
          </cell>
          <cell r="C1236" t="e">
            <v>#N/A</v>
          </cell>
          <cell r="D1236" t="b">
            <v>0</v>
          </cell>
          <cell r="E1236">
            <v>0</v>
          </cell>
        </row>
        <row r="1237">
          <cell r="A1237">
            <v>903223</v>
          </cell>
          <cell r="B1237" t="str">
            <v>INT SCR INVEST.IN S/J ABD RCBL</v>
          </cell>
          <cell r="C1237" t="e">
            <v>#N/A</v>
          </cell>
          <cell r="D1237" t="b">
            <v>0</v>
          </cell>
          <cell r="E1237">
            <v>0</v>
          </cell>
        </row>
        <row r="1238">
          <cell r="A1238">
            <v>912200</v>
          </cell>
          <cell r="B1238" t="str">
            <v>INTEREST ON OUR DEPOSITS</v>
          </cell>
          <cell r="C1238">
            <v>25141419.98</v>
          </cell>
          <cell r="D1238" t="b">
            <v>1</v>
          </cell>
          <cell r="E1238">
            <v>25141419.98</v>
          </cell>
        </row>
        <row r="1239">
          <cell r="A1239">
            <v>912201</v>
          </cell>
          <cell r="B1239" t="str">
            <v>INTRST OUR DEPO.RSV BK OF IND</v>
          </cell>
          <cell r="C1239">
            <v>150798.04999999999</v>
          </cell>
          <cell r="D1239" t="b">
            <v>1</v>
          </cell>
          <cell r="E1239">
            <v>150798.04999999999</v>
          </cell>
        </row>
        <row r="1240">
          <cell r="A1240">
            <v>912202</v>
          </cell>
          <cell r="B1240" t="str">
            <v>INTRST OUR DEPO.SCHEDULES BKS</v>
          </cell>
          <cell r="C1240" t="e">
            <v>#N/A</v>
          </cell>
          <cell r="D1240" t="b">
            <v>0</v>
          </cell>
          <cell r="E1240">
            <v>0</v>
          </cell>
        </row>
        <row r="1241">
          <cell r="A1241">
            <v>912203</v>
          </cell>
          <cell r="B1241" t="str">
            <v>INTRST OUR DEPO. CO-OP BNKS</v>
          </cell>
          <cell r="C1241" t="e">
            <v>#N/A</v>
          </cell>
          <cell r="D1241" t="b">
            <v>0</v>
          </cell>
          <cell r="E1241">
            <v>0</v>
          </cell>
        </row>
        <row r="1242">
          <cell r="A1242">
            <v>912204</v>
          </cell>
          <cell r="B1242" t="str">
            <v>INTRST OUR DEPO.NOTIF.FNC.INT</v>
          </cell>
          <cell r="C1242">
            <v>24955588.98</v>
          </cell>
          <cell r="D1242" t="b">
            <v>1</v>
          </cell>
          <cell r="E1242">
            <v>24955588.98</v>
          </cell>
        </row>
        <row r="1243">
          <cell r="A1243">
            <v>912209</v>
          </cell>
          <cell r="B1243" t="str">
            <v>INTRST OUR DEPO. OTHERS</v>
          </cell>
          <cell r="C1243">
            <v>29560</v>
          </cell>
          <cell r="D1243" t="b">
            <v>1</v>
          </cell>
          <cell r="E1243">
            <v>29560</v>
          </cell>
        </row>
        <row r="1244">
          <cell r="A1244">
            <v>912211</v>
          </cell>
          <cell r="B1244" t="str">
            <v>INT DEPO.RSV BK OF IND RCVD</v>
          </cell>
          <cell r="C1244">
            <v>115854</v>
          </cell>
          <cell r="D1244" t="b">
            <v>1</v>
          </cell>
          <cell r="E1244">
            <v>115854</v>
          </cell>
        </row>
        <row r="1245">
          <cell r="A1245">
            <v>912212</v>
          </cell>
          <cell r="B1245" t="str">
            <v>INT DEPO.SCHEDULES BKS RCVD</v>
          </cell>
          <cell r="C1245" t="e">
            <v>#N/A</v>
          </cell>
          <cell r="D1245" t="b">
            <v>0</v>
          </cell>
          <cell r="E1245">
            <v>0</v>
          </cell>
        </row>
        <row r="1246">
          <cell r="A1246">
            <v>912213</v>
          </cell>
          <cell r="B1246" t="str">
            <v>INT DEPO. CO-OP BNKS RCVD</v>
          </cell>
          <cell r="C1246" t="e">
            <v>#N/A</v>
          </cell>
          <cell r="D1246" t="b">
            <v>0</v>
          </cell>
          <cell r="E1246">
            <v>0</v>
          </cell>
        </row>
        <row r="1247">
          <cell r="A1247">
            <v>912214</v>
          </cell>
          <cell r="B1247" t="str">
            <v>INT DEPO.NOTIF.FNC.INT RCVD</v>
          </cell>
          <cell r="C1247">
            <v>20912480</v>
          </cell>
          <cell r="D1247" t="b">
            <v>1</v>
          </cell>
          <cell r="E1247">
            <v>20912480</v>
          </cell>
        </row>
        <row r="1248">
          <cell r="A1248">
            <v>912219</v>
          </cell>
          <cell r="B1248" t="str">
            <v>INTRST OUR DEPO. OTHERS RCVD</v>
          </cell>
          <cell r="C1248">
            <v>29560</v>
          </cell>
          <cell r="D1248" t="b">
            <v>1</v>
          </cell>
          <cell r="E1248">
            <v>29560</v>
          </cell>
        </row>
        <row r="1249">
          <cell r="A1249">
            <v>912221</v>
          </cell>
          <cell r="B1249" t="str">
            <v>INT DEPO.RSV BK OF IND RCVBL</v>
          </cell>
          <cell r="C1249">
            <v>40417</v>
          </cell>
          <cell r="D1249" t="b">
            <v>1</v>
          </cell>
          <cell r="E1249">
            <v>40417</v>
          </cell>
        </row>
        <row r="1250">
          <cell r="A1250">
            <v>912222</v>
          </cell>
          <cell r="B1250" t="str">
            <v>INT DEPO.SCHEDULES BKS RCVBL</v>
          </cell>
          <cell r="C1250" t="e">
            <v>#N/A</v>
          </cell>
          <cell r="D1250" t="b">
            <v>0</v>
          </cell>
          <cell r="E1250">
            <v>0</v>
          </cell>
        </row>
        <row r="1251">
          <cell r="A1251">
            <v>912223</v>
          </cell>
          <cell r="B1251" t="str">
            <v>INT DEPO. CO-OP BNKS RCVBL</v>
          </cell>
          <cell r="C1251" t="e">
            <v>#N/A</v>
          </cell>
          <cell r="D1251" t="b">
            <v>0</v>
          </cell>
          <cell r="E1251">
            <v>0</v>
          </cell>
        </row>
        <row r="1252">
          <cell r="A1252">
            <v>912224</v>
          </cell>
          <cell r="B1252" t="str">
            <v>INT DEPO.NOTIF.FNC.INT RCVBL</v>
          </cell>
          <cell r="C1252">
            <v>4043108.98</v>
          </cell>
          <cell r="D1252" t="b">
            <v>1</v>
          </cell>
          <cell r="E1252">
            <v>4043108.98</v>
          </cell>
        </row>
        <row r="1253">
          <cell r="A1253">
            <v>912229</v>
          </cell>
          <cell r="B1253" t="str">
            <v>INTRST OUR DEPO. OTHERS RCBL</v>
          </cell>
          <cell r="C1253" t="e">
            <v>#N/A</v>
          </cell>
          <cell r="D1253" t="b">
            <v>0</v>
          </cell>
          <cell r="E1253">
            <v>0</v>
          </cell>
        </row>
        <row r="1254">
          <cell r="A1254">
            <v>912299</v>
          </cell>
          <cell r="B1254" t="str">
            <v>DO NOT USE</v>
          </cell>
          <cell r="C1254" t="e">
            <v>#N/A</v>
          </cell>
          <cell r="D1254" t="b">
            <v>0</v>
          </cell>
          <cell r="E1254">
            <v>0</v>
          </cell>
        </row>
        <row r="1255">
          <cell r="A1255">
            <v>912300</v>
          </cell>
          <cell r="B1255" t="str">
            <v>INTRST BEAR.DEPO(OUT)NOSTR A/C</v>
          </cell>
          <cell r="C1255" t="e">
            <v>#N/A</v>
          </cell>
          <cell r="D1255" t="b">
            <v>0</v>
          </cell>
          <cell r="E1255">
            <v>0</v>
          </cell>
        </row>
        <row r="1256">
          <cell r="A1256">
            <v>912301</v>
          </cell>
          <cell r="B1256" t="str">
            <v>INTRST BEAR.DEPO(OUT)NOSTR A/C</v>
          </cell>
          <cell r="C1256" t="e">
            <v>#N/A</v>
          </cell>
          <cell r="D1256" t="b">
            <v>0</v>
          </cell>
          <cell r="E1256">
            <v>0</v>
          </cell>
        </row>
        <row r="1257">
          <cell r="A1257">
            <v>912311</v>
          </cell>
          <cell r="B1257" t="str">
            <v>INT BEAR.DEPO(OUT)NSTR AC RCVD</v>
          </cell>
          <cell r="C1257" t="e">
            <v>#N/A</v>
          </cell>
          <cell r="D1257" t="b">
            <v>0</v>
          </cell>
          <cell r="E1257">
            <v>0</v>
          </cell>
        </row>
        <row r="1258">
          <cell r="A1258">
            <v>912321</v>
          </cell>
          <cell r="B1258" t="str">
            <v>INT BEAR.DEPO(OUT)NSTR AC RCVB</v>
          </cell>
          <cell r="C1258" t="e">
            <v>#N/A</v>
          </cell>
          <cell r="D1258" t="b">
            <v>0</v>
          </cell>
          <cell r="E1258">
            <v>0</v>
          </cell>
        </row>
        <row r="1259">
          <cell r="A1259">
            <v>912400</v>
          </cell>
          <cell r="B1259" t="str">
            <v>INTRST BEAR.DEPO(OUT)TIME DEPO</v>
          </cell>
          <cell r="C1259" t="e">
            <v>#N/A</v>
          </cell>
          <cell r="D1259" t="b">
            <v>0</v>
          </cell>
          <cell r="E1259">
            <v>0</v>
          </cell>
        </row>
        <row r="1260">
          <cell r="A1260">
            <v>912401</v>
          </cell>
          <cell r="B1260" t="str">
            <v>INTRST BEAR.DEPO(OUT)TIME DEPO</v>
          </cell>
          <cell r="C1260" t="e">
            <v>#N/A</v>
          </cell>
          <cell r="D1260" t="b">
            <v>0</v>
          </cell>
          <cell r="E1260">
            <v>0</v>
          </cell>
        </row>
        <row r="1261">
          <cell r="A1261">
            <v>912411</v>
          </cell>
          <cell r="B1261" t="str">
            <v>INT BEAR.DEPO(OUT)TIME DP RCVD</v>
          </cell>
          <cell r="C1261" t="e">
            <v>#N/A</v>
          </cell>
          <cell r="D1261" t="b">
            <v>0</v>
          </cell>
          <cell r="E1261">
            <v>0</v>
          </cell>
        </row>
        <row r="1262">
          <cell r="A1262">
            <v>912421</v>
          </cell>
          <cell r="B1262" t="str">
            <v>INT BEAR.DEPO(OUT)TIME DP RCBL</v>
          </cell>
          <cell r="C1262" t="e">
            <v>#N/A</v>
          </cell>
          <cell r="D1262" t="b">
            <v>0</v>
          </cell>
          <cell r="E1262">
            <v>0</v>
          </cell>
        </row>
        <row r="1263">
          <cell r="A1263">
            <v>912500</v>
          </cell>
          <cell r="B1263" t="str">
            <v>INTRST AT CALL &amp; SHORT NOTICE</v>
          </cell>
          <cell r="C1263" t="e">
            <v>#N/A</v>
          </cell>
          <cell r="D1263" t="b">
            <v>0</v>
          </cell>
          <cell r="E1263">
            <v>0</v>
          </cell>
        </row>
        <row r="1264">
          <cell r="A1264">
            <v>912501</v>
          </cell>
          <cell r="B1264" t="str">
            <v>INTRST AT CALL &amp; SHORT NOTICE</v>
          </cell>
          <cell r="C1264" t="e">
            <v>#N/A</v>
          </cell>
          <cell r="D1264" t="b">
            <v>0</v>
          </cell>
          <cell r="E1264">
            <v>0</v>
          </cell>
        </row>
        <row r="1265">
          <cell r="A1265">
            <v>912511</v>
          </cell>
          <cell r="B1265" t="str">
            <v>INT AT CALL &amp; S-NOTICE RCEIVED</v>
          </cell>
          <cell r="C1265" t="e">
            <v>#N/A</v>
          </cell>
          <cell r="D1265" t="b">
            <v>0</v>
          </cell>
          <cell r="E1265">
            <v>0</v>
          </cell>
        </row>
        <row r="1266">
          <cell r="A1266">
            <v>912521</v>
          </cell>
          <cell r="B1266" t="str">
            <v>INT AT CALL&amp;S-NOTICE RCEIVABLE</v>
          </cell>
          <cell r="C1266" t="e">
            <v>#N/A</v>
          </cell>
          <cell r="D1266" t="b">
            <v>0</v>
          </cell>
          <cell r="E1266">
            <v>0</v>
          </cell>
        </row>
        <row r="1267">
          <cell r="A1267">
            <v>912600</v>
          </cell>
          <cell r="B1267" t="str">
            <v>INTEREST ON NCD BOUGHT</v>
          </cell>
          <cell r="C1267" t="e">
            <v>#N/A</v>
          </cell>
          <cell r="D1267" t="b">
            <v>0</v>
          </cell>
          <cell r="E1267">
            <v>0</v>
          </cell>
        </row>
        <row r="1268">
          <cell r="A1268">
            <v>912601</v>
          </cell>
          <cell r="B1268" t="str">
            <v>INTEREST ON NCD BOUGHT</v>
          </cell>
          <cell r="C1268" t="e">
            <v>#N/A</v>
          </cell>
          <cell r="D1268" t="b">
            <v>0</v>
          </cell>
          <cell r="E1268">
            <v>0</v>
          </cell>
        </row>
        <row r="1269">
          <cell r="A1269">
            <v>912602</v>
          </cell>
          <cell r="B1269" t="str">
            <v>INTEREST ON NCD BOUGHT(AMORTI)</v>
          </cell>
          <cell r="C1269" t="e">
            <v>#N/A</v>
          </cell>
          <cell r="D1269" t="b">
            <v>0</v>
          </cell>
          <cell r="E1269">
            <v>0</v>
          </cell>
        </row>
        <row r="1270">
          <cell r="A1270">
            <v>912603</v>
          </cell>
          <cell r="B1270" t="str">
            <v>INTEREST ON NCD BOUGHT(ACCUM)</v>
          </cell>
          <cell r="C1270" t="e">
            <v>#N/A</v>
          </cell>
          <cell r="D1270" t="b">
            <v>0</v>
          </cell>
          <cell r="E1270">
            <v>0</v>
          </cell>
        </row>
        <row r="1271">
          <cell r="A1271">
            <v>912611</v>
          </cell>
          <cell r="B1271" t="str">
            <v>INT ON NCD BOUGHT RECEIVED</v>
          </cell>
          <cell r="C1271" t="e">
            <v>#N/A</v>
          </cell>
          <cell r="D1271" t="b">
            <v>0</v>
          </cell>
          <cell r="E1271">
            <v>0</v>
          </cell>
        </row>
        <row r="1272">
          <cell r="A1272">
            <v>912621</v>
          </cell>
          <cell r="B1272" t="str">
            <v>INT ON NCD BOUGHT RECEIVABLE</v>
          </cell>
          <cell r="C1272" t="e">
            <v>#N/A</v>
          </cell>
          <cell r="D1272" t="b">
            <v>0</v>
          </cell>
          <cell r="E1272">
            <v>0</v>
          </cell>
        </row>
        <row r="1273">
          <cell r="A1273">
            <v>912700</v>
          </cell>
          <cell r="B1273" t="str">
            <v>SUNDRY INTEREST EARNED</v>
          </cell>
          <cell r="C1273">
            <v>949082</v>
          </cell>
          <cell r="D1273" t="b">
            <v>1</v>
          </cell>
          <cell r="E1273">
            <v>949082</v>
          </cell>
        </row>
        <row r="1274">
          <cell r="A1274">
            <v>912701</v>
          </cell>
          <cell r="B1274" t="str">
            <v>SUNDRY INTEREST EARNED</v>
          </cell>
          <cell r="C1274">
            <v>0</v>
          </cell>
          <cell r="D1274" t="b">
            <v>1</v>
          </cell>
          <cell r="E1274">
            <v>0</v>
          </cell>
        </row>
        <row r="1275">
          <cell r="A1275">
            <v>912800</v>
          </cell>
          <cell r="B1275" t="str">
            <v>INTEREST ON DUE FROM BANKS</v>
          </cell>
          <cell r="C1275" t="e">
            <v>#N/A</v>
          </cell>
          <cell r="D1275" t="b">
            <v>0</v>
          </cell>
          <cell r="E1275">
            <v>0</v>
          </cell>
        </row>
        <row r="1276">
          <cell r="A1276">
            <v>912801</v>
          </cell>
          <cell r="B1276" t="str">
            <v>INTEREST ON DUE FROM BANKS</v>
          </cell>
          <cell r="C1276" t="e">
            <v>#N/A</v>
          </cell>
          <cell r="D1276" t="b">
            <v>0</v>
          </cell>
          <cell r="E1276">
            <v>0</v>
          </cell>
        </row>
        <row r="1277">
          <cell r="A1277">
            <v>912811</v>
          </cell>
          <cell r="B1277" t="str">
            <v>INT ON DUE FROM BANKS RCVD</v>
          </cell>
          <cell r="C1277" t="e">
            <v>#N/A</v>
          </cell>
          <cell r="D1277" t="b">
            <v>0</v>
          </cell>
          <cell r="E1277">
            <v>0</v>
          </cell>
        </row>
        <row r="1278">
          <cell r="A1278">
            <v>912821</v>
          </cell>
          <cell r="B1278" t="str">
            <v>INT ON DUE FROM BANKS RCVBL</v>
          </cell>
          <cell r="C1278" t="e">
            <v>#N/A</v>
          </cell>
          <cell r="D1278" t="b">
            <v>0</v>
          </cell>
          <cell r="E1278">
            <v>0</v>
          </cell>
        </row>
        <row r="1279">
          <cell r="A1279">
            <v>912900</v>
          </cell>
          <cell r="B1279" t="str">
            <v>INTER-OFFICE INTRST&amp;OTR EARNED</v>
          </cell>
          <cell r="C1279">
            <v>10460005.279999999</v>
          </cell>
          <cell r="D1279" t="b">
            <v>1</v>
          </cell>
          <cell r="E1279">
            <v>10460005.279999999</v>
          </cell>
        </row>
        <row r="1280">
          <cell r="A1280">
            <v>912901</v>
          </cell>
          <cell r="B1280" t="str">
            <v>I/O INTRST&amp;OTR EARN HEAD OFFIC</v>
          </cell>
          <cell r="C1280">
            <v>81388.88</v>
          </cell>
          <cell r="D1280" t="b">
            <v>1</v>
          </cell>
          <cell r="E1280">
            <v>81388.88</v>
          </cell>
        </row>
        <row r="1281">
          <cell r="A1281">
            <v>912902</v>
          </cell>
          <cell r="B1281" t="str">
            <v>I/O INTRST&amp; OTR EARN NY BRANCH</v>
          </cell>
          <cell r="C1281" t="e">
            <v>#N/A</v>
          </cell>
          <cell r="D1281" t="b">
            <v>0</v>
          </cell>
          <cell r="E1281">
            <v>0</v>
          </cell>
        </row>
        <row r="1282">
          <cell r="A1282">
            <v>912903</v>
          </cell>
          <cell r="B1282" t="str">
            <v>I/O INTRST&amp; OTR EARN LD BRANCH</v>
          </cell>
          <cell r="C1282">
            <v>1644</v>
          </cell>
          <cell r="D1282" t="b">
            <v>1</v>
          </cell>
          <cell r="E1282">
            <v>1644</v>
          </cell>
        </row>
        <row r="1283">
          <cell r="A1283">
            <v>912904</v>
          </cell>
          <cell r="B1283" t="str">
            <v>I/O INTRST&amp; OTR EARN SP BRANCH</v>
          </cell>
          <cell r="C1283">
            <v>10352464.539999999</v>
          </cell>
          <cell r="D1283" t="b">
            <v>1</v>
          </cell>
          <cell r="E1283">
            <v>10352464.539999999</v>
          </cell>
        </row>
        <row r="1284">
          <cell r="A1284">
            <v>912905</v>
          </cell>
          <cell r="B1284" t="str">
            <v>IO INT &amp; OTHER HK EARNED</v>
          </cell>
          <cell r="C1284">
            <v>24507.86</v>
          </cell>
          <cell r="D1284" t="b">
            <v>1</v>
          </cell>
          <cell r="E1284">
            <v>24507.86</v>
          </cell>
        </row>
        <row r="1285">
          <cell r="A1285">
            <v>912906</v>
          </cell>
          <cell r="B1285" t="str">
            <v>PRFT ON IO PP CSW INT-SP(NH/IN</v>
          </cell>
          <cell r="C1285" t="e">
            <v>#N/A</v>
          </cell>
          <cell r="D1285" t="b">
            <v>0</v>
          </cell>
          <cell r="E1285">
            <v>0</v>
          </cell>
        </row>
        <row r="1286">
          <cell r="A1286">
            <v>912907</v>
          </cell>
          <cell r="B1286" t="str">
            <v>PRFT IO PPCSW INT-SP(N-HDG/EVA</v>
          </cell>
          <cell r="C1286" t="e">
            <v>#N/A</v>
          </cell>
          <cell r="D1286" t="b">
            <v>0</v>
          </cell>
          <cell r="E1286">
            <v>0</v>
          </cell>
        </row>
        <row r="1287">
          <cell r="A1287">
            <v>912908</v>
          </cell>
          <cell r="B1287" t="str">
            <v>PRFT ON IO PT CSW INT-SP(NH/IN</v>
          </cell>
          <cell r="C1287" t="e">
            <v>#N/A</v>
          </cell>
          <cell r="D1287" t="b">
            <v>0</v>
          </cell>
          <cell r="E1287">
            <v>0</v>
          </cell>
        </row>
        <row r="1288">
          <cell r="A1288">
            <v>912909</v>
          </cell>
          <cell r="B1288" t="str">
            <v>PRFT IO PT CSW-SP(N-HDG/EVAL)</v>
          </cell>
          <cell r="C1288" t="e">
            <v>#N/A</v>
          </cell>
          <cell r="D1288" t="b">
            <v>0</v>
          </cell>
          <cell r="E1288">
            <v>0</v>
          </cell>
        </row>
        <row r="1289">
          <cell r="A1289">
            <v>912911</v>
          </cell>
          <cell r="B1289" t="str">
            <v>I/O INT&amp;OTR EARN HO RECEIVED</v>
          </cell>
          <cell r="C1289">
            <v>81388.88</v>
          </cell>
          <cell r="D1289" t="b">
            <v>1</v>
          </cell>
          <cell r="E1289">
            <v>81388.88</v>
          </cell>
        </row>
        <row r="1290">
          <cell r="A1290">
            <v>912912</v>
          </cell>
          <cell r="B1290" t="str">
            <v>I/O INT&amp;OTR EARN NY RECEIVED</v>
          </cell>
          <cell r="C1290" t="e">
            <v>#N/A</v>
          </cell>
          <cell r="D1290" t="b">
            <v>0</v>
          </cell>
          <cell r="E1290">
            <v>0</v>
          </cell>
        </row>
        <row r="1291">
          <cell r="A1291">
            <v>912913</v>
          </cell>
          <cell r="B1291" t="str">
            <v>I/O INT&amp;OTR EARN LDN RECEIVED</v>
          </cell>
          <cell r="C1291">
            <v>1644</v>
          </cell>
          <cell r="D1291" t="b">
            <v>1</v>
          </cell>
          <cell r="E1291">
            <v>1644</v>
          </cell>
        </row>
        <row r="1292">
          <cell r="A1292">
            <v>912914</v>
          </cell>
          <cell r="B1292" t="str">
            <v>I/O INT&amp;OTR EARN SPR RECEIVED</v>
          </cell>
          <cell r="C1292">
            <v>12056124</v>
          </cell>
          <cell r="D1292" t="b">
            <v>1</v>
          </cell>
          <cell r="E1292">
            <v>12056124</v>
          </cell>
        </row>
        <row r="1293">
          <cell r="A1293">
            <v>912915</v>
          </cell>
          <cell r="B1293" t="str">
            <v>IO INT &amp; OTHER HK EARNED RECD</v>
          </cell>
          <cell r="C1293">
            <v>1954</v>
          </cell>
          <cell r="D1293" t="b">
            <v>1</v>
          </cell>
          <cell r="E1293">
            <v>1954</v>
          </cell>
        </row>
        <row r="1294">
          <cell r="A1294">
            <v>912921</v>
          </cell>
          <cell r="B1294" t="str">
            <v>I/O INT&amp;OTR EARN HO RECEIVABLE</v>
          </cell>
          <cell r="C1294" t="e">
            <v>#N/A</v>
          </cell>
          <cell r="D1294" t="b">
            <v>0</v>
          </cell>
          <cell r="E1294">
            <v>0</v>
          </cell>
        </row>
        <row r="1295">
          <cell r="A1295">
            <v>912922</v>
          </cell>
          <cell r="B1295" t="str">
            <v>I/O INT&amp;OTR EARN NY RECEIVABLE</v>
          </cell>
          <cell r="C1295" t="e">
            <v>#N/A</v>
          </cell>
          <cell r="D1295" t="b">
            <v>0</v>
          </cell>
          <cell r="E1295">
            <v>0</v>
          </cell>
        </row>
        <row r="1296">
          <cell r="A1296">
            <v>912923</v>
          </cell>
          <cell r="B1296" t="str">
            <v>I/O INT&amp;OTR EARN LDN RECEIVBL</v>
          </cell>
          <cell r="C1296" t="e">
            <v>#N/A</v>
          </cell>
          <cell r="D1296" t="b">
            <v>0</v>
          </cell>
          <cell r="E1296">
            <v>0</v>
          </cell>
        </row>
        <row r="1297">
          <cell r="A1297">
            <v>912924</v>
          </cell>
          <cell r="B1297" t="str">
            <v>I/O INT&amp;OTR EARN SPR RECEIVBL</v>
          </cell>
          <cell r="C1297">
            <v>-1703659.46</v>
          </cell>
          <cell r="D1297" t="b">
            <v>1</v>
          </cell>
          <cell r="E1297">
            <v>-1703659.46</v>
          </cell>
        </row>
        <row r="1298">
          <cell r="A1298">
            <v>912925</v>
          </cell>
          <cell r="B1298" t="str">
            <v>IO INT &amp; OTHER HK EARNED RBLE</v>
          </cell>
          <cell r="C1298">
            <v>22553.86</v>
          </cell>
          <cell r="D1298" t="b">
            <v>1</v>
          </cell>
          <cell r="E1298">
            <v>22553.86</v>
          </cell>
        </row>
        <row r="1299">
          <cell r="A1299">
            <v>912931</v>
          </cell>
          <cell r="B1299" t="str">
            <v>I/O INT&amp;OTR EARN HO UNEARNED</v>
          </cell>
          <cell r="C1299" t="e">
            <v>#N/A</v>
          </cell>
          <cell r="D1299" t="b">
            <v>0</v>
          </cell>
          <cell r="E1299">
            <v>0</v>
          </cell>
        </row>
        <row r="1300">
          <cell r="A1300">
            <v>912932</v>
          </cell>
          <cell r="B1300" t="str">
            <v>I/O INT&amp;OTR EARN NY UNEARNED</v>
          </cell>
          <cell r="C1300" t="e">
            <v>#N/A</v>
          </cell>
          <cell r="D1300" t="b">
            <v>0</v>
          </cell>
          <cell r="E1300">
            <v>0</v>
          </cell>
        </row>
        <row r="1301">
          <cell r="A1301">
            <v>912933</v>
          </cell>
          <cell r="B1301" t="str">
            <v>I/O INT&amp;OTR EARN LDN UNEARNED</v>
          </cell>
          <cell r="C1301" t="e">
            <v>#N/A</v>
          </cell>
          <cell r="D1301" t="b">
            <v>0</v>
          </cell>
          <cell r="E1301">
            <v>0</v>
          </cell>
        </row>
        <row r="1302">
          <cell r="A1302">
            <v>912934</v>
          </cell>
          <cell r="B1302" t="str">
            <v>I/O INT&amp;OTR EARN SPR UNEARNED</v>
          </cell>
          <cell r="C1302" t="e">
            <v>#N/A</v>
          </cell>
          <cell r="D1302" t="b">
            <v>0</v>
          </cell>
          <cell r="E1302">
            <v>0</v>
          </cell>
        </row>
        <row r="1303">
          <cell r="A1303">
            <v>913000</v>
          </cell>
          <cell r="B1303" t="str">
            <v>I/O INTRST&amp; OTR EARNED(OVERDRA</v>
          </cell>
          <cell r="C1303" t="e">
            <v>#N/A</v>
          </cell>
          <cell r="D1303" t="b">
            <v>0</v>
          </cell>
          <cell r="E1303">
            <v>0</v>
          </cell>
        </row>
        <row r="1304">
          <cell r="A1304">
            <v>913001</v>
          </cell>
          <cell r="B1304" t="str">
            <v>I/O INT&amp; OTR(OVERDRA)HEAD OFFI</v>
          </cell>
          <cell r="C1304" t="e">
            <v>#N/A</v>
          </cell>
          <cell r="D1304" t="b">
            <v>0</v>
          </cell>
          <cell r="E1304">
            <v>0</v>
          </cell>
        </row>
        <row r="1305">
          <cell r="A1305">
            <v>913011</v>
          </cell>
          <cell r="B1305" t="str">
            <v>I/O INT&amp; OTR(OVERDRA)HO RCVD</v>
          </cell>
          <cell r="C1305" t="e">
            <v>#N/A</v>
          </cell>
          <cell r="D1305" t="b">
            <v>0</v>
          </cell>
          <cell r="E1305">
            <v>0</v>
          </cell>
        </row>
        <row r="1306">
          <cell r="A1306">
            <v>913021</v>
          </cell>
          <cell r="B1306" t="str">
            <v>I/O INT&amp;OTR(OVERDRA)HO RCVBL</v>
          </cell>
          <cell r="C1306" t="e">
            <v>#N/A</v>
          </cell>
          <cell r="D1306" t="b">
            <v>0</v>
          </cell>
          <cell r="E1306">
            <v>0</v>
          </cell>
        </row>
        <row r="1307">
          <cell r="A1307">
            <v>913100</v>
          </cell>
          <cell r="B1307" t="str">
            <v>INTERNAL CONTRACT LOAN INT REC</v>
          </cell>
          <cell r="C1307" t="e">
            <v>#N/A</v>
          </cell>
          <cell r="D1307" t="b">
            <v>0</v>
          </cell>
          <cell r="E1307">
            <v>0</v>
          </cell>
        </row>
        <row r="1308">
          <cell r="A1308">
            <v>913101</v>
          </cell>
          <cell r="B1308" t="str">
            <v>INTERNAL CONTRACT LOAN INT REC</v>
          </cell>
          <cell r="C1308" t="e">
            <v>#N/A</v>
          </cell>
          <cell r="D1308" t="b">
            <v>0</v>
          </cell>
          <cell r="E1308">
            <v>0</v>
          </cell>
        </row>
        <row r="1309">
          <cell r="A1309">
            <v>913111</v>
          </cell>
          <cell r="B1309" t="str">
            <v>INTERNAL CONTRACT LOAN INT RVD</v>
          </cell>
          <cell r="C1309" t="e">
            <v>#N/A</v>
          </cell>
          <cell r="D1309" t="b">
            <v>0</v>
          </cell>
          <cell r="E1309">
            <v>0</v>
          </cell>
        </row>
        <row r="1310">
          <cell r="A1310">
            <v>913121</v>
          </cell>
          <cell r="B1310" t="str">
            <v>INTERNAL CONTRACT LOAN INT RVB</v>
          </cell>
          <cell r="C1310" t="e">
            <v>#N/A</v>
          </cell>
          <cell r="D1310" t="b">
            <v>0</v>
          </cell>
          <cell r="E1310">
            <v>0</v>
          </cell>
        </row>
        <row r="1311">
          <cell r="A1311">
            <v>913200</v>
          </cell>
          <cell r="B1311" t="str">
            <v>INTER OFFICE COMMISSION EARNED</v>
          </cell>
          <cell r="C1311" t="e">
            <v>#N/A</v>
          </cell>
          <cell r="D1311" t="b">
            <v>0</v>
          </cell>
          <cell r="E1311">
            <v>0</v>
          </cell>
        </row>
        <row r="1312">
          <cell r="A1312">
            <v>913201</v>
          </cell>
          <cell r="B1312" t="str">
            <v>I/O COMM EARN HO</v>
          </cell>
          <cell r="C1312" t="e">
            <v>#N/A</v>
          </cell>
          <cell r="D1312" t="b">
            <v>0</v>
          </cell>
          <cell r="E1312">
            <v>0</v>
          </cell>
        </row>
        <row r="1313">
          <cell r="A1313">
            <v>913202</v>
          </cell>
          <cell r="B1313" t="str">
            <v>I/O COMM EARN NY</v>
          </cell>
          <cell r="C1313" t="e">
            <v>#N/A</v>
          </cell>
          <cell r="D1313" t="b">
            <v>0</v>
          </cell>
          <cell r="E1313">
            <v>0</v>
          </cell>
        </row>
        <row r="1314">
          <cell r="A1314">
            <v>913203</v>
          </cell>
          <cell r="B1314" t="str">
            <v>I/O COMM EARN LD</v>
          </cell>
          <cell r="C1314" t="e">
            <v>#N/A</v>
          </cell>
          <cell r="D1314" t="b">
            <v>0</v>
          </cell>
          <cell r="E1314">
            <v>0</v>
          </cell>
        </row>
        <row r="1315">
          <cell r="A1315">
            <v>913204</v>
          </cell>
          <cell r="B1315" t="str">
            <v>I/O COMM EARN SP</v>
          </cell>
          <cell r="C1315" t="e">
            <v>#N/A</v>
          </cell>
          <cell r="D1315" t="b">
            <v>0</v>
          </cell>
          <cell r="E1315">
            <v>0</v>
          </cell>
        </row>
        <row r="1316">
          <cell r="A1316">
            <v>913205</v>
          </cell>
          <cell r="B1316" t="str">
            <v>I/O COMM EARNED HK BRANCH</v>
          </cell>
          <cell r="C1316" t="e">
            <v>#N/A</v>
          </cell>
          <cell r="D1316" t="b">
            <v>0</v>
          </cell>
          <cell r="E1316">
            <v>0</v>
          </cell>
        </row>
        <row r="1317">
          <cell r="A1317">
            <v>913211</v>
          </cell>
          <cell r="B1317" t="str">
            <v>I/O COMM EARN HO RECEIVED</v>
          </cell>
          <cell r="C1317" t="e">
            <v>#N/A</v>
          </cell>
          <cell r="D1317" t="b">
            <v>0</v>
          </cell>
          <cell r="E1317">
            <v>0</v>
          </cell>
        </row>
        <row r="1318">
          <cell r="A1318">
            <v>913212</v>
          </cell>
          <cell r="B1318" t="str">
            <v>I/O COMM EARN NY RECEIVED</v>
          </cell>
          <cell r="C1318" t="e">
            <v>#N/A</v>
          </cell>
          <cell r="D1318" t="b">
            <v>0</v>
          </cell>
          <cell r="E1318">
            <v>0</v>
          </cell>
        </row>
        <row r="1319">
          <cell r="A1319">
            <v>913213</v>
          </cell>
          <cell r="B1319" t="str">
            <v>I/O COMM EARN LD RECEIVED</v>
          </cell>
          <cell r="C1319" t="e">
            <v>#N/A</v>
          </cell>
          <cell r="D1319" t="b">
            <v>0</v>
          </cell>
          <cell r="E1319">
            <v>0</v>
          </cell>
        </row>
        <row r="1320">
          <cell r="A1320">
            <v>913214</v>
          </cell>
          <cell r="B1320" t="str">
            <v>I/O COMM EARN SP RECEIVED</v>
          </cell>
          <cell r="C1320" t="e">
            <v>#N/A</v>
          </cell>
          <cell r="D1320" t="b">
            <v>0</v>
          </cell>
          <cell r="E1320">
            <v>0</v>
          </cell>
        </row>
        <row r="1321">
          <cell r="A1321">
            <v>913215</v>
          </cell>
          <cell r="B1321" t="str">
            <v>I/O COMM EARN HK RECEIVED</v>
          </cell>
          <cell r="C1321" t="e">
            <v>#N/A</v>
          </cell>
          <cell r="D1321" t="b">
            <v>0</v>
          </cell>
          <cell r="E1321">
            <v>0</v>
          </cell>
        </row>
        <row r="1322">
          <cell r="A1322">
            <v>913221</v>
          </cell>
          <cell r="B1322" t="str">
            <v>I/O COMM EARN HO RECEIVABLE</v>
          </cell>
          <cell r="C1322" t="e">
            <v>#N/A</v>
          </cell>
          <cell r="D1322" t="b">
            <v>0</v>
          </cell>
          <cell r="E1322">
            <v>0</v>
          </cell>
        </row>
        <row r="1323">
          <cell r="A1323">
            <v>913222</v>
          </cell>
          <cell r="B1323" t="str">
            <v>I/O COMM EARN NY RECEIVABLE</v>
          </cell>
          <cell r="C1323" t="e">
            <v>#N/A</v>
          </cell>
          <cell r="D1323" t="b">
            <v>0</v>
          </cell>
          <cell r="E1323">
            <v>0</v>
          </cell>
        </row>
        <row r="1324">
          <cell r="A1324">
            <v>913223</v>
          </cell>
          <cell r="B1324" t="str">
            <v>I/O COMM EARN LD RECEIVABLE</v>
          </cell>
          <cell r="C1324" t="e">
            <v>#N/A</v>
          </cell>
          <cell r="D1324" t="b">
            <v>0</v>
          </cell>
          <cell r="E1324">
            <v>0</v>
          </cell>
        </row>
        <row r="1325">
          <cell r="A1325">
            <v>913224</v>
          </cell>
          <cell r="B1325" t="str">
            <v>I/O COMM EARN SP RECEIVABLE</v>
          </cell>
          <cell r="C1325" t="e">
            <v>#N/A</v>
          </cell>
          <cell r="D1325" t="b">
            <v>0</v>
          </cell>
          <cell r="E1325">
            <v>0</v>
          </cell>
        </row>
        <row r="1326">
          <cell r="A1326">
            <v>913225</v>
          </cell>
          <cell r="B1326" t="str">
            <v>I/O COMM EARNED HK RECEIVABLE</v>
          </cell>
          <cell r="C1326" t="e">
            <v>#N/A</v>
          </cell>
          <cell r="D1326" t="b">
            <v>0</v>
          </cell>
          <cell r="E1326">
            <v>0</v>
          </cell>
        </row>
        <row r="1327">
          <cell r="A1327">
            <v>914100</v>
          </cell>
          <cell r="B1327" t="str">
            <v>PROFIT ON CCY SW (N-HDG/PRINC)</v>
          </cell>
          <cell r="C1327" t="e">
            <v>#N/A</v>
          </cell>
          <cell r="D1327" t="b">
            <v>0</v>
          </cell>
          <cell r="E1327">
            <v>0</v>
          </cell>
        </row>
        <row r="1328">
          <cell r="A1328">
            <v>914101</v>
          </cell>
          <cell r="B1328" t="str">
            <v>INT RECBLE - CURRENCY SWAP</v>
          </cell>
          <cell r="C1328">
            <v>414068</v>
          </cell>
          <cell r="D1328" t="b">
            <v>1</v>
          </cell>
          <cell r="E1328">
            <v>414068</v>
          </cell>
        </row>
        <row r="1329">
          <cell r="A1329">
            <v>914200</v>
          </cell>
          <cell r="B1329" t="str">
            <v>PRFT ON CCY SW ( N-HDG/EVAL )</v>
          </cell>
          <cell r="C1329">
            <v>59398704.920000002</v>
          </cell>
          <cell r="D1329" t="b">
            <v>1</v>
          </cell>
          <cell r="E1329">
            <v>59398704.920000002</v>
          </cell>
        </row>
        <row r="1330">
          <cell r="A1330">
            <v>914201</v>
          </cell>
          <cell r="B1330" t="str">
            <v>PROFIT CSW CUST ( N-HDG/EVAL )</v>
          </cell>
          <cell r="C1330">
            <v>59398704.920000002</v>
          </cell>
          <cell r="D1330" t="b">
            <v>1</v>
          </cell>
          <cell r="E1330">
            <v>59398704.920000002</v>
          </cell>
        </row>
        <row r="1332">
          <cell r="A1332">
            <v>930100</v>
          </cell>
          <cell r="B1332" t="str">
            <v>COMMISSION EARNED (TRADE)</v>
          </cell>
          <cell r="C1332">
            <v>4035128.71</v>
          </cell>
          <cell r="D1332" t="b">
            <v>1</v>
          </cell>
          <cell r="E1332">
            <v>4035128.71</v>
          </cell>
        </row>
        <row r="1333">
          <cell r="A1333">
            <v>930101</v>
          </cell>
          <cell r="B1333" t="str">
            <v>COMM.EARNED(TRADE)L/C ADVISING</v>
          </cell>
          <cell r="C1333">
            <v>155360</v>
          </cell>
          <cell r="D1333" t="b">
            <v>1</v>
          </cell>
          <cell r="E1333">
            <v>155360</v>
          </cell>
        </row>
        <row r="1334">
          <cell r="A1334">
            <v>930102</v>
          </cell>
          <cell r="B1334" t="str">
            <v>COMM.EARNED(TRADE)EXPO.HANDL.C</v>
          </cell>
          <cell r="C1334">
            <v>877044.79</v>
          </cell>
          <cell r="D1334" t="b">
            <v>1</v>
          </cell>
          <cell r="E1334">
            <v>877044.79</v>
          </cell>
        </row>
        <row r="1335">
          <cell r="A1335">
            <v>930103</v>
          </cell>
          <cell r="B1335" t="str">
            <v>COMM.EARNED(TRADE)EXPO.COLLECT</v>
          </cell>
          <cell r="C1335">
            <v>309442.90000000002</v>
          </cell>
          <cell r="D1335" t="b">
            <v>1</v>
          </cell>
          <cell r="E1335">
            <v>309442.90000000002</v>
          </cell>
        </row>
        <row r="1336">
          <cell r="A1336">
            <v>930109</v>
          </cell>
          <cell r="B1336" t="str">
            <v>COMM.EARNED(TRADE)EXPO.(OTHERS</v>
          </cell>
          <cell r="C1336">
            <v>109400</v>
          </cell>
          <cell r="D1336" t="b">
            <v>1</v>
          </cell>
          <cell r="E1336">
            <v>109400</v>
          </cell>
        </row>
        <row r="1337">
          <cell r="A1337">
            <v>930111</v>
          </cell>
          <cell r="B1337" t="str">
            <v>COMM.EARNED(TRADE)L/C AMENDMEN</v>
          </cell>
          <cell r="C1337">
            <v>7300</v>
          </cell>
          <cell r="D1337" t="b">
            <v>1</v>
          </cell>
          <cell r="E1337">
            <v>7300</v>
          </cell>
        </row>
        <row r="1338">
          <cell r="A1338">
            <v>930112</v>
          </cell>
          <cell r="B1338" t="str">
            <v>COMM.EARNED(TRADE)IMPO.HANDL.C</v>
          </cell>
          <cell r="C1338">
            <v>692741.43</v>
          </cell>
          <cell r="D1338" t="b">
            <v>1</v>
          </cell>
          <cell r="E1338">
            <v>692741.43</v>
          </cell>
        </row>
        <row r="1339">
          <cell r="A1339">
            <v>930113</v>
          </cell>
          <cell r="B1339" t="str">
            <v>COMM.EARNED(TRADE)IMPO.COLLECT</v>
          </cell>
          <cell r="C1339">
            <v>538508.48</v>
          </cell>
          <cell r="D1339" t="b">
            <v>1</v>
          </cell>
          <cell r="E1339">
            <v>538508.48</v>
          </cell>
        </row>
        <row r="1340">
          <cell r="A1340">
            <v>930119</v>
          </cell>
          <cell r="B1340" t="str">
            <v>COMM.EARNED(TRADE)IMPO(OTHERS)</v>
          </cell>
          <cell r="C1340">
            <v>1345331.11</v>
          </cell>
          <cell r="D1340" t="b">
            <v>1</v>
          </cell>
          <cell r="E1340">
            <v>1345331.11</v>
          </cell>
        </row>
        <row r="1341">
          <cell r="A1341">
            <v>930120</v>
          </cell>
          <cell r="B1341" t="str">
            <v>COMM.EARNED(TRADE)REIMBURSEMEN</v>
          </cell>
          <cell r="C1341" t="e">
            <v>#N/A</v>
          </cell>
          <cell r="D1341" t="b">
            <v>0</v>
          </cell>
          <cell r="E1341">
            <v>0</v>
          </cell>
        </row>
        <row r="1342">
          <cell r="A1342">
            <v>930200</v>
          </cell>
          <cell r="B1342" t="str">
            <v>COMMISSION EARNED(REMITTANCE)</v>
          </cell>
          <cell r="C1342">
            <v>733870.19</v>
          </cell>
          <cell r="D1342" t="b">
            <v>1</v>
          </cell>
          <cell r="E1342">
            <v>733870.19</v>
          </cell>
        </row>
        <row r="1343">
          <cell r="A1343">
            <v>930201</v>
          </cell>
          <cell r="B1343" t="str">
            <v>COMM.EARNED REMI(OUT/IN REMI.</v>
          </cell>
          <cell r="C1343">
            <v>691970.19</v>
          </cell>
          <cell r="D1343" t="b">
            <v>1</v>
          </cell>
          <cell r="E1343">
            <v>691970.19</v>
          </cell>
        </row>
        <row r="1344">
          <cell r="A1344">
            <v>930202</v>
          </cell>
          <cell r="B1344" t="str">
            <v>COMM.EARNED REMI(PAY TO OTR BK</v>
          </cell>
          <cell r="C1344" t="e">
            <v>#N/A</v>
          </cell>
          <cell r="D1344" t="b">
            <v>0</v>
          </cell>
          <cell r="E1344">
            <v>0</v>
          </cell>
        </row>
        <row r="1345">
          <cell r="A1345">
            <v>930203</v>
          </cell>
          <cell r="B1345" t="str">
            <v>COMM.EARNED(REMI)REIMBURSEMENT</v>
          </cell>
          <cell r="C1345" t="e">
            <v>#N/A</v>
          </cell>
          <cell r="D1345" t="b">
            <v>0</v>
          </cell>
          <cell r="E1345">
            <v>0</v>
          </cell>
        </row>
        <row r="1346">
          <cell r="A1346">
            <v>930204</v>
          </cell>
          <cell r="B1346" t="str">
            <v>OTHR BANK COM EARNED REMMITTAN</v>
          </cell>
          <cell r="C1346" t="e">
            <v>#N/A</v>
          </cell>
          <cell r="D1346" t="b">
            <v>0</v>
          </cell>
          <cell r="E1346">
            <v>0</v>
          </cell>
        </row>
        <row r="1347">
          <cell r="A1347">
            <v>930205</v>
          </cell>
          <cell r="B1347" t="str">
            <v>OTHR BK COM EARNED EXP BIL COL</v>
          </cell>
          <cell r="C1347" t="e">
            <v>#N/A</v>
          </cell>
          <cell r="D1347" t="b">
            <v>0</v>
          </cell>
          <cell r="E1347">
            <v>0</v>
          </cell>
        </row>
        <row r="1348">
          <cell r="A1348">
            <v>930299</v>
          </cell>
          <cell r="B1348" t="str">
            <v>COMM.EARNED REMI.(OTHERS)</v>
          </cell>
          <cell r="C1348">
            <v>41900</v>
          </cell>
          <cell r="D1348" t="b">
            <v>1</v>
          </cell>
          <cell r="E1348">
            <v>41900</v>
          </cell>
        </row>
        <row r="1349">
          <cell r="A1349">
            <v>930300</v>
          </cell>
          <cell r="B1349" t="str">
            <v>COMM.EARNED (ACCT &amp; DEPO.)</v>
          </cell>
          <cell r="C1349">
            <v>83611.62</v>
          </cell>
          <cell r="D1349" t="b">
            <v>1</v>
          </cell>
          <cell r="E1349">
            <v>83611.62</v>
          </cell>
        </row>
        <row r="1350">
          <cell r="A1350">
            <v>930301</v>
          </cell>
          <cell r="B1350" t="str">
            <v>COMM.EARNED(A&amp;D)ACCT MAINTENAN</v>
          </cell>
          <cell r="C1350">
            <v>17591.62</v>
          </cell>
          <cell r="D1350" t="b">
            <v>1</v>
          </cell>
          <cell r="E1350">
            <v>17591.62</v>
          </cell>
        </row>
        <row r="1351">
          <cell r="A1351">
            <v>930302</v>
          </cell>
          <cell r="B1351" t="str">
            <v>COMM.EARNED(A&amp;D)CHEQUE BOOK</v>
          </cell>
          <cell r="C1351">
            <v>31470</v>
          </cell>
          <cell r="D1351" t="b">
            <v>1</v>
          </cell>
          <cell r="E1351">
            <v>31470</v>
          </cell>
        </row>
        <row r="1352">
          <cell r="A1352">
            <v>930399</v>
          </cell>
          <cell r="B1352" t="str">
            <v>COMM.EARNED(A&amp;D)OTHERS</v>
          </cell>
          <cell r="C1352">
            <v>34550</v>
          </cell>
          <cell r="D1352" t="b">
            <v>1</v>
          </cell>
          <cell r="E1352">
            <v>34550</v>
          </cell>
        </row>
        <row r="1353">
          <cell r="A1353">
            <v>930400</v>
          </cell>
          <cell r="B1353" t="str">
            <v>COMMI.EARNED (LOAN &amp; FACILITY)</v>
          </cell>
          <cell r="C1353" t="e">
            <v>#N/A</v>
          </cell>
          <cell r="D1353" t="b">
            <v>0</v>
          </cell>
          <cell r="E1353">
            <v>0</v>
          </cell>
        </row>
        <row r="1354">
          <cell r="A1354">
            <v>930401</v>
          </cell>
          <cell r="B1354" t="str">
            <v>COMM.EARNED(L&amp;F) COMM.FEE</v>
          </cell>
          <cell r="C1354" t="e">
            <v>#N/A</v>
          </cell>
          <cell r="D1354" t="b">
            <v>0</v>
          </cell>
          <cell r="E1354">
            <v>0</v>
          </cell>
        </row>
        <row r="1355">
          <cell r="A1355">
            <v>930411</v>
          </cell>
          <cell r="B1355" t="str">
            <v>COM.EARNED(L&amp;F)COM.FEE RCVD</v>
          </cell>
          <cell r="C1355" t="e">
            <v>#N/A</v>
          </cell>
          <cell r="D1355" t="b">
            <v>0</v>
          </cell>
          <cell r="E1355">
            <v>0</v>
          </cell>
        </row>
        <row r="1356">
          <cell r="A1356">
            <v>930421</v>
          </cell>
          <cell r="B1356" t="str">
            <v>COM.EARNED(L&amp;F)COM.FEE RCVBL</v>
          </cell>
          <cell r="C1356" t="e">
            <v>#N/A</v>
          </cell>
          <cell r="D1356" t="b">
            <v>0</v>
          </cell>
          <cell r="E1356">
            <v>0</v>
          </cell>
        </row>
        <row r="1357">
          <cell r="A1357">
            <v>930431</v>
          </cell>
          <cell r="B1357" t="str">
            <v>COM.EARNED(L&amp;F)COM.FEE UNER</v>
          </cell>
          <cell r="C1357" t="e">
            <v>#N/A</v>
          </cell>
          <cell r="D1357" t="b">
            <v>0</v>
          </cell>
          <cell r="E1357">
            <v>0</v>
          </cell>
        </row>
        <row r="1358">
          <cell r="A1358">
            <v>930900</v>
          </cell>
          <cell r="B1358" t="str">
            <v>COMMISSION EARNED (OTHERS)</v>
          </cell>
          <cell r="C1358">
            <v>2589316.71</v>
          </cell>
          <cell r="D1358" t="b">
            <v>1</v>
          </cell>
          <cell r="E1358">
            <v>2589316.71</v>
          </cell>
        </row>
        <row r="1359">
          <cell r="A1359">
            <v>930901</v>
          </cell>
          <cell r="B1359" t="str">
            <v>COMMISSION EARNED (OTHERS)</v>
          </cell>
          <cell r="C1359">
            <v>2589316.71</v>
          </cell>
          <cell r="D1359" t="b">
            <v>1</v>
          </cell>
          <cell r="E1359">
            <v>2589316.71</v>
          </cell>
        </row>
        <row r="1360">
          <cell r="A1360">
            <v>931000</v>
          </cell>
          <cell r="B1360" t="str">
            <v>COMMISSION EARNED(CABLE&amp;POSTAG</v>
          </cell>
          <cell r="C1360">
            <v>1686463.53</v>
          </cell>
          <cell r="D1360" t="b">
            <v>1</v>
          </cell>
          <cell r="E1360">
            <v>1686463.53</v>
          </cell>
        </row>
        <row r="1361">
          <cell r="A1361">
            <v>931001</v>
          </cell>
          <cell r="B1361" t="str">
            <v>COMMISSION EARNED(CABLE&amp;POSTAG</v>
          </cell>
          <cell r="C1361">
            <v>1686463.53</v>
          </cell>
          <cell r="D1361" t="b">
            <v>1</v>
          </cell>
          <cell r="E1361">
            <v>1686463.53</v>
          </cell>
        </row>
        <row r="1362">
          <cell r="A1362">
            <v>932100</v>
          </cell>
          <cell r="B1362" t="str">
            <v>FRGN EXCHANGE COMM. EARNED</v>
          </cell>
          <cell r="C1362" t="e">
            <v>#N/A</v>
          </cell>
          <cell r="D1362" t="b">
            <v>0</v>
          </cell>
          <cell r="E1362">
            <v>0</v>
          </cell>
        </row>
        <row r="1363">
          <cell r="A1363">
            <v>932101</v>
          </cell>
          <cell r="B1363" t="str">
            <v>FRGN EXCHANGE COMM. EARNED</v>
          </cell>
          <cell r="C1363" t="e">
            <v>#N/A</v>
          </cell>
          <cell r="D1363" t="b">
            <v>0</v>
          </cell>
          <cell r="E1363">
            <v>0</v>
          </cell>
        </row>
        <row r="1364">
          <cell r="A1364">
            <v>935100</v>
          </cell>
          <cell r="B1364" t="str">
            <v>GUARANTEE COMMISSION EARNED</v>
          </cell>
          <cell r="C1364">
            <v>7628269.75</v>
          </cell>
          <cell r="D1364" t="b">
            <v>1</v>
          </cell>
          <cell r="E1364">
            <v>7628269.75</v>
          </cell>
        </row>
        <row r="1365">
          <cell r="A1365">
            <v>935101</v>
          </cell>
          <cell r="B1365" t="str">
            <v>G TEE COMM.EARNED LETTER OF CD</v>
          </cell>
          <cell r="C1365">
            <v>608841.04</v>
          </cell>
          <cell r="D1365" t="b">
            <v>1</v>
          </cell>
          <cell r="E1365">
            <v>608841.04</v>
          </cell>
        </row>
        <row r="1366">
          <cell r="A1366">
            <v>935102</v>
          </cell>
          <cell r="B1366" t="str">
            <v>G TE COMM.EARNED CONFIRMATION</v>
          </cell>
          <cell r="C1366">
            <v>398323.58</v>
          </cell>
          <cell r="D1366" t="b">
            <v>1</v>
          </cell>
          <cell r="E1366">
            <v>398323.58</v>
          </cell>
        </row>
        <row r="1367">
          <cell r="A1367">
            <v>935103</v>
          </cell>
          <cell r="B1367" t="str">
            <v>G TEE COMM.EARNED ACCEPT(IMPO</v>
          </cell>
          <cell r="C1367">
            <v>0</v>
          </cell>
          <cell r="D1367" t="b">
            <v>1</v>
          </cell>
          <cell r="E1367">
            <v>0</v>
          </cell>
        </row>
        <row r="1368">
          <cell r="A1368">
            <v>935104</v>
          </cell>
          <cell r="B1368" t="str">
            <v>G TEE COMM.EARNED ACCEPT(EXPO</v>
          </cell>
          <cell r="C1368" t="e">
            <v>#N/A</v>
          </cell>
          <cell r="D1368" t="b">
            <v>0</v>
          </cell>
          <cell r="E1368">
            <v>0</v>
          </cell>
        </row>
        <row r="1369">
          <cell r="A1369">
            <v>935105</v>
          </cell>
          <cell r="B1369" t="str">
            <v>G TEE COMM. EARNED ENDORSEMENT</v>
          </cell>
          <cell r="C1369" t="e">
            <v>#N/A</v>
          </cell>
          <cell r="D1369" t="b">
            <v>0</v>
          </cell>
          <cell r="E1369">
            <v>0</v>
          </cell>
        </row>
        <row r="1370">
          <cell r="A1370">
            <v>935106</v>
          </cell>
          <cell r="B1370" t="str">
            <v>G TEE COMM.EARNED ACCEPT(OTHER</v>
          </cell>
          <cell r="C1370" t="e">
            <v>#N/A</v>
          </cell>
          <cell r="D1370" t="b">
            <v>0</v>
          </cell>
          <cell r="E1370">
            <v>0</v>
          </cell>
        </row>
        <row r="1371">
          <cell r="A1371">
            <v>935107</v>
          </cell>
          <cell r="B1371" t="str">
            <v>G TEE COMM. EARNED USANCE</v>
          </cell>
          <cell r="C1371">
            <v>666328.09</v>
          </cell>
          <cell r="D1371" t="b">
            <v>1</v>
          </cell>
          <cell r="E1371">
            <v>666328.09</v>
          </cell>
        </row>
        <row r="1372">
          <cell r="A1372">
            <v>935108</v>
          </cell>
          <cell r="B1372" t="str">
            <v>G TEE COMM. EARNED GTR</v>
          </cell>
          <cell r="C1372" t="e">
            <v>#N/A</v>
          </cell>
          <cell r="D1372" t="b">
            <v>0</v>
          </cell>
          <cell r="E1372">
            <v>0</v>
          </cell>
        </row>
        <row r="1373">
          <cell r="A1373">
            <v>935109</v>
          </cell>
          <cell r="B1373" t="str">
            <v>G TE COMM.EARNED LETTER OF G T</v>
          </cell>
          <cell r="C1373" t="e">
            <v>#N/A</v>
          </cell>
          <cell r="D1373" t="b">
            <v>0</v>
          </cell>
          <cell r="E1373">
            <v>0</v>
          </cell>
        </row>
        <row r="1374">
          <cell r="A1374">
            <v>935110</v>
          </cell>
          <cell r="B1374" t="str">
            <v>G'TEE COMM EARNED-L/C STANDBY</v>
          </cell>
          <cell r="C1374" t="e">
            <v>#N/A</v>
          </cell>
          <cell r="D1374" t="b">
            <v>0</v>
          </cell>
          <cell r="E1374">
            <v>0</v>
          </cell>
        </row>
        <row r="1375">
          <cell r="A1375">
            <v>935111</v>
          </cell>
          <cell r="B1375" t="str">
            <v>GT COM. LETTER OF CD RCVD</v>
          </cell>
          <cell r="C1375">
            <v>608841.04</v>
          </cell>
          <cell r="D1375" t="b">
            <v>1</v>
          </cell>
          <cell r="E1375">
            <v>608841.04</v>
          </cell>
        </row>
        <row r="1376">
          <cell r="A1376">
            <v>935112</v>
          </cell>
          <cell r="B1376" t="str">
            <v>GT COM. CONFIRMATION RCVD</v>
          </cell>
          <cell r="C1376">
            <v>423212.85</v>
          </cell>
          <cell r="D1376" t="b">
            <v>1</v>
          </cell>
          <cell r="E1376">
            <v>423212.85</v>
          </cell>
        </row>
        <row r="1377">
          <cell r="A1377">
            <v>935113</v>
          </cell>
          <cell r="B1377" t="str">
            <v>GT COM. ACCEPT(IMPORT) RCVD</v>
          </cell>
          <cell r="C1377">
            <v>0</v>
          </cell>
          <cell r="D1377" t="b">
            <v>1</v>
          </cell>
          <cell r="E1377">
            <v>0</v>
          </cell>
        </row>
        <row r="1378">
          <cell r="A1378">
            <v>935114</v>
          </cell>
          <cell r="B1378" t="str">
            <v>GT COM. ACCEPT(EXPORT) RCVD</v>
          </cell>
          <cell r="C1378" t="e">
            <v>#N/A</v>
          </cell>
          <cell r="D1378" t="b">
            <v>0</v>
          </cell>
          <cell r="E1378">
            <v>0</v>
          </cell>
        </row>
        <row r="1379">
          <cell r="A1379">
            <v>935115</v>
          </cell>
          <cell r="B1379" t="str">
            <v>GT COM. ENDORSEMENT RCVD</v>
          </cell>
          <cell r="C1379" t="e">
            <v>#N/A</v>
          </cell>
          <cell r="D1379" t="b">
            <v>0</v>
          </cell>
          <cell r="E1379">
            <v>0</v>
          </cell>
        </row>
        <row r="1380">
          <cell r="A1380">
            <v>935116</v>
          </cell>
          <cell r="B1380" t="str">
            <v>GT COM. ACCEPT(OTERS) RCVD</v>
          </cell>
          <cell r="C1380" t="e">
            <v>#N/A</v>
          </cell>
          <cell r="D1380" t="b">
            <v>0</v>
          </cell>
          <cell r="E1380">
            <v>0</v>
          </cell>
        </row>
        <row r="1381">
          <cell r="A1381">
            <v>935117</v>
          </cell>
          <cell r="B1381" t="str">
            <v>GT COM. USANCE RCVD</v>
          </cell>
          <cell r="C1381">
            <v>688347.58</v>
          </cell>
          <cell r="D1381" t="b">
            <v>1</v>
          </cell>
          <cell r="E1381">
            <v>688347.58</v>
          </cell>
        </row>
        <row r="1382">
          <cell r="A1382">
            <v>935118</v>
          </cell>
          <cell r="B1382" t="str">
            <v>GT COM. G.T.R. RCVD</v>
          </cell>
          <cell r="C1382" t="e">
            <v>#N/A</v>
          </cell>
          <cell r="D1382" t="b">
            <v>0</v>
          </cell>
          <cell r="E1382">
            <v>0</v>
          </cell>
        </row>
        <row r="1383">
          <cell r="A1383">
            <v>935119</v>
          </cell>
          <cell r="B1383" t="str">
            <v>GT COM. LETTER OF GT RCVD</v>
          </cell>
          <cell r="C1383" t="e">
            <v>#N/A</v>
          </cell>
          <cell r="D1383" t="b">
            <v>0</v>
          </cell>
          <cell r="E1383">
            <v>0</v>
          </cell>
        </row>
        <row r="1384">
          <cell r="A1384">
            <v>935120</v>
          </cell>
          <cell r="B1384" t="str">
            <v>G'TEE COMM EARNED-L/C SB RECD</v>
          </cell>
          <cell r="C1384" t="e">
            <v>#N/A</v>
          </cell>
          <cell r="D1384" t="b">
            <v>0</v>
          </cell>
          <cell r="E1384">
            <v>0</v>
          </cell>
        </row>
        <row r="1385">
          <cell r="A1385">
            <v>935121</v>
          </cell>
          <cell r="B1385" t="str">
            <v>GT COM. LETTER OF CD RCBL</v>
          </cell>
          <cell r="C1385" t="e">
            <v>#N/A</v>
          </cell>
          <cell r="D1385" t="b">
            <v>0</v>
          </cell>
          <cell r="E1385">
            <v>0</v>
          </cell>
        </row>
        <row r="1386">
          <cell r="A1386">
            <v>935122</v>
          </cell>
          <cell r="B1386" t="str">
            <v>GT COM. CONFIRMATION RCBL</v>
          </cell>
          <cell r="C1386" t="e">
            <v>#N/A</v>
          </cell>
          <cell r="D1386" t="b">
            <v>0</v>
          </cell>
          <cell r="E1386">
            <v>0</v>
          </cell>
        </row>
        <row r="1387">
          <cell r="A1387">
            <v>935123</v>
          </cell>
          <cell r="B1387" t="str">
            <v>GT COM. ACCEPT(IMPORT) RCBL</v>
          </cell>
          <cell r="C1387" t="e">
            <v>#N/A</v>
          </cell>
          <cell r="D1387" t="b">
            <v>0</v>
          </cell>
          <cell r="E1387">
            <v>0</v>
          </cell>
        </row>
        <row r="1388">
          <cell r="A1388">
            <v>935124</v>
          </cell>
          <cell r="B1388" t="str">
            <v>GT COM. ACCEPT(EXPORT) RCBL</v>
          </cell>
          <cell r="C1388" t="e">
            <v>#N/A</v>
          </cell>
          <cell r="D1388" t="b">
            <v>0</v>
          </cell>
          <cell r="E1388">
            <v>0</v>
          </cell>
        </row>
        <row r="1389">
          <cell r="A1389">
            <v>935125</v>
          </cell>
          <cell r="B1389" t="str">
            <v>GT COM. ENDORSEMENT RCBL</v>
          </cell>
          <cell r="C1389" t="e">
            <v>#N/A</v>
          </cell>
          <cell r="D1389" t="b">
            <v>0</v>
          </cell>
          <cell r="E1389">
            <v>0</v>
          </cell>
        </row>
        <row r="1390">
          <cell r="A1390">
            <v>935126</v>
          </cell>
          <cell r="B1390" t="str">
            <v>GT COM. ACCEPT(OTERS) RCBL</v>
          </cell>
          <cell r="C1390" t="e">
            <v>#N/A</v>
          </cell>
          <cell r="D1390" t="b">
            <v>0</v>
          </cell>
          <cell r="E1390">
            <v>0</v>
          </cell>
        </row>
        <row r="1391">
          <cell r="A1391">
            <v>935127</v>
          </cell>
          <cell r="B1391" t="str">
            <v>GT COM. USANCE RCBL</v>
          </cell>
          <cell r="C1391" t="e">
            <v>#N/A</v>
          </cell>
          <cell r="D1391" t="b">
            <v>0</v>
          </cell>
          <cell r="E1391">
            <v>0</v>
          </cell>
        </row>
        <row r="1392">
          <cell r="A1392">
            <v>935128</v>
          </cell>
          <cell r="B1392" t="str">
            <v>GT COM. G.T.R. RCBL</v>
          </cell>
          <cell r="C1392" t="e">
            <v>#N/A</v>
          </cell>
          <cell r="D1392" t="b">
            <v>0</v>
          </cell>
          <cell r="E1392">
            <v>0</v>
          </cell>
        </row>
        <row r="1393">
          <cell r="A1393">
            <v>935129</v>
          </cell>
          <cell r="B1393" t="str">
            <v>GT COM. LETTER OF GT RCBL</v>
          </cell>
          <cell r="C1393" t="e">
            <v>#N/A</v>
          </cell>
          <cell r="D1393" t="b">
            <v>0</v>
          </cell>
          <cell r="E1393">
            <v>0</v>
          </cell>
        </row>
        <row r="1394">
          <cell r="A1394">
            <v>935130</v>
          </cell>
          <cell r="B1394" t="str">
            <v>G'TEE COMM EARNED-L/C SB R'BLE</v>
          </cell>
          <cell r="C1394" t="e">
            <v>#N/A</v>
          </cell>
          <cell r="D1394" t="b">
            <v>0</v>
          </cell>
          <cell r="E1394">
            <v>0</v>
          </cell>
        </row>
        <row r="1395">
          <cell r="A1395">
            <v>935131</v>
          </cell>
          <cell r="B1395" t="str">
            <v>GT COM. LETTER OF CD UNER</v>
          </cell>
          <cell r="C1395" t="e">
            <v>#N/A</v>
          </cell>
          <cell r="D1395" t="b">
            <v>0</v>
          </cell>
          <cell r="E1395">
            <v>0</v>
          </cell>
        </row>
        <row r="1396">
          <cell r="A1396">
            <v>935132</v>
          </cell>
          <cell r="B1396" t="str">
            <v>GT COM. CONFIRMATION UNER</v>
          </cell>
          <cell r="C1396">
            <v>-24889.27</v>
          </cell>
          <cell r="D1396" t="b">
            <v>1</v>
          </cell>
          <cell r="E1396">
            <v>-24889.27</v>
          </cell>
        </row>
        <row r="1397">
          <cell r="A1397">
            <v>935133</v>
          </cell>
          <cell r="B1397" t="str">
            <v>GT COM. ACCEPT(IMPORT) UNER</v>
          </cell>
          <cell r="C1397" t="e">
            <v>#N/A</v>
          </cell>
          <cell r="D1397" t="b">
            <v>0</v>
          </cell>
          <cell r="E1397">
            <v>0</v>
          </cell>
        </row>
        <row r="1398">
          <cell r="A1398">
            <v>935134</v>
          </cell>
          <cell r="B1398" t="str">
            <v>GT COM. ACCEPT(EXPORT) UNER</v>
          </cell>
          <cell r="C1398" t="e">
            <v>#N/A</v>
          </cell>
          <cell r="D1398" t="b">
            <v>0</v>
          </cell>
          <cell r="E1398">
            <v>0</v>
          </cell>
        </row>
        <row r="1399">
          <cell r="A1399">
            <v>935135</v>
          </cell>
          <cell r="B1399" t="str">
            <v>GT COM. ENDORSEMENT UNER</v>
          </cell>
          <cell r="C1399" t="e">
            <v>#N/A</v>
          </cell>
          <cell r="D1399" t="b">
            <v>0</v>
          </cell>
          <cell r="E1399">
            <v>0</v>
          </cell>
        </row>
        <row r="1400">
          <cell r="A1400">
            <v>935136</v>
          </cell>
          <cell r="B1400" t="str">
            <v>GT COM. ACCEPT(OTERS) UNER</v>
          </cell>
          <cell r="C1400" t="e">
            <v>#N/A</v>
          </cell>
          <cell r="D1400" t="b">
            <v>0</v>
          </cell>
          <cell r="E1400">
            <v>0</v>
          </cell>
        </row>
        <row r="1401">
          <cell r="A1401">
            <v>935137</v>
          </cell>
          <cell r="B1401" t="str">
            <v>GT COM. USANCE UNER</v>
          </cell>
          <cell r="C1401">
            <v>-22019.49</v>
          </cell>
          <cell r="D1401" t="b">
            <v>1</v>
          </cell>
          <cell r="E1401">
            <v>-22019.49</v>
          </cell>
        </row>
        <row r="1402">
          <cell r="A1402">
            <v>935138</v>
          </cell>
          <cell r="B1402" t="str">
            <v>GT COM. G.T.R. UNER</v>
          </cell>
          <cell r="C1402" t="e">
            <v>#N/A</v>
          </cell>
          <cell r="D1402" t="b">
            <v>0</v>
          </cell>
          <cell r="E1402">
            <v>0</v>
          </cell>
        </row>
        <row r="1403">
          <cell r="A1403">
            <v>935139</v>
          </cell>
          <cell r="B1403" t="str">
            <v>GT COM. LETTER OF GT UNER</v>
          </cell>
          <cell r="C1403" t="e">
            <v>#N/A</v>
          </cell>
          <cell r="D1403" t="b">
            <v>0</v>
          </cell>
          <cell r="E1403">
            <v>0</v>
          </cell>
        </row>
        <row r="1404">
          <cell r="A1404">
            <v>935140</v>
          </cell>
          <cell r="B1404" t="str">
            <v>G COMM EARNED-L/C SB UNEARNED</v>
          </cell>
          <cell r="C1404" t="e">
            <v>#N/A</v>
          </cell>
          <cell r="D1404" t="b">
            <v>0</v>
          </cell>
          <cell r="E1404">
            <v>0</v>
          </cell>
        </row>
        <row r="1405">
          <cell r="A1405">
            <v>935141</v>
          </cell>
          <cell r="B1405" t="str">
            <v>DO NOT USE</v>
          </cell>
          <cell r="C1405" t="e">
            <v>#N/A</v>
          </cell>
          <cell r="D1405" t="b">
            <v>0</v>
          </cell>
          <cell r="E1405">
            <v>0</v>
          </cell>
        </row>
        <row r="1406">
          <cell r="A1406">
            <v>935142</v>
          </cell>
          <cell r="B1406" t="str">
            <v>DO NOT USE</v>
          </cell>
          <cell r="C1406" t="e">
            <v>#N/A</v>
          </cell>
          <cell r="D1406" t="b">
            <v>0</v>
          </cell>
          <cell r="E1406">
            <v>0</v>
          </cell>
        </row>
        <row r="1407">
          <cell r="A1407">
            <v>935143</v>
          </cell>
          <cell r="B1407" t="str">
            <v>DO NOT USE</v>
          </cell>
          <cell r="C1407" t="e">
            <v>#N/A</v>
          </cell>
          <cell r="D1407" t="b">
            <v>0</v>
          </cell>
          <cell r="E1407">
            <v>0</v>
          </cell>
        </row>
        <row r="1408">
          <cell r="A1408">
            <v>935150</v>
          </cell>
          <cell r="B1408" t="str">
            <v>G TEE COMM. EARNED CUSTOMS</v>
          </cell>
          <cell r="C1408" t="e">
            <v>#N/A</v>
          </cell>
          <cell r="D1408" t="b">
            <v>0</v>
          </cell>
          <cell r="E1408">
            <v>0</v>
          </cell>
        </row>
        <row r="1409">
          <cell r="A1409">
            <v>935151</v>
          </cell>
          <cell r="B1409" t="str">
            <v>G TE COMM.EARNED PERFORM.BOND</v>
          </cell>
          <cell r="C1409">
            <v>2386385.15</v>
          </cell>
          <cell r="D1409" t="b">
            <v>1</v>
          </cell>
          <cell r="E1409">
            <v>2386385.15</v>
          </cell>
        </row>
        <row r="1410">
          <cell r="A1410">
            <v>935152</v>
          </cell>
          <cell r="B1410" t="str">
            <v>G TEE COMM. EARNED REFUND.BOND</v>
          </cell>
          <cell r="C1410" t="e">
            <v>#N/A</v>
          </cell>
          <cell r="D1410" t="b">
            <v>0</v>
          </cell>
          <cell r="E1410">
            <v>0</v>
          </cell>
        </row>
        <row r="1411">
          <cell r="A1411">
            <v>935153</v>
          </cell>
          <cell r="B1411" t="str">
            <v>G TE COMM.EARNED DEFER.PAYMENT</v>
          </cell>
          <cell r="C1411" t="e">
            <v>#N/A</v>
          </cell>
          <cell r="D1411" t="b">
            <v>0</v>
          </cell>
          <cell r="E1411">
            <v>0</v>
          </cell>
        </row>
        <row r="1412">
          <cell r="A1412">
            <v>935154</v>
          </cell>
          <cell r="B1412" t="str">
            <v>G TE COMM.EARND LN(LET.OF G T)</v>
          </cell>
          <cell r="C1412" t="e">
            <v>#N/A</v>
          </cell>
          <cell r="D1412" t="b">
            <v>0</v>
          </cell>
          <cell r="E1412">
            <v>0</v>
          </cell>
        </row>
        <row r="1413">
          <cell r="A1413">
            <v>935155</v>
          </cell>
          <cell r="B1413" t="str">
            <v>G TE COMM.EARND LN(STAND BY CR</v>
          </cell>
          <cell r="C1413" t="e">
            <v>#N/A</v>
          </cell>
          <cell r="D1413" t="b">
            <v>0</v>
          </cell>
          <cell r="E1413">
            <v>0</v>
          </cell>
        </row>
        <row r="1414">
          <cell r="A1414">
            <v>935156</v>
          </cell>
          <cell r="B1414" t="str">
            <v>G TE COMM.EARND CORPORAT BOND</v>
          </cell>
          <cell r="C1414" t="e">
            <v>#N/A</v>
          </cell>
          <cell r="D1414" t="b">
            <v>0</v>
          </cell>
          <cell r="E1414">
            <v>0</v>
          </cell>
        </row>
        <row r="1415">
          <cell r="A1415">
            <v>935157</v>
          </cell>
          <cell r="B1415" t="str">
            <v>G TE COMM.EARND GOVERNMEN BOND</v>
          </cell>
          <cell r="C1415" t="e">
            <v>#N/A</v>
          </cell>
          <cell r="D1415" t="b">
            <v>0</v>
          </cell>
          <cell r="E1415">
            <v>0</v>
          </cell>
        </row>
        <row r="1416">
          <cell r="A1416">
            <v>935158</v>
          </cell>
          <cell r="B1416" t="str">
            <v>G TE COMM.EARND COMMERC. PAPER</v>
          </cell>
          <cell r="C1416" t="e">
            <v>#N/A</v>
          </cell>
          <cell r="D1416" t="b">
            <v>0</v>
          </cell>
          <cell r="E1416">
            <v>0</v>
          </cell>
        </row>
        <row r="1417">
          <cell r="A1417">
            <v>935159</v>
          </cell>
          <cell r="B1417" t="str">
            <v>G TEE COMM.EARND OTHERS</v>
          </cell>
          <cell r="C1417">
            <v>3568391.89</v>
          </cell>
          <cell r="D1417" t="b">
            <v>1</v>
          </cell>
          <cell r="E1417">
            <v>3568391.89</v>
          </cell>
        </row>
        <row r="1418">
          <cell r="A1418">
            <v>935160</v>
          </cell>
          <cell r="B1418" t="str">
            <v>GT COM. CUSTOMS RCVD</v>
          </cell>
          <cell r="C1418" t="e">
            <v>#N/A</v>
          </cell>
          <cell r="D1418" t="b">
            <v>0</v>
          </cell>
          <cell r="E1418">
            <v>0</v>
          </cell>
        </row>
        <row r="1419">
          <cell r="A1419">
            <v>935161</v>
          </cell>
          <cell r="B1419" t="str">
            <v>GT COM. PERFORM.BOND RCVD</v>
          </cell>
          <cell r="C1419">
            <v>3243341.43</v>
          </cell>
          <cell r="D1419" t="b">
            <v>1</v>
          </cell>
          <cell r="E1419">
            <v>3243341.43</v>
          </cell>
        </row>
        <row r="1420">
          <cell r="A1420">
            <v>935162</v>
          </cell>
          <cell r="B1420" t="str">
            <v>GT COM. REFUND.BOND RCVD</v>
          </cell>
          <cell r="C1420" t="e">
            <v>#N/A</v>
          </cell>
          <cell r="D1420" t="b">
            <v>0</v>
          </cell>
          <cell r="E1420">
            <v>0</v>
          </cell>
        </row>
        <row r="1421">
          <cell r="A1421">
            <v>935163</v>
          </cell>
          <cell r="B1421" t="str">
            <v>GT COM. DEFER.PAYMENT RCVD</v>
          </cell>
          <cell r="C1421" t="e">
            <v>#N/A</v>
          </cell>
          <cell r="D1421" t="b">
            <v>0</v>
          </cell>
          <cell r="E1421">
            <v>0</v>
          </cell>
        </row>
        <row r="1422">
          <cell r="A1422">
            <v>935164</v>
          </cell>
          <cell r="B1422" t="str">
            <v>GT COM. LOAN(LETR OF GT) RCVD</v>
          </cell>
          <cell r="C1422" t="e">
            <v>#N/A</v>
          </cell>
          <cell r="D1422" t="b">
            <v>0</v>
          </cell>
          <cell r="E1422">
            <v>0</v>
          </cell>
        </row>
        <row r="1423">
          <cell r="A1423">
            <v>935165</v>
          </cell>
          <cell r="B1423" t="str">
            <v>GT COM. LOAN(STAND-BY CR) RCVD</v>
          </cell>
          <cell r="C1423" t="e">
            <v>#N/A</v>
          </cell>
          <cell r="D1423" t="b">
            <v>0</v>
          </cell>
          <cell r="E1423">
            <v>0</v>
          </cell>
        </row>
        <row r="1424">
          <cell r="A1424">
            <v>935166</v>
          </cell>
          <cell r="B1424" t="str">
            <v>GT COM. CORPORATE BOND RCVD</v>
          </cell>
          <cell r="C1424" t="e">
            <v>#N/A</v>
          </cell>
          <cell r="D1424" t="b">
            <v>0</v>
          </cell>
          <cell r="E1424">
            <v>0</v>
          </cell>
        </row>
        <row r="1425">
          <cell r="A1425">
            <v>935167</v>
          </cell>
          <cell r="B1425" t="str">
            <v>GT COM. GOVMNT BOND RCVD</v>
          </cell>
          <cell r="C1425" t="e">
            <v>#N/A</v>
          </cell>
          <cell r="D1425" t="b">
            <v>0</v>
          </cell>
          <cell r="E1425">
            <v>0</v>
          </cell>
        </row>
        <row r="1426">
          <cell r="A1426">
            <v>935168</v>
          </cell>
          <cell r="B1426" t="str">
            <v>GT COM. COMMERC.PAPER RCVD</v>
          </cell>
          <cell r="C1426" t="e">
            <v>#N/A</v>
          </cell>
          <cell r="D1426" t="b">
            <v>0</v>
          </cell>
          <cell r="E1426">
            <v>0</v>
          </cell>
        </row>
        <row r="1427">
          <cell r="A1427">
            <v>935169</v>
          </cell>
          <cell r="B1427" t="str">
            <v>GT COM. OTHERS RCVD</v>
          </cell>
          <cell r="C1427">
            <v>3734348.65</v>
          </cell>
          <cell r="D1427" t="b">
            <v>1</v>
          </cell>
          <cell r="E1427">
            <v>3734348.65</v>
          </cell>
        </row>
        <row r="1428">
          <cell r="A1428">
            <v>935170</v>
          </cell>
          <cell r="B1428" t="str">
            <v>GT COM. CUSTOMS RCBL</v>
          </cell>
          <cell r="C1428" t="e">
            <v>#N/A</v>
          </cell>
          <cell r="D1428" t="b">
            <v>0</v>
          </cell>
          <cell r="E1428">
            <v>0</v>
          </cell>
        </row>
        <row r="1429">
          <cell r="A1429">
            <v>935171</v>
          </cell>
          <cell r="B1429" t="str">
            <v>GT COM. PERFORM.BOND RCBL</v>
          </cell>
          <cell r="C1429">
            <v>11664.29</v>
          </cell>
          <cell r="D1429" t="b">
            <v>1</v>
          </cell>
          <cell r="E1429">
            <v>11664.29</v>
          </cell>
        </row>
        <row r="1430">
          <cell r="A1430">
            <v>935172</v>
          </cell>
          <cell r="B1430" t="str">
            <v>GT COM. REFUND.BOND RCBL</v>
          </cell>
          <cell r="C1430" t="e">
            <v>#N/A</v>
          </cell>
          <cell r="D1430" t="b">
            <v>0</v>
          </cell>
          <cell r="E1430">
            <v>0</v>
          </cell>
        </row>
        <row r="1431">
          <cell r="A1431">
            <v>935173</v>
          </cell>
          <cell r="B1431" t="str">
            <v>GT COM. DEFER.PAYMENT RCBL</v>
          </cell>
          <cell r="C1431" t="e">
            <v>#N/A</v>
          </cell>
          <cell r="D1431" t="b">
            <v>0</v>
          </cell>
          <cell r="E1431">
            <v>0</v>
          </cell>
        </row>
        <row r="1432">
          <cell r="A1432">
            <v>935174</v>
          </cell>
          <cell r="B1432" t="str">
            <v>GT COM. LOAN(LETR OF GT) RCBL</v>
          </cell>
          <cell r="C1432" t="e">
            <v>#N/A</v>
          </cell>
          <cell r="D1432" t="b">
            <v>0</v>
          </cell>
          <cell r="E1432">
            <v>0</v>
          </cell>
        </row>
        <row r="1433">
          <cell r="A1433">
            <v>935175</v>
          </cell>
          <cell r="B1433" t="str">
            <v>GT COM. LOAN(STAND-BY CR) RCBL</v>
          </cell>
          <cell r="C1433" t="e">
            <v>#N/A</v>
          </cell>
          <cell r="D1433" t="b">
            <v>0</v>
          </cell>
          <cell r="E1433">
            <v>0</v>
          </cell>
        </row>
        <row r="1434">
          <cell r="A1434">
            <v>935176</v>
          </cell>
          <cell r="B1434" t="str">
            <v>GT COM. CORPORATE BOND RCBL</v>
          </cell>
          <cell r="C1434" t="e">
            <v>#N/A</v>
          </cell>
          <cell r="D1434" t="b">
            <v>0</v>
          </cell>
          <cell r="E1434">
            <v>0</v>
          </cell>
        </row>
        <row r="1435">
          <cell r="A1435">
            <v>935177</v>
          </cell>
          <cell r="B1435" t="str">
            <v>GT COM. GOVMNT BOND RCBL</v>
          </cell>
          <cell r="C1435" t="e">
            <v>#N/A</v>
          </cell>
          <cell r="D1435" t="b">
            <v>0</v>
          </cell>
          <cell r="E1435">
            <v>0</v>
          </cell>
        </row>
        <row r="1436">
          <cell r="A1436">
            <v>935178</v>
          </cell>
          <cell r="B1436" t="str">
            <v>GT COM. COMMERC.PAPER RCBL</v>
          </cell>
          <cell r="C1436" t="e">
            <v>#N/A</v>
          </cell>
          <cell r="D1436" t="b">
            <v>0</v>
          </cell>
          <cell r="E1436">
            <v>0</v>
          </cell>
        </row>
        <row r="1437">
          <cell r="A1437">
            <v>935179</v>
          </cell>
          <cell r="B1437" t="str">
            <v>GT COM. OTHERS RCBL</v>
          </cell>
          <cell r="C1437">
            <v>18307.259999999998</v>
          </cell>
          <cell r="D1437" t="b">
            <v>1</v>
          </cell>
          <cell r="E1437">
            <v>18307.259999999998</v>
          </cell>
        </row>
        <row r="1438">
          <cell r="A1438">
            <v>935180</v>
          </cell>
          <cell r="B1438" t="str">
            <v>GT COM. CUSTOMS UNER</v>
          </cell>
          <cell r="C1438" t="e">
            <v>#N/A</v>
          </cell>
          <cell r="D1438" t="b">
            <v>0</v>
          </cell>
          <cell r="E1438">
            <v>0</v>
          </cell>
        </row>
        <row r="1439">
          <cell r="A1439">
            <v>935181</v>
          </cell>
          <cell r="B1439" t="str">
            <v>GT COM. PERFORM.BOND UNER</v>
          </cell>
          <cell r="C1439">
            <v>-868620.57</v>
          </cell>
          <cell r="D1439" t="b">
            <v>1</v>
          </cell>
          <cell r="E1439">
            <v>-868620.57</v>
          </cell>
        </row>
        <row r="1440">
          <cell r="A1440">
            <v>935182</v>
          </cell>
          <cell r="B1440" t="str">
            <v>GT COM. REFUND.BOND UNER</v>
          </cell>
          <cell r="C1440" t="e">
            <v>#N/A</v>
          </cell>
          <cell r="D1440" t="b">
            <v>0</v>
          </cell>
          <cell r="E1440">
            <v>0</v>
          </cell>
        </row>
        <row r="1441">
          <cell r="A1441">
            <v>935183</v>
          </cell>
          <cell r="B1441" t="str">
            <v>GT COM. DEFER.PAYMENT UNER</v>
          </cell>
          <cell r="C1441" t="e">
            <v>#N/A</v>
          </cell>
          <cell r="D1441" t="b">
            <v>0</v>
          </cell>
          <cell r="E1441">
            <v>0</v>
          </cell>
        </row>
        <row r="1442">
          <cell r="A1442">
            <v>935184</v>
          </cell>
          <cell r="B1442" t="str">
            <v>GT COM. LOAN(LETR OF GT) UNER</v>
          </cell>
          <cell r="C1442" t="e">
            <v>#N/A</v>
          </cell>
          <cell r="D1442" t="b">
            <v>0</v>
          </cell>
          <cell r="E1442">
            <v>0</v>
          </cell>
        </row>
        <row r="1443">
          <cell r="A1443">
            <v>935185</v>
          </cell>
          <cell r="B1443" t="str">
            <v>GT COM. LOAN(STAND-BY CR) UNER</v>
          </cell>
          <cell r="C1443" t="e">
            <v>#N/A</v>
          </cell>
          <cell r="D1443" t="b">
            <v>0</v>
          </cell>
          <cell r="E1443">
            <v>0</v>
          </cell>
        </row>
        <row r="1444">
          <cell r="A1444">
            <v>935186</v>
          </cell>
          <cell r="B1444" t="str">
            <v>GT COM. CORPORATE BOND UNER</v>
          </cell>
          <cell r="C1444" t="e">
            <v>#N/A</v>
          </cell>
          <cell r="D1444" t="b">
            <v>0</v>
          </cell>
          <cell r="E1444">
            <v>0</v>
          </cell>
        </row>
        <row r="1445">
          <cell r="A1445">
            <v>935187</v>
          </cell>
          <cell r="B1445" t="str">
            <v>GT COM. GOVMNT BOND UNER</v>
          </cell>
          <cell r="C1445" t="e">
            <v>#N/A</v>
          </cell>
          <cell r="D1445" t="b">
            <v>0</v>
          </cell>
          <cell r="E1445">
            <v>0</v>
          </cell>
        </row>
        <row r="1446">
          <cell r="A1446">
            <v>935188</v>
          </cell>
          <cell r="B1446" t="str">
            <v>GT COM. COMMERC.PAPER UNER</v>
          </cell>
          <cell r="C1446" t="e">
            <v>#N/A</v>
          </cell>
          <cell r="D1446" t="b">
            <v>0</v>
          </cell>
          <cell r="E1446">
            <v>0</v>
          </cell>
        </row>
        <row r="1447">
          <cell r="A1447">
            <v>935189</v>
          </cell>
          <cell r="B1447" t="str">
            <v>GT COM. OTHERS UNER</v>
          </cell>
          <cell r="C1447">
            <v>-184264.02</v>
          </cell>
          <cell r="D1447" t="b">
            <v>1</v>
          </cell>
          <cell r="E1447">
            <v>-184264.02</v>
          </cell>
        </row>
        <row r="1448">
          <cell r="A1448">
            <v>935199</v>
          </cell>
          <cell r="B1448" t="str">
            <v>DO NOT USE</v>
          </cell>
          <cell r="C1448" t="e">
            <v>#N/A</v>
          </cell>
          <cell r="D1448" t="b">
            <v>0</v>
          </cell>
          <cell r="E1448">
            <v>0</v>
          </cell>
        </row>
        <row r="1449">
          <cell r="A1449">
            <v>940100</v>
          </cell>
          <cell r="B1449" t="str">
            <v>PROFIT ON BOND SOLD</v>
          </cell>
          <cell r="C1449" t="e">
            <v>#N/A</v>
          </cell>
          <cell r="D1449" t="b">
            <v>0</v>
          </cell>
          <cell r="E1449">
            <v>0</v>
          </cell>
        </row>
        <row r="1450">
          <cell r="A1450">
            <v>940101</v>
          </cell>
          <cell r="B1450" t="str">
            <v>PROFIT ON BOND SOLD GOVERNMENT</v>
          </cell>
          <cell r="C1450" t="e">
            <v>#N/A</v>
          </cell>
          <cell r="D1450" t="b">
            <v>0</v>
          </cell>
          <cell r="E1450">
            <v>0</v>
          </cell>
        </row>
        <row r="1451">
          <cell r="A1451">
            <v>940102</v>
          </cell>
          <cell r="B1451" t="str">
            <v>PROFIT ON BOND SOLD APPR SEC</v>
          </cell>
          <cell r="C1451" t="e">
            <v>#N/A</v>
          </cell>
          <cell r="D1451" t="b">
            <v>0</v>
          </cell>
          <cell r="E1451">
            <v>0</v>
          </cell>
        </row>
        <row r="1452">
          <cell r="A1452">
            <v>940103</v>
          </cell>
          <cell r="B1452" t="str">
            <v>PROFIT ON BOND SOLD DEBENTURES</v>
          </cell>
          <cell r="C1452" t="e">
            <v>#N/A</v>
          </cell>
          <cell r="D1452" t="b">
            <v>0</v>
          </cell>
          <cell r="E1452">
            <v>0</v>
          </cell>
        </row>
        <row r="1453">
          <cell r="A1453">
            <v>940199</v>
          </cell>
          <cell r="B1453" t="str">
            <v>PROFIT ON BOND SOLD OTHERS</v>
          </cell>
          <cell r="C1453" t="e">
            <v>#N/A</v>
          </cell>
          <cell r="D1453" t="b">
            <v>0</v>
          </cell>
          <cell r="E1453">
            <v>0</v>
          </cell>
        </row>
        <row r="1454">
          <cell r="A1454">
            <v>940600</v>
          </cell>
          <cell r="B1454" t="str">
            <v>PROFIT ON STOCK ETC.SOLD</v>
          </cell>
          <cell r="C1454" t="e">
            <v>#N/A</v>
          </cell>
          <cell r="D1454" t="b">
            <v>0</v>
          </cell>
          <cell r="E1454">
            <v>0</v>
          </cell>
        </row>
        <row r="1455">
          <cell r="A1455">
            <v>940601</v>
          </cell>
          <cell r="B1455" t="str">
            <v>PRO.ON STOCK ETC.SOLD EQUITY</v>
          </cell>
          <cell r="C1455" t="e">
            <v>#N/A</v>
          </cell>
          <cell r="D1455" t="b">
            <v>0</v>
          </cell>
          <cell r="E1455">
            <v>0</v>
          </cell>
        </row>
        <row r="1456">
          <cell r="A1456">
            <v>940602</v>
          </cell>
          <cell r="B1456" t="str">
            <v>PRO.ON STOCK ETC.SOLD INVT.S/J</v>
          </cell>
          <cell r="C1456" t="e">
            <v>#N/A</v>
          </cell>
          <cell r="D1456" t="b">
            <v>0</v>
          </cell>
          <cell r="E1456">
            <v>0</v>
          </cell>
        </row>
        <row r="1457">
          <cell r="A1457">
            <v>940699</v>
          </cell>
          <cell r="B1457" t="str">
            <v>PRO.ON STOCK ETC.SOLD OTHERS</v>
          </cell>
          <cell r="C1457" t="e">
            <v>#N/A</v>
          </cell>
          <cell r="D1457" t="b">
            <v>0</v>
          </cell>
          <cell r="E1457">
            <v>0</v>
          </cell>
        </row>
        <row r="1458">
          <cell r="A1458">
            <v>940700</v>
          </cell>
          <cell r="B1458" t="str">
            <v>PROFIT SALE OF LOAN</v>
          </cell>
          <cell r="C1458" t="e">
            <v>#N/A</v>
          </cell>
          <cell r="D1458" t="b">
            <v>0</v>
          </cell>
          <cell r="E1458">
            <v>0</v>
          </cell>
        </row>
        <row r="1459">
          <cell r="A1459">
            <v>940701</v>
          </cell>
          <cell r="B1459" t="str">
            <v>PROFIT SALE OF LOAN</v>
          </cell>
          <cell r="C1459" t="e">
            <v>#N/A</v>
          </cell>
          <cell r="D1459" t="b">
            <v>0</v>
          </cell>
          <cell r="E1459">
            <v>0</v>
          </cell>
        </row>
        <row r="1460">
          <cell r="A1460">
            <v>941100</v>
          </cell>
          <cell r="B1460" t="str">
            <v>PROFIT ON FOREIGN EXCHANGE</v>
          </cell>
          <cell r="C1460">
            <v>927536958.36000001</v>
          </cell>
          <cell r="D1460" t="b">
            <v>1</v>
          </cell>
          <cell r="E1460">
            <v>927536958.36000001</v>
          </cell>
        </row>
        <row r="1461">
          <cell r="A1461">
            <v>941101</v>
          </cell>
          <cell r="B1461" t="str">
            <v>PROFIT ON FOREIGN EXCHANGE</v>
          </cell>
          <cell r="C1461">
            <v>941624130.71000004</v>
          </cell>
          <cell r="D1461" t="b">
            <v>1</v>
          </cell>
          <cell r="E1461">
            <v>941624130.71000004</v>
          </cell>
        </row>
        <row r="1462">
          <cell r="A1462">
            <v>941200</v>
          </cell>
          <cell r="B1462" t="str">
            <v>FORWARD EXCHANGE PROFIT</v>
          </cell>
          <cell r="C1462" t="e">
            <v>#N/A</v>
          </cell>
          <cell r="D1462" t="b">
            <v>0</v>
          </cell>
          <cell r="E1462">
            <v>0</v>
          </cell>
        </row>
        <row r="1463">
          <cell r="A1463">
            <v>941201</v>
          </cell>
          <cell r="B1463" t="str">
            <v>FORWARD EXCHANGE PROFIT</v>
          </cell>
          <cell r="C1463" t="e">
            <v>#N/A</v>
          </cell>
          <cell r="D1463" t="b">
            <v>0</v>
          </cell>
          <cell r="E1463">
            <v>0</v>
          </cell>
        </row>
        <row r="1464">
          <cell r="A1464">
            <v>942100</v>
          </cell>
          <cell r="B1464" t="str">
            <v>PROFIT ON FOREIGN NOTES&amp;COINS</v>
          </cell>
          <cell r="C1464" t="e">
            <v>#N/A</v>
          </cell>
          <cell r="D1464" t="b">
            <v>0</v>
          </cell>
          <cell r="E1464">
            <v>0</v>
          </cell>
        </row>
        <row r="1465">
          <cell r="A1465">
            <v>942101</v>
          </cell>
          <cell r="B1465" t="str">
            <v>PROFIT ON FOREIGN NOTES&amp;COINS</v>
          </cell>
          <cell r="C1465" t="e">
            <v>#N/A</v>
          </cell>
          <cell r="D1465" t="b">
            <v>0</v>
          </cell>
          <cell r="E1465">
            <v>0</v>
          </cell>
        </row>
        <row r="1466">
          <cell r="A1466">
            <v>943100</v>
          </cell>
          <cell r="B1466" t="str">
            <v>DIVIDEND RECEIVED - IN INDIA</v>
          </cell>
          <cell r="C1466" t="e">
            <v>#N/A</v>
          </cell>
          <cell r="D1466" t="b">
            <v>0</v>
          </cell>
          <cell r="E1466">
            <v>0</v>
          </cell>
        </row>
        <row r="1467">
          <cell r="A1467">
            <v>943101</v>
          </cell>
          <cell r="B1467" t="str">
            <v>DIVIDEND RCVD(IN) FROM COMP&amp;IN</v>
          </cell>
          <cell r="C1467" t="e">
            <v>#N/A</v>
          </cell>
          <cell r="D1467" t="b">
            <v>0</v>
          </cell>
          <cell r="E1467">
            <v>0</v>
          </cell>
        </row>
        <row r="1468">
          <cell r="A1468">
            <v>943199</v>
          </cell>
          <cell r="B1468" t="str">
            <v>DIVIDEND RCVD(IN) OTHERS</v>
          </cell>
          <cell r="C1468" t="e">
            <v>#N/A</v>
          </cell>
          <cell r="D1468" t="b">
            <v>0</v>
          </cell>
          <cell r="E1468">
            <v>0</v>
          </cell>
        </row>
        <row r="1469">
          <cell r="A1469">
            <v>943200</v>
          </cell>
          <cell r="B1469" t="str">
            <v>DIVIDEND RECEIVED - FROM OUT</v>
          </cell>
          <cell r="C1469" t="e">
            <v>#N/A</v>
          </cell>
          <cell r="D1469" t="b">
            <v>0</v>
          </cell>
          <cell r="E1469">
            <v>0</v>
          </cell>
        </row>
        <row r="1470">
          <cell r="A1470">
            <v>943201</v>
          </cell>
          <cell r="B1470" t="str">
            <v>DIVIDEND RCVD(OUT)FROM COMP&amp;IN</v>
          </cell>
          <cell r="C1470" t="e">
            <v>#N/A</v>
          </cell>
          <cell r="D1470" t="b">
            <v>0</v>
          </cell>
          <cell r="E1470">
            <v>0</v>
          </cell>
        </row>
        <row r="1471">
          <cell r="A1471">
            <v>943299</v>
          </cell>
          <cell r="B1471" t="str">
            <v>DIVIDEND RCVD(OUT) OTHERS</v>
          </cell>
          <cell r="C1471" t="e">
            <v>#N/A</v>
          </cell>
          <cell r="D1471" t="b">
            <v>0</v>
          </cell>
          <cell r="E1471">
            <v>0</v>
          </cell>
        </row>
        <row r="1472">
          <cell r="A1472">
            <v>944100</v>
          </cell>
          <cell r="B1472" t="str">
            <v>PROFIT ON SALE OF FIXED ASSETS</v>
          </cell>
          <cell r="C1472" t="e">
            <v>#N/A</v>
          </cell>
          <cell r="D1472" t="b">
            <v>0</v>
          </cell>
          <cell r="E1472">
            <v>0</v>
          </cell>
        </row>
        <row r="1473">
          <cell r="A1473">
            <v>944101</v>
          </cell>
          <cell r="B1473" t="str">
            <v>PROFIT ON SALE OF PREMISES</v>
          </cell>
          <cell r="C1473" t="e">
            <v>#N/A</v>
          </cell>
          <cell r="D1473" t="b">
            <v>0</v>
          </cell>
          <cell r="E1473">
            <v>0</v>
          </cell>
        </row>
        <row r="1474">
          <cell r="A1474">
            <v>944102</v>
          </cell>
          <cell r="B1474" t="str">
            <v>PFOFIT ON SALE OF FURNI.&amp;FIXTR</v>
          </cell>
          <cell r="C1474" t="e">
            <v>#N/A</v>
          </cell>
          <cell r="D1474" t="b">
            <v>0</v>
          </cell>
          <cell r="E1474">
            <v>0</v>
          </cell>
        </row>
        <row r="1475">
          <cell r="A1475">
            <v>944103</v>
          </cell>
          <cell r="B1475" t="str">
            <v>PFOFIT ON SALE OF OFFICE EQUIP</v>
          </cell>
          <cell r="C1475" t="e">
            <v>#N/A</v>
          </cell>
          <cell r="D1475" t="b">
            <v>0</v>
          </cell>
          <cell r="E1475">
            <v>0</v>
          </cell>
        </row>
        <row r="1476">
          <cell r="A1476">
            <v>944104</v>
          </cell>
          <cell r="B1476" t="str">
            <v>PROFIT ON SALE OF VEHICLES</v>
          </cell>
          <cell r="C1476" t="e">
            <v>#N/A</v>
          </cell>
          <cell r="D1476" t="b">
            <v>0</v>
          </cell>
          <cell r="E1476">
            <v>0</v>
          </cell>
        </row>
        <row r="1477">
          <cell r="A1477">
            <v>944199</v>
          </cell>
          <cell r="B1477" t="str">
            <v>PROFIT ON SALE OF FIXED ASS.OT</v>
          </cell>
          <cell r="C1477" t="e">
            <v>#N/A</v>
          </cell>
          <cell r="D1477" t="b">
            <v>0</v>
          </cell>
          <cell r="E1477">
            <v>0</v>
          </cell>
        </row>
        <row r="1478">
          <cell r="A1478">
            <v>945100</v>
          </cell>
          <cell r="B1478" t="str">
            <v>PROFIT ON BOND REDEEMED</v>
          </cell>
          <cell r="C1478">
            <v>39113485.079999998</v>
          </cell>
          <cell r="D1478" t="b">
            <v>1</v>
          </cell>
          <cell r="E1478">
            <v>39113485.079999998</v>
          </cell>
        </row>
        <row r="1479">
          <cell r="A1479">
            <v>945101</v>
          </cell>
          <cell r="B1479" t="str">
            <v>PROFIT ON BOND REDEEMED</v>
          </cell>
          <cell r="C1479">
            <v>0</v>
          </cell>
          <cell r="D1479" t="b">
            <v>1</v>
          </cell>
          <cell r="E1479">
            <v>0</v>
          </cell>
        </row>
        <row r="1480">
          <cell r="A1480">
            <v>949100</v>
          </cell>
          <cell r="B1480" t="str">
            <v>SUNDRY PROFIT</v>
          </cell>
          <cell r="C1480" t="e">
            <v>#N/A</v>
          </cell>
          <cell r="D1480" t="b">
            <v>0</v>
          </cell>
          <cell r="E1480">
            <v>0</v>
          </cell>
        </row>
        <row r="1481">
          <cell r="A1481">
            <v>949101</v>
          </cell>
          <cell r="B1481" t="str">
            <v>SUNDRY PROFIT</v>
          </cell>
          <cell r="C1481" t="e">
            <v>#N/A</v>
          </cell>
          <cell r="D1481" t="b">
            <v>0</v>
          </cell>
          <cell r="E1481">
            <v>0</v>
          </cell>
        </row>
        <row r="1482">
          <cell r="A1482">
            <v>950000</v>
          </cell>
          <cell r="B1482" t="str">
            <v>DO NOT USE</v>
          </cell>
          <cell r="C1482" t="e">
            <v>#N/A</v>
          </cell>
          <cell r="D1482" t="b">
            <v>0</v>
          </cell>
          <cell r="E1482">
            <v>0</v>
          </cell>
        </row>
        <row r="1483">
          <cell r="A1483">
            <v>950001</v>
          </cell>
          <cell r="B1483" t="str">
            <v>DO NOT USE</v>
          </cell>
          <cell r="C1483" t="e">
            <v>#N/A</v>
          </cell>
          <cell r="D1483" t="b">
            <v>0</v>
          </cell>
          <cell r="E1483">
            <v>0</v>
          </cell>
        </row>
        <row r="1484">
          <cell r="A1484">
            <v>950100</v>
          </cell>
          <cell r="B1484" t="str">
            <v>DO NOT USE</v>
          </cell>
          <cell r="C1484" t="e">
            <v>#N/A</v>
          </cell>
          <cell r="D1484" t="b">
            <v>0</v>
          </cell>
          <cell r="E1484">
            <v>0</v>
          </cell>
        </row>
        <row r="1485">
          <cell r="A1485">
            <v>950101</v>
          </cell>
          <cell r="B1485" t="str">
            <v>DO NOT USE</v>
          </cell>
          <cell r="C1485" t="e">
            <v>#N/A</v>
          </cell>
          <cell r="D1485" t="b">
            <v>0</v>
          </cell>
          <cell r="E1485">
            <v>0</v>
          </cell>
        </row>
        <row r="1486">
          <cell r="A1486">
            <v>950200</v>
          </cell>
          <cell r="B1486" t="str">
            <v>DO NOT USE</v>
          </cell>
          <cell r="C1486" t="e">
            <v>#N/A</v>
          </cell>
          <cell r="D1486" t="b">
            <v>0</v>
          </cell>
          <cell r="E1486">
            <v>0</v>
          </cell>
        </row>
        <row r="1487">
          <cell r="A1487">
            <v>950201</v>
          </cell>
          <cell r="B1487" t="str">
            <v>DO NOT USE</v>
          </cell>
          <cell r="C1487" t="e">
            <v>#N/A</v>
          </cell>
          <cell r="D1487" t="b">
            <v>0</v>
          </cell>
          <cell r="E1487">
            <v>0</v>
          </cell>
        </row>
        <row r="1488">
          <cell r="A1488">
            <v>950300</v>
          </cell>
          <cell r="B1488" t="str">
            <v>DO NOT USE</v>
          </cell>
          <cell r="C1488" t="e">
            <v>#N/A</v>
          </cell>
          <cell r="D1488" t="b">
            <v>0</v>
          </cell>
          <cell r="E1488">
            <v>0</v>
          </cell>
        </row>
        <row r="1489">
          <cell r="A1489">
            <v>950301</v>
          </cell>
          <cell r="B1489" t="str">
            <v>DO NOT USE</v>
          </cell>
          <cell r="C1489" t="e">
            <v>#N/A</v>
          </cell>
          <cell r="D1489" t="b">
            <v>0</v>
          </cell>
          <cell r="E1489">
            <v>0</v>
          </cell>
        </row>
        <row r="1490">
          <cell r="A1490">
            <v>950400</v>
          </cell>
          <cell r="B1490" t="str">
            <v>DO NOT USE</v>
          </cell>
          <cell r="C1490" t="e">
            <v>#N/A</v>
          </cell>
          <cell r="D1490" t="b">
            <v>0</v>
          </cell>
          <cell r="E1490">
            <v>0</v>
          </cell>
        </row>
        <row r="1491">
          <cell r="A1491">
            <v>950401</v>
          </cell>
          <cell r="B1491" t="str">
            <v>DO NOT USE</v>
          </cell>
          <cell r="C1491" t="e">
            <v>#N/A</v>
          </cell>
          <cell r="D1491" t="b">
            <v>0</v>
          </cell>
          <cell r="E1491">
            <v>0</v>
          </cell>
        </row>
        <row r="1492">
          <cell r="A1492">
            <v>950500</v>
          </cell>
          <cell r="B1492" t="str">
            <v>DO NOT USE</v>
          </cell>
          <cell r="C1492" t="e">
            <v>#N/A</v>
          </cell>
          <cell r="D1492" t="b">
            <v>0</v>
          </cell>
          <cell r="E1492">
            <v>0</v>
          </cell>
        </row>
        <row r="1493">
          <cell r="A1493">
            <v>950501</v>
          </cell>
          <cell r="B1493" t="str">
            <v>DO NOT USE</v>
          </cell>
          <cell r="C1493" t="e">
            <v>#N/A</v>
          </cell>
          <cell r="D1493" t="b">
            <v>0</v>
          </cell>
          <cell r="E1493">
            <v>0</v>
          </cell>
        </row>
        <row r="1494">
          <cell r="A1494">
            <v>950600</v>
          </cell>
          <cell r="B1494" t="str">
            <v>DO NOT USE</v>
          </cell>
          <cell r="C1494" t="e">
            <v>#N/A</v>
          </cell>
          <cell r="D1494" t="b">
            <v>0</v>
          </cell>
          <cell r="E1494">
            <v>0</v>
          </cell>
        </row>
        <row r="1495">
          <cell r="A1495">
            <v>950601</v>
          </cell>
          <cell r="B1495" t="str">
            <v>DO NOT USE</v>
          </cell>
          <cell r="C1495" t="e">
            <v>#N/A</v>
          </cell>
          <cell r="D1495" t="b">
            <v>0</v>
          </cell>
          <cell r="E1495">
            <v>0</v>
          </cell>
        </row>
        <row r="1496">
          <cell r="A1496">
            <v>950700</v>
          </cell>
          <cell r="B1496" t="str">
            <v>TRANS T-TERM LOSS</v>
          </cell>
          <cell r="C1496" t="e">
            <v>#N/A</v>
          </cell>
          <cell r="D1496" t="b">
            <v>0</v>
          </cell>
          <cell r="E1496">
            <v>0</v>
          </cell>
        </row>
        <row r="1497">
          <cell r="A1497">
            <v>950800</v>
          </cell>
          <cell r="B1497" t="str">
            <v>(NET LOSS)</v>
          </cell>
          <cell r="C1497" t="e">
            <v>#N/A</v>
          </cell>
          <cell r="D1497" t="b">
            <v>0</v>
          </cell>
          <cell r="E1497">
            <v>0</v>
          </cell>
        </row>
        <row r="1498">
          <cell r="A1498">
            <v>950801</v>
          </cell>
          <cell r="B1498" t="str">
            <v>NET LOSS</v>
          </cell>
          <cell r="C1498" t="e">
            <v>#N/A</v>
          </cell>
          <cell r="D1498" t="b">
            <v>0</v>
          </cell>
          <cell r="E1498">
            <v>0</v>
          </cell>
        </row>
        <row r="1499">
          <cell r="A1499">
            <v>950900</v>
          </cell>
          <cell r="B1499" t="str">
            <v>(PROFIT TOTAL)</v>
          </cell>
          <cell r="C1499">
            <v>1888297281</v>
          </cell>
          <cell r="D1499" t="b">
            <v>1</v>
          </cell>
          <cell r="E1499">
            <v>1888297281</v>
          </cell>
        </row>
        <row r="1500">
          <cell r="A1500">
            <v>950901</v>
          </cell>
          <cell r="B1500" t="str">
            <v>PROFIT TOTAL</v>
          </cell>
          <cell r="C1500">
            <v>1888297281</v>
          </cell>
          <cell r="D1500" t="b">
            <v>1</v>
          </cell>
          <cell r="E1500">
            <v>1888297281</v>
          </cell>
        </row>
        <row r="1501">
          <cell r="A1501">
            <v>955800</v>
          </cell>
          <cell r="B1501" t="str">
            <v>TRSF FROM LOSS FORWARD EXCH</v>
          </cell>
          <cell r="C1501" t="e">
            <v>#N/A</v>
          </cell>
          <cell r="D1501" t="b">
            <v>0</v>
          </cell>
          <cell r="E1501">
            <v>0</v>
          </cell>
        </row>
        <row r="1502">
          <cell r="A1502">
            <v>955801</v>
          </cell>
          <cell r="B1502" t="str">
            <v>TRSF FROM LOSS FORWARD EXCH</v>
          </cell>
          <cell r="C1502" t="e">
            <v>#N/A</v>
          </cell>
          <cell r="D1502" t="b">
            <v>0</v>
          </cell>
          <cell r="E1502">
            <v>0</v>
          </cell>
        </row>
        <row r="1503">
          <cell r="A1503">
            <v>957100</v>
          </cell>
          <cell r="B1503" t="str">
            <v>TRANS FRM RSV FOR POSS.LN LOSS</v>
          </cell>
          <cell r="C1503">
            <v>683110583.14999998</v>
          </cell>
          <cell r="D1503" t="b">
            <v>1</v>
          </cell>
          <cell r="E1503">
            <v>683110583.14999998</v>
          </cell>
        </row>
        <row r="1504">
          <cell r="A1504">
            <v>957101</v>
          </cell>
          <cell r="B1504" t="str">
            <v>TRANS FRM RSV FOR POSS.LN LOSS</v>
          </cell>
          <cell r="C1504">
            <v>-344604762.68999994</v>
          </cell>
          <cell r="D1504" t="b">
            <v>1</v>
          </cell>
          <cell r="E1504">
            <v>-344604762.68999994</v>
          </cell>
        </row>
        <row r="1505">
          <cell r="A1505">
            <v>958000</v>
          </cell>
          <cell r="B1505" t="str">
            <v>TRNS FM RSV.DVLATN INV.SECURIT</v>
          </cell>
          <cell r="C1505" t="e">
            <v>#N/A</v>
          </cell>
          <cell r="D1505" t="b">
            <v>0</v>
          </cell>
          <cell r="E1505">
            <v>0</v>
          </cell>
        </row>
        <row r="1506">
          <cell r="A1506">
            <v>958001</v>
          </cell>
          <cell r="B1506" t="str">
            <v>TRNS FM RSV.DVLATN INV.SECURIT</v>
          </cell>
          <cell r="C1506" t="e">
            <v>#N/A</v>
          </cell>
          <cell r="D1506" t="b">
            <v>0</v>
          </cell>
          <cell r="E1506">
            <v>0</v>
          </cell>
        </row>
        <row r="1507">
          <cell r="A1507">
            <v>958100</v>
          </cell>
          <cell r="B1507" t="str">
            <v>TRANSFER FRM PROVISION FOR TAX</v>
          </cell>
          <cell r="C1507" t="e">
            <v>#N/A</v>
          </cell>
          <cell r="D1507" t="b">
            <v>0</v>
          </cell>
          <cell r="E1507">
            <v>0</v>
          </cell>
        </row>
        <row r="1508">
          <cell r="A1508">
            <v>958101</v>
          </cell>
          <cell r="B1508" t="str">
            <v>TRANSFER FRM PROVISION FOR TAX</v>
          </cell>
          <cell r="C1508" t="e">
            <v>#N/A</v>
          </cell>
          <cell r="D1508" t="b">
            <v>0</v>
          </cell>
          <cell r="E1508">
            <v>0</v>
          </cell>
        </row>
        <row r="1509">
          <cell r="A1509">
            <v>958200</v>
          </cell>
          <cell r="B1509" t="str">
            <v>INCOME FROM BANK S PROPERTIES</v>
          </cell>
          <cell r="C1509" t="e">
            <v>#N/A</v>
          </cell>
          <cell r="D1509" t="b">
            <v>0</v>
          </cell>
          <cell r="E1509">
            <v>0</v>
          </cell>
        </row>
        <row r="1510">
          <cell r="A1510">
            <v>958201</v>
          </cell>
          <cell r="B1510" t="str">
            <v>INCOME FROM BANK S PROPERTIES</v>
          </cell>
          <cell r="C1510" t="e">
            <v>#N/A</v>
          </cell>
          <cell r="D1510" t="b">
            <v>0</v>
          </cell>
          <cell r="E1510">
            <v>0</v>
          </cell>
        </row>
      </sheetData>
      <sheetData sheetId="5" refreshError="1">
        <row r="6">
          <cell r="A6">
            <v>10100</v>
          </cell>
          <cell r="B6" t="str">
            <v>CASH ON HANDS</v>
          </cell>
          <cell r="C6">
            <v>-61482.5</v>
          </cell>
          <cell r="H6">
            <v>-161923.5</v>
          </cell>
          <cell r="J6">
            <v>100441</v>
          </cell>
        </row>
        <row r="7">
          <cell r="A7">
            <v>10300</v>
          </cell>
          <cell r="B7" t="str">
            <v>CHEQUE OUTWARD CLEARING ACCT</v>
          </cell>
          <cell r="C7">
            <v>-5079626.92</v>
          </cell>
          <cell r="H7">
            <v>-3244542.8</v>
          </cell>
          <cell r="J7">
            <v>-1835084.12</v>
          </cell>
        </row>
        <row r="8">
          <cell r="A8">
            <v>20100</v>
          </cell>
          <cell r="B8" t="str">
            <v>DEPO.WITH RSV BANK OF INDIA</v>
          </cell>
          <cell r="C8">
            <v>-51248567.979999997</v>
          </cell>
          <cell r="H8">
            <v>-41161850.979999997</v>
          </cell>
          <cell r="J8">
            <v>-10086717</v>
          </cell>
        </row>
        <row r="9">
          <cell r="A9">
            <v>20200</v>
          </cell>
          <cell r="B9" t="str">
            <v>CURRENT DEPOSITS ( IN INDIA )</v>
          </cell>
          <cell r="C9">
            <v>-3016909.08</v>
          </cell>
          <cell r="H9">
            <v>-3117180.15</v>
          </cell>
          <cell r="J9">
            <v>100271.06999999983</v>
          </cell>
        </row>
        <row r="10">
          <cell r="A10">
            <v>20300</v>
          </cell>
          <cell r="B10" t="str">
            <v>CURRENT DEPOSIT(OUTSIDE INDIA)</v>
          </cell>
          <cell r="C10">
            <v>-1056487.3600000001</v>
          </cell>
          <cell r="H10">
            <v>-303756.84000000003</v>
          </cell>
          <cell r="J10">
            <v>-752730.52</v>
          </cell>
        </row>
        <row r="11">
          <cell r="A11">
            <v>20400</v>
          </cell>
          <cell r="B11" t="str">
            <v>INT.BEARING DEPO (IN INDIA)</v>
          </cell>
          <cell r="C11">
            <v>-2623050</v>
          </cell>
          <cell r="H11">
            <v>-2670000</v>
          </cell>
          <cell r="J11">
            <v>46950</v>
          </cell>
        </row>
        <row r="12">
          <cell r="A12">
            <v>20500</v>
          </cell>
          <cell r="B12" t="str">
            <v>INT.BEARING DEPO(IN) TIME DP</v>
          </cell>
          <cell r="C12">
            <v>-394294000</v>
          </cell>
          <cell r="H12">
            <v>-586068000</v>
          </cell>
          <cell r="J12">
            <v>191774000</v>
          </cell>
        </row>
        <row r="13">
          <cell r="A13">
            <v>40201</v>
          </cell>
          <cell r="B13" t="str">
            <v>GOV.SECUR-CURR TREASURY BILLS</v>
          </cell>
          <cell r="C13">
            <v>-323527706.10000002</v>
          </cell>
          <cell r="H13">
            <v>-314070646.10000002</v>
          </cell>
          <cell r="J13">
            <v>-9457060</v>
          </cell>
        </row>
        <row r="14">
          <cell r="A14">
            <v>40202</v>
          </cell>
          <cell r="B14" t="str">
            <v>GOV.SECUR-CURR CENTL GOV.SECUR</v>
          </cell>
          <cell r="C14">
            <v>0</v>
          </cell>
          <cell r="H14">
            <v>0</v>
          </cell>
          <cell r="J14" t="str">
            <v/>
          </cell>
        </row>
        <row r="15">
          <cell r="A15">
            <v>40204</v>
          </cell>
          <cell r="B15" t="str">
            <v>GOV SECUR TRES BILL ADJUST</v>
          </cell>
          <cell r="C15">
            <v>-23687299.75</v>
          </cell>
          <cell r="H15">
            <v>0</v>
          </cell>
          <cell r="J15">
            <v>-23687299.75</v>
          </cell>
        </row>
        <row r="16">
          <cell r="A16">
            <v>40205</v>
          </cell>
          <cell r="B16" t="str">
            <v>STL GUAR FUND CCIL(NON SLR)</v>
          </cell>
          <cell r="C16">
            <v>-2145175</v>
          </cell>
          <cell r="H16">
            <v>-2145175</v>
          </cell>
          <cell r="J16" t="str">
            <v/>
          </cell>
        </row>
        <row r="17">
          <cell r="A17">
            <v>111000</v>
          </cell>
          <cell r="B17" t="str">
            <v>BILLS OTHERS(WITHOUT EXPT L/C)</v>
          </cell>
          <cell r="C17">
            <v>-676766</v>
          </cell>
          <cell r="H17">
            <v>-1138491</v>
          </cell>
          <cell r="J17">
            <v>461725</v>
          </cell>
        </row>
        <row r="18">
          <cell r="A18">
            <v>111500</v>
          </cell>
          <cell r="B18" t="str">
            <v>BILLS OTHERS(WITH DOMESTIC L/C</v>
          </cell>
          <cell r="C18">
            <v>-60337118.770000003</v>
          </cell>
          <cell r="H18">
            <v>-67315476.030000001</v>
          </cell>
          <cell r="J18">
            <v>6978357.2599999979</v>
          </cell>
        </row>
        <row r="19">
          <cell r="A19">
            <v>111700</v>
          </cell>
          <cell r="B19" t="str">
            <v>BILLS OTHERS(WITHOUT DOM. L/C</v>
          </cell>
          <cell r="C19">
            <v>-5720613</v>
          </cell>
          <cell r="H19">
            <v>-5720613</v>
          </cell>
          <cell r="J19" t="str">
            <v/>
          </cell>
        </row>
        <row r="20">
          <cell r="A20">
            <v>111800</v>
          </cell>
          <cell r="B20" t="str">
            <v>OVERDUE IMPORT BILLS</v>
          </cell>
          <cell r="C20">
            <v>-92054257.109999999</v>
          </cell>
          <cell r="H20">
            <v>-92054257.109999999</v>
          </cell>
          <cell r="J20" t="str">
            <v/>
          </cell>
        </row>
        <row r="21">
          <cell r="A21">
            <v>112100</v>
          </cell>
          <cell r="B21" t="str">
            <v>CASH CREDIT</v>
          </cell>
          <cell r="C21">
            <v>-34490332.07</v>
          </cell>
          <cell r="H21">
            <v>-30021759.399999999</v>
          </cell>
          <cell r="J21">
            <v>-4468572.6700000018</v>
          </cell>
        </row>
        <row r="22">
          <cell r="A22">
            <v>113101</v>
          </cell>
          <cell r="B22" t="str">
            <v>OVERDFT PUBLIC(TANGIBLE ASSETS</v>
          </cell>
          <cell r="C22">
            <v>0</v>
          </cell>
          <cell r="H22">
            <v>0</v>
          </cell>
          <cell r="J22" t="str">
            <v/>
          </cell>
        </row>
        <row r="23">
          <cell r="A23">
            <v>113113</v>
          </cell>
          <cell r="B23" t="str">
            <v>OVERDFT OTHERS (UNSECURED)</v>
          </cell>
          <cell r="C23">
            <v>0</v>
          </cell>
          <cell r="H23">
            <v>0</v>
          </cell>
          <cell r="J23" t="str">
            <v/>
          </cell>
        </row>
        <row r="24">
          <cell r="A24">
            <v>114111</v>
          </cell>
          <cell r="B24" t="str">
            <v>LOANS OTHERS(TANGIBLE ASSETS)</v>
          </cell>
          <cell r="C24">
            <v>-85000000</v>
          </cell>
          <cell r="H24">
            <v>-105000000</v>
          </cell>
          <cell r="J24">
            <v>20000000</v>
          </cell>
        </row>
        <row r="25">
          <cell r="A25">
            <v>114113</v>
          </cell>
          <cell r="B25" t="str">
            <v>LOANS OTHERS (UNSECURED)</v>
          </cell>
          <cell r="C25">
            <v>-225500000</v>
          </cell>
          <cell r="H25">
            <v>-252000000</v>
          </cell>
          <cell r="J25">
            <v>26500000</v>
          </cell>
        </row>
        <row r="26">
          <cell r="A26">
            <v>114114</v>
          </cell>
          <cell r="B26" t="str">
            <v>LOAN OTHERS MIBOR LINKED</v>
          </cell>
          <cell r="C26">
            <v>0</v>
          </cell>
          <cell r="H26">
            <v>0</v>
          </cell>
          <cell r="J26" t="str">
            <v/>
          </cell>
        </row>
        <row r="27">
          <cell r="A27">
            <v>115100</v>
          </cell>
          <cell r="B27" t="str">
            <v>TERM LOANS</v>
          </cell>
          <cell r="C27">
            <v>-219190800</v>
          </cell>
          <cell r="H27">
            <v>-216804880</v>
          </cell>
          <cell r="J27">
            <v>-2385920</v>
          </cell>
        </row>
        <row r="28">
          <cell r="A28">
            <v>116101</v>
          </cell>
          <cell r="B28" t="str">
            <v>ADDITIONAL PERSONAL</v>
          </cell>
          <cell r="C28">
            <v>-1280908.3799999999</v>
          </cell>
          <cell r="H28">
            <v>-1304864.22</v>
          </cell>
          <cell r="J28">
            <v>23955.840000000084</v>
          </cell>
        </row>
        <row r="29">
          <cell r="A29">
            <v>116102</v>
          </cell>
          <cell r="B29" t="str">
            <v>PERSONAL LOANS (FREE)</v>
          </cell>
          <cell r="C29">
            <v>-1144736.76</v>
          </cell>
          <cell r="H29">
            <v>-1117084.3400000001</v>
          </cell>
          <cell r="J29">
            <v>-27652.419999999925</v>
          </cell>
        </row>
        <row r="30">
          <cell r="A30">
            <v>116103</v>
          </cell>
          <cell r="B30" t="str">
            <v>HOUSING LOANS</v>
          </cell>
          <cell r="C30">
            <v>-12970646.449999999</v>
          </cell>
          <cell r="H30">
            <v>-12919732.789999999</v>
          </cell>
          <cell r="J30">
            <v>-50913.660000000149</v>
          </cell>
        </row>
        <row r="31">
          <cell r="A31">
            <v>117100</v>
          </cell>
          <cell r="B31" t="str">
            <v>WORKING CAPITAL DEMAND LOAN</v>
          </cell>
          <cell r="C31">
            <v>-1317190530</v>
          </cell>
          <cell r="H31">
            <v>-1186023573</v>
          </cell>
          <cell r="J31">
            <v>-131166957</v>
          </cell>
        </row>
        <row r="32">
          <cell r="A32">
            <v>118101</v>
          </cell>
          <cell r="B32" t="str">
            <v>E.P.C OTHERS(SECURED TANGIBLE</v>
          </cell>
          <cell r="C32">
            <v>-68393427.469999999</v>
          </cell>
          <cell r="H32">
            <v>-68393427.469999999</v>
          </cell>
          <cell r="J32" t="str">
            <v/>
          </cell>
        </row>
        <row r="33">
          <cell r="A33">
            <v>118103</v>
          </cell>
          <cell r="B33" t="str">
            <v>E.P.C OTHERS(UNSECURED)</v>
          </cell>
          <cell r="C33">
            <v>-32400000</v>
          </cell>
          <cell r="H33">
            <v>-32400000</v>
          </cell>
          <cell r="J33" t="str">
            <v/>
          </cell>
        </row>
        <row r="34">
          <cell r="A34">
            <v>120101</v>
          </cell>
          <cell r="B34" t="str">
            <v>SPOT CONVERSION ACCT RS</v>
          </cell>
          <cell r="C34">
            <v>-427395820.18000001</v>
          </cell>
          <cell r="H34">
            <v>-440421693.60000002</v>
          </cell>
          <cell r="J34">
            <v>13025873.420000017</v>
          </cell>
        </row>
        <row r="35">
          <cell r="A35">
            <v>120102</v>
          </cell>
          <cell r="B35" t="str">
            <v>SPOT CONVERSION ACCT USD</v>
          </cell>
          <cell r="C35">
            <v>0</v>
          </cell>
          <cell r="H35">
            <v>0</v>
          </cell>
          <cell r="J35" t="str">
            <v/>
          </cell>
        </row>
        <row r="36">
          <cell r="A36">
            <v>120103</v>
          </cell>
          <cell r="B36" t="str">
            <v>SPOT CONVERSION ACCT YEN</v>
          </cell>
          <cell r="C36">
            <v>-3071248.05</v>
          </cell>
          <cell r="H36">
            <v>-4156167.28</v>
          </cell>
          <cell r="J36">
            <v>1084919.23</v>
          </cell>
        </row>
        <row r="37">
          <cell r="A37">
            <v>120104</v>
          </cell>
          <cell r="B37" t="str">
            <v>SPOT CONVERSION ACCT STG</v>
          </cell>
          <cell r="C37">
            <v>-490001.3</v>
          </cell>
          <cell r="H37">
            <v>-1283375.93</v>
          </cell>
          <cell r="J37">
            <v>793374.62999999989</v>
          </cell>
        </row>
        <row r="38">
          <cell r="A38">
            <v>120114</v>
          </cell>
          <cell r="B38" t="str">
            <v>SPOT CONVERSION ACCT EUR</v>
          </cell>
          <cell r="C38">
            <v>-1060027.21</v>
          </cell>
          <cell r="H38">
            <v>-303756.84000000003</v>
          </cell>
          <cell r="J38">
            <v>-756270.36999999988</v>
          </cell>
        </row>
        <row r="39">
          <cell r="A39">
            <v>210100</v>
          </cell>
          <cell r="B39" t="str">
            <v>HEAD OFFICE OUR A/C</v>
          </cell>
          <cell r="C39">
            <v>-973790.62</v>
          </cell>
          <cell r="H39">
            <v>-3795860.02</v>
          </cell>
          <cell r="J39">
            <v>2822069.4</v>
          </cell>
        </row>
        <row r="40">
          <cell r="A40">
            <v>210200</v>
          </cell>
          <cell r="B40" t="str">
            <v>NEW YORK BRANCH OUR A/C</v>
          </cell>
          <cell r="C40">
            <v>-6737024.5700000003</v>
          </cell>
          <cell r="H40">
            <v>-4814956.5199999996</v>
          </cell>
          <cell r="J40">
            <v>-1922068.0500000007</v>
          </cell>
        </row>
        <row r="41">
          <cell r="A41">
            <v>210300</v>
          </cell>
          <cell r="B41" t="str">
            <v>LONDON BRANCH OUR A/C</v>
          </cell>
          <cell r="C41">
            <v>-4546601.3600000003</v>
          </cell>
          <cell r="H41">
            <v>-4949999.6100000003</v>
          </cell>
          <cell r="J41">
            <v>403398.25</v>
          </cell>
        </row>
        <row r="42">
          <cell r="A42">
            <v>300101</v>
          </cell>
          <cell r="B42" t="str">
            <v>CUST.LIABILITY LC</v>
          </cell>
          <cell r="C42">
            <v>-39563456.549999997</v>
          </cell>
          <cell r="H42">
            <v>-73340912.409999996</v>
          </cell>
          <cell r="J42">
            <v>33777455.859999999</v>
          </cell>
        </row>
        <row r="43">
          <cell r="A43">
            <v>300102</v>
          </cell>
          <cell r="B43" t="str">
            <v>CUST.LIABILITY LC CONFIRMATION</v>
          </cell>
          <cell r="C43">
            <v>-17258105.670000002</v>
          </cell>
          <cell r="H43">
            <v>-25875433.719999999</v>
          </cell>
          <cell r="J43">
            <v>8617328.049999997</v>
          </cell>
        </row>
        <row r="44">
          <cell r="A44">
            <v>300103</v>
          </cell>
          <cell r="B44" t="str">
            <v>C.LIABILITY ACCEPTANCE(IMPORT)</v>
          </cell>
          <cell r="C44">
            <v>-57151346.020000003</v>
          </cell>
          <cell r="H44">
            <v>-54889783.479999997</v>
          </cell>
          <cell r="J44">
            <v>-2261562.5400000066</v>
          </cell>
        </row>
        <row r="45">
          <cell r="A45">
            <v>300111</v>
          </cell>
          <cell r="B45" t="str">
            <v>C.LIABILITY BID BOND</v>
          </cell>
          <cell r="C45">
            <v>-55506312</v>
          </cell>
          <cell r="H45">
            <v>-55869336</v>
          </cell>
          <cell r="J45">
            <v>363024</v>
          </cell>
        </row>
        <row r="46">
          <cell r="A46">
            <v>300112</v>
          </cell>
          <cell r="B46" t="str">
            <v>C.LIABILITY PERFORMANCE BOND</v>
          </cell>
          <cell r="C46">
            <v>-988036576.75</v>
          </cell>
          <cell r="H46">
            <v>-980110382.02999997</v>
          </cell>
          <cell r="J46">
            <v>-7926194.7200000286</v>
          </cell>
        </row>
        <row r="47">
          <cell r="A47">
            <v>300199</v>
          </cell>
          <cell r="B47" t="str">
            <v>C.LIABILITY OTHERS</v>
          </cell>
          <cell r="C47">
            <v>-979944471.14999998</v>
          </cell>
          <cell r="H47">
            <v>-979712639.05999994</v>
          </cell>
          <cell r="J47">
            <v>-231832.09000003338</v>
          </cell>
        </row>
        <row r="48">
          <cell r="A48">
            <v>300200</v>
          </cell>
          <cell r="B48" t="str">
            <v>CUST.LIA.FOR ACCE&amp;G TEE OTR BK</v>
          </cell>
          <cell r="C48">
            <v>0</v>
          </cell>
          <cell r="H48">
            <v>0</v>
          </cell>
          <cell r="J48" t="str">
            <v/>
          </cell>
        </row>
        <row r="49">
          <cell r="A49">
            <v>300300</v>
          </cell>
          <cell r="B49" t="str">
            <v>I/O LIABILITY FOR ACCEP.&amp;G TEE</v>
          </cell>
          <cell r="C49">
            <v>0</v>
          </cell>
          <cell r="H49">
            <v>-1722470.3999999999</v>
          </cell>
          <cell r="J49">
            <v>1722470.3999999999</v>
          </cell>
        </row>
        <row r="50">
          <cell r="A50">
            <v>310205</v>
          </cell>
          <cell r="B50" t="str">
            <v>PREPAID GENERAL EXPENSE</v>
          </cell>
          <cell r="C50">
            <v>-552597</v>
          </cell>
          <cell r="H50">
            <v>-783347</v>
          </cell>
          <cell r="J50">
            <v>230750</v>
          </cell>
        </row>
        <row r="51">
          <cell r="A51">
            <v>311100</v>
          </cell>
          <cell r="B51" t="str">
            <v>ACCRUED INT RECEIVABLE(AUTO)</v>
          </cell>
          <cell r="C51">
            <v>-23329270.350000001</v>
          </cell>
          <cell r="H51">
            <v>-247738.83</v>
          </cell>
          <cell r="J51">
            <v>-23081531.520000003</v>
          </cell>
        </row>
        <row r="52">
          <cell r="A52">
            <v>311201</v>
          </cell>
          <cell r="B52" t="str">
            <v>ACCRUED INTEREST RECEIVABLE</v>
          </cell>
          <cell r="C52">
            <v>-449724.05</v>
          </cell>
          <cell r="H52">
            <v>0</v>
          </cell>
          <cell r="J52">
            <v>-449724.05</v>
          </cell>
        </row>
        <row r="53">
          <cell r="A53">
            <v>311202</v>
          </cell>
          <cell r="B53" t="str">
            <v>ACCRUED COMMI &amp; OTRS RECABLE</v>
          </cell>
          <cell r="C53">
            <v>-348470.64</v>
          </cell>
          <cell r="H53">
            <v>-135</v>
          </cell>
          <cell r="J53">
            <v>-348335.64</v>
          </cell>
        </row>
        <row r="54">
          <cell r="A54">
            <v>311203</v>
          </cell>
          <cell r="B54" t="str">
            <v>ACCRUED I/O INT. RECEIVABLE</v>
          </cell>
          <cell r="C54">
            <v>-5223328.4000000004</v>
          </cell>
          <cell r="H54">
            <v>-865502.01</v>
          </cell>
          <cell r="J54">
            <v>-4357826.3900000006</v>
          </cell>
        </row>
        <row r="55">
          <cell r="A55">
            <v>311299</v>
          </cell>
          <cell r="B55" t="str">
            <v>TAX REFUND RECBLE</v>
          </cell>
          <cell r="C55">
            <v>8774349</v>
          </cell>
          <cell r="H55">
            <v>0</v>
          </cell>
          <cell r="J55">
            <v>8774349</v>
          </cell>
        </row>
        <row r="56">
          <cell r="A56">
            <v>311401</v>
          </cell>
          <cell r="B56" t="str">
            <v>TAX PAID IN ADVANCE INCOME-TAX</v>
          </cell>
          <cell r="C56">
            <v>-39090000</v>
          </cell>
          <cell r="H56">
            <v>-17100000</v>
          </cell>
          <cell r="J56">
            <v>-21990000</v>
          </cell>
        </row>
        <row r="57">
          <cell r="A57">
            <v>311402</v>
          </cell>
          <cell r="B57" t="str">
            <v>DEFERRED TAX ASSET</v>
          </cell>
          <cell r="C57">
            <v>-11066345.620000001</v>
          </cell>
          <cell r="H57">
            <v>0</v>
          </cell>
          <cell r="J57">
            <v>-11066345.620000001</v>
          </cell>
        </row>
        <row r="58">
          <cell r="A58">
            <v>311500</v>
          </cell>
          <cell r="B58" t="str">
            <v>TAX DEDUCTED AT SOURCE</v>
          </cell>
          <cell r="C58">
            <v>-2959267</v>
          </cell>
          <cell r="H58">
            <v>-2959267</v>
          </cell>
          <cell r="J58" t="str">
            <v/>
          </cell>
        </row>
        <row r="59">
          <cell r="A59">
            <v>312001</v>
          </cell>
          <cell r="B59" t="str">
            <v>SUSPENSE PAY. TRAVEL ADVANCES</v>
          </cell>
          <cell r="C59">
            <v>0</v>
          </cell>
          <cell r="H59">
            <v>0</v>
          </cell>
          <cell r="J59" t="str">
            <v/>
          </cell>
        </row>
        <row r="60">
          <cell r="A60">
            <v>312002</v>
          </cell>
          <cell r="B60" t="str">
            <v>SUSPENSE PAY. EXPENSES</v>
          </cell>
          <cell r="C60">
            <v>-830577</v>
          </cell>
          <cell r="H60">
            <v>-797952</v>
          </cell>
          <cell r="J60">
            <v>-32625</v>
          </cell>
        </row>
        <row r="61">
          <cell r="A61">
            <v>312005</v>
          </cell>
          <cell r="B61" t="str">
            <v>SUSP.PAY.TEMP PAY FOR ENTERTN</v>
          </cell>
          <cell r="C61">
            <v>0</v>
          </cell>
          <cell r="H61">
            <v>0</v>
          </cell>
          <cell r="J61" t="str">
            <v/>
          </cell>
        </row>
        <row r="62">
          <cell r="A62">
            <v>312099</v>
          </cell>
          <cell r="B62" t="str">
            <v>SUSPENSE PAY. OTHERS</v>
          </cell>
          <cell r="C62">
            <v>-3518282.4</v>
          </cell>
          <cell r="H62">
            <v>-4380140.4000000004</v>
          </cell>
          <cell r="J62">
            <v>861858.00000000047</v>
          </cell>
        </row>
        <row r="63">
          <cell r="A63">
            <v>312300</v>
          </cell>
          <cell r="B63" t="str">
            <v>SECURITY DEPOSITS AND OTHERS</v>
          </cell>
          <cell r="C63">
            <v>-143228950.63999999</v>
          </cell>
          <cell r="H63">
            <v>-143228950.63999999</v>
          </cell>
          <cell r="J63" t="str">
            <v/>
          </cell>
        </row>
        <row r="64">
          <cell r="A64">
            <v>315100</v>
          </cell>
          <cell r="B64" t="str">
            <v>BANK PREMISES</v>
          </cell>
          <cell r="C64">
            <v>-10831745.720000001</v>
          </cell>
          <cell r="H64">
            <v>-10796845.800000001</v>
          </cell>
          <cell r="J64">
            <v>-34899.919999999925</v>
          </cell>
        </row>
        <row r="65">
          <cell r="A65">
            <v>317101</v>
          </cell>
          <cell r="B65" t="str">
            <v>OTH FIXED FURNITURE &amp; FIXTURES</v>
          </cell>
          <cell r="C65">
            <v>-786522.65</v>
          </cell>
          <cell r="H65">
            <v>-66083.740000000005</v>
          </cell>
          <cell r="J65">
            <v>-720438.91</v>
          </cell>
        </row>
        <row r="66">
          <cell r="A66">
            <v>317102</v>
          </cell>
          <cell r="B66" t="str">
            <v>OTH FIXED OFFICE EQUIPMENTS</v>
          </cell>
          <cell r="C66">
            <v>-5739356.5700000003</v>
          </cell>
          <cell r="H66">
            <v>-6994738.4100000001</v>
          </cell>
          <cell r="J66">
            <v>1255381.8399999999</v>
          </cell>
        </row>
        <row r="67">
          <cell r="A67">
            <v>317103</v>
          </cell>
          <cell r="B67" t="str">
            <v>OTH FIXED VEHICLES</v>
          </cell>
          <cell r="C67">
            <v>-2832003.06</v>
          </cell>
          <cell r="H67">
            <v>-2805064.93</v>
          </cell>
          <cell r="J67">
            <v>-26938.129999999888</v>
          </cell>
        </row>
        <row r="68">
          <cell r="A68">
            <v>317200</v>
          </cell>
          <cell r="B68" t="str">
            <v>SOFTWARE</v>
          </cell>
          <cell r="C68">
            <v>-785355.01</v>
          </cell>
          <cell r="H68">
            <v>-785355.01</v>
          </cell>
          <cell r="J68" t="str">
            <v/>
          </cell>
        </row>
        <row r="69">
          <cell r="A69">
            <v>318100</v>
          </cell>
          <cell r="B69" t="str">
            <v>BKG AC CCY SW ASSET(PLN-HDG)</v>
          </cell>
          <cell r="C69">
            <v>-59398704.920000002</v>
          </cell>
          <cell r="H69">
            <v>-107557085.81999999</v>
          </cell>
          <cell r="J69">
            <v>48158380.899999991</v>
          </cell>
        </row>
        <row r="70">
          <cell r="A70">
            <v>399502</v>
          </cell>
          <cell r="B70" t="str">
            <v>EXCHANGE ADJUSTMENT(DR)</v>
          </cell>
          <cell r="C70">
            <v>-0.02</v>
          </cell>
          <cell r="E70">
            <v>-36714784.550002098</v>
          </cell>
          <cell r="H70">
            <v>0</v>
          </cell>
          <cell r="J70">
            <v>-0.02</v>
          </cell>
        </row>
        <row r="71">
          <cell r="A71">
            <v>399801</v>
          </cell>
          <cell r="B71" t="str">
            <v>PRIOR PERIOD LOSS</v>
          </cell>
          <cell r="C71">
            <v>1033866.94</v>
          </cell>
          <cell r="D71" t="str">
            <v>SUMMED UP</v>
          </cell>
          <cell r="E71">
            <v>-5845987507.2400026</v>
          </cell>
          <cell r="H71">
            <v>0</v>
          </cell>
          <cell r="J71">
            <v>1033866.94</v>
          </cell>
        </row>
        <row r="72">
          <cell r="A72">
            <v>399900</v>
          </cell>
          <cell r="B72" t="str">
            <v>(NET LOSS)</v>
          </cell>
          <cell r="C72">
            <v>0</v>
          </cell>
          <cell r="D72" t="str">
            <v>Ctrl Sht</v>
          </cell>
          <cell r="E72">
            <v>5809272722.6900005</v>
          </cell>
          <cell r="H72">
            <v>-3405208.58</v>
          </cell>
          <cell r="J72">
            <v>3405208.58</v>
          </cell>
        </row>
        <row r="73">
          <cell r="A73">
            <v>500300</v>
          </cell>
          <cell r="B73" t="str">
            <v>CURRENT ACCOUNT (OTHERS)</v>
          </cell>
          <cell r="C73">
            <v>115968922.65000001</v>
          </cell>
          <cell r="H73">
            <v>93403730.920000002</v>
          </cell>
          <cell r="J73">
            <v>22565191.730000004</v>
          </cell>
        </row>
        <row r="74">
          <cell r="A74">
            <v>500500</v>
          </cell>
          <cell r="B74" t="str">
            <v>CURRENT ACCOUNT-CASH CREDIT</v>
          </cell>
          <cell r="C74">
            <v>11501385.779999999</v>
          </cell>
          <cell r="H74">
            <v>28440986.800000001</v>
          </cell>
          <cell r="J74">
            <v>-16939601.020000003</v>
          </cell>
        </row>
        <row r="75">
          <cell r="A75">
            <v>512000</v>
          </cell>
          <cell r="B75" t="str">
            <v>SAVING ACCOUNT</v>
          </cell>
          <cell r="C75">
            <v>495763.01</v>
          </cell>
          <cell r="H75">
            <v>861368.45</v>
          </cell>
          <cell r="J75">
            <v>-365605.43999999994</v>
          </cell>
        </row>
        <row r="76">
          <cell r="A76">
            <v>540301</v>
          </cell>
          <cell r="B76" t="str">
            <v>TERM DEPOSITS (OTHERS)</v>
          </cell>
          <cell r="C76">
            <v>375898263.07999998</v>
          </cell>
          <cell r="H76">
            <v>493137488.32999998</v>
          </cell>
          <cell r="J76">
            <v>-117239225.25</v>
          </cell>
        </row>
        <row r="77">
          <cell r="A77">
            <v>540307</v>
          </cell>
          <cell r="B77" t="str">
            <v>TERM DEPOSIT FCNR ACCOUNT</v>
          </cell>
          <cell r="C77">
            <v>508384.69</v>
          </cell>
          <cell r="H77">
            <v>517484.27</v>
          </cell>
          <cell r="J77">
            <v>-9099.5800000000163</v>
          </cell>
        </row>
        <row r="78">
          <cell r="A78">
            <v>550000</v>
          </cell>
          <cell r="B78" t="str">
            <v>SUNDRY DEPO.(OPERATIONAL ACCT</v>
          </cell>
          <cell r="C78">
            <v>0</v>
          </cell>
          <cell r="H78">
            <v>0</v>
          </cell>
          <cell r="J78" t="str">
            <v/>
          </cell>
        </row>
        <row r="79">
          <cell r="A79">
            <v>550100</v>
          </cell>
          <cell r="B79" t="str">
            <v>SUNDRY DEPOSITS</v>
          </cell>
          <cell r="C79">
            <v>7397568.5899999999</v>
          </cell>
          <cell r="H79">
            <v>1611021.59</v>
          </cell>
          <cell r="J79">
            <v>5786547</v>
          </cell>
        </row>
        <row r="80">
          <cell r="A80">
            <v>550400</v>
          </cell>
          <cell r="B80" t="str">
            <v>OUTWARD CLEARING ADJUST. ACCT</v>
          </cell>
          <cell r="C80">
            <v>5079626.92</v>
          </cell>
          <cell r="H80">
            <v>3244542.8</v>
          </cell>
          <cell r="J80">
            <v>1835084.12</v>
          </cell>
        </row>
        <row r="81">
          <cell r="A81">
            <v>603100</v>
          </cell>
          <cell r="B81" t="str">
            <v>REMITTANCE PAYABLE</v>
          </cell>
          <cell r="C81">
            <v>44164.54</v>
          </cell>
          <cell r="H81">
            <v>1475.18</v>
          </cell>
          <cell r="J81">
            <v>42689.36</v>
          </cell>
        </row>
        <row r="82">
          <cell r="A82">
            <v>603200</v>
          </cell>
          <cell r="B82" t="str">
            <v>BANKER S CHEQUES PAYABLE</v>
          </cell>
          <cell r="C82">
            <v>1860919.64</v>
          </cell>
          <cell r="H82">
            <v>3458283.11</v>
          </cell>
          <cell r="J82">
            <v>-1597363.47</v>
          </cell>
        </row>
        <row r="83">
          <cell r="A83">
            <v>610100</v>
          </cell>
          <cell r="B83" t="str">
            <v>CALL MONEY</v>
          </cell>
          <cell r="C83">
            <v>305000000</v>
          </cell>
          <cell r="H83">
            <v>264000000</v>
          </cell>
          <cell r="J83">
            <v>41000000</v>
          </cell>
        </row>
        <row r="84">
          <cell r="A84">
            <v>620101</v>
          </cell>
          <cell r="B84" t="str">
            <v>SPOT CONVERSION ACCT RS</v>
          </cell>
          <cell r="C84">
            <v>4183218.63</v>
          </cell>
          <cell r="H84">
            <v>5637360.9100000001</v>
          </cell>
          <cell r="J84">
            <v>-1454142.2800000003</v>
          </cell>
        </row>
        <row r="85">
          <cell r="A85">
            <v>620102</v>
          </cell>
          <cell r="B85" t="str">
            <v>SPOT CONVERSION ACCT USD</v>
          </cell>
          <cell r="C85">
            <v>442318993.64999998</v>
          </cell>
          <cell r="H85">
            <v>441408867.29000002</v>
          </cell>
          <cell r="J85">
            <v>910126.3599999547</v>
          </cell>
        </row>
        <row r="86">
          <cell r="A86">
            <v>620103</v>
          </cell>
          <cell r="B86" t="str">
            <v>SPOT CONVERSION ACCT YEN</v>
          </cell>
          <cell r="C86">
            <v>0</v>
          </cell>
          <cell r="H86">
            <v>0</v>
          </cell>
          <cell r="J86" t="str">
            <v/>
          </cell>
        </row>
        <row r="87">
          <cell r="A87">
            <v>620104</v>
          </cell>
          <cell r="B87" t="str">
            <v>SPOT CONVERSION ACCT STG</v>
          </cell>
          <cell r="C87">
            <v>0</v>
          </cell>
          <cell r="H87">
            <v>0</v>
          </cell>
          <cell r="J87" t="str">
            <v/>
          </cell>
        </row>
        <row r="88">
          <cell r="A88">
            <v>620114</v>
          </cell>
          <cell r="B88" t="str">
            <v>SPOT CONVERSION ACCT EUR</v>
          </cell>
          <cell r="C88">
            <v>0</v>
          </cell>
          <cell r="H88">
            <v>0</v>
          </cell>
          <cell r="J88" t="str">
            <v/>
          </cell>
        </row>
        <row r="89">
          <cell r="A89">
            <v>710100</v>
          </cell>
          <cell r="B89" t="str">
            <v>HEAD OFFICE THEIR A/C</v>
          </cell>
          <cell r="C89">
            <v>1647101.51</v>
          </cell>
          <cell r="H89">
            <v>235600.55</v>
          </cell>
          <cell r="J89">
            <v>1411500.96</v>
          </cell>
        </row>
        <row r="90">
          <cell r="A90">
            <v>710400</v>
          </cell>
          <cell r="B90" t="str">
            <v>SINGAPORE BRANCH THEIR ACCOUNT</v>
          </cell>
          <cell r="C90">
            <v>6472406</v>
          </cell>
          <cell r="H90">
            <v>3749320.75</v>
          </cell>
          <cell r="J90">
            <v>2723085.25</v>
          </cell>
        </row>
        <row r="91">
          <cell r="A91">
            <v>730100</v>
          </cell>
          <cell r="B91" t="str">
            <v>DUE TO HEAD OFFICE</v>
          </cell>
          <cell r="C91">
            <v>437175000</v>
          </cell>
          <cell r="H91">
            <v>445000000</v>
          </cell>
          <cell r="J91">
            <v>-7825000</v>
          </cell>
        </row>
        <row r="92">
          <cell r="A92">
            <v>790001</v>
          </cell>
          <cell r="B92" t="str">
            <v>CAPITAL- GENERAL</v>
          </cell>
          <cell r="C92">
            <v>1026135320.77</v>
          </cell>
          <cell r="H92">
            <v>1026135320.77</v>
          </cell>
          <cell r="J92" t="str">
            <v/>
          </cell>
        </row>
        <row r="93">
          <cell r="A93">
            <v>790002</v>
          </cell>
          <cell r="B93" t="str">
            <v>START UP CAPITAL</v>
          </cell>
          <cell r="C93">
            <v>417217940</v>
          </cell>
          <cell r="H93">
            <v>417217940</v>
          </cell>
          <cell r="J93" t="str">
            <v/>
          </cell>
        </row>
        <row r="94">
          <cell r="A94">
            <v>790100</v>
          </cell>
          <cell r="B94" t="str">
            <v>STATUTORY RESERVE</v>
          </cell>
          <cell r="C94">
            <v>22599025.030000001</v>
          </cell>
          <cell r="H94">
            <v>22599025.030000001</v>
          </cell>
          <cell r="J94" t="str">
            <v/>
          </cell>
        </row>
        <row r="95">
          <cell r="A95">
            <v>790300</v>
          </cell>
          <cell r="B95" t="str">
            <v>RESERVE FOR POSSIBLE LOAN LOSS</v>
          </cell>
          <cell r="C95">
            <v>342939643.08999997</v>
          </cell>
          <cell r="H95">
            <v>342939643.08999997</v>
          </cell>
          <cell r="J95" t="str">
            <v/>
          </cell>
        </row>
        <row r="96">
          <cell r="A96">
            <v>790400</v>
          </cell>
          <cell r="B96" t="str">
            <v>REVENUE AND OTHER RESERVE</v>
          </cell>
          <cell r="C96">
            <v>0</v>
          </cell>
          <cell r="H96">
            <v>62599745.75</v>
          </cell>
          <cell r="J96">
            <v>-62599745.75</v>
          </cell>
        </row>
        <row r="97">
          <cell r="A97">
            <v>790401</v>
          </cell>
          <cell r="B97" t="str">
            <v>OTHER RESERVE-IFR</v>
          </cell>
          <cell r="C97">
            <v>23429065.850000001</v>
          </cell>
          <cell r="H97">
            <v>0</v>
          </cell>
          <cell r="J97">
            <v>23429065.850000001</v>
          </cell>
        </row>
        <row r="98">
          <cell r="A98">
            <v>800101</v>
          </cell>
          <cell r="B98" t="str">
            <v>LIAB. FOR ACCEPT&amp;GUARANTEE LC</v>
          </cell>
          <cell r="C98">
            <v>39563456.549999997</v>
          </cell>
          <cell r="H98">
            <v>73340912.409999996</v>
          </cell>
          <cell r="J98">
            <v>-33777455.859999999</v>
          </cell>
        </row>
        <row r="99">
          <cell r="A99">
            <v>800102</v>
          </cell>
          <cell r="B99" t="str">
            <v>LIAB. FOR A&amp;G LC CONFIRMATION</v>
          </cell>
          <cell r="C99">
            <v>17258105.670000002</v>
          </cell>
          <cell r="H99">
            <v>25875433.719999999</v>
          </cell>
          <cell r="J99">
            <v>-8617328.049999997</v>
          </cell>
        </row>
        <row r="100">
          <cell r="A100">
            <v>800103</v>
          </cell>
          <cell r="B100" t="str">
            <v>LIAB.FOR A&amp;G ACCEPTANCE(IMPORT</v>
          </cell>
          <cell r="C100">
            <v>57151346.020000003</v>
          </cell>
          <cell r="H100">
            <v>54889783.479999997</v>
          </cell>
          <cell r="J100">
            <v>2261562.5400000066</v>
          </cell>
        </row>
        <row r="101">
          <cell r="A101">
            <v>800111</v>
          </cell>
          <cell r="B101" t="str">
            <v>LIAB. FOR A&amp;G BID BOND</v>
          </cell>
          <cell r="C101">
            <v>55506312</v>
          </cell>
          <cell r="H101">
            <v>55869336</v>
          </cell>
          <cell r="J101">
            <v>-363024</v>
          </cell>
        </row>
        <row r="102">
          <cell r="A102">
            <v>800112</v>
          </cell>
          <cell r="B102" t="str">
            <v>LIAB. FOR A&amp;G PERFORMANCE BOND</v>
          </cell>
          <cell r="C102">
            <v>988036576.75</v>
          </cell>
          <cell r="H102">
            <v>980110382.02999997</v>
          </cell>
          <cell r="J102">
            <v>7926194.7200000286</v>
          </cell>
        </row>
        <row r="103">
          <cell r="A103">
            <v>800199</v>
          </cell>
          <cell r="B103" t="str">
            <v>LIAB. FOR A&amp;G OTHERS</v>
          </cell>
          <cell r="C103">
            <v>979944471.14999998</v>
          </cell>
          <cell r="H103">
            <v>979712639.05999994</v>
          </cell>
          <cell r="J103">
            <v>231832.09000003338</v>
          </cell>
        </row>
        <row r="104">
          <cell r="A104">
            <v>800200</v>
          </cell>
          <cell r="B104" t="str">
            <v>LIAB.FOR ACCEP&amp;G TEE UNDER OTR</v>
          </cell>
          <cell r="C104">
            <v>0</v>
          </cell>
          <cell r="H104">
            <v>0</v>
          </cell>
          <cell r="J104" t="str">
            <v/>
          </cell>
        </row>
        <row r="105">
          <cell r="A105">
            <v>800400</v>
          </cell>
          <cell r="B105" t="str">
            <v>I/O LIAB FOR ACCEPT &amp; G TEE</v>
          </cell>
          <cell r="C105">
            <v>0</v>
          </cell>
          <cell r="H105">
            <v>1722470.3999999999</v>
          </cell>
          <cell r="J105">
            <v>-1722470.3999999999</v>
          </cell>
        </row>
        <row r="106">
          <cell r="A106">
            <v>810100</v>
          </cell>
          <cell r="B106" t="str">
            <v>UNEARNED DISCOUNTS&amp;OTHERS(AUTO</v>
          </cell>
          <cell r="C106">
            <v>2826429.62</v>
          </cell>
          <cell r="H106">
            <v>2854287.32</v>
          </cell>
          <cell r="J106">
            <v>-27857.699999999721</v>
          </cell>
        </row>
        <row r="107">
          <cell r="A107">
            <v>810200</v>
          </cell>
          <cell r="B107" t="str">
            <v>UNEARNED DISCOUNTS&amp;OTHERS(MANU</v>
          </cell>
          <cell r="C107">
            <v>567810.29</v>
          </cell>
          <cell r="H107">
            <v>623741.12</v>
          </cell>
          <cell r="J107">
            <v>-55930.829999999958</v>
          </cell>
        </row>
        <row r="108">
          <cell r="A108">
            <v>811100</v>
          </cell>
          <cell r="B108" t="str">
            <v>ACCRUED INT PAYABL&amp;OTHER(AUTO</v>
          </cell>
          <cell r="C108">
            <v>4014345.8</v>
          </cell>
          <cell r="H108">
            <v>4037817.33</v>
          </cell>
          <cell r="J108">
            <v>-23471.530000000261</v>
          </cell>
        </row>
        <row r="109">
          <cell r="A109">
            <v>811501</v>
          </cell>
          <cell r="B109" t="str">
            <v>ACCRUED COMMISSION PAYABLE</v>
          </cell>
          <cell r="C109">
            <v>0</v>
          </cell>
          <cell r="H109">
            <v>0</v>
          </cell>
          <cell r="J109" t="str">
            <v/>
          </cell>
        </row>
        <row r="110">
          <cell r="A110">
            <v>811502</v>
          </cell>
          <cell r="B110" t="str">
            <v>ACCRUED EXP PAYABLE</v>
          </cell>
          <cell r="C110">
            <v>-185886.13</v>
          </cell>
          <cell r="H110">
            <v>625218.13</v>
          </cell>
          <cell r="J110">
            <v>-811104.26</v>
          </cell>
        </row>
        <row r="111">
          <cell r="A111">
            <v>811700</v>
          </cell>
          <cell r="B111" t="str">
            <v>TAX DEDUCTUED AT SOURCE-PAYABL</v>
          </cell>
          <cell r="C111">
            <v>806250.77</v>
          </cell>
          <cell r="H111">
            <v>543463</v>
          </cell>
          <cell r="J111">
            <v>262787.77</v>
          </cell>
        </row>
        <row r="112">
          <cell r="A112">
            <v>811702</v>
          </cell>
          <cell r="B112" t="str">
            <v>PROVISION FOR EXPENSES</v>
          </cell>
          <cell r="C112">
            <v>-740551.43</v>
          </cell>
          <cell r="H112">
            <v>0</v>
          </cell>
          <cell r="J112">
            <v>-740551.43</v>
          </cell>
        </row>
        <row r="113">
          <cell r="A113">
            <v>811900</v>
          </cell>
          <cell r="B113" t="str">
            <v>COMPUTER SUSPENTS</v>
          </cell>
          <cell r="C113">
            <v>0</v>
          </cell>
          <cell r="H113">
            <v>1159.1199999999999</v>
          </cell>
          <cell r="J113">
            <v>-1159.1199999999999</v>
          </cell>
        </row>
        <row r="114">
          <cell r="A114">
            <v>812101</v>
          </cell>
          <cell r="B114" t="str">
            <v>SUSPENSE RECEIPTS REGULAR</v>
          </cell>
          <cell r="C114">
            <v>541856</v>
          </cell>
          <cell r="H114">
            <v>0</v>
          </cell>
          <cell r="J114">
            <v>541856</v>
          </cell>
        </row>
        <row r="115">
          <cell r="A115">
            <v>821100</v>
          </cell>
          <cell r="B115" t="str">
            <v>PROVISION FOR TAXES</v>
          </cell>
          <cell r="C115">
            <v>12153005</v>
          </cell>
          <cell r="H115">
            <v>18518209.890000001</v>
          </cell>
          <cell r="J115">
            <v>-6365204.8900000006</v>
          </cell>
        </row>
        <row r="116">
          <cell r="A116">
            <v>821102</v>
          </cell>
          <cell r="B116" t="str">
            <v>DEFERRED TAX LIABILITY</v>
          </cell>
          <cell r="C116">
            <v>-63620.169999999925</v>
          </cell>
          <cell r="H116">
            <v>0</v>
          </cell>
          <cell r="J116">
            <v>-63620.169999999925</v>
          </cell>
        </row>
        <row r="117">
          <cell r="A117">
            <v>821501</v>
          </cell>
          <cell r="B117" t="str">
            <v>PROVISION FOR BAD DEBTS</v>
          </cell>
          <cell r="C117">
            <v>6823096.6299999952</v>
          </cell>
          <cell r="H117">
            <v>0</v>
          </cell>
          <cell r="J117">
            <v>6823096.6299999952</v>
          </cell>
        </row>
        <row r="118">
          <cell r="A118">
            <v>821400</v>
          </cell>
          <cell r="B118" t="str">
            <v>PROV FOR PENSION&amp;OTH STAFF BEN</v>
          </cell>
          <cell r="C118">
            <v>557317.31000000006</v>
          </cell>
          <cell r="H118">
            <v>557317.31000000006</v>
          </cell>
          <cell r="J118" t="str">
            <v/>
          </cell>
        </row>
        <row r="119">
          <cell r="A119">
            <v>836000</v>
          </cell>
          <cell r="B119" t="str">
            <v>BKG AC CCY SW LIAB (PL N-HDG )</v>
          </cell>
          <cell r="C119">
            <v>0</v>
          </cell>
          <cell r="D119" t="str">
            <v>ASST/LIAB</v>
          </cell>
          <cell r="E119">
            <v>0</v>
          </cell>
          <cell r="H119">
            <v>103696039.89</v>
          </cell>
          <cell r="J119">
            <v>-103696039.89</v>
          </cell>
        </row>
        <row r="120">
          <cell r="A120">
            <v>898200</v>
          </cell>
          <cell r="B120" t="str">
            <v>PROFIT ON SECURITIES EVALUATED</v>
          </cell>
          <cell r="C120">
            <v>199156.58</v>
          </cell>
          <cell r="H120">
            <v>0</v>
          </cell>
          <cell r="J120">
            <v>199156.58</v>
          </cell>
        </row>
        <row r="121">
          <cell r="A121">
            <v>899000</v>
          </cell>
          <cell r="B121" t="str">
            <v>(NET PROFIT)</v>
          </cell>
          <cell r="C121">
            <v>56568263.960000001</v>
          </cell>
          <cell r="E121">
            <v>39872266.88999939</v>
          </cell>
          <cell r="H121">
            <v>0</v>
          </cell>
          <cell r="J121">
            <v>56568263.960000001</v>
          </cell>
        </row>
        <row r="122">
          <cell r="A122">
            <v>899300</v>
          </cell>
          <cell r="B122" t="str">
            <v>(THIS TERM(P/L) PROFIT)</v>
          </cell>
          <cell r="C122">
            <v>0</v>
          </cell>
          <cell r="D122" t="str">
            <v>SUMMED UP</v>
          </cell>
          <cell r="E122">
            <v>5769400455.8000002</v>
          </cell>
          <cell r="H122">
            <v>0</v>
          </cell>
          <cell r="J122" t="str">
            <v/>
          </cell>
        </row>
        <row r="123">
          <cell r="A123">
            <v>899502</v>
          </cell>
          <cell r="B123" t="str">
            <v>EXCHANGE ADJUSTMENT(CR)</v>
          </cell>
          <cell r="C123">
            <v>0</v>
          </cell>
          <cell r="D123" t="str">
            <v>Ctrl Sht</v>
          </cell>
          <cell r="E123">
            <v>5809272722.6899996</v>
          </cell>
          <cell r="H123">
            <v>0</v>
          </cell>
          <cell r="J123" t="str">
            <v/>
          </cell>
        </row>
        <row r="124">
          <cell r="A124">
            <v>400101</v>
          </cell>
          <cell r="B124" t="str">
            <v>INT ON DEPO. SAVING ACCOUNT</v>
          </cell>
          <cell r="C124">
            <v>-24887.88</v>
          </cell>
          <cell r="H124">
            <v>0</v>
          </cell>
          <cell r="J124">
            <v>-24887.88</v>
          </cell>
        </row>
        <row r="125">
          <cell r="A125">
            <v>400112</v>
          </cell>
          <cell r="B125" t="str">
            <v>INT ON  TIME DEPOSITS PAID</v>
          </cell>
          <cell r="C125">
            <v>-32918988.100000001</v>
          </cell>
          <cell r="H125">
            <v>-910507.67</v>
          </cell>
          <cell r="J125">
            <v>-32008480.43</v>
          </cell>
        </row>
        <row r="126">
          <cell r="A126">
            <v>400122</v>
          </cell>
          <cell r="B126" t="str">
            <v>INT ON  TIME DEPOSITS PAYABLE</v>
          </cell>
          <cell r="C126">
            <v>6650102.3200000003</v>
          </cell>
          <cell r="H126">
            <v>-776842.38</v>
          </cell>
          <cell r="J126">
            <v>7426944.7000000002</v>
          </cell>
        </row>
        <row r="127">
          <cell r="A127">
            <v>400115</v>
          </cell>
          <cell r="B127" t="str">
            <v>INT ON DEPO. FCNR A/C PAID</v>
          </cell>
          <cell r="C127">
            <v>-2690.28</v>
          </cell>
          <cell r="H127">
            <v>0</v>
          </cell>
          <cell r="J127">
            <v>-2690.28</v>
          </cell>
        </row>
        <row r="128">
          <cell r="A128">
            <v>400125</v>
          </cell>
          <cell r="B128" t="str">
            <v>INT ON DEPO. FCNR A/C PAYABLE</v>
          </cell>
          <cell r="C128">
            <v>62.65</v>
          </cell>
          <cell r="H128">
            <v>-215.38</v>
          </cell>
          <cell r="J128">
            <v>278.02999999999997</v>
          </cell>
        </row>
        <row r="129">
          <cell r="A129">
            <v>400300</v>
          </cell>
          <cell r="B129" t="str">
            <v>SUNDRY INTEREST PAID</v>
          </cell>
          <cell r="C129">
            <v>-537142</v>
          </cell>
          <cell r="H129">
            <v>0</v>
          </cell>
          <cell r="J129">
            <v>-537142</v>
          </cell>
        </row>
        <row r="130">
          <cell r="A130">
            <v>410411</v>
          </cell>
          <cell r="B130" t="str">
            <v>INTEREST ON CALL MONEY PAID</v>
          </cell>
          <cell r="C130">
            <v>-26827876.170000002</v>
          </cell>
          <cell r="H130">
            <v>-620476</v>
          </cell>
          <cell r="J130">
            <v>-26207400.170000002</v>
          </cell>
        </row>
        <row r="131">
          <cell r="A131">
            <v>410421</v>
          </cell>
          <cell r="B131" t="str">
            <v>INTEREST ON CALL MONEY PAYBLE</v>
          </cell>
          <cell r="C131">
            <v>18684.830000000002</v>
          </cell>
          <cell r="H131">
            <v>5426.17</v>
          </cell>
          <cell r="J131">
            <v>13258.660000000002</v>
          </cell>
        </row>
        <row r="132">
          <cell r="A132">
            <v>413101</v>
          </cell>
          <cell r="B132" t="str">
            <v>INTERNAL CONTRACT DEP INT PAID</v>
          </cell>
          <cell r="C132">
            <v>5398414.3600000003</v>
          </cell>
          <cell r="H132">
            <v>0</v>
          </cell>
          <cell r="J132">
            <v>5398414.3600000003</v>
          </cell>
        </row>
        <row r="133">
          <cell r="A133">
            <v>415106</v>
          </cell>
          <cell r="B133" t="str">
            <v>INT PYBLE - CURRENCY SWAP</v>
          </cell>
          <cell r="C133">
            <v>-271753</v>
          </cell>
          <cell r="H133">
            <v>0</v>
          </cell>
          <cell r="J133">
            <v>-271753</v>
          </cell>
        </row>
        <row r="134">
          <cell r="A134">
            <v>415111</v>
          </cell>
          <cell r="B134" t="str">
            <v>I/O INT &amp; OTR PAID H.O. PAID</v>
          </cell>
          <cell r="C134">
            <v>-7201854</v>
          </cell>
          <cell r="H134">
            <v>-1274885</v>
          </cell>
          <cell r="J134">
            <v>-5926969</v>
          </cell>
        </row>
        <row r="135">
          <cell r="A135">
            <v>415121</v>
          </cell>
          <cell r="B135" t="str">
            <v>I/O INT&amp;OTR PAID H.O.  PAYABLE</v>
          </cell>
          <cell r="C135">
            <v>1168882.67</v>
          </cell>
          <cell r="H135">
            <v>770344.39</v>
          </cell>
          <cell r="J135">
            <v>398538.27999999991</v>
          </cell>
        </row>
        <row r="136">
          <cell r="A136">
            <v>415112</v>
          </cell>
          <cell r="B136" t="str">
            <v>I/O INT &amp; OTR PAID NY PAID</v>
          </cell>
          <cell r="C136">
            <v>-47793</v>
          </cell>
          <cell r="H136">
            <v>0</v>
          </cell>
          <cell r="J136">
            <v>-47793</v>
          </cell>
        </row>
        <row r="137">
          <cell r="A137">
            <v>417101</v>
          </cell>
          <cell r="B137" t="str">
            <v>LOSS CSW CUST ( N-HDG/EVAL )</v>
          </cell>
          <cell r="C137">
            <v>-56568263.960000001</v>
          </cell>
          <cell r="H137">
            <v>-47127775.93</v>
          </cell>
          <cell r="J137">
            <v>-9440488.0300000012</v>
          </cell>
        </row>
        <row r="138">
          <cell r="A138">
            <v>430121</v>
          </cell>
          <cell r="B138" t="str">
            <v>COMM.P(T&amp;R)REMIT(PAY TO OTR BK</v>
          </cell>
          <cell r="C138">
            <v>-391143.28</v>
          </cell>
          <cell r="H138">
            <v>-14836.75</v>
          </cell>
          <cell r="J138">
            <v>-376306.53</v>
          </cell>
        </row>
        <row r="139">
          <cell r="A139">
            <v>430801</v>
          </cell>
          <cell r="B139" t="str">
            <v>COMMISSION PAID (BROKERAGE)</v>
          </cell>
          <cell r="C139">
            <v>-18000</v>
          </cell>
          <cell r="H139">
            <v>0</v>
          </cell>
          <cell r="J139">
            <v>-18000</v>
          </cell>
        </row>
        <row r="140">
          <cell r="A140">
            <v>430999</v>
          </cell>
          <cell r="B140" t="str">
            <v>COMM.P(OTR)OTHERS</v>
          </cell>
          <cell r="C140">
            <v>-582402</v>
          </cell>
          <cell r="H140">
            <v>-6000</v>
          </cell>
          <cell r="J140">
            <v>-576402</v>
          </cell>
        </row>
        <row r="141">
          <cell r="A141">
            <v>431001</v>
          </cell>
          <cell r="B141" t="str">
            <v>COMM.PAID (CABLE &amp; POSTAGE)</v>
          </cell>
          <cell r="C141">
            <v>-15827</v>
          </cell>
          <cell r="H141">
            <v>-658</v>
          </cell>
          <cell r="J141">
            <v>-15169</v>
          </cell>
        </row>
        <row r="142">
          <cell r="A142">
            <v>441101</v>
          </cell>
          <cell r="B142" t="str">
            <v>LOSS ON FOREIGN EXCHANGE</v>
          </cell>
          <cell r="C142">
            <v>-930626862.74000001</v>
          </cell>
          <cell r="H142">
            <v>-29182916.260000002</v>
          </cell>
          <cell r="J142">
            <v>-901443946.48000002</v>
          </cell>
        </row>
        <row r="143">
          <cell r="A143">
            <v>445100</v>
          </cell>
          <cell r="B143" t="str">
            <v>LOSS ON BOND REDEEMED</v>
          </cell>
          <cell r="C143">
            <v>-48800</v>
          </cell>
          <cell r="H143">
            <v>0</v>
          </cell>
          <cell r="J143">
            <v>-48800</v>
          </cell>
        </row>
        <row r="144">
          <cell r="A144">
            <v>445201</v>
          </cell>
          <cell r="B144" t="str">
            <v>LOSS DUE TO BAD DEBT</v>
          </cell>
          <cell r="C144">
            <v>0</v>
          </cell>
          <cell r="H144">
            <v>0</v>
          </cell>
          <cell r="J144" t="str">
            <v/>
          </cell>
        </row>
        <row r="145">
          <cell r="A145">
            <v>445401</v>
          </cell>
          <cell r="B145" t="str">
            <v>PROVISION FOR BAD-DEBTS</v>
          </cell>
          <cell r="C145">
            <v>4544888.4499999285</v>
          </cell>
          <cell r="H145">
            <v>0</v>
          </cell>
          <cell r="J145">
            <v>4544888.4499999285</v>
          </cell>
        </row>
        <row r="146">
          <cell r="A146">
            <v>448101</v>
          </cell>
          <cell r="B146" t="str">
            <v>DEPR.ON BNK PREM. PREMISES</v>
          </cell>
          <cell r="C146">
            <v>-390402.48</v>
          </cell>
          <cell r="H146">
            <v>0</v>
          </cell>
          <cell r="J146">
            <v>-390402.48</v>
          </cell>
        </row>
        <row r="147">
          <cell r="A147">
            <v>448102</v>
          </cell>
          <cell r="B147" t="str">
            <v>DEPR.ON BNK PREM. FIXTURES</v>
          </cell>
          <cell r="C147">
            <v>-34895.93</v>
          </cell>
          <cell r="H147">
            <v>0</v>
          </cell>
          <cell r="J147">
            <v>-34895.93</v>
          </cell>
        </row>
        <row r="148">
          <cell r="A148">
            <v>448103</v>
          </cell>
          <cell r="B148" t="str">
            <v>DEPR.ON BNK PREM.OFFICE EQUIP</v>
          </cell>
          <cell r="C148">
            <v>-4057997.22</v>
          </cell>
          <cell r="H148">
            <v>0</v>
          </cell>
          <cell r="J148">
            <v>-4057997.22</v>
          </cell>
        </row>
        <row r="149">
          <cell r="A149">
            <v>448104</v>
          </cell>
          <cell r="B149" t="str">
            <v>DEPR.ON BNK PREM. VEHICLES</v>
          </cell>
          <cell r="C149">
            <v>-643447.06000000006</v>
          </cell>
          <cell r="H149">
            <v>0</v>
          </cell>
          <cell r="J149">
            <v>-643447.06000000006</v>
          </cell>
        </row>
        <row r="150">
          <cell r="A150">
            <v>448201</v>
          </cell>
          <cell r="B150" t="str">
            <v>DEPRECIATION OF SOFTWARE</v>
          </cell>
          <cell r="C150">
            <v>-190287.81</v>
          </cell>
          <cell r="H150">
            <v>0</v>
          </cell>
          <cell r="J150">
            <v>-190287.81</v>
          </cell>
        </row>
        <row r="151">
          <cell r="A151">
            <v>450101</v>
          </cell>
          <cell r="B151" t="str">
            <v>PERSON.EXPNSE BASIC</v>
          </cell>
          <cell r="C151">
            <v>-6055966</v>
          </cell>
          <cell r="H151">
            <v>-513054</v>
          </cell>
          <cell r="J151">
            <v>-5542912</v>
          </cell>
        </row>
        <row r="152">
          <cell r="A152">
            <v>450102</v>
          </cell>
          <cell r="B152" t="str">
            <v>PERSON.EXPNSE DA</v>
          </cell>
          <cell r="C152">
            <v>-2323143</v>
          </cell>
          <cell r="H152">
            <v>-196248</v>
          </cell>
          <cell r="J152">
            <v>-2126895</v>
          </cell>
        </row>
        <row r="153">
          <cell r="A153">
            <v>450103</v>
          </cell>
          <cell r="B153" t="str">
            <v>PERSON.EXPNSE HRA</v>
          </cell>
          <cell r="C153">
            <v>-2670863</v>
          </cell>
          <cell r="H153">
            <v>-223068</v>
          </cell>
          <cell r="J153">
            <v>-2447795</v>
          </cell>
        </row>
        <row r="154">
          <cell r="A154">
            <v>450130</v>
          </cell>
          <cell r="B154" t="str">
            <v>PERSON.EXPNSE BONUS</v>
          </cell>
          <cell r="C154">
            <v>-1052500</v>
          </cell>
          <cell r="H154">
            <v>0</v>
          </cell>
          <cell r="J154">
            <v>-1052500</v>
          </cell>
        </row>
        <row r="155">
          <cell r="A155">
            <v>450140</v>
          </cell>
          <cell r="B155" t="str">
            <v>PERSON.EXPNSE RETIREMT.BENEFIT</v>
          </cell>
          <cell r="C155">
            <v>-196231.85</v>
          </cell>
          <cell r="H155">
            <v>0</v>
          </cell>
          <cell r="J155">
            <v>-196231.85</v>
          </cell>
        </row>
        <row r="156">
          <cell r="A156">
            <v>450150</v>
          </cell>
          <cell r="B156" t="str">
            <v>PERSON.EXPNSE PROVIDENT FUND</v>
          </cell>
          <cell r="C156">
            <v>-736718</v>
          </cell>
          <cell r="H156">
            <v>-61546</v>
          </cell>
          <cell r="J156">
            <v>-675172</v>
          </cell>
        </row>
        <row r="157">
          <cell r="A157">
            <v>450152</v>
          </cell>
          <cell r="B157" t="str">
            <v>PERSON.EXPNSE GRATUITY</v>
          </cell>
          <cell r="C157">
            <v>-475193</v>
          </cell>
          <cell r="H157">
            <v>0</v>
          </cell>
          <cell r="J157">
            <v>-475193</v>
          </cell>
        </row>
        <row r="158">
          <cell r="A158">
            <v>450153</v>
          </cell>
          <cell r="B158" t="str">
            <v>PERSON.EXPNSE LEAVE TRVL ALLOW</v>
          </cell>
          <cell r="C158">
            <v>-66827.22</v>
          </cell>
          <cell r="H158">
            <v>-127000</v>
          </cell>
          <cell r="J158">
            <v>60172.78</v>
          </cell>
        </row>
        <row r="159">
          <cell r="A159">
            <v>450154</v>
          </cell>
          <cell r="B159" t="str">
            <v>PERSON.EXPNSE MEDICAL ALLOWANC</v>
          </cell>
          <cell r="C159">
            <v>-768104.3</v>
          </cell>
          <cell r="H159">
            <v>-25090.87</v>
          </cell>
          <cell r="J159">
            <v>-743013.43</v>
          </cell>
        </row>
        <row r="160">
          <cell r="A160">
            <v>450199</v>
          </cell>
          <cell r="B160" t="str">
            <v>PERSON.EXPNSE OTHERS</v>
          </cell>
          <cell r="C160">
            <v>-1147392.98</v>
          </cell>
          <cell r="H160">
            <v>-95152</v>
          </cell>
          <cell r="J160">
            <v>-1052240.98</v>
          </cell>
        </row>
        <row r="161">
          <cell r="A161">
            <v>450201</v>
          </cell>
          <cell r="B161" t="str">
            <v>PERSON.EXPNSE-EXP SALARY</v>
          </cell>
          <cell r="C161">
            <v>-1240000</v>
          </cell>
          <cell r="H161">
            <v>-145000</v>
          </cell>
          <cell r="J161">
            <v>-1095000</v>
          </cell>
        </row>
        <row r="162">
          <cell r="A162">
            <v>450203</v>
          </cell>
          <cell r="B162" t="str">
            <v>PERSON.EXPNSE-EXP TAX</v>
          </cell>
          <cell r="C162">
            <v>-17126711</v>
          </cell>
          <cell r="H162">
            <v>-1426800</v>
          </cell>
          <cell r="J162">
            <v>-15699911</v>
          </cell>
        </row>
        <row r="163">
          <cell r="A163">
            <v>450204</v>
          </cell>
          <cell r="B163" t="str">
            <v>PERSON.EXPNSE-EXP WELFARE</v>
          </cell>
          <cell r="C163">
            <v>-64377.45</v>
          </cell>
          <cell r="H163">
            <v>0</v>
          </cell>
          <cell r="J163">
            <v>-64377.45</v>
          </cell>
        </row>
        <row r="164">
          <cell r="A164">
            <v>450500</v>
          </cell>
          <cell r="B164" t="str">
            <v>OFFICE RESIDENCE RENT</v>
          </cell>
          <cell r="C164">
            <v>0</v>
          </cell>
          <cell r="H164">
            <v>-122000</v>
          </cell>
          <cell r="J164">
            <v>122000</v>
          </cell>
        </row>
        <row r="165">
          <cell r="A165">
            <v>450600</v>
          </cell>
          <cell r="B165" t="str">
            <v>OFFICE RESIDENCE REPAIR</v>
          </cell>
          <cell r="C165">
            <v>0</v>
          </cell>
          <cell r="H165">
            <v>0</v>
          </cell>
          <cell r="J165" t="str">
            <v/>
          </cell>
        </row>
        <row r="166">
          <cell r="A166">
            <v>450700</v>
          </cell>
          <cell r="B166" t="str">
            <v>OFFICE MAINTENANCE</v>
          </cell>
          <cell r="C166">
            <v>0</v>
          </cell>
          <cell r="H166">
            <v>-5740</v>
          </cell>
          <cell r="J166">
            <v>5740</v>
          </cell>
        </row>
        <row r="167">
          <cell r="A167">
            <v>450800</v>
          </cell>
          <cell r="B167" t="str">
            <v>WATER FUEL ELECTRICITY</v>
          </cell>
          <cell r="C167">
            <v>0</v>
          </cell>
          <cell r="H167">
            <v>0</v>
          </cell>
          <cell r="J167" t="str">
            <v/>
          </cell>
        </row>
        <row r="168">
          <cell r="A168">
            <v>450900</v>
          </cell>
          <cell r="B168" t="str">
            <v>TELEGRAPH TELEPHONE</v>
          </cell>
          <cell r="C168">
            <v>0</v>
          </cell>
          <cell r="H168">
            <v>-90732</v>
          </cell>
          <cell r="J168">
            <v>90732</v>
          </cell>
        </row>
        <row r="169">
          <cell r="A169">
            <v>451000</v>
          </cell>
          <cell r="B169" t="str">
            <v>CABLE  LINE OF NETWORK</v>
          </cell>
          <cell r="C169">
            <v>0</v>
          </cell>
          <cell r="H169">
            <v>0</v>
          </cell>
          <cell r="J169" t="str">
            <v/>
          </cell>
        </row>
        <row r="170">
          <cell r="A170">
            <v>451101</v>
          </cell>
          <cell r="B170" t="str">
            <v>OFFICE RENT -  OFFICE</v>
          </cell>
          <cell r="C170">
            <v>-12960000</v>
          </cell>
          <cell r="H170">
            <v>0</v>
          </cell>
          <cell r="J170">
            <v>-12960000</v>
          </cell>
        </row>
        <row r="171">
          <cell r="A171">
            <v>451102</v>
          </cell>
          <cell r="B171" t="str">
            <v>NOT IN USE (20050531)</v>
          </cell>
          <cell r="C171">
            <v>-1567500</v>
          </cell>
          <cell r="H171">
            <v>0</v>
          </cell>
          <cell r="J171">
            <v>-1567500</v>
          </cell>
        </row>
        <row r="172">
          <cell r="A172">
            <v>451199</v>
          </cell>
          <cell r="B172" t="str">
            <v>OFFICE RENT - OTHERS</v>
          </cell>
          <cell r="C172">
            <v>-54000</v>
          </cell>
          <cell r="H172">
            <v>-4500</v>
          </cell>
          <cell r="J172">
            <v>-49500</v>
          </cell>
        </row>
        <row r="173">
          <cell r="A173">
            <v>451201</v>
          </cell>
          <cell r="B173" t="str">
            <v>OFFICE REPAIRS - REPAIRS</v>
          </cell>
          <cell r="C173">
            <v>-3395</v>
          </cell>
          <cell r="H173">
            <v>-5500</v>
          </cell>
          <cell r="J173">
            <v>2105</v>
          </cell>
        </row>
        <row r="174">
          <cell r="A174">
            <v>451202</v>
          </cell>
          <cell r="B174" t="str">
            <v>NOT IN USE(20050531)</v>
          </cell>
          <cell r="C174">
            <v>-92551</v>
          </cell>
          <cell r="H174">
            <v>0</v>
          </cell>
          <cell r="J174">
            <v>-92551</v>
          </cell>
        </row>
        <row r="175">
          <cell r="A175">
            <v>451301</v>
          </cell>
          <cell r="B175" t="str">
            <v>COMMON SERV FEES BUILDING MAIN</v>
          </cell>
          <cell r="C175">
            <v>-1570554</v>
          </cell>
          <cell r="H175">
            <v>0</v>
          </cell>
          <cell r="J175">
            <v>-1570554</v>
          </cell>
        </row>
        <row r="176">
          <cell r="A176">
            <v>451302</v>
          </cell>
          <cell r="B176" t="str">
            <v>NOT IN USE (20050531)</v>
          </cell>
          <cell r="C176">
            <v>-124671</v>
          </cell>
          <cell r="H176">
            <v>0</v>
          </cell>
          <cell r="J176">
            <v>-124671</v>
          </cell>
        </row>
        <row r="177">
          <cell r="A177">
            <v>451303</v>
          </cell>
          <cell r="B177" t="str">
            <v>NOT IN USE (20050531)</v>
          </cell>
          <cell r="C177">
            <v>-471180</v>
          </cell>
          <cell r="H177">
            <v>0</v>
          </cell>
          <cell r="J177">
            <v>-471180</v>
          </cell>
        </row>
        <row r="178">
          <cell r="A178">
            <v>451501</v>
          </cell>
          <cell r="B178" t="str">
            <v>SERVICE CONTRACTS (ANNUAL) MAI</v>
          </cell>
          <cell r="C178">
            <v>-573374.05000000005</v>
          </cell>
          <cell r="H178">
            <v>0</v>
          </cell>
          <cell r="J178">
            <v>-573374.05000000005</v>
          </cell>
        </row>
        <row r="179">
          <cell r="A179">
            <v>451502</v>
          </cell>
          <cell r="B179" t="str">
            <v>NOT IN USE (20050531)</v>
          </cell>
          <cell r="C179">
            <v>-45700</v>
          </cell>
          <cell r="H179">
            <v>0</v>
          </cell>
          <cell r="J179">
            <v>-45700</v>
          </cell>
        </row>
        <row r="180">
          <cell r="A180">
            <v>451504</v>
          </cell>
          <cell r="B180" t="str">
            <v>NOT IN USE (20050531)</v>
          </cell>
          <cell r="C180">
            <v>-83047</v>
          </cell>
          <cell r="H180">
            <v>0</v>
          </cell>
          <cell r="J180">
            <v>-83047</v>
          </cell>
        </row>
        <row r="181">
          <cell r="A181">
            <v>451603</v>
          </cell>
          <cell r="B181" t="str">
            <v>PAPER &amp; PRINT PRINTED FORMS</v>
          </cell>
          <cell r="C181">
            <v>-168001</v>
          </cell>
          <cell r="H181">
            <v>0</v>
          </cell>
          <cell r="J181">
            <v>-168001</v>
          </cell>
        </row>
        <row r="182">
          <cell r="A182">
            <v>451604</v>
          </cell>
          <cell r="B182" t="str">
            <v>NOT IN USE (20050531)</v>
          </cell>
          <cell r="C182">
            <v>-483311</v>
          </cell>
          <cell r="H182">
            <v>0</v>
          </cell>
          <cell r="J182">
            <v>-483311</v>
          </cell>
        </row>
        <row r="183">
          <cell r="A183">
            <v>451700</v>
          </cell>
          <cell r="B183" t="str">
            <v>OTHER OFFICE EQUIPMENT</v>
          </cell>
          <cell r="C183">
            <v>-20302</v>
          </cell>
          <cell r="H183">
            <v>0</v>
          </cell>
          <cell r="J183">
            <v>-20302</v>
          </cell>
        </row>
        <row r="184">
          <cell r="A184">
            <v>451800</v>
          </cell>
          <cell r="B184" t="str">
            <v>FITTINGS LOBBY FURNISHINGS</v>
          </cell>
          <cell r="C184">
            <v>-1342429.82</v>
          </cell>
          <cell r="H184">
            <v>-8141</v>
          </cell>
          <cell r="J184">
            <v>-1334288.82</v>
          </cell>
        </row>
        <row r="185">
          <cell r="A185">
            <v>451900</v>
          </cell>
          <cell r="B185" t="str">
            <v>TRAVELLING</v>
          </cell>
          <cell r="C185">
            <v>-3534275.51</v>
          </cell>
          <cell r="H185">
            <v>-148720.95000000001</v>
          </cell>
          <cell r="J185">
            <v>-3385554.5599999996</v>
          </cell>
        </row>
        <row r="186">
          <cell r="A186">
            <v>452101</v>
          </cell>
          <cell r="B186" t="str">
            <v>NOT IN USE  ( 20050531 )</v>
          </cell>
          <cell r="C186">
            <v>-767894</v>
          </cell>
          <cell r="H186">
            <v>0</v>
          </cell>
          <cell r="J186">
            <v>-767894</v>
          </cell>
        </row>
        <row r="187">
          <cell r="A187">
            <v>452103</v>
          </cell>
          <cell r="B187" t="str">
            <v>TRAFFIC BUS, TAXI</v>
          </cell>
          <cell r="C187">
            <v>-103843</v>
          </cell>
          <cell r="H187">
            <v>-11754</v>
          </cell>
          <cell r="J187">
            <v>-92089</v>
          </cell>
        </row>
        <row r="188">
          <cell r="A188">
            <v>452104</v>
          </cell>
          <cell r="B188" t="str">
            <v>NOT IN USE  ( 20050531 )</v>
          </cell>
          <cell r="C188">
            <v>-125979</v>
          </cell>
          <cell r="H188">
            <v>0</v>
          </cell>
          <cell r="J188">
            <v>-125979</v>
          </cell>
        </row>
        <row r="189">
          <cell r="A189">
            <v>452201</v>
          </cell>
          <cell r="B189" t="str">
            <v>TRANSPOTATION DELIVERY</v>
          </cell>
          <cell r="C189">
            <v>-737822.52</v>
          </cell>
          <cell r="H189">
            <v>0</v>
          </cell>
          <cell r="J189">
            <v>-737822.52</v>
          </cell>
        </row>
        <row r="190">
          <cell r="A190">
            <v>452202</v>
          </cell>
          <cell r="B190" t="str">
            <v>TRANSPOTATION PACKING</v>
          </cell>
          <cell r="C190">
            <v>-460003.73</v>
          </cell>
          <cell r="H190">
            <v>0</v>
          </cell>
          <cell r="J190">
            <v>-460003.73</v>
          </cell>
        </row>
        <row r="191">
          <cell r="A191">
            <v>452301</v>
          </cell>
          <cell r="B191" t="str">
            <v>POSTAGES - STAMPS / MAIL</v>
          </cell>
          <cell r="C191">
            <v>-17000</v>
          </cell>
          <cell r="H191">
            <v>-2000</v>
          </cell>
          <cell r="J191">
            <v>-15000</v>
          </cell>
        </row>
        <row r="192">
          <cell r="A192">
            <v>452302</v>
          </cell>
          <cell r="B192" t="str">
            <v>NOT IN USE  ( 20050531 )</v>
          </cell>
          <cell r="C192">
            <v>-375018.59</v>
          </cell>
          <cell r="H192">
            <v>0</v>
          </cell>
          <cell r="J192">
            <v>-375018.59</v>
          </cell>
        </row>
        <row r="193">
          <cell r="A193">
            <v>452303</v>
          </cell>
          <cell r="B193" t="str">
            <v>NOT IN USE  ( 20050531 )</v>
          </cell>
          <cell r="C193">
            <v>-270831</v>
          </cell>
          <cell r="H193">
            <v>0</v>
          </cell>
          <cell r="J193">
            <v>-270831</v>
          </cell>
        </row>
        <row r="194">
          <cell r="A194">
            <v>452304</v>
          </cell>
          <cell r="B194" t="str">
            <v>NOT IN USE  ( 20050531 )</v>
          </cell>
          <cell r="C194">
            <v>-5361</v>
          </cell>
          <cell r="H194">
            <v>0</v>
          </cell>
          <cell r="J194">
            <v>-5361</v>
          </cell>
        </row>
        <row r="195">
          <cell r="A195">
            <v>452399</v>
          </cell>
          <cell r="B195" t="str">
            <v>NOT IN USE  ( 20050531 )</v>
          </cell>
          <cell r="C195">
            <v>-805163</v>
          </cell>
          <cell r="H195">
            <v>0</v>
          </cell>
          <cell r="J195">
            <v>-805163</v>
          </cell>
        </row>
        <row r="196">
          <cell r="A196">
            <v>452401</v>
          </cell>
          <cell r="B196" t="str">
            <v>BOOKS &amp; NEWSPAPER SUBSCRIPTION</v>
          </cell>
          <cell r="C196">
            <v>-335218</v>
          </cell>
          <cell r="H196">
            <v>-574</v>
          </cell>
          <cell r="J196">
            <v>-334644</v>
          </cell>
        </row>
        <row r="197">
          <cell r="A197">
            <v>452402</v>
          </cell>
          <cell r="B197" t="str">
            <v>BOOKS &amp; NEWS SUBSCRIPTION BOOK</v>
          </cell>
          <cell r="C197">
            <v>-24866.43</v>
          </cell>
          <cell r="H197">
            <v>0</v>
          </cell>
          <cell r="J197">
            <v>-24866.43</v>
          </cell>
        </row>
        <row r="198">
          <cell r="A198">
            <v>452403</v>
          </cell>
          <cell r="B198" t="str">
            <v>BOOKS&amp;NEWS SUBSCRIPTION OTHERS</v>
          </cell>
          <cell r="C198">
            <v>-66521</v>
          </cell>
          <cell r="H198">
            <v>0</v>
          </cell>
          <cell r="J198">
            <v>-66521</v>
          </cell>
        </row>
        <row r="199">
          <cell r="A199">
            <v>452404</v>
          </cell>
          <cell r="B199" t="str">
            <v>BOOKS SUBSCRIPTION DEALING</v>
          </cell>
          <cell r="C199">
            <v>-2957518.88</v>
          </cell>
          <cell r="H199">
            <v>-749158.97</v>
          </cell>
          <cell r="J199">
            <v>-2208359.91</v>
          </cell>
        </row>
        <row r="200">
          <cell r="A200">
            <v>452500</v>
          </cell>
          <cell r="B200" t="str">
            <v>AUTOMOBILE</v>
          </cell>
          <cell r="C200">
            <v>0</v>
          </cell>
          <cell r="H200">
            <v>-1400</v>
          </cell>
          <cell r="J200">
            <v>1400</v>
          </cell>
        </row>
        <row r="201">
          <cell r="A201">
            <v>452600</v>
          </cell>
          <cell r="B201" t="str">
            <v>MEMBERSHIP</v>
          </cell>
          <cell r="C201">
            <v>-743214.5</v>
          </cell>
          <cell r="H201">
            <v>-76250</v>
          </cell>
          <cell r="J201">
            <v>-666964.5</v>
          </cell>
        </row>
        <row r="202">
          <cell r="A202">
            <v>452801</v>
          </cell>
          <cell r="B202" t="str">
            <v>ENTERTAINMENT GIFTS</v>
          </cell>
          <cell r="C202">
            <v>-3750</v>
          </cell>
          <cell r="H202">
            <v>0</v>
          </cell>
          <cell r="J202">
            <v>-3750</v>
          </cell>
        </row>
        <row r="203">
          <cell r="A203">
            <v>452802</v>
          </cell>
          <cell r="B203" t="str">
            <v>ENTERTAINMENT - ENTERTAINMENT</v>
          </cell>
          <cell r="C203">
            <v>-387580.72</v>
          </cell>
          <cell r="H203">
            <v>0</v>
          </cell>
          <cell r="J203">
            <v>-387580.72</v>
          </cell>
        </row>
        <row r="204">
          <cell r="A204">
            <v>452901</v>
          </cell>
          <cell r="B204" t="str">
            <v>ADVERTISE. NEWSPAPER/MAGAZINE</v>
          </cell>
          <cell r="C204">
            <v>-76800</v>
          </cell>
          <cell r="H204">
            <v>0</v>
          </cell>
          <cell r="J204">
            <v>-76800</v>
          </cell>
        </row>
        <row r="205">
          <cell r="A205">
            <v>453001</v>
          </cell>
          <cell r="B205" t="str">
            <v>WELFARE MEDICAL</v>
          </cell>
          <cell r="C205">
            <v>-7780</v>
          </cell>
          <cell r="H205">
            <v>-1000</v>
          </cell>
          <cell r="J205">
            <v>-6780</v>
          </cell>
        </row>
        <row r="206">
          <cell r="A206">
            <v>453002</v>
          </cell>
          <cell r="B206" t="str">
            <v>WELFARE HOUSING</v>
          </cell>
          <cell r="C206">
            <v>-223733</v>
          </cell>
          <cell r="H206">
            <v>0</v>
          </cell>
          <cell r="J206">
            <v>-223733</v>
          </cell>
        </row>
        <row r="207">
          <cell r="A207">
            <v>453003</v>
          </cell>
          <cell r="B207" t="str">
            <v>WELFARE MEALS</v>
          </cell>
          <cell r="C207">
            <v>-114679.5</v>
          </cell>
          <cell r="H207">
            <v>-200</v>
          </cell>
          <cell r="J207">
            <v>-114479.5</v>
          </cell>
        </row>
        <row r="208">
          <cell r="A208">
            <v>453103</v>
          </cell>
          <cell r="B208" t="str">
            <v>STUDY&amp;TRAIN INDEPENDENT STUDY</v>
          </cell>
          <cell r="C208">
            <v>-800</v>
          </cell>
          <cell r="H208">
            <v>0</v>
          </cell>
          <cell r="J208">
            <v>-800</v>
          </cell>
        </row>
        <row r="209">
          <cell r="A209">
            <v>453199</v>
          </cell>
          <cell r="B209" t="str">
            <v>STUDY&amp;TRAINING OTHERS</v>
          </cell>
          <cell r="C209">
            <v>-20800</v>
          </cell>
          <cell r="H209">
            <v>0</v>
          </cell>
          <cell r="J209">
            <v>-20800</v>
          </cell>
        </row>
        <row r="210">
          <cell r="A210">
            <v>453202</v>
          </cell>
          <cell r="B210" t="str">
            <v>REWARD EMPLOYEE MEETINGS</v>
          </cell>
          <cell r="C210">
            <v>-300261.12</v>
          </cell>
          <cell r="H210">
            <v>2095</v>
          </cell>
          <cell r="J210">
            <v>-302356.12</v>
          </cell>
        </row>
        <row r="211">
          <cell r="A211">
            <v>453203</v>
          </cell>
          <cell r="B211" t="str">
            <v>NOT IN USE  ( 20050531 )</v>
          </cell>
          <cell r="C211">
            <v>-62410</v>
          </cell>
          <cell r="H211">
            <v>0</v>
          </cell>
          <cell r="J211">
            <v>-62410</v>
          </cell>
        </row>
        <row r="212">
          <cell r="A212">
            <v>453302</v>
          </cell>
          <cell r="B212" t="str">
            <v>NOT IN USE  ( 20050531 )</v>
          </cell>
          <cell r="C212">
            <v>-363507</v>
          </cell>
          <cell r="H212">
            <v>0</v>
          </cell>
          <cell r="J212">
            <v>-363507</v>
          </cell>
        </row>
        <row r="213">
          <cell r="A213">
            <v>453303</v>
          </cell>
          <cell r="B213" t="str">
            <v>NOT IN USE  ( 20050531 )</v>
          </cell>
          <cell r="C213">
            <v>-158656</v>
          </cell>
          <cell r="H213">
            <v>0</v>
          </cell>
          <cell r="J213">
            <v>-158656</v>
          </cell>
        </row>
        <row r="214">
          <cell r="A214">
            <v>453306</v>
          </cell>
          <cell r="B214" t="str">
            <v>BUSINESS TEMP PERSONNEL</v>
          </cell>
          <cell r="C214">
            <v>-1056671.25</v>
          </cell>
          <cell r="H214">
            <v>0</v>
          </cell>
          <cell r="J214">
            <v>-1056671.25</v>
          </cell>
        </row>
        <row r="215">
          <cell r="A215">
            <v>453399</v>
          </cell>
          <cell r="B215" t="str">
            <v>BUSINESS OTHERS</v>
          </cell>
          <cell r="C215">
            <v>-475939</v>
          </cell>
          <cell r="H215">
            <v>-40390</v>
          </cell>
          <cell r="J215">
            <v>-435549</v>
          </cell>
        </row>
        <row r="216">
          <cell r="A216">
            <v>453401</v>
          </cell>
          <cell r="B216" t="str">
            <v>DICGC</v>
          </cell>
          <cell r="C216">
            <v>-168778.38</v>
          </cell>
          <cell r="H216">
            <v>-205346.4</v>
          </cell>
          <cell r="J216">
            <v>36568.01999999999</v>
          </cell>
        </row>
        <row r="217">
          <cell r="A217">
            <v>453402</v>
          </cell>
          <cell r="B217" t="str">
            <v>INSURANCE INSURANCE ON OFF FIX</v>
          </cell>
          <cell r="C217">
            <v>0</v>
          </cell>
          <cell r="H217">
            <v>0</v>
          </cell>
          <cell r="J217" t="str">
            <v/>
          </cell>
        </row>
        <row r="218">
          <cell r="A218">
            <v>453403</v>
          </cell>
          <cell r="B218" t="str">
            <v>INSURANCE INS ON TRANPORTATION</v>
          </cell>
          <cell r="C218">
            <v>0</v>
          </cell>
          <cell r="H218">
            <v>0</v>
          </cell>
          <cell r="J218" t="str">
            <v/>
          </cell>
        </row>
        <row r="219">
          <cell r="A219">
            <v>453404</v>
          </cell>
          <cell r="B219" t="str">
            <v>INSURANCE INS ON TRAFFIC</v>
          </cell>
          <cell r="C219">
            <v>0</v>
          </cell>
          <cell r="H219">
            <v>-11226</v>
          </cell>
          <cell r="J219">
            <v>11226</v>
          </cell>
        </row>
        <row r="220">
          <cell r="A220">
            <v>453405</v>
          </cell>
          <cell r="B220" t="str">
            <v>INSURANCE INS ON OTHER INSURAN</v>
          </cell>
          <cell r="C220">
            <v>0</v>
          </cell>
          <cell r="H220">
            <v>0</v>
          </cell>
          <cell r="J220" t="str">
            <v/>
          </cell>
        </row>
        <row r="221">
          <cell r="A221">
            <v>453406</v>
          </cell>
          <cell r="B221" t="str">
            <v>INSURANCE INSUR OF PROPERTIES</v>
          </cell>
          <cell r="C221">
            <v>0</v>
          </cell>
          <cell r="H221">
            <v>0</v>
          </cell>
          <cell r="J221" t="str">
            <v/>
          </cell>
        </row>
        <row r="222">
          <cell r="A222">
            <v>453501</v>
          </cell>
          <cell r="B222" t="str">
            <v>SUNDRY LAWYERS EXPENSE</v>
          </cell>
          <cell r="C222">
            <v>-484842</v>
          </cell>
          <cell r="H222">
            <v>0</v>
          </cell>
          <cell r="J222">
            <v>-484842</v>
          </cell>
        </row>
        <row r="223">
          <cell r="A223">
            <v>453502</v>
          </cell>
          <cell r="B223" t="str">
            <v>SUNDRY CPA</v>
          </cell>
          <cell r="C223">
            <v>-2136200</v>
          </cell>
          <cell r="H223">
            <v>0</v>
          </cell>
          <cell r="J223">
            <v>-2136200</v>
          </cell>
        </row>
        <row r="224">
          <cell r="A224">
            <v>453503</v>
          </cell>
          <cell r="B224" t="str">
            <v>SUNDRY CONSULTANT</v>
          </cell>
          <cell r="C224">
            <v>213365</v>
          </cell>
          <cell r="H224">
            <v>0</v>
          </cell>
          <cell r="J224">
            <v>213365</v>
          </cell>
        </row>
        <row r="225">
          <cell r="A225">
            <v>453504</v>
          </cell>
          <cell r="B225" t="str">
            <v>NOT IN USE  ( 20050531 )</v>
          </cell>
          <cell r="C225">
            <v>-41875</v>
          </cell>
          <cell r="H225">
            <v>0</v>
          </cell>
          <cell r="J225">
            <v>-41875</v>
          </cell>
        </row>
        <row r="226">
          <cell r="A226">
            <v>453505</v>
          </cell>
          <cell r="B226" t="str">
            <v>SUNDRY VISA, PASSPORT</v>
          </cell>
          <cell r="C226">
            <v>-3150</v>
          </cell>
          <cell r="H226">
            <v>0</v>
          </cell>
          <cell r="J226">
            <v>-3150</v>
          </cell>
        </row>
        <row r="227">
          <cell r="A227">
            <v>453599</v>
          </cell>
          <cell r="B227" t="str">
            <v>SUNDRY OTHERS</v>
          </cell>
          <cell r="C227">
            <v>-323133.75</v>
          </cell>
          <cell r="H227">
            <v>-14605</v>
          </cell>
          <cell r="J227">
            <v>-308528.75</v>
          </cell>
        </row>
        <row r="228">
          <cell r="A228">
            <v>453601</v>
          </cell>
          <cell r="B228" t="str">
            <v>MUNICIPAL TAX</v>
          </cell>
          <cell r="C228">
            <v>-6050</v>
          </cell>
          <cell r="H228">
            <v>0</v>
          </cell>
          <cell r="J228">
            <v>-6050</v>
          </cell>
        </row>
        <row r="229">
          <cell r="A229">
            <v>453602</v>
          </cell>
          <cell r="B229" t="str">
            <v>WEALTH TAX</v>
          </cell>
          <cell r="C229">
            <v>-1000</v>
          </cell>
          <cell r="H229">
            <v>0</v>
          </cell>
          <cell r="J229">
            <v>-1000</v>
          </cell>
        </row>
        <row r="230">
          <cell r="A230">
            <v>453699</v>
          </cell>
          <cell r="B230" t="str">
            <v>OTHERS TAX</v>
          </cell>
          <cell r="C230">
            <v>-207132</v>
          </cell>
          <cell r="H230">
            <v>0</v>
          </cell>
          <cell r="J230">
            <v>-207132</v>
          </cell>
        </row>
        <row r="231">
          <cell r="A231">
            <v>453900</v>
          </cell>
          <cell r="B231" t="str">
            <v>CONSIGNMENT FEE FOR GUARD</v>
          </cell>
          <cell r="C231">
            <v>0</v>
          </cell>
          <cell r="H231">
            <v>0</v>
          </cell>
          <cell r="J231" t="str">
            <v/>
          </cell>
        </row>
        <row r="232">
          <cell r="A232">
            <v>454101</v>
          </cell>
          <cell r="B232" t="str">
            <v>INCOME TAX (PROVISION)</v>
          </cell>
          <cell r="C232">
            <v>-17116485.890000001</v>
          </cell>
          <cell r="E232">
            <v>-1136508390.5200002</v>
          </cell>
          <cell r="H232">
            <v>0</v>
          </cell>
          <cell r="J232">
            <v>-17116485.890000001</v>
          </cell>
        </row>
        <row r="233">
          <cell r="A233">
            <v>457100</v>
          </cell>
          <cell r="B233" t="str">
            <v>TRNS TO RSV FOR POSSBL LN LOSS</v>
          </cell>
          <cell r="C233">
            <v>-4544888.45</v>
          </cell>
          <cell r="D233" t="str">
            <v>SUMMED UP</v>
          </cell>
          <cell r="E233">
            <v>-1136508390.5200002</v>
          </cell>
          <cell r="H233">
            <v>0</v>
          </cell>
          <cell r="J233">
            <v>-4544888.45</v>
          </cell>
        </row>
        <row r="234">
          <cell r="A234">
            <v>480300</v>
          </cell>
          <cell r="B234" t="str">
            <v>TRANS T-TERM PROFIT</v>
          </cell>
          <cell r="C234">
            <v>0</v>
          </cell>
          <cell r="D234" t="str">
            <v>Ctrl Sht</v>
          </cell>
          <cell r="E234">
            <v>0</v>
          </cell>
          <cell r="H234">
            <v>0</v>
          </cell>
          <cell r="J234" t="str">
            <v/>
          </cell>
        </row>
        <row r="235">
          <cell r="A235">
            <v>900111</v>
          </cell>
          <cell r="B235" t="str">
            <v>INT ON TERM LOANS RECEIVED</v>
          </cell>
          <cell r="C235">
            <v>21899911.239999998</v>
          </cell>
          <cell r="H235">
            <v>1241781</v>
          </cell>
          <cell r="J235">
            <v>20658130.239999998</v>
          </cell>
        </row>
        <row r="236">
          <cell r="A236">
            <v>900121</v>
          </cell>
          <cell r="B236" t="str">
            <v>INT ON TERM LOANS RECEIVABLE</v>
          </cell>
          <cell r="C236">
            <v>0</v>
          </cell>
          <cell r="H236">
            <v>0</v>
          </cell>
          <cell r="J236" t="str">
            <v/>
          </cell>
        </row>
        <row r="237">
          <cell r="A237">
            <v>900131</v>
          </cell>
          <cell r="B237" t="str">
            <v>INT ON TERM LOANS UNEARNED</v>
          </cell>
          <cell r="C237">
            <v>0</v>
          </cell>
          <cell r="H237">
            <v>0</v>
          </cell>
          <cell r="J237" t="str">
            <v/>
          </cell>
        </row>
        <row r="238">
          <cell r="A238">
            <v>900311</v>
          </cell>
          <cell r="B238" t="str">
            <v>INT REPAYABL ON DEMAND LN RCV</v>
          </cell>
          <cell r="C238">
            <v>14161421.16</v>
          </cell>
          <cell r="H238">
            <v>1246626.77</v>
          </cell>
          <cell r="J238">
            <v>12914794.390000001</v>
          </cell>
        </row>
        <row r="239">
          <cell r="A239">
            <v>900314</v>
          </cell>
          <cell r="B239" t="str">
            <v>INT REPYBL ON DEMD MIBOR RECVD</v>
          </cell>
          <cell r="C239">
            <v>1498328.71</v>
          </cell>
          <cell r="H239">
            <v>0</v>
          </cell>
          <cell r="J239">
            <v>1498328.71</v>
          </cell>
        </row>
        <row r="240">
          <cell r="A240">
            <v>900321</v>
          </cell>
          <cell r="B240" t="str">
            <v>INT REPAYABL ON DEMAND LN RCBL</v>
          </cell>
          <cell r="C240">
            <v>0</v>
          </cell>
          <cell r="H240">
            <v>0</v>
          </cell>
          <cell r="J240" t="str">
            <v/>
          </cell>
        </row>
        <row r="241">
          <cell r="A241">
            <v>900331</v>
          </cell>
          <cell r="B241" t="str">
            <v>INT REPAYABL ON DEMAND LN UNER</v>
          </cell>
          <cell r="C241">
            <v>0</v>
          </cell>
          <cell r="H241">
            <v>0</v>
          </cell>
          <cell r="J241" t="str">
            <v/>
          </cell>
        </row>
        <row r="242">
          <cell r="A242">
            <v>900411</v>
          </cell>
          <cell r="B242" t="str">
            <v>INT ON BILL BOUGHT&amp;DISC. RCVD</v>
          </cell>
          <cell r="C242">
            <v>252990.6</v>
          </cell>
          <cell r="H242">
            <v>9098</v>
          </cell>
          <cell r="J242">
            <v>243892.6</v>
          </cell>
        </row>
        <row r="243">
          <cell r="A243">
            <v>900431</v>
          </cell>
          <cell r="B243" t="str">
            <v>INT ON BILL BOUGHT&amp;DISC. UNER</v>
          </cell>
          <cell r="C243">
            <v>178528.03</v>
          </cell>
          <cell r="H243">
            <v>-3096.99</v>
          </cell>
          <cell r="J243">
            <v>181625.02</v>
          </cell>
        </row>
        <row r="244">
          <cell r="A244">
            <v>900512</v>
          </cell>
          <cell r="B244" t="str">
            <v>BILLS DISCOUNTED RCVD</v>
          </cell>
          <cell r="C244">
            <v>3872457.82</v>
          </cell>
          <cell r="H244">
            <v>467053</v>
          </cell>
          <cell r="J244">
            <v>3405404.82</v>
          </cell>
        </row>
        <row r="245">
          <cell r="A245">
            <v>900522</v>
          </cell>
          <cell r="B245" t="str">
            <v>BILLS DISCOUNTED RCBL</v>
          </cell>
          <cell r="C245">
            <v>712</v>
          </cell>
          <cell r="H245">
            <v>-712</v>
          </cell>
          <cell r="J245">
            <v>1424</v>
          </cell>
        </row>
        <row r="246">
          <cell r="A246">
            <v>900532</v>
          </cell>
          <cell r="B246" t="str">
            <v>BILLS DISCOUNTED UNER</v>
          </cell>
          <cell r="C246">
            <v>-26776.29</v>
          </cell>
          <cell r="H246">
            <v>-197319.65</v>
          </cell>
          <cell r="J246">
            <v>170543.35999999999</v>
          </cell>
        </row>
        <row r="247">
          <cell r="A247">
            <v>900611</v>
          </cell>
          <cell r="B247" t="str">
            <v>INT ON CASH CREDIT RECEIVED</v>
          </cell>
          <cell r="C247">
            <v>2762417.23</v>
          </cell>
          <cell r="H247">
            <v>189928</v>
          </cell>
          <cell r="J247">
            <v>2572489.23</v>
          </cell>
        </row>
        <row r="248">
          <cell r="A248">
            <v>900621</v>
          </cell>
          <cell r="B248" t="str">
            <v>INT ON CASH CREDIT RECEIVABLE</v>
          </cell>
          <cell r="C248">
            <v>-8224.9699999999993</v>
          </cell>
          <cell r="H248">
            <v>-1652.76</v>
          </cell>
          <cell r="J248">
            <v>-6572.2099999999991</v>
          </cell>
        </row>
        <row r="249">
          <cell r="A249">
            <v>900711</v>
          </cell>
          <cell r="B249" t="str">
            <v>INT ON OVERDRAFT RECEIVED</v>
          </cell>
          <cell r="C249">
            <v>2388.62</v>
          </cell>
          <cell r="H249">
            <v>0</v>
          </cell>
          <cell r="J249">
            <v>2388.62</v>
          </cell>
        </row>
        <row r="250">
          <cell r="A250">
            <v>900811</v>
          </cell>
          <cell r="B250" t="str">
            <v>INT ON STAFF LOAN RECEIVED</v>
          </cell>
          <cell r="C250">
            <v>505906.26</v>
          </cell>
          <cell r="H250">
            <v>39534.76</v>
          </cell>
          <cell r="J250">
            <v>466371.5</v>
          </cell>
        </row>
        <row r="251">
          <cell r="A251">
            <v>900821</v>
          </cell>
          <cell r="B251" t="str">
            <v>INT ON STAFF LOAN RECEIVABLE</v>
          </cell>
          <cell r="C251">
            <v>-835.73</v>
          </cell>
          <cell r="H251">
            <v>1275.21</v>
          </cell>
          <cell r="J251">
            <v>-2110.94</v>
          </cell>
        </row>
        <row r="252">
          <cell r="A252">
            <v>900911</v>
          </cell>
          <cell r="B252" t="str">
            <v>INT WORK CAPITAL DEM RECEIVED</v>
          </cell>
          <cell r="C252">
            <v>87725800.969999999</v>
          </cell>
          <cell r="H252">
            <v>6250145</v>
          </cell>
          <cell r="J252">
            <v>81475655.969999999</v>
          </cell>
        </row>
        <row r="253">
          <cell r="A253">
            <v>900921</v>
          </cell>
          <cell r="B253" t="str">
            <v>INT WORK CAPITAL DEM RECEIVBL</v>
          </cell>
          <cell r="C253">
            <v>0</v>
          </cell>
          <cell r="H253">
            <v>0</v>
          </cell>
          <cell r="J253" t="str">
            <v/>
          </cell>
        </row>
        <row r="254">
          <cell r="A254">
            <v>900931</v>
          </cell>
          <cell r="B254" t="str">
            <v>INT WORK CAPITAL DEM UNEARNED</v>
          </cell>
          <cell r="C254">
            <v>0</v>
          </cell>
          <cell r="H254">
            <v>0</v>
          </cell>
          <cell r="J254" t="str">
            <v/>
          </cell>
        </row>
        <row r="255">
          <cell r="A255">
            <v>901011</v>
          </cell>
          <cell r="B255" t="str">
            <v>INT ON EXPORT PACKING RECEIVED</v>
          </cell>
          <cell r="C255">
            <v>5139565.8499999996</v>
          </cell>
          <cell r="H255">
            <v>40232</v>
          </cell>
          <cell r="J255">
            <v>5099333.8499999996</v>
          </cell>
        </row>
        <row r="256">
          <cell r="A256">
            <v>901031</v>
          </cell>
          <cell r="B256" t="str">
            <v>INT ON EXPORT PACKING UNEARNED</v>
          </cell>
          <cell r="C256">
            <v>0</v>
          </cell>
          <cell r="H256">
            <v>0</v>
          </cell>
          <cell r="J256" t="str">
            <v/>
          </cell>
        </row>
        <row r="257">
          <cell r="A257">
            <v>903102</v>
          </cell>
          <cell r="B257" t="str">
            <v>INT OUR SCR CENTRAL GOV.SCR</v>
          </cell>
          <cell r="C257">
            <v>62500</v>
          </cell>
          <cell r="H257">
            <v>0</v>
          </cell>
          <cell r="J257">
            <v>62500</v>
          </cell>
        </row>
        <row r="258">
          <cell r="A258">
            <v>903108</v>
          </cell>
          <cell r="B258" t="str">
            <v>INTEREST ON SECURITIES(AMORTI)</v>
          </cell>
          <cell r="C258">
            <v>-23687299.75</v>
          </cell>
          <cell r="H258">
            <v>-9956978.4700000007</v>
          </cell>
          <cell r="J258">
            <v>-13730321.279999999</v>
          </cell>
        </row>
        <row r="259">
          <cell r="A259">
            <v>903199</v>
          </cell>
          <cell r="B259" t="str">
            <v>INTRST OUR SCR OTR INVESTMENT</v>
          </cell>
          <cell r="C259">
            <v>1533611.5</v>
          </cell>
          <cell r="H259">
            <v>0</v>
          </cell>
          <cell r="J259">
            <v>1533611.5</v>
          </cell>
        </row>
        <row r="260">
          <cell r="A260">
            <v>912211</v>
          </cell>
          <cell r="B260" t="str">
            <v>INT DEPO.RSV BK OF IND RCVD</v>
          </cell>
          <cell r="C260">
            <v>115854</v>
          </cell>
          <cell r="H260">
            <v>40417</v>
          </cell>
          <cell r="J260">
            <v>75437</v>
          </cell>
        </row>
        <row r="261">
          <cell r="A261">
            <v>912214</v>
          </cell>
          <cell r="B261" t="str">
            <v>INT DEPO.NOTIF.FNC.INT RCVD</v>
          </cell>
          <cell r="C261">
            <v>20912480</v>
          </cell>
          <cell r="H261">
            <v>25168562</v>
          </cell>
          <cell r="J261">
            <v>-4256082</v>
          </cell>
        </row>
        <row r="262">
          <cell r="A262">
            <v>912221</v>
          </cell>
          <cell r="B262" t="str">
            <v>INT DEPO.RSV BK OF IND RCVBL</v>
          </cell>
          <cell r="C262">
            <v>40417</v>
          </cell>
          <cell r="H262">
            <v>-40417</v>
          </cell>
          <cell r="J262">
            <v>80834</v>
          </cell>
        </row>
        <row r="263">
          <cell r="A263">
            <v>912224</v>
          </cell>
          <cell r="B263" t="str">
            <v>INT DEPO.NOTIF.FNC.INT RCVBL</v>
          </cell>
          <cell r="C263">
            <v>4043108.98</v>
          </cell>
          <cell r="H263">
            <v>-23101369.579999998</v>
          </cell>
          <cell r="J263">
            <v>27144478.559999999</v>
          </cell>
        </row>
        <row r="264">
          <cell r="A264">
            <v>912209</v>
          </cell>
          <cell r="B264" t="str">
            <v>INTRST OUR DEPO. OTHERS</v>
          </cell>
          <cell r="C264">
            <v>29560</v>
          </cell>
          <cell r="H264">
            <v>12776</v>
          </cell>
          <cell r="J264">
            <v>16784</v>
          </cell>
        </row>
        <row r="265">
          <cell r="A265">
            <v>912700</v>
          </cell>
          <cell r="B265" t="str">
            <v>SUNDRY INTEREST EARNED</v>
          </cell>
          <cell r="C265">
            <v>949082</v>
          </cell>
          <cell r="H265">
            <v>0</v>
          </cell>
          <cell r="J265">
            <v>949082</v>
          </cell>
        </row>
        <row r="266">
          <cell r="A266">
            <v>912903</v>
          </cell>
          <cell r="B266" t="str">
            <v>I/O INTRST&amp; OTR EARN LD BRANCH</v>
          </cell>
          <cell r="C266">
            <v>1644</v>
          </cell>
          <cell r="H266">
            <v>633</v>
          </cell>
          <cell r="J266">
            <v>1011</v>
          </cell>
        </row>
        <row r="267">
          <cell r="A267">
            <v>912911</v>
          </cell>
          <cell r="B267" t="str">
            <v>I/O INT&amp;OTR EARN HO RECEIVED</v>
          </cell>
          <cell r="C267">
            <v>81388.88</v>
          </cell>
          <cell r="H267">
            <v>0</v>
          </cell>
          <cell r="J267">
            <v>81388.88</v>
          </cell>
        </row>
        <row r="268">
          <cell r="A268">
            <v>912921</v>
          </cell>
          <cell r="B268" t="str">
            <v>I/O INT&amp;OTR EARN HO RECEIVABLE</v>
          </cell>
          <cell r="C268">
            <v>0</v>
          </cell>
          <cell r="H268">
            <v>8333.33</v>
          </cell>
          <cell r="J268">
            <v>-8333.33</v>
          </cell>
        </row>
        <row r="269">
          <cell r="A269">
            <v>912914</v>
          </cell>
          <cell r="B269" t="str">
            <v>I/O INT&amp;OTR EARN SPR RECEIVED</v>
          </cell>
          <cell r="C269">
            <v>12056124</v>
          </cell>
          <cell r="H269">
            <v>5100172</v>
          </cell>
          <cell r="J269">
            <v>6955952</v>
          </cell>
        </row>
        <row r="270">
          <cell r="A270">
            <v>912924</v>
          </cell>
          <cell r="B270" t="str">
            <v>I/O INT&amp;OTR EARN SPR RECEIVBL</v>
          </cell>
          <cell r="C270">
            <v>-1703659.46</v>
          </cell>
          <cell r="H270">
            <v>-4243003.32</v>
          </cell>
          <cell r="J270">
            <v>2539343.8600000003</v>
          </cell>
        </row>
        <row r="271">
          <cell r="A271">
            <v>912915</v>
          </cell>
          <cell r="B271" t="str">
            <v>IO INT &amp; OTHER HK EARNED RECD</v>
          </cell>
          <cell r="C271">
            <v>1954</v>
          </cell>
          <cell r="H271">
            <v>22308</v>
          </cell>
          <cell r="J271">
            <v>-20354</v>
          </cell>
        </row>
        <row r="272">
          <cell r="A272">
            <v>912925</v>
          </cell>
          <cell r="B272" t="str">
            <v>IO INT &amp; OTHER HK EARNED RBLE</v>
          </cell>
          <cell r="C272">
            <v>22553.86</v>
          </cell>
          <cell r="H272">
            <v>-22308</v>
          </cell>
          <cell r="J272">
            <v>44861.86</v>
          </cell>
        </row>
        <row r="273">
          <cell r="A273">
            <v>913201</v>
          </cell>
          <cell r="B273" t="str">
            <v>I/O COMM EARN HO</v>
          </cell>
          <cell r="C273">
            <v>0</v>
          </cell>
          <cell r="H273">
            <v>0</v>
          </cell>
          <cell r="J273" t="str">
            <v/>
          </cell>
        </row>
        <row r="274">
          <cell r="A274">
            <v>913204</v>
          </cell>
          <cell r="B274" t="str">
            <v>I/O COMM EARN SP</v>
          </cell>
          <cell r="C274">
            <v>0</v>
          </cell>
          <cell r="H274">
            <v>0</v>
          </cell>
          <cell r="J274" t="str">
            <v/>
          </cell>
        </row>
        <row r="275">
          <cell r="A275">
            <v>914100</v>
          </cell>
          <cell r="B275" t="str">
            <v>PROFIT ON CCY SW (N-HDG/PRINC)</v>
          </cell>
          <cell r="C275">
            <v>0</v>
          </cell>
          <cell r="H275">
            <v>0</v>
          </cell>
          <cell r="J275" t="str">
            <v/>
          </cell>
        </row>
        <row r="276">
          <cell r="A276">
            <v>914101</v>
          </cell>
          <cell r="B276" t="str">
            <v>INT RECBLE - CURRENCY SWAP</v>
          </cell>
          <cell r="C276">
            <v>414068</v>
          </cell>
          <cell r="H276">
            <v>0</v>
          </cell>
          <cell r="J276">
            <v>414068</v>
          </cell>
        </row>
        <row r="277">
          <cell r="A277">
            <v>914200</v>
          </cell>
          <cell r="B277" t="str">
            <v>PRFT ON CCY SW ( N-HDG/EVAL )</v>
          </cell>
          <cell r="C277">
            <v>59398704.920000002</v>
          </cell>
          <cell r="H277">
            <v>48158380.899999999</v>
          </cell>
          <cell r="J277">
            <v>11240324.020000003</v>
          </cell>
        </row>
        <row r="278">
          <cell r="A278">
            <v>930101</v>
          </cell>
          <cell r="B278" t="str">
            <v>COMM.EARNED(TRADE)L/C ADVISING</v>
          </cell>
          <cell r="C278">
            <v>155360</v>
          </cell>
          <cell r="H278">
            <v>16202</v>
          </cell>
          <cell r="J278">
            <v>139158</v>
          </cell>
        </row>
        <row r="279">
          <cell r="A279">
            <v>930102</v>
          </cell>
          <cell r="B279" t="str">
            <v>COMM.EARNED(TRADE)EXPO.HANDL.C</v>
          </cell>
          <cell r="C279">
            <v>877044.79</v>
          </cell>
          <cell r="H279">
            <v>72940.42</v>
          </cell>
          <cell r="J279">
            <v>804104.37</v>
          </cell>
        </row>
        <row r="280">
          <cell r="A280">
            <v>930103</v>
          </cell>
          <cell r="B280" t="str">
            <v>COMM.EARNED(TRADE)EXPO.COLLECT</v>
          </cell>
          <cell r="C280">
            <v>309442.90000000002</v>
          </cell>
          <cell r="H280">
            <v>21333</v>
          </cell>
          <cell r="J280">
            <v>288109.90000000002</v>
          </cell>
        </row>
        <row r="281">
          <cell r="A281">
            <v>930109</v>
          </cell>
          <cell r="B281" t="str">
            <v>COMM.EARNED(TRADE)EXPO.(OTHERS</v>
          </cell>
          <cell r="C281">
            <v>109400</v>
          </cell>
          <cell r="H281">
            <v>11200</v>
          </cell>
          <cell r="J281">
            <v>98200</v>
          </cell>
        </row>
        <row r="282">
          <cell r="A282">
            <v>930111</v>
          </cell>
          <cell r="B282" t="str">
            <v>COMM.EARNED(TRADE)L/C AMENDMEN</v>
          </cell>
          <cell r="C282">
            <v>7300</v>
          </cell>
          <cell r="H282">
            <v>300</v>
          </cell>
          <cell r="J282">
            <v>7000</v>
          </cell>
        </row>
        <row r="283">
          <cell r="A283">
            <v>930112</v>
          </cell>
          <cell r="B283" t="str">
            <v>COMM.EARNED(TRADE)IMPO.HANDL.C</v>
          </cell>
          <cell r="C283">
            <v>692741.43</v>
          </cell>
          <cell r="H283">
            <v>55951.67</v>
          </cell>
          <cell r="J283">
            <v>636789.76000000001</v>
          </cell>
        </row>
        <row r="284">
          <cell r="A284">
            <v>930113</v>
          </cell>
          <cell r="B284" t="str">
            <v>COMM.EARNED(TRADE)IMPO.COLLECT</v>
          </cell>
          <cell r="C284">
            <v>538508.48</v>
          </cell>
          <cell r="H284">
            <v>23236</v>
          </cell>
          <cell r="J284">
            <v>515272.48</v>
          </cell>
        </row>
        <row r="285">
          <cell r="A285">
            <v>930119</v>
          </cell>
          <cell r="B285" t="str">
            <v>COMM.EARNED(TRADE)IMPO(OTHERS)</v>
          </cell>
          <cell r="C285">
            <v>1345331.11</v>
          </cell>
          <cell r="H285">
            <v>141160.12</v>
          </cell>
          <cell r="J285">
            <v>1204170.9900000002</v>
          </cell>
        </row>
        <row r="286">
          <cell r="A286">
            <v>930201</v>
          </cell>
          <cell r="B286" t="str">
            <v>COMM.EARNED REMI(OUT/IN REMI.</v>
          </cell>
          <cell r="C286">
            <v>691970.19</v>
          </cell>
          <cell r="H286">
            <v>56979.75</v>
          </cell>
          <cell r="J286">
            <v>634990.43999999994</v>
          </cell>
        </row>
        <row r="287">
          <cell r="A287">
            <v>930299</v>
          </cell>
          <cell r="B287" t="str">
            <v>COMM.EARNED REMI.(OTHERS)</v>
          </cell>
          <cell r="C287">
            <v>41900</v>
          </cell>
          <cell r="H287">
            <v>4250</v>
          </cell>
          <cell r="J287">
            <v>37650</v>
          </cell>
        </row>
        <row r="288">
          <cell r="A288">
            <v>930301</v>
          </cell>
          <cell r="B288" t="str">
            <v>COMM.EARNED(A&amp;D)ACCT MAINTENAN</v>
          </cell>
          <cell r="C288">
            <v>17591.62</v>
          </cell>
          <cell r="H288">
            <v>727.54</v>
          </cell>
          <cell r="J288">
            <v>16864.079999999998</v>
          </cell>
        </row>
        <row r="289">
          <cell r="A289">
            <v>930302</v>
          </cell>
          <cell r="B289" t="str">
            <v>COMM.EARNED(A&amp;D)CHEQUE BOOK</v>
          </cell>
          <cell r="C289">
            <v>31470</v>
          </cell>
          <cell r="H289">
            <v>1250</v>
          </cell>
          <cell r="J289">
            <v>30220</v>
          </cell>
        </row>
        <row r="290">
          <cell r="A290">
            <v>930399</v>
          </cell>
          <cell r="B290" t="str">
            <v>COMM.EARNED(A&amp;D)OTHERS</v>
          </cell>
          <cell r="C290">
            <v>34550</v>
          </cell>
          <cell r="H290">
            <v>850</v>
          </cell>
          <cell r="J290">
            <v>33700</v>
          </cell>
        </row>
        <row r="291">
          <cell r="A291">
            <v>930901</v>
          </cell>
          <cell r="B291" t="str">
            <v>COMMISSION EARNED (OTHERS)</v>
          </cell>
          <cell r="C291">
            <v>2589316.71</v>
          </cell>
          <cell r="H291">
            <v>0</v>
          </cell>
          <cell r="J291">
            <v>2589316.71</v>
          </cell>
        </row>
        <row r="292">
          <cell r="A292">
            <v>931001</v>
          </cell>
          <cell r="B292" t="str">
            <v>COMMISSION EARNED(CABLE&amp;POSTAG</v>
          </cell>
          <cell r="C292">
            <v>1686463.53</v>
          </cell>
          <cell r="H292">
            <v>115378.45</v>
          </cell>
          <cell r="J292">
            <v>1571085.08</v>
          </cell>
        </row>
        <row r="293">
          <cell r="A293">
            <v>935101</v>
          </cell>
          <cell r="B293" t="str">
            <v>G TEE COMM.EARNED LETTER OF CD</v>
          </cell>
          <cell r="C293">
            <v>608841.04</v>
          </cell>
          <cell r="H293">
            <v>98881.43</v>
          </cell>
          <cell r="J293">
            <v>509959.61000000004</v>
          </cell>
        </row>
        <row r="294">
          <cell r="A294">
            <v>935112</v>
          </cell>
          <cell r="B294" t="str">
            <v>GT COM. CONFIRMATION RCVD</v>
          </cell>
          <cell r="C294">
            <v>423212.85</v>
          </cell>
          <cell r="H294">
            <v>73670</v>
          </cell>
          <cell r="J294">
            <v>349542.85</v>
          </cell>
        </row>
        <row r="295">
          <cell r="A295">
            <v>935132</v>
          </cell>
          <cell r="B295" t="str">
            <v>GT COM. CONFIRMATION UNER</v>
          </cell>
          <cell r="C295">
            <v>-24889.27</v>
          </cell>
          <cell r="H295">
            <v>-9075.85</v>
          </cell>
          <cell r="J295">
            <v>-15813.42</v>
          </cell>
        </row>
        <row r="296">
          <cell r="A296">
            <v>935117</v>
          </cell>
          <cell r="B296" t="str">
            <v>GT COM. USANCE RCVD</v>
          </cell>
          <cell r="C296">
            <v>688347.58</v>
          </cell>
          <cell r="H296">
            <v>162121.43</v>
          </cell>
          <cell r="J296">
            <v>526226.14999999991</v>
          </cell>
        </row>
        <row r="297">
          <cell r="A297">
            <v>935137</v>
          </cell>
          <cell r="B297" t="str">
            <v>GT COM. USANCE UNER</v>
          </cell>
          <cell r="C297">
            <v>-22019.49</v>
          </cell>
          <cell r="H297">
            <v>-105706.52</v>
          </cell>
          <cell r="J297">
            <v>83687.03</v>
          </cell>
        </row>
        <row r="298">
          <cell r="A298">
            <v>935171</v>
          </cell>
          <cell r="B298" t="str">
            <v>GT COM. PERFORM.BOND RCBL</v>
          </cell>
          <cell r="C298">
            <v>11664.29</v>
          </cell>
          <cell r="H298">
            <v>2441.58</v>
          </cell>
          <cell r="J298">
            <v>9222.7100000000009</v>
          </cell>
        </row>
        <row r="299">
          <cell r="A299">
            <v>935181</v>
          </cell>
          <cell r="B299" t="str">
            <v>GT COM. PERFORM.BOND UNER</v>
          </cell>
          <cell r="C299">
            <v>-868620.57</v>
          </cell>
          <cell r="H299">
            <v>33337.57</v>
          </cell>
          <cell r="J299">
            <v>-901958.1399999999</v>
          </cell>
        </row>
        <row r="300">
          <cell r="A300">
            <v>935161</v>
          </cell>
          <cell r="B300" t="str">
            <v>GT COM. PERFORM.BOND RCVD</v>
          </cell>
          <cell r="C300">
            <v>3243341.43</v>
          </cell>
          <cell r="H300">
            <v>182757.4</v>
          </cell>
          <cell r="J300">
            <v>3060584.0300000003</v>
          </cell>
        </row>
        <row r="301">
          <cell r="A301">
            <v>935169</v>
          </cell>
          <cell r="B301" t="str">
            <v>GT COM. OTHERS RCVD</v>
          </cell>
          <cell r="C301">
            <v>3734348.65</v>
          </cell>
          <cell r="H301">
            <v>149658.19</v>
          </cell>
          <cell r="J301">
            <v>3584690.46</v>
          </cell>
        </row>
        <row r="302">
          <cell r="A302">
            <v>935179</v>
          </cell>
          <cell r="B302" t="str">
            <v>GT COM. OTHERS RCBL</v>
          </cell>
          <cell r="C302">
            <v>18307.259999999998</v>
          </cell>
          <cell r="H302">
            <v>5085.62</v>
          </cell>
          <cell r="J302">
            <v>13221.64</v>
          </cell>
        </row>
        <row r="303">
          <cell r="A303">
            <v>935189</v>
          </cell>
          <cell r="B303" t="str">
            <v>GT COM. OTHERS UNER</v>
          </cell>
          <cell r="C303">
            <v>-184264.02</v>
          </cell>
          <cell r="H303">
            <v>198072.91</v>
          </cell>
          <cell r="J303">
            <v>-382336.93</v>
          </cell>
        </row>
        <row r="304">
          <cell r="A304">
            <v>941101</v>
          </cell>
          <cell r="B304" t="str">
            <v>PROFIT ON FOREIGN EXCHANGE</v>
          </cell>
          <cell r="C304">
            <v>941624130.71000004</v>
          </cell>
          <cell r="H304">
            <v>27417115.510000002</v>
          </cell>
          <cell r="J304">
            <v>914207015.20000005</v>
          </cell>
        </row>
        <row r="305">
          <cell r="A305">
            <v>945101</v>
          </cell>
          <cell r="B305" t="str">
            <v>PROFIT ON BOND REDEEMED</v>
          </cell>
          <cell r="C305">
            <v>0</v>
          </cell>
          <cell r="E305">
            <v>826012711.96000016</v>
          </cell>
          <cell r="H305">
            <v>883720</v>
          </cell>
          <cell r="J305">
            <v>-883720</v>
          </cell>
        </row>
        <row r="306">
          <cell r="A306">
            <v>950800</v>
          </cell>
          <cell r="B306" t="str">
            <v>(NET LOSS)</v>
          </cell>
          <cell r="C306">
            <v>0</v>
          </cell>
          <cell r="D306" t="str">
            <v>SUMMED UP</v>
          </cell>
          <cell r="E306">
            <v>826012711.96000016</v>
          </cell>
          <cell r="H306">
            <v>3405208.58</v>
          </cell>
          <cell r="J306">
            <v>-3405208.58</v>
          </cell>
        </row>
        <row r="307">
          <cell r="A307">
            <v>957101</v>
          </cell>
          <cell r="B307" t="str">
            <v>TRANS FRM RSV FOR POSS.LN LOSS</v>
          </cell>
          <cell r="C307">
            <v>-344604762.68999994</v>
          </cell>
          <cell r="D307" t="str">
            <v>Ctrl Sht</v>
          </cell>
          <cell r="E307">
            <v>0</v>
          </cell>
          <cell r="H307">
            <v>0</v>
          </cell>
          <cell r="J307">
            <v>-344604762.68999994</v>
          </cell>
        </row>
        <row r="308">
          <cell r="J308" t="str">
            <v/>
          </cell>
        </row>
        <row r="309">
          <cell r="B309" t="str">
            <v>TOTAL</v>
          </cell>
          <cell r="C309">
            <v>-443650993.96000296</v>
          </cell>
          <cell r="H309">
            <v>1.4137476682662964E-6</v>
          </cell>
          <cell r="J309">
            <v>-443650993.96000439</v>
          </cell>
        </row>
        <row r="310">
          <cell r="J310" t="str">
            <v/>
          </cell>
        </row>
        <row r="311">
          <cell r="J311" t="str">
            <v/>
          </cell>
        </row>
        <row r="312">
          <cell r="A312">
            <v>490200</v>
          </cell>
          <cell r="B312" t="str">
            <v>INWARD BILLS FOR COLLECTION</v>
          </cell>
          <cell r="C312">
            <v>7644458.9400000004</v>
          </cell>
          <cell r="H312">
            <v>14901856.550000001</v>
          </cell>
          <cell r="J312">
            <v>-7257397.6100000003</v>
          </cell>
        </row>
        <row r="313">
          <cell r="A313">
            <v>490301</v>
          </cell>
          <cell r="B313" t="str">
            <v>OUTWARD BILLS FOR COLLECTION</v>
          </cell>
          <cell r="C313">
            <v>162453397.88</v>
          </cell>
          <cell r="H313">
            <v>158371537.53999999</v>
          </cell>
          <cell r="J313">
            <v>4081860.3400000036</v>
          </cell>
        </row>
        <row r="314">
          <cell r="A314">
            <v>490302</v>
          </cell>
          <cell r="B314" t="str">
            <v>OUTWARD BILLS COLLECTION CBC</v>
          </cell>
          <cell r="C314">
            <v>2526496</v>
          </cell>
          <cell r="H314">
            <v>43009</v>
          </cell>
          <cell r="J314">
            <v>2483487</v>
          </cell>
        </row>
        <row r="315">
          <cell r="A315">
            <v>491001</v>
          </cell>
          <cell r="B315" t="str">
            <v>OTRIT FRWRD BOUGHT(FXB-DR)</v>
          </cell>
          <cell r="C315">
            <v>521298987.69999999</v>
          </cell>
          <cell r="H315">
            <v>472864441.29000002</v>
          </cell>
          <cell r="J315">
            <v>48434546.409999967</v>
          </cell>
        </row>
        <row r="316">
          <cell r="A316">
            <v>491002</v>
          </cell>
          <cell r="B316" t="str">
            <v>OTRIT FRWRD BOUGHT(FXS-DR)</v>
          </cell>
          <cell r="C316">
            <v>68887251</v>
          </cell>
          <cell r="H316">
            <v>36264541</v>
          </cell>
          <cell r="J316">
            <v>32622710</v>
          </cell>
        </row>
        <row r="317">
          <cell r="A317">
            <v>491003</v>
          </cell>
          <cell r="B317" t="str">
            <v>OTRIT FRWRD BOUGHT(FXC-DR)</v>
          </cell>
          <cell r="C317">
            <v>391888498.81999999</v>
          </cell>
          <cell r="H317">
            <v>255711540.19</v>
          </cell>
          <cell r="J317">
            <v>136176958.63</v>
          </cell>
        </row>
        <row r="318">
          <cell r="A318">
            <v>491011</v>
          </cell>
          <cell r="B318" t="str">
            <v>OTRIT FRWRD BOUGHT (SWAP-DR)</v>
          </cell>
          <cell r="C318">
            <v>448715000</v>
          </cell>
          <cell r="H318">
            <v>0</v>
          </cell>
          <cell r="J318">
            <v>448715000</v>
          </cell>
        </row>
        <row r="319">
          <cell r="A319">
            <v>491100</v>
          </cell>
          <cell r="B319" t="str">
            <v>FORWARD CONVERSION</v>
          </cell>
          <cell r="C319">
            <v>14416349</v>
          </cell>
          <cell r="H319">
            <v>576675</v>
          </cell>
          <cell r="J319">
            <v>13839674</v>
          </cell>
        </row>
        <row r="320">
          <cell r="A320">
            <v>492000</v>
          </cell>
          <cell r="B320" t="str">
            <v>CURRENCY SWAP ASSET</v>
          </cell>
          <cell r="C320">
            <v>226415000</v>
          </cell>
          <cell r="H320">
            <v>314995000</v>
          </cell>
          <cell r="J320">
            <v>-88580000</v>
          </cell>
        </row>
        <row r="321">
          <cell r="A321">
            <v>492100</v>
          </cell>
          <cell r="B321" t="str">
            <v>CURRENCY SWAP ASSET I-O</v>
          </cell>
          <cell r="C321">
            <v>222300000</v>
          </cell>
          <cell r="H321">
            <v>311500000</v>
          </cell>
          <cell r="J321">
            <v>-89200000</v>
          </cell>
        </row>
        <row r="322">
          <cell r="A322">
            <v>492200</v>
          </cell>
          <cell r="B322" t="str">
            <v>CURRENCY SWAP LIABILITY(CONTRA</v>
          </cell>
          <cell r="C322">
            <v>448715000</v>
          </cell>
          <cell r="H322">
            <v>626495000</v>
          </cell>
          <cell r="J322">
            <v>-177780000</v>
          </cell>
        </row>
        <row r="323">
          <cell r="A323">
            <v>494500</v>
          </cell>
          <cell r="B323" t="str">
            <v>OFF BALANCE(ASSETS) TOTAL</v>
          </cell>
          <cell r="C323">
            <v>2515260439.3400002</v>
          </cell>
          <cell r="H323">
            <v>2191723600.5699997</v>
          </cell>
          <cell r="J323">
            <v>323536838.77000046</v>
          </cell>
        </row>
        <row r="324">
          <cell r="J324" t="str">
            <v/>
          </cell>
        </row>
        <row r="325">
          <cell r="A325">
            <v>990200</v>
          </cell>
          <cell r="B325" t="str">
            <v>INWARD BILLS FOR COLLECTION</v>
          </cell>
          <cell r="C325">
            <v>7644458.9400000004</v>
          </cell>
          <cell r="H325">
            <v>14901856.550000001</v>
          </cell>
          <cell r="J325">
            <v>-7257397.6100000003</v>
          </cell>
        </row>
        <row r="326">
          <cell r="A326">
            <v>990301</v>
          </cell>
          <cell r="B326" t="str">
            <v>OUTWRD BILL FOR COLLE(CON)BC</v>
          </cell>
          <cell r="C326">
            <v>162453397.88</v>
          </cell>
          <cell r="H326">
            <v>158371537.53999999</v>
          </cell>
          <cell r="J326">
            <v>4081860.3400000036</v>
          </cell>
        </row>
        <row r="327">
          <cell r="A327">
            <v>990302</v>
          </cell>
          <cell r="B327" t="str">
            <v>OUTWRD BILL FOR COLL(CON)CBC</v>
          </cell>
          <cell r="C327">
            <v>2526496</v>
          </cell>
          <cell r="H327">
            <v>43009</v>
          </cell>
          <cell r="J327">
            <v>2483487</v>
          </cell>
        </row>
        <row r="328">
          <cell r="A328">
            <v>991001</v>
          </cell>
          <cell r="B328" t="str">
            <v>OTRIT FRWRD SOLD(FXB-CR)</v>
          </cell>
          <cell r="C328">
            <v>531282004</v>
          </cell>
          <cell r="H328">
            <v>473665239</v>
          </cell>
          <cell r="J328">
            <v>57616765</v>
          </cell>
        </row>
        <row r="329">
          <cell r="A329">
            <v>991002</v>
          </cell>
          <cell r="B329" t="str">
            <v>OTRIT FRWRD SOLD(FXS-CR)</v>
          </cell>
          <cell r="C329">
            <v>67783855.510000005</v>
          </cell>
          <cell r="H329">
            <v>35628917.57</v>
          </cell>
          <cell r="J329">
            <v>32154937.940000005</v>
          </cell>
        </row>
        <row r="330">
          <cell r="A330">
            <v>991003</v>
          </cell>
          <cell r="B330" t="str">
            <v>OTRIT FRWRD SOLD(FXC-CR)</v>
          </cell>
          <cell r="C330">
            <v>391496963.72000003</v>
          </cell>
          <cell r="H330">
            <v>255549061.94</v>
          </cell>
          <cell r="J330">
            <v>135947901.78000003</v>
          </cell>
        </row>
        <row r="331">
          <cell r="A331">
            <v>991011</v>
          </cell>
          <cell r="B331" t="str">
            <v>OTRIT FRWRD SOLD (SWAP-CR)</v>
          </cell>
          <cell r="C331">
            <v>448715000</v>
          </cell>
          <cell r="H331">
            <v>0</v>
          </cell>
          <cell r="J331">
            <v>448715000</v>
          </cell>
        </row>
        <row r="332">
          <cell r="A332">
            <v>991100</v>
          </cell>
          <cell r="B332" t="str">
            <v>CONTRA A/C OF FWD CONVERSION</v>
          </cell>
          <cell r="C332">
            <v>14351459.300000001</v>
          </cell>
          <cell r="H332">
            <v>572230.39</v>
          </cell>
          <cell r="J332">
            <v>13779228.91</v>
          </cell>
        </row>
        <row r="333">
          <cell r="A333">
            <v>992000</v>
          </cell>
          <cell r="B333" t="str">
            <v>CURRENCY SWAP LIABILITY</v>
          </cell>
          <cell r="C333">
            <v>222300000</v>
          </cell>
          <cell r="H333">
            <v>311500000</v>
          </cell>
          <cell r="J333">
            <v>-89200000</v>
          </cell>
        </row>
        <row r="334">
          <cell r="A334">
            <v>992100</v>
          </cell>
          <cell r="B334" t="str">
            <v>CCY SWAP LIABILITY I-O</v>
          </cell>
          <cell r="C334">
            <v>226415000</v>
          </cell>
          <cell r="H334">
            <v>314995000</v>
          </cell>
          <cell r="J334">
            <v>-88580000</v>
          </cell>
        </row>
        <row r="335">
          <cell r="A335">
            <v>992200</v>
          </cell>
          <cell r="B335" t="str">
            <v>CURRENCY SWAP ASSET (CONTRA)</v>
          </cell>
          <cell r="C335">
            <v>448715000</v>
          </cell>
          <cell r="H335">
            <v>626495000</v>
          </cell>
          <cell r="J335">
            <v>-177780000</v>
          </cell>
        </row>
        <row r="336">
          <cell r="A336">
            <v>994500</v>
          </cell>
          <cell r="B336" t="str">
            <v>OFF BALANCE (LIABILITIES) TOTAL</v>
          </cell>
          <cell r="C336">
            <v>2523683635.3499999</v>
          </cell>
          <cell r="H336">
            <v>2191721851.9900002</v>
          </cell>
          <cell r="J336">
            <v>331961783.35999966</v>
          </cell>
        </row>
        <row r="337">
          <cell r="J337" t="str">
            <v/>
          </cell>
        </row>
        <row r="338">
          <cell r="B338" t="str">
            <v>OFF BALANCE ITEMS DIFFERENCE TOTAL</v>
          </cell>
          <cell r="C338">
            <v>-8423196.009999752</v>
          </cell>
          <cell r="H338">
            <v>1748.5799994468689</v>
          </cell>
          <cell r="J338">
            <v>-8424944.5899991989</v>
          </cell>
        </row>
        <row r="339">
          <cell r="J339" t="str">
            <v/>
          </cell>
        </row>
        <row r="340">
          <cell r="J340" t="str">
            <v/>
          </cell>
        </row>
        <row r="341">
          <cell r="B341" t="str">
            <v>TOTAL ASSETS /  LIABILITIES</v>
          </cell>
          <cell r="C341">
            <v>5809272722.6900005</v>
          </cell>
          <cell r="H341">
            <v>5959177415.8000002</v>
          </cell>
          <cell r="J341">
            <v>-149904693.10999966</v>
          </cell>
        </row>
        <row r="342">
          <cell r="J342" t="str">
            <v/>
          </cell>
        </row>
        <row r="343">
          <cell r="B343" t="str">
            <v>BALANCE.WITH RBI</v>
          </cell>
          <cell r="C343">
            <v>-51248567.979999997</v>
          </cell>
          <cell r="H343">
            <v>-41161850.979999997</v>
          </cell>
          <cell r="J343">
            <v>-10086717</v>
          </cell>
        </row>
        <row r="344">
          <cell r="B344" t="str">
            <v>CURRENT DEPOSITS</v>
          </cell>
          <cell r="C344">
            <v>-4073396.4400000004</v>
          </cell>
          <cell r="H344">
            <v>-3420936.99</v>
          </cell>
          <cell r="J344">
            <v>-652459.45000000019</v>
          </cell>
        </row>
        <row r="345">
          <cell r="J345" t="str">
            <v/>
          </cell>
        </row>
        <row r="346">
          <cell r="B346" t="str">
            <v>INT.BEARING DEPO(IN) TIME DP</v>
          </cell>
          <cell r="C346">
            <v>-394294000</v>
          </cell>
          <cell r="H346">
            <v>-586068000</v>
          </cell>
          <cell r="J346">
            <v>191774000</v>
          </cell>
        </row>
        <row r="347">
          <cell r="B347" t="str">
            <v>GOVT SECURITIES</v>
          </cell>
          <cell r="C347">
            <v>-347215005.85000002</v>
          </cell>
          <cell r="H347">
            <v>-314070646.10000002</v>
          </cell>
          <cell r="J347">
            <v>-33144359.75</v>
          </cell>
        </row>
        <row r="348">
          <cell r="B348" t="str">
            <v>STL GUAR FUND CCIL(NON SLR)</v>
          </cell>
          <cell r="C348">
            <v>-2145175</v>
          </cell>
          <cell r="H348">
            <v>-2145175</v>
          </cell>
          <cell r="J348" t="str">
            <v/>
          </cell>
        </row>
        <row r="349">
          <cell r="J349" t="str">
            <v/>
          </cell>
        </row>
        <row r="350">
          <cell r="B350" t="str">
            <v>BILLS BUSINESS</v>
          </cell>
          <cell r="C350">
            <v>-158788754.88</v>
          </cell>
          <cell r="H350">
            <v>-166228837.13999999</v>
          </cell>
          <cell r="J350">
            <v>7440082.2599999905</v>
          </cell>
        </row>
        <row r="351">
          <cell r="B351" t="str">
            <v>CASH CREDIT</v>
          </cell>
          <cell r="C351">
            <v>-34490332.07</v>
          </cell>
          <cell r="H351">
            <v>-30021759.399999999</v>
          </cell>
          <cell r="J351">
            <v>-4468572.6700000018</v>
          </cell>
        </row>
        <row r="352">
          <cell r="B352" t="str">
            <v xml:space="preserve">OVERDRAFT OTHERS </v>
          </cell>
          <cell r="C352">
            <v>0</v>
          </cell>
          <cell r="H352">
            <v>0</v>
          </cell>
          <cell r="J352" t="str">
            <v/>
          </cell>
        </row>
        <row r="353">
          <cell r="B353" t="str">
            <v>LOAN OTHERS</v>
          </cell>
          <cell r="C353">
            <v>-310500000</v>
          </cell>
          <cell r="H353">
            <v>-357000000</v>
          </cell>
          <cell r="J353">
            <v>46500000</v>
          </cell>
        </row>
        <row r="354">
          <cell r="B354" t="str">
            <v>TERM LOANS</v>
          </cell>
          <cell r="C354">
            <v>-219190800</v>
          </cell>
          <cell r="H354">
            <v>-216804880</v>
          </cell>
          <cell r="J354">
            <v>-2385920</v>
          </cell>
        </row>
        <row r="355">
          <cell r="B355" t="str">
            <v>PERSONAL LOANS</v>
          </cell>
          <cell r="C355">
            <v>-15396291.59</v>
          </cell>
          <cell r="H355">
            <v>-15341681.35</v>
          </cell>
          <cell r="J355">
            <v>-54610.240000000224</v>
          </cell>
        </row>
        <row r="356">
          <cell r="B356" t="str">
            <v>WORKING CAPITAL DEMAND LOAN</v>
          </cell>
          <cell r="C356">
            <v>-1317190530</v>
          </cell>
          <cell r="H356">
            <v>-1186023573</v>
          </cell>
          <cell r="J356">
            <v>-131166957</v>
          </cell>
        </row>
        <row r="357">
          <cell r="B357" t="str">
            <v>EXPORT PACKING CREDIT</v>
          </cell>
          <cell r="C357">
            <v>-100793427.47</v>
          </cell>
          <cell r="H357">
            <v>-100793427.47</v>
          </cell>
          <cell r="J357" t="str">
            <v/>
          </cell>
        </row>
        <row r="358">
          <cell r="C358">
            <v>-2156350136.0099998</v>
          </cell>
          <cell r="H358">
            <v>-2072214158.3599999</v>
          </cell>
          <cell r="J358">
            <v>-84135977.649999857</v>
          </cell>
        </row>
        <row r="359">
          <cell r="J359" t="str">
            <v/>
          </cell>
        </row>
        <row r="360">
          <cell r="B360" t="str">
            <v>FIXED ASSETS</v>
          </cell>
          <cell r="C360">
            <v>-20974983.010000002</v>
          </cell>
          <cell r="H360">
            <v>-21448087.890000004</v>
          </cell>
          <cell r="J360">
            <v>473104.88000000268</v>
          </cell>
        </row>
      </sheetData>
      <sheetData sheetId="6" refreshError="1"/>
      <sheetData sheetId="7" refreshError="1">
        <row r="6">
          <cell r="A6">
            <v>10100</v>
          </cell>
          <cell r="B6" t="str">
            <v>CASH ON HANDS</v>
          </cell>
          <cell r="C6">
            <v>-501175.5</v>
          </cell>
          <cell r="AI6">
            <v>-501175.5</v>
          </cell>
          <cell r="AJ6">
            <v>0</v>
          </cell>
        </row>
        <row r="7">
          <cell r="A7">
            <v>10300</v>
          </cell>
          <cell r="B7" t="str">
            <v>CHEQUE OUTWARD CLEARING ACCT</v>
          </cell>
          <cell r="C7">
            <v>-5875801.6799999997</v>
          </cell>
          <cell r="AI7">
            <v>-5875801.6799999997</v>
          </cell>
          <cell r="AJ7">
            <v>0</v>
          </cell>
        </row>
        <row r="8">
          <cell r="A8">
            <v>20100</v>
          </cell>
          <cell r="B8" t="str">
            <v>DEPO.WITH RSV BANK OF INDIA</v>
          </cell>
          <cell r="C8">
            <v>-43637439.979999997</v>
          </cell>
          <cell r="AI8">
            <v>-43637439.979999997</v>
          </cell>
          <cell r="AJ8">
            <v>0</v>
          </cell>
        </row>
        <row r="9">
          <cell r="A9">
            <v>20200</v>
          </cell>
          <cell r="B9" t="str">
            <v>CURRENT DEPOSITS ( IN INDIA )</v>
          </cell>
          <cell r="C9">
            <v>-3288300.66</v>
          </cell>
          <cell r="AI9">
            <v>-3288300.66</v>
          </cell>
          <cell r="AJ9">
            <v>0</v>
          </cell>
        </row>
        <row r="10">
          <cell r="A10">
            <v>20300</v>
          </cell>
          <cell r="B10" t="str">
            <v>CURRENT DEPOSIT(OUTSIDE INDIA)</v>
          </cell>
          <cell r="C10">
            <v>-284046.96000000002</v>
          </cell>
          <cell r="AI10">
            <v>-284046.96000000002</v>
          </cell>
          <cell r="AJ10">
            <v>0</v>
          </cell>
        </row>
        <row r="11">
          <cell r="A11">
            <v>20400</v>
          </cell>
          <cell r="B11" t="str">
            <v>INT.BEARING DEPO (IN INDIA)</v>
          </cell>
          <cell r="C11">
            <v>-2727600</v>
          </cell>
          <cell r="AI11">
            <v>-2727600</v>
          </cell>
          <cell r="AJ11">
            <v>0</v>
          </cell>
        </row>
        <row r="12">
          <cell r="A12">
            <v>20500</v>
          </cell>
          <cell r="B12" t="str">
            <v>INT.BEARING DEPO(IN) TIME DP</v>
          </cell>
          <cell r="C12">
            <v>-586068000</v>
          </cell>
          <cell r="AI12">
            <v>-586068000</v>
          </cell>
          <cell r="AJ12">
            <v>0</v>
          </cell>
        </row>
        <row r="13">
          <cell r="A13">
            <v>40201</v>
          </cell>
          <cell r="B13" t="str">
            <v>GOV.SECUR-CURR TREASURY BILLS</v>
          </cell>
          <cell r="C13">
            <v>-338346891.64999998</v>
          </cell>
          <cell r="AI13">
            <v>-338346891.64999998</v>
          </cell>
          <cell r="AJ13">
            <v>0</v>
          </cell>
        </row>
        <row r="14">
          <cell r="A14">
            <v>40202</v>
          </cell>
          <cell r="B14" t="str">
            <v>GOV.SECUR-CURR CENTL GOV.SECUR</v>
          </cell>
          <cell r="C14">
            <v>0</v>
          </cell>
          <cell r="AI14">
            <v>0</v>
          </cell>
          <cell r="AJ14">
            <v>0</v>
          </cell>
        </row>
        <row r="15">
          <cell r="A15">
            <v>40204</v>
          </cell>
          <cell r="B15" t="str">
            <v>GOV SECUR TRES BILL ADJUST</v>
          </cell>
          <cell r="C15">
            <v>0</v>
          </cell>
          <cell r="AI15">
            <v>0</v>
          </cell>
          <cell r="AJ15">
            <v>0</v>
          </cell>
        </row>
        <row r="16">
          <cell r="A16">
            <v>40205</v>
          </cell>
          <cell r="B16" t="str">
            <v>STL GUAR FUND CCIL(NON SLR)</v>
          </cell>
          <cell r="C16">
            <v>-2145175</v>
          </cell>
          <cell r="AI16">
            <v>-2145175</v>
          </cell>
          <cell r="AJ16">
            <v>0</v>
          </cell>
        </row>
        <row r="17">
          <cell r="A17">
            <v>111000</v>
          </cell>
          <cell r="B17" t="str">
            <v>BILLS OTHERS(WITHOUT EXPT L/C)</v>
          </cell>
          <cell r="C17">
            <v>-1867538</v>
          </cell>
          <cell r="AI17">
            <v>-1867538</v>
          </cell>
          <cell r="AJ17">
            <v>0</v>
          </cell>
        </row>
        <row r="18">
          <cell r="A18">
            <v>111500</v>
          </cell>
          <cell r="B18" t="str">
            <v>BILLS OTHERS(WITH DOMESTIC L/C</v>
          </cell>
          <cell r="C18">
            <v>-78788118.019999996</v>
          </cell>
          <cell r="AI18">
            <v>-78788118.019999996</v>
          </cell>
          <cell r="AJ18">
            <v>0</v>
          </cell>
        </row>
        <row r="19">
          <cell r="A19">
            <v>111700</v>
          </cell>
          <cell r="B19" t="str">
            <v>BILLS OTHERS(WITHOUT DOM. L/C</v>
          </cell>
          <cell r="C19">
            <v>-5720613</v>
          </cell>
          <cell r="AI19">
            <v>-5720613</v>
          </cell>
          <cell r="AJ19">
            <v>0</v>
          </cell>
        </row>
        <row r="20">
          <cell r="A20">
            <v>111800</v>
          </cell>
          <cell r="B20" t="str">
            <v>OVERDUE IMPORT BILLS</v>
          </cell>
          <cell r="C20">
            <v>-92054257.109999999</v>
          </cell>
          <cell r="AI20">
            <v>-92054257.109999999</v>
          </cell>
          <cell r="AJ20">
            <v>0</v>
          </cell>
        </row>
        <row r="21">
          <cell r="A21">
            <v>112100</v>
          </cell>
          <cell r="B21" t="str">
            <v>CASH CREDIT</v>
          </cell>
          <cell r="C21">
            <v>-30196676.960000001</v>
          </cell>
          <cell r="AI21">
            <v>-30196676.960000001</v>
          </cell>
          <cell r="AJ21">
            <v>0</v>
          </cell>
        </row>
        <row r="22">
          <cell r="A22">
            <v>113101</v>
          </cell>
          <cell r="B22" t="str">
            <v>OVERDFT PUBLIC(TANGIBLE ASSETS</v>
          </cell>
          <cell r="C22">
            <v>0</v>
          </cell>
          <cell r="AI22">
            <v>0</v>
          </cell>
          <cell r="AJ22">
            <v>0</v>
          </cell>
        </row>
        <row r="23">
          <cell r="A23">
            <v>113113</v>
          </cell>
          <cell r="B23" t="str">
            <v>OVERDFT OTHERS (UNSECURED)</v>
          </cell>
          <cell r="C23">
            <v>0</v>
          </cell>
          <cell r="AI23">
            <v>0</v>
          </cell>
          <cell r="AJ23">
            <v>0</v>
          </cell>
        </row>
        <row r="24">
          <cell r="A24">
            <v>114111</v>
          </cell>
          <cell r="B24" t="str">
            <v>LOANS OTHERS(TANGIBLE ASSETS)</v>
          </cell>
          <cell r="C24">
            <v>-105000000</v>
          </cell>
          <cell r="AI24">
            <v>-105000000</v>
          </cell>
          <cell r="AJ24">
            <v>0</v>
          </cell>
        </row>
        <row r="25">
          <cell r="A25">
            <v>114113</v>
          </cell>
          <cell r="B25" t="str">
            <v>LOANS OTHERS (UNSECURED)</v>
          </cell>
          <cell r="C25">
            <v>-217000000</v>
          </cell>
          <cell r="AI25">
            <v>-217000000</v>
          </cell>
          <cell r="AJ25">
            <v>0</v>
          </cell>
        </row>
        <row r="26">
          <cell r="A26">
            <v>114114</v>
          </cell>
          <cell r="B26" t="str">
            <v>LOAN OTHERS MIBOR LINKED</v>
          </cell>
          <cell r="C26">
            <v>0</v>
          </cell>
          <cell r="AI26">
            <v>0</v>
          </cell>
          <cell r="AJ26">
            <v>0</v>
          </cell>
        </row>
        <row r="27">
          <cell r="A27">
            <v>115100</v>
          </cell>
          <cell r="B27" t="str">
            <v>TERM LOANS</v>
          </cell>
          <cell r="C27">
            <v>-208004880</v>
          </cell>
          <cell r="AI27">
            <v>-208004880</v>
          </cell>
          <cell r="AJ27">
            <v>0</v>
          </cell>
        </row>
        <row r="28">
          <cell r="A28">
            <v>116101</v>
          </cell>
          <cell r="B28" t="str">
            <v>ADDITIONAL PERSONAL</v>
          </cell>
          <cell r="C28">
            <v>-1368169.16</v>
          </cell>
          <cell r="AI28">
            <v>-1368169.16</v>
          </cell>
          <cell r="AJ28">
            <v>0</v>
          </cell>
        </row>
        <row r="29">
          <cell r="A29">
            <v>116102</v>
          </cell>
          <cell r="B29" t="str">
            <v>PERSONAL LOANS (FREE)</v>
          </cell>
          <cell r="C29">
            <v>-1289781.1399999999</v>
          </cell>
          <cell r="AI29">
            <v>-1289781.1399999999</v>
          </cell>
          <cell r="AJ29">
            <v>0</v>
          </cell>
        </row>
        <row r="30">
          <cell r="A30">
            <v>116103</v>
          </cell>
          <cell r="B30" t="str">
            <v>HOUSING LOANS</v>
          </cell>
          <cell r="C30">
            <v>-14862636.67</v>
          </cell>
          <cell r="AI30">
            <v>-14862636.67</v>
          </cell>
          <cell r="AJ30">
            <v>0</v>
          </cell>
        </row>
        <row r="31">
          <cell r="A31">
            <v>117100</v>
          </cell>
          <cell r="B31" t="str">
            <v>WORKING CAPITAL DEMAND LOAN</v>
          </cell>
          <cell r="C31">
            <v>-1344923573</v>
          </cell>
          <cell r="AI31">
            <v>-1344923573</v>
          </cell>
          <cell r="AJ31">
            <v>0</v>
          </cell>
        </row>
        <row r="32">
          <cell r="A32">
            <v>118101</v>
          </cell>
          <cell r="B32" t="str">
            <v>E.P.C OTHERS(SECURED TANGIBLE</v>
          </cell>
          <cell r="C32">
            <v>-65803157.469999999</v>
          </cell>
          <cell r="AI32">
            <v>-65803157.469999999</v>
          </cell>
          <cell r="AJ32">
            <v>0</v>
          </cell>
        </row>
        <row r="33">
          <cell r="A33">
            <v>118103</v>
          </cell>
          <cell r="B33" t="str">
            <v>E.P.C OTHERS(UNSECURED)</v>
          </cell>
          <cell r="C33">
            <v>-32400000</v>
          </cell>
          <cell r="AI33">
            <v>-32400000</v>
          </cell>
          <cell r="AJ33">
            <v>0</v>
          </cell>
        </row>
        <row r="34">
          <cell r="A34">
            <v>120101</v>
          </cell>
          <cell r="B34" t="str">
            <v>SPOT CONVERSION ACCT RS</v>
          </cell>
          <cell r="C34">
            <v>-440111303.38</v>
          </cell>
          <cell r="AI34">
            <v>-440111303.38</v>
          </cell>
          <cell r="AJ34">
            <v>0</v>
          </cell>
        </row>
        <row r="35">
          <cell r="A35">
            <v>120102</v>
          </cell>
          <cell r="B35" t="str">
            <v>SPOT CONVERSION ACCT USD</v>
          </cell>
          <cell r="C35">
            <v>-8468808.6500000004</v>
          </cell>
          <cell r="AI35">
            <v>-8468808.6500000004</v>
          </cell>
          <cell r="AJ35">
            <v>0</v>
          </cell>
        </row>
        <row r="36">
          <cell r="A36">
            <v>120103</v>
          </cell>
          <cell r="B36" t="str">
            <v>SPOT CONVERSION ACCT YEN</v>
          </cell>
          <cell r="C36">
            <v>-1401134.84</v>
          </cell>
          <cell r="AI36">
            <v>-1401134.84</v>
          </cell>
          <cell r="AJ36">
            <v>0</v>
          </cell>
        </row>
        <row r="37">
          <cell r="A37">
            <v>120104</v>
          </cell>
          <cell r="B37" t="str">
            <v>SPOT CONVERSION ACCT STG</v>
          </cell>
          <cell r="C37">
            <v>-1264526.72</v>
          </cell>
          <cell r="AI37">
            <v>-1264526.72</v>
          </cell>
          <cell r="AJ37">
            <v>0</v>
          </cell>
        </row>
        <row r="38">
          <cell r="A38">
            <v>120114</v>
          </cell>
          <cell r="B38" t="str">
            <v>SPOT CONVERSION ACCT EUR</v>
          </cell>
          <cell r="C38">
            <v>-284046.96000000002</v>
          </cell>
          <cell r="AI38">
            <v>-284046.96000000002</v>
          </cell>
          <cell r="AJ38">
            <v>0</v>
          </cell>
        </row>
        <row r="39">
          <cell r="A39">
            <v>210100</v>
          </cell>
          <cell r="B39" t="str">
            <v>HEAD OFFICE OUR A/C</v>
          </cell>
          <cell r="C39">
            <v>-388430.24</v>
          </cell>
          <cell r="AI39">
            <v>-388430.24</v>
          </cell>
          <cell r="AJ39">
            <v>0</v>
          </cell>
        </row>
        <row r="40">
          <cell r="A40">
            <v>210200</v>
          </cell>
          <cell r="B40" t="str">
            <v>NEW YORK BRANCH OUR A/C</v>
          </cell>
          <cell r="C40">
            <v>-15360390.75</v>
          </cell>
          <cell r="AI40">
            <v>-15360390.75</v>
          </cell>
          <cell r="AJ40">
            <v>0</v>
          </cell>
        </row>
        <row r="41">
          <cell r="A41">
            <v>210300</v>
          </cell>
          <cell r="B41" t="str">
            <v>LONDON BRANCH OUR A/C</v>
          </cell>
          <cell r="C41">
            <v>-3777991.03</v>
          </cell>
          <cell r="AI41">
            <v>-3777991.03</v>
          </cell>
          <cell r="AJ41">
            <v>0</v>
          </cell>
        </row>
        <row r="42">
          <cell r="A42">
            <v>300101</v>
          </cell>
          <cell r="B42" t="str">
            <v>CUST.LIABILITY LC</v>
          </cell>
          <cell r="C42">
            <v>-36896826.119999997</v>
          </cell>
          <cell r="AI42">
            <v>-36896826.119999997</v>
          </cell>
          <cell r="AJ42">
            <v>0</v>
          </cell>
        </row>
        <row r="43">
          <cell r="A43">
            <v>300102</v>
          </cell>
          <cell r="B43" t="str">
            <v>CUST.LIABILITY LC CONFIRMATION</v>
          </cell>
          <cell r="C43">
            <v>-30308765.91</v>
          </cell>
          <cell r="AI43">
            <v>-30308765.91</v>
          </cell>
          <cell r="AJ43">
            <v>0</v>
          </cell>
        </row>
        <row r="44">
          <cell r="A44">
            <v>300103</v>
          </cell>
          <cell r="B44" t="str">
            <v>C.LIABILITY ACCEPTANCE(IMPORT)</v>
          </cell>
          <cell r="C44">
            <v>-98389269.469999999</v>
          </cell>
          <cell r="AI44">
            <v>-98389269.469999999</v>
          </cell>
          <cell r="AJ44">
            <v>0</v>
          </cell>
        </row>
        <row r="45">
          <cell r="A45">
            <v>300111</v>
          </cell>
          <cell r="B45" t="str">
            <v>C.LIABILITY BID BOND</v>
          </cell>
          <cell r="C45">
            <v>-52427432</v>
          </cell>
          <cell r="AI45">
            <v>-52427432</v>
          </cell>
          <cell r="AJ45">
            <v>0</v>
          </cell>
        </row>
        <row r="46">
          <cell r="A46">
            <v>300112</v>
          </cell>
          <cell r="B46" t="str">
            <v>C.LIABILITY PERFORMANCE BOND</v>
          </cell>
          <cell r="C46">
            <v>-998949283.32000005</v>
          </cell>
          <cell r="AI46">
            <v>-998949283.32000005</v>
          </cell>
          <cell r="AJ46">
            <v>0</v>
          </cell>
        </row>
        <row r="47">
          <cell r="A47">
            <v>300199</v>
          </cell>
          <cell r="B47" t="str">
            <v>C.LIABILITY OTHERS</v>
          </cell>
          <cell r="C47">
            <v>-917699870.14999998</v>
          </cell>
          <cell r="AI47">
            <v>-917699870.14999998</v>
          </cell>
          <cell r="AJ47">
            <v>0</v>
          </cell>
        </row>
        <row r="48">
          <cell r="A48">
            <v>300200</v>
          </cell>
          <cell r="B48" t="str">
            <v>CUST.LIA.FOR ACCE&amp;G TEE OTR BK</v>
          </cell>
          <cell r="C48">
            <v>0</v>
          </cell>
          <cell r="AI48">
            <v>0</v>
          </cell>
          <cell r="AJ48">
            <v>0</v>
          </cell>
        </row>
        <row r="49">
          <cell r="A49">
            <v>300300</v>
          </cell>
          <cell r="B49" t="str">
            <v>I/O LIABILITY FOR ACCEP.&amp;G TEE</v>
          </cell>
          <cell r="C49">
            <v>-1759629.31</v>
          </cell>
          <cell r="AI49">
            <v>-1759629.31</v>
          </cell>
          <cell r="AJ49">
            <v>0</v>
          </cell>
        </row>
        <row r="50">
          <cell r="A50">
            <v>310205</v>
          </cell>
          <cell r="B50" t="str">
            <v>PREPAID GENERAL EXPENSE</v>
          </cell>
          <cell r="C50">
            <v>-11505097</v>
          </cell>
          <cell r="AI50">
            <v>-11505097</v>
          </cell>
          <cell r="AJ50">
            <v>0</v>
          </cell>
        </row>
        <row r="51">
          <cell r="A51">
            <v>311100</v>
          </cell>
          <cell r="B51" t="str">
            <v>ACCRUED INT RECEIVABLE(AUTO)</v>
          </cell>
          <cell r="C51">
            <v>-3360828.83</v>
          </cell>
          <cell r="AI51">
            <v>-3360828.83</v>
          </cell>
          <cell r="AJ51">
            <v>0</v>
          </cell>
        </row>
        <row r="52">
          <cell r="A52">
            <v>311201</v>
          </cell>
          <cell r="B52" t="str">
            <v>ACCRUED INTEREST RECEIVABLE</v>
          </cell>
          <cell r="C52">
            <v>0</v>
          </cell>
          <cell r="AI52">
            <v>0</v>
          </cell>
          <cell r="AJ52">
            <v>0</v>
          </cell>
        </row>
        <row r="53">
          <cell r="A53">
            <v>311202</v>
          </cell>
          <cell r="B53" t="str">
            <v>ACCRUED COMMI &amp; OTRS RECABLE</v>
          </cell>
          <cell r="C53">
            <v>0</v>
          </cell>
          <cell r="AI53">
            <v>0</v>
          </cell>
          <cell r="AJ53">
            <v>0</v>
          </cell>
        </row>
        <row r="54">
          <cell r="A54">
            <v>311203</v>
          </cell>
          <cell r="B54" t="str">
            <v>ACCRUED I/O INT. RECEIVABLE</v>
          </cell>
          <cell r="C54">
            <v>-1949896.07</v>
          </cell>
          <cell r="AI54">
            <v>-1949896.07</v>
          </cell>
          <cell r="AJ54">
            <v>0</v>
          </cell>
        </row>
        <row r="55">
          <cell r="A55">
            <v>311401</v>
          </cell>
          <cell r="B55" t="str">
            <v>TAX PAID IN ADVANCE INCOME-TAX</v>
          </cell>
          <cell r="C55">
            <v>-17100000</v>
          </cell>
          <cell r="AI55">
            <v>-17100000</v>
          </cell>
          <cell r="AJ55">
            <v>0</v>
          </cell>
        </row>
        <row r="56">
          <cell r="A56">
            <v>311500</v>
          </cell>
          <cell r="B56" t="str">
            <v>TAX DEDUCTED AT SOURCE</v>
          </cell>
          <cell r="C56">
            <v>-2959267</v>
          </cell>
          <cell r="AI56">
            <v>-2959267</v>
          </cell>
          <cell r="AJ56">
            <v>0</v>
          </cell>
        </row>
        <row r="57">
          <cell r="A57">
            <v>312001</v>
          </cell>
          <cell r="B57" t="str">
            <v>SUSPENSE PAY. TRAVEL ADVANCES</v>
          </cell>
          <cell r="C57">
            <v>0</v>
          </cell>
          <cell r="AI57">
            <v>0</v>
          </cell>
          <cell r="AJ57">
            <v>0</v>
          </cell>
        </row>
        <row r="58">
          <cell r="A58">
            <v>312002</v>
          </cell>
          <cell r="B58" t="str">
            <v>SUSPENSE PAY. EXPENSES</v>
          </cell>
          <cell r="C58">
            <v>-936244</v>
          </cell>
          <cell r="AI58">
            <v>-936244</v>
          </cell>
          <cell r="AJ58">
            <v>0</v>
          </cell>
        </row>
        <row r="59">
          <cell r="A59">
            <v>312005</v>
          </cell>
          <cell r="B59" t="str">
            <v>SUSP.PAY.TEMP PAY FOR ENTERTN</v>
          </cell>
          <cell r="C59">
            <v>0</v>
          </cell>
          <cell r="AI59">
            <v>0</v>
          </cell>
          <cell r="AJ59">
            <v>0</v>
          </cell>
        </row>
        <row r="60">
          <cell r="A60">
            <v>312099</v>
          </cell>
          <cell r="B60" t="str">
            <v>SUSPENSE PAY. OTHERS</v>
          </cell>
          <cell r="C60">
            <v>-4535003.4000000004</v>
          </cell>
          <cell r="AI60">
            <v>-4535003.4000000004</v>
          </cell>
          <cell r="AJ60">
            <v>0</v>
          </cell>
        </row>
        <row r="61">
          <cell r="A61">
            <v>312300</v>
          </cell>
          <cell r="B61" t="str">
            <v>SECURITY DEPOSITS AND OTHERS</v>
          </cell>
          <cell r="C61">
            <v>-130268950.64</v>
          </cell>
          <cell r="AI61">
            <v>-130268950.64</v>
          </cell>
          <cell r="AJ61">
            <v>0</v>
          </cell>
        </row>
        <row r="62">
          <cell r="A62">
            <v>315100</v>
          </cell>
          <cell r="B62" t="str">
            <v>BANK PREMISES</v>
          </cell>
          <cell r="C62">
            <v>-10796845.800000001</v>
          </cell>
          <cell r="AI62">
            <v>-10796845.800000001</v>
          </cell>
          <cell r="AJ62">
            <v>0</v>
          </cell>
        </row>
        <row r="63">
          <cell r="A63">
            <v>317101</v>
          </cell>
          <cell r="B63" t="str">
            <v>OTH FIXED FURNITURE &amp; FIXTURES</v>
          </cell>
          <cell r="C63">
            <v>-66083.740000000005</v>
          </cell>
          <cell r="AI63">
            <v>-66083.740000000005</v>
          </cell>
          <cell r="AJ63">
            <v>0</v>
          </cell>
        </row>
        <row r="64">
          <cell r="A64">
            <v>317102</v>
          </cell>
          <cell r="B64" t="str">
            <v>OTH FIXED OFFICE EQUIPMENTS</v>
          </cell>
          <cell r="C64">
            <v>-6994738.4100000001</v>
          </cell>
          <cell r="AI64">
            <v>-6994738.4100000001</v>
          </cell>
          <cell r="AJ64">
            <v>0</v>
          </cell>
        </row>
        <row r="65">
          <cell r="A65">
            <v>317103</v>
          </cell>
          <cell r="B65" t="str">
            <v>OTH FIXED VEHICLES</v>
          </cell>
          <cell r="C65">
            <v>-2805064.93</v>
          </cell>
          <cell r="AI65">
            <v>-2805064.93</v>
          </cell>
          <cell r="AJ65">
            <v>0</v>
          </cell>
        </row>
        <row r="66">
          <cell r="A66">
            <v>317200</v>
          </cell>
          <cell r="B66" t="str">
            <v>SOFTWARE</v>
          </cell>
          <cell r="C66">
            <v>-785355.01</v>
          </cell>
          <cell r="AI66">
            <v>-785355.01</v>
          </cell>
          <cell r="AJ66">
            <v>0</v>
          </cell>
        </row>
        <row r="67">
          <cell r="A67">
            <v>318100</v>
          </cell>
          <cell r="B67" t="str">
            <v>BKG AC CCY SW ASSET(PLN-HDG)</v>
          </cell>
          <cell r="C67">
            <v>-100583748.54000001</v>
          </cell>
          <cell r="AI67">
            <v>-100583748.54000001</v>
          </cell>
          <cell r="AJ67">
            <v>0</v>
          </cell>
        </row>
        <row r="68">
          <cell r="A68">
            <v>399502</v>
          </cell>
          <cell r="B68" t="str">
            <v>EXCHANGE ADJUSTMENT(DR)</v>
          </cell>
          <cell r="C68">
            <v>-0.01</v>
          </cell>
          <cell r="AI68">
            <v>-0.01</v>
          </cell>
          <cell r="AJ68">
            <v>0</v>
          </cell>
        </row>
        <row r="69">
          <cell r="A69">
            <v>399900</v>
          </cell>
          <cell r="B69" t="str">
            <v>(NET LOSS)</v>
          </cell>
          <cell r="C69">
            <v>0</v>
          </cell>
          <cell r="AI69">
            <v>0</v>
          </cell>
          <cell r="AJ69">
            <v>0</v>
          </cell>
        </row>
        <row r="70">
          <cell r="A70">
            <v>500300</v>
          </cell>
          <cell r="B70" t="str">
            <v>CURRENT ACCOUNT (OTHERS)</v>
          </cell>
          <cell r="C70">
            <v>59626172.380000003</v>
          </cell>
          <cell r="AI70">
            <v>59626172.380000003</v>
          </cell>
          <cell r="AJ70">
            <v>0</v>
          </cell>
        </row>
        <row r="71">
          <cell r="A71">
            <v>500500</v>
          </cell>
          <cell r="B71" t="str">
            <v>CURRENT ACCOUNT-CASH CREDIT</v>
          </cell>
          <cell r="C71">
            <v>5374606.9900000002</v>
          </cell>
          <cell r="AI71">
            <v>5374606.9900000002</v>
          </cell>
          <cell r="AJ71">
            <v>0</v>
          </cell>
        </row>
        <row r="72">
          <cell r="A72">
            <v>512000</v>
          </cell>
          <cell r="B72" t="str">
            <v>SAVING ACCOUNT</v>
          </cell>
          <cell r="C72">
            <v>998659.63</v>
          </cell>
          <cell r="AI72">
            <v>998659.63</v>
          </cell>
          <cell r="AJ72">
            <v>0</v>
          </cell>
        </row>
        <row r="73">
          <cell r="A73">
            <v>540301</v>
          </cell>
          <cell r="B73" t="str">
            <v>TERM DEPOSITS (OTHERS)</v>
          </cell>
          <cell r="C73">
            <v>475475875.45999998</v>
          </cell>
          <cell r="AI73">
            <v>475475875.45999998</v>
          </cell>
          <cell r="AJ73">
            <v>0</v>
          </cell>
        </row>
        <row r="74">
          <cell r="A74">
            <v>540307</v>
          </cell>
          <cell r="B74" t="str">
            <v>TERM DEPOSIT FCNR ACCOUNT</v>
          </cell>
          <cell r="C74">
            <v>528647.98</v>
          </cell>
          <cell r="AI74">
            <v>528647.98</v>
          </cell>
          <cell r="AJ74">
            <v>0</v>
          </cell>
        </row>
        <row r="75">
          <cell r="A75">
            <v>550000</v>
          </cell>
          <cell r="B75" t="str">
            <v>SUNDRY DEPO.(OPERATIONAL ACCT</v>
          </cell>
          <cell r="C75">
            <v>0</v>
          </cell>
          <cell r="AI75">
            <v>0</v>
          </cell>
          <cell r="AJ75">
            <v>0</v>
          </cell>
        </row>
        <row r="76">
          <cell r="A76">
            <v>550100</v>
          </cell>
          <cell r="B76" t="str">
            <v>SUNDRY DEPOSITS</v>
          </cell>
          <cell r="C76">
            <v>2499874.59</v>
          </cell>
          <cell r="AI76">
            <v>2499874.59</v>
          </cell>
          <cell r="AJ76">
            <v>0</v>
          </cell>
        </row>
        <row r="77">
          <cell r="A77">
            <v>550400</v>
          </cell>
          <cell r="B77" t="str">
            <v>OUTWARD CLEARING ADJUST. ACCT</v>
          </cell>
          <cell r="C77">
            <v>5875801.6799999997</v>
          </cell>
          <cell r="AI77">
            <v>5875801.6799999997</v>
          </cell>
          <cell r="AJ77">
            <v>0</v>
          </cell>
        </row>
        <row r="78">
          <cell r="A78">
            <v>603100</v>
          </cell>
          <cell r="B78" t="str">
            <v>REMITTANCE PAYABLE</v>
          </cell>
          <cell r="C78">
            <v>3636.8</v>
          </cell>
          <cell r="AI78">
            <v>3636.8</v>
          </cell>
          <cell r="AJ78">
            <v>0</v>
          </cell>
        </row>
        <row r="79">
          <cell r="A79">
            <v>603200</v>
          </cell>
          <cell r="B79" t="str">
            <v>BANKER S CHEQUES PAYABLE</v>
          </cell>
          <cell r="C79">
            <v>2452623.0099999998</v>
          </cell>
          <cell r="AI79">
            <v>2452623.0099999998</v>
          </cell>
          <cell r="AJ79">
            <v>0</v>
          </cell>
        </row>
        <row r="80">
          <cell r="A80">
            <v>610100</v>
          </cell>
          <cell r="B80" t="str">
            <v>CALL MONEY</v>
          </cell>
          <cell r="C80">
            <v>484000000</v>
          </cell>
          <cell r="AI80">
            <v>484000000</v>
          </cell>
          <cell r="AJ80">
            <v>0</v>
          </cell>
        </row>
        <row r="81">
          <cell r="A81">
            <v>620101</v>
          </cell>
          <cell r="B81" t="str">
            <v>SPOT CONVERSION ACCT RS</v>
          </cell>
          <cell r="C81">
            <v>2502665.4500000002</v>
          </cell>
          <cell r="AI81">
            <v>2502665.4500000002</v>
          </cell>
          <cell r="AJ81">
            <v>0</v>
          </cell>
        </row>
        <row r="82">
          <cell r="A82">
            <v>620102</v>
          </cell>
          <cell r="B82" t="str">
            <v>SPOT CONVERSION ACCT USD</v>
          </cell>
          <cell r="C82">
            <v>440111303.38</v>
          </cell>
          <cell r="AI82">
            <v>440111303.38</v>
          </cell>
          <cell r="AJ82">
            <v>0</v>
          </cell>
        </row>
        <row r="83">
          <cell r="A83">
            <v>620103</v>
          </cell>
          <cell r="B83" t="str">
            <v>SPOT CONVERSION ACCT YEN</v>
          </cell>
          <cell r="C83">
            <v>0</v>
          </cell>
          <cell r="AI83">
            <v>0</v>
          </cell>
          <cell r="AJ83">
            <v>0</v>
          </cell>
        </row>
        <row r="84">
          <cell r="A84">
            <v>620104</v>
          </cell>
          <cell r="B84" t="str">
            <v>SPOT CONVERSION ACCT STG</v>
          </cell>
          <cell r="C84">
            <v>0</v>
          </cell>
          <cell r="AI84">
            <v>0</v>
          </cell>
          <cell r="AJ84">
            <v>0</v>
          </cell>
        </row>
        <row r="85">
          <cell r="A85">
            <v>620114</v>
          </cell>
          <cell r="B85" t="str">
            <v>SPOT CONVERSION ACCT EUR</v>
          </cell>
          <cell r="C85">
            <v>0</v>
          </cell>
          <cell r="AI85">
            <v>0</v>
          </cell>
          <cell r="AJ85">
            <v>0</v>
          </cell>
        </row>
        <row r="86">
          <cell r="A86">
            <v>710100</v>
          </cell>
          <cell r="B86" t="str">
            <v>HEAD OFFICE THEIR A/C</v>
          </cell>
          <cell r="C86">
            <v>199563.85</v>
          </cell>
          <cell r="AI86">
            <v>199563.85</v>
          </cell>
          <cell r="AJ86">
            <v>0</v>
          </cell>
        </row>
        <row r="87">
          <cell r="A87">
            <v>710400</v>
          </cell>
          <cell r="B87" t="str">
            <v>SINGAPORE BRANCH THEIR ACCOUNT</v>
          </cell>
          <cell r="C87">
            <v>3836060.75</v>
          </cell>
          <cell r="AI87">
            <v>3836060.75</v>
          </cell>
          <cell r="AJ87">
            <v>0</v>
          </cell>
        </row>
        <row r="88">
          <cell r="A88">
            <v>730100</v>
          </cell>
          <cell r="B88" t="str">
            <v>DUE TO HEAD OFFICE</v>
          </cell>
          <cell r="C88">
            <v>454600000</v>
          </cell>
          <cell r="AI88">
            <v>454600000</v>
          </cell>
          <cell r="AJ88">
            <v>0</v>
          </cell>
        </row>
        <row r="89">
          <cell r="A89">
            <v>790001</v>
          </cell>
          <cell r="B89" t="str">
            <v>CAPITAL- GENERAL</v>
          </cell>
          <cell r="C89">
            <v>1026135320.77</v>
          </cell>
          <cell r="AI89">
            <v>1026135320.77</v>
          </cell>
          <cell r="AJ89">
            <v>0</v>
          </cell>
        </row>
        <row r="90">
          <cell r="A90">
            <v>790002</v>
          </cell>
          <cell r="B90" t="str">
            <v>START UP CAPITAL</v>
          </cell>
          <cell r="C90">
            <v>417217940</v>
          </cell>
          <cell r="AI90">
            <v>417217940</v>
          </cell>
          <cell r="AJ90">
            <v>0</v>
          </cell>
        </row>
        <row r="91">
          <cell r="A91">
            <v>790100</v>
          </cell>
          <cell r="B91" t="str">
            <v>STATUTORY RESERVE</v>
          </cell>
          <cell r="C91">
            <v>22599025.030000001</v>
          </cell>
          <cell r="AI91">
            <v>22599025.030000001</v>
          </cell>
          <cell r="AJ91">
            <v>0</v>
          </cell>
        </row>
        <row r="92">
          <cell r="A92">
            <v>790300</v>
          </cell>
          <cell r="B92" t="str">
            <v>RESERVE FOR POSSIBLE LOAN LOSS</v>
          </cell>
          <cell r="C92">
            <v>342939643.08999997</v>
          </cell>
          <cell r="AI92">
            <v>342939643.08999997</v>
          </cell>
          <cell r="AJ92">
            <v>0</v>
          </cell>
        </row>
        <row r="93">
          <cell r="A93">
            <v>790400</v>
          </cell>
          <cell r="B93" t="str">
            <v>REVENUE AND OTHER RESERVE</v>
          </cell>
          <cell r="C93">
            <v>62599745.75</v>
          </cell>
          <cell r="AI93">
            <v>62599745.75</v>
          </cell>
          <cell r="AJ93">
            <v>0</v>
          </cell>
        </row>
        <row r="94">
          <cell r="A94">
            <v>800101</v>
          </cell>
          <cell r="B94" t="str">
            <v>LIAB. FOR ACCEPT&amp;GUARANTEE LC</v>
          </cell>
          <cell r="C94">
            <v>36896826.119999997</v>
          </cell>
          <cell r="AI94">
            <v>36896826.119999997</v>
          </cell>
          <cell r="AJ94">
            <v>0</v>
          </cell>
        </row>
        <row r="95">
          <cell r="A95">
            <v>800102</v>
          </cell>
          <cell r="B95" t="str">
            <v>LIAB. FOR A&amp;G LC CONFIRMATION</v>
          </cell>
          <cell r="C95">
            <v>30308765.91</v>
          </cell>
          <cell r="AI95">
            <v>30308765.91</v>
          </cell>
          <cell r="AJ95">
            <v>0</v>
          </cell>
        </row>
        <row r="96">
          <cell r="A96">
            <v>800103</v>
          </cell>
          <cell r="B96" t="str">
            <v>LIAB.FOR A&amp;G ACCEPTANCE(IMPORT</v>
          </cell>
          <cell r="C96">
            <v>98389269.469999999</v>
          </cell>
          <cell r="AI96">
            <v>98389269.469999999</v>
          </cell>
          <cell r="AJ96">
            <v>0</v>
          </cell>
        </row>
        <row r="97">
          <cell r="A97">
            <v>800111</v>
          </cell>
          <cell r="B97" t="str">
            <v>LIAB. FOR A&amp;G BID BOND</v>
          </cell>
          <cell r="C97">
            <v>52427432</v>
          </cell>
          <cell r="AI97">
            <v>52427432</v>
          </cell>
          <cell r="AJ97">
            <v>0</v>
          </cell>
        </row>
        <row r="98">
          <cell r="A98">
            <v>800112</v>
          </cell>
          <cell r="B98" t="str">
            <v>LIAB. FOR A&amp;G PERFORMANCE BOND</v>
          </cell>
          <cell r="C98">
            <v>998949283.32000005</v>
          </cell>
          <cell r="AI98">
            <v>998949283.32000005</v>
          </cell>
          <cell r="AJ98">
            <v>0</v>
          </cell>
        </row>
        <row r="99">
          <cell r="A99">
            <v>800199</v>
          </cell>
          <cell r="B99" t="str">
            <v>LIAB. FOR A&amp;G OTHERS</v>
          </cell>
          <cell r="C99">
            <v>917699870.14999998</v>
          </cell>
          <cell r="AI99">
            <v>917699870.14999998</v>
          </cell>
          <cell r="AJ99">
            <v>0</v>
          </cell>
        </row>
        <row r="100">
          <cell r="A100">
            <v>800200</v>
          </cell>
          <cell r="B100" t="str">
            <v>LIAB.FOR ACCEP&amp;G TEE UNDER OTR</v>
          </cell>
          <cell r="C100">
            <v>0</v>
          </cell>
          <cell r="AI100">
            <v>0</v>
          </cell>
          <cell r="AJ100">
            <v>0</v>
          </cell>
        </row>
        <row r="101">
          <cell r="A101">
            <v>800400</v>
          </cell>
          <cell r="B101" t="str">
            <v>I/O LIAB FOR ACCEPT &amp; G TEE</v>
          </cell>
          <cell r="C101">
            <v>1759629.31</v>
          </cell>
          <cell r="AI101">
            <v>1759629.31</v>
          </cell>
          <cell r="AJ101">
            <v>0</v>
          </cell>
        </row>
        <row r="102">
          <cell r="A102">
            <v>810100</v>
          </cell>
          <cell r="B102" t="str">
            <v>UNEARNED DISCOUNTS&amp;OTHERS(AUTO</v>
          </cell>
          <cell r="C102">
            <v>3655866.77</v>
          </cell>
          <cell r="AI102">
            <v>3655866.77</v>
          </cell>
          <cell r="AJ102">
            <v>0</v>
          </cell>
        </row>
        <row r="103">
          <cell r="A103">
            <v>810200</v>
          </cell>
          <cell r="B103" t="str">
            <v>UNEARNED DISCOUNTS&amp;OTHERS(MANU</v>
          </cell>
          <cell r="C103">
            <v>483047.94</v>
          </cell>
          <cell r="AI103">
            <v>483047.94</v>
          </cell>
          <cell r="AJ103">
            <v>0</v>
          </cell>
        </row>
        <row r="104">
          <cell r="A104">
            <v>811100</v>
          </cell>
          <cell r="B104" t="str">
            <v>ACCRUED INT PAYABL&amp;OTHER(AUTO</v>
          </cell>
          <cell r="C104">
            <v>3774608.81</v>
          </cell>
          <cell r="AI104">
            <v>3774608.81</v>
          </cell>
          <cell r="AJ104">
            <v>0</v>
          </cell>
        </row>
        <row r="105">
          <cell r="A105">
            <v>811501</v>
          </cell>
          <cell r="B105" t="str">
            <v>ACCRUED COMMISSION PAYABLE</v>
          </cell>
          <cell r="C105">
            <v>0</v>
          </cell>
          <cell r="AI105">
            <v>0</v>
          </cell>
          <cell r="AJ105">
            <v>0</v>
          </cell>
        </row>
        <row r="106">
          <cell r="A106">
            <v>811502</v>
          </cell>
          <cell r="B106" t="str">
            <v>ACCRUED OTH EXPENSES PAYABLE</v>
          </cell>
          <cell r="C106">
            <v>363600</v>
          </cell>
          <cell r="AI106">
            <v>363600</v>
          </cell>
          <cell r="AJ106">
            <v>0</v>
          </cell>
        </row>
        <row r="107">
          <cell r="A107">
            <v>811700</v>
          </cell>
          <cell r="B107" t="str">
            <v>TAX DEDUCTUED AT SOURCE-PAYABL</v>
          </cell>
          <cell r="C107">
            <v>3423333</v>
          </cell>
          <cell r="AI107">
            <v>3423333</v>
          </cell>
          <cell r="AJ107">
            <v>0</v>
          </cell>
        </row>
        <row r="108">
          <cell r="A108">
            <v>811900</v>
          </cell>
          <cell r="B108" t="str">
            <v>COMPUTER SUSPENTS</v>
          </cell>
          <cell r="C108">
            <v>0</v>
          </cell>
          <cell r="AI108">
            <v>0</v>
          </cell>
          <cell r="AJ108">
            <v>0</v>
          </cell>
        </row>
        <row r="109">
          <cell r="A109">
            <v>821100</v>
          </cell>
          <cell r="B109" t="str">
            <v>PROVISION FOR TAXES</v>
          </cell>
          <cell r="C109">
            <v>18518209.890000001</v>
          </cell>
          <cell r="AI109">
            <v>18518209.890000001</v>
          </cell>
          <cell r="AJ109">
            <v>0</v>
          </cell>
        </row>
        <row r="110">
          <cell r="A110">
            <v>821400</v>
          </cell>
          <cell r="B110" t="str">
            <v>PROV FOR PENSION&amp;OTH STAFF BEN</v>
          </cell>
          <cell r="C110">
            <v>557317.31000000006</v>
          </cell>
          <cell r="AI110">
            <v>557317.31000000006</v>
          </cell>
          <cell r="AJ110">
            <v>0</v>
          </cell>
        </row>
        <row r="111">
          <cell r="A111">
            <v>836000</v>
          </cell>
          <cell r="B111" t="str">
            <v>BKG AC CCY SW LIAB (PL N-HDG )</v>
          </cell>
          <cell r="C111">
            <v>96907855.560000002</v>
          </cell>
          <cell r="AI111">
            <v>96907855.560000002</v>
          </cell>
          <cell r="AJ111">
            <v>0</v>
          </cell>
        </row>
        <row r="112">
          <cell r="A112">
            <v>898200</v>
          </cell>
          <cell r="B112" t="str">
            <v>PROFIT ON SECURITIES EVALUATED</v>
          </cell>
          <cell r="C112">
            <v>0</v>
          </cell>
          <cell r="AI112">
            <v>0</v>
          </cell>
          <cell r="AJ112">
            <v>0</v>
          </cell>
        </row>
        <row r="113">
          <cell r="A113">
            <v>899000</v>
          </cell>
          <cell r="B113" t="str">
            <v>(NET PROFIT)</v>
          </cell>
          <cell r="C113">
            <v>10596582.039999999</v>
          </cell>
          <cell r="AI113">
            <v>10596582.039999999</v>
          </cell>
          <cell r="AJ113">
            <v>0</v>
          </cell>
        </row>
        <row r="114">
          <cell r="A114">
            <v>899300</v>
          </cell>
          <cell r="B114" t="str">
            <v>(THIS TERM(P/L) PROFIT)</v>
          </cell>
          <cell r="C114">
            <v>0</v>
          </cell>
          <cell r="AI114">
            <v>0</v>
          </cell>
          <cell r="AJ114">
            <v>0</v>
          </cell>
        </row>
        <row r="115">
          <cell r="A115">
            <v>899502</v>
          </cell>
          <cell r="B115" t="str">
            <v>EXCHANGE ADJUSTMENT(CR)</v>
          </cell>
          <cell r="C115">
            <v>0</v>
          </cell>
          <cell r="AI115">
            <v>0</v>
          </cell>
          <cell r="AJ115">
            <v>0</v>
          </cell>
        </row>
        <row r="116">
          <cell r="A116">
            <v>400101</v>
          </cell>
          <cell r="B116" t="str">
            <v>INT ON DEPO. SAVING ACCOUNT</v>
          </cell>
          <cell r="C116">
            <v>0</v>
          </cell>
          <cell r="AI116">
            <v>0</v>
          </cell>
          <cell r="AJ116">
            <v>0</v>
          </cell>
        </row>
        <row r="117">
          <cell r="A117">
            <v>400112</v>
          </cell>
          <cell r="B117" t="str">
            <v>INT ON  TIME DEPOSITS PAID</v>
          </cell>
          <cell r="C117">
            <v>-3531407.27</v>
          </cell>
          <cell r="AI117">
            <v>-3531407.27</v>
          </cell>
          <cell r="AJ117">
            <v>0</v>
          </cell>
        </row>
        <row r="118">
          <cell r="A118">
            <v>400122</v>
          </cell>
          <cell r="B118" t="str">
            <v>INT ON  TIME DEPOSITS PAYABLE</v>
          </cell>
          <cell r="C118">
            <v>8349.98</v>
          </cell>
          <cell r="AI118">
            <v>8349.98</v>
          </cell>
          <cell r="AJ118">
            <v>0</v>
          </cell>
        </row>
        <row r="119">
          <cell r="A119">
            <v>400115</v>
          </cell>
          <cell r="B119" t="str">
            <v>INT ON DEPO. FCNR A/C PAID</v>
          </cell>
          <cell r="C119">
            <v>0</v>
          </cell>
          <cell r="AI119">
            <v>0</v>
          </cell>
          <cell r="AJ119">
            <v>0</v>
          </cell>
        </row>
        <row r="120">
          <cell r="A120">
            <v>400125</v>
          </cell>
          <cell r="B120" t="str">
            <v>INT ON DEPO. FCNR A/C PAYABLE</v>
          </cell>
          <cell r="C120">
            <v>-443.13</v>
          </cell>
          <cell r="AI120">
            <v>-443.13</v>
          </cell>
          <cell r="AJ120">
            <v>0</v>
          </cell>
        </row>
        <row r="121">
          <cell r="A121">
            <v>400300</v>
          </cell>
          <cell r="B121" t="str">
            <v>SUNDRY INTEREST PAID</v>
          </cell>
          <cell r="C121">
            <v>0</v>
          </cell>
          <cell r="AI121">
            <v>0</v>
          </cell>
          <cell r="AJ121">
            <v>0</v>
          </cell>
        </row>
        <row r="122">
          <cell r="A122">
            <v>410411</v>
          </cell>
          <cell r="B122" t="str">
            <v>INTEREST ON CALL MONEY PAID</v>
          </cell>
          <cell r="C122">
            <v>-1640211</v>
          </cell>
          <cell r="AI122">
            <v>-1640211</v>
          </cell>
          <cell r="AJ122">
            <v>0</v>
          </cell>
        </row>
        <row r="123">
          <cell r="A123">
            <v>410421</v>
          </cell>
          <cell r="B123" t="str">
            <v>INTEREST ON CALL MONEY PAYBLE</v>
          </cell>
          <cell r="C123">
            <v>-20315.5</v>
          </cell>
          <cell r="AI123">
            <v>-20315.5</v>
          </cell>
          <cell r="AJ123">
            <v>0</v>
          </cell>
        </row>
        <row r="124">
          <cell r="A124">
            <v>413101</v>
          </cell>
          <cell r="B124" t="str">
            <v>INTERNAL CONTRACT DEP INT PAID</v>
          </cell>
          <cell r="C124">
            <v>0</v>
          </cell>
          <cell r="AI124">
            <v>0</v>
          </cell>
          <cell r="AJ124">
            <v>0</v>
          </cell>
        </row>
        <row r="125">
          <cell r="A125">
            <v>415106</v>
          </cell>
          <cell r="B125" t="str">
            <v>INT PYBLE - CURRENCY SWAP</v>
          </cell>
          <cell r="C125">
            <v>-456698</v>
          </cell>
          <cell r="AI125">
            <v>-456698</v>
          </cell>
          <cell r="AJ125">
            <v>0</v>
          </cell>
        </row>
        <row r="126">
          <cell r="A126">
            <v>415111</v>
          </cell>
          <cell r="B126" t="str">
            <v>I/O INT &amp; OTR PAID H.O. PAID</v>
          </cell>
          <cell r="C126">
            <v>-1274885</v>
          </cell>
          <cell r="AI126">
            <v>-1274885</v>
          </cell>
          <cell r="AJ126">
            <v>0</v>
          </cell>
        </row>
        <row r="127">
          <cell r="A127">
            <v>415121</v>
          </cell>
          <cell r="B127" t="str">
            <v>I/O INT&amp;OTR PAID H.O.  PAYABLE</v>
          </cell>
          <cell r="C127">
            <v>267271.93</v>
          </cell>
          <cell r="AI127">
            <v>267271.93</v>
          </cell>
          <cell r="AJ127">
            <v>0</v>
          </cell>
        </row>
        <row r="128">
          <cell r="A128">
            <v>415112</v>
          </cell>
          <cell r="B128" t="str">
            <v>I/O INT &amp; OTR PAID NY PAID</v>
          </cell>
          <cell r="C128">
            <v>0</v>
          </cell>
          <cell r="AI128">
            <v>0</v>
          </cell>
          <cell r="AJ128">
            <v>0</v>
          </cell>
        </row>
        <row r="129">
          <cell r="A129">
            <v>417101</v>
          </cell>
          <cell r="B129" t="str">
            <v>LOSS CSW CUST ( N-HDG/EVAL )</v>
          </cell>
          <cell r="C129">
            <v>-40339591.600000001</v>
          </cell>
          <cell r="AI129">
            <v>-40339591.600000001</v>
          </cell>
          <cell r="AJ129">
            <v>0</v>
          </cell>
        </row>
        <row r="130">
          <cell r="A130">
            <v>430121</v>
          </cell>
          <cell r="B130" t="str">
            <v>COMM.P(T&amp;R)REMIT(PAY TO OTR BK</v>
          </cell>
          <cell r="C130">
            <v>-46529.88</v>
          </cell>
          <cell r="AI130">
            <v>-46529.88</v>
          </cell>
          <cell r="AJ130">
            <v>0</v>
          </cell>
        </row>
        <row r="131">
          <cell r="A131">
            <v>430801</v>
          </cell>
          <cell r="B131" t="str">
            <v>COMMISSION PAID (BROKERAGE)</v>
          </cell>
          <cell r="C131">
            <v>-1080</v>
          </cell>
          <cell r="AI131">
            <v>-1080</v>
          </cell>
          <cell r="AJ131">
            <v>0</v>
          </cell>
        </row>
        <row r="132">
          <cell r="A132">
            <v>430999</v>
          </cell>
          <cell r="B132" t="str">
            <v>COMM.P(OTR)OTHERS</v>
          </cell>
          <cell r="C132">
            <v>-23015</v>
          </cell>
          <cell r="AI132">
            <v>-23015</v>
          </cell>
          <cell r="AJ132">
            <v>0</v>
          </cell>
        </row>
        <row r="133">
          <cell r="A133">
            <v>431001</v>
          </cell>
          <cell r="B133" t="str">
            <v>COMM.PAID (CABLE &amp; POSTAGE)</v>
          </cell>
          <cell r="C133">
            <v>-1666</v>
          </cell>
          <cell r="AI133">
            <v>-1666</v>
          </cell>
          <cell r="AJ133">
            <v>0</v>
          </cell>
        </row>
        <row r="134">
          <cell r="A134">
            <v>441101</v>
          </cell>
          <cell r="B134" t="str">
            <v>LOSS ON FOREIGN EXCHANGE</v>
          </cell>
          <cell r="C134">
            <v>-57488211.149999999</v>
          </cell>
          <cell r="AI134">
            <v>-57488211.149999999</v>
          </cell>
          <cell r="AJ134">
            <v>0</v>
          </cell>
        </row>
        <row r="135">
          <cell r="A135">
            <v>445100</v>
          </cell>
          <cell r="B135" t="str">
            <v>LOSS ON BOND REDEEMED</v>
          </cell>
          <cell r="C135">
            <v>0</v>
          </cell>
          <cell r="AI135">
            <v>0</v>
          </cell>
          <cell r="AJ135">
            <v>0</v>
          </cell>
        </row>
        <row r="136">
          <cell r="A136">
            <v>445401</v>
          </cell>
          <cell r="B136" t="str">
            <v>PROVISION FOR BAD-DEBTS</v>
          </cell>
          <cell r="C136">
            <v>0</v>
          </cell>
          <cell r="AI136">
            <v>0</v>
          </cell>
          <cell r="AJ136">
            <v>0</v>
          </cell>
        </row>
        <row r="137">
          <cell r="A137">
            <v>448101</v>
          </cell>
          <cell r="B137" t="str">
            <v>DEPR.ON BNK PREM. PREMISES</v>
          </cell>
          <cell r="C137">
            <v>0</v>
          </cell>
          <cell r="AI137">
            <v>0</v>
          </cell>
          <cell r="AJ137">
            <v>0</v>
          </cell>
        </row>
        <row r="138">
          <cell r="A138">
            <v>448102</v>
          </cell>
          <cell r="B138" t="str">
            <v>DEPR.ON BNK PREM. FIXTURES</v>
          </cell>
          <cell r="C138">
            <v>0</v>
          </cell>
          <cell r="AI138">
            <v>0</v>
          </cell>
          <cell r="AJ138">
            <v>0</v>
          </cell>
        </row>
        <row r="139">
          <cell r="A139">
            <v>448103</v>
          </cell>
          <cell r="B139" t="str">
            <v>DEPR.ON BNK PREM.OFFICE EQUIP</v>
          </cell>
          <cell r="C139">
            <v>0</v>
          </cell>
          <cell r="AI139">
            <v>0</v>
          </cell>
          <cell r="AJ139">
            <v>0</v>
          </cell>
        </row>
        <row r="140">
          <cell r="A140">
            <v>448104</v>
          </cell>
          <cell r="B140" t="str">
            <v>DEPR.ON BNK PREM. VEHICLES</v>
          </cell>
          <cell r="C140">
            <v>0</v>
          </cell>
          <cell r="AI140">
            <v>0</v>
          </cell>
          <cell r="AJ140">
            <v>0</v>
          </cell>
        </row>
        <row r="141">
          <cell r="A141">
            <v>448201</v>
          </cell>
          <cell r="B141" t="str">
            <v>DEPRECIATION OF SOFTWARE</v>
          </cell>
          <cell r="C141">
            <v>0</v>
          </cell>
          <cell r="AI141">
            <v>0</v>
          </cell>
          <cell r="AJ141">
            <v>0</v>
          </cell>
        </row>
        <row r="142">
          <cell r="A142">
            <v>450101</v>
          </cell>
          <cell r="B142" t="str">
            <v>PERSON.EXPNSE BASIC</v>
          </cell>
          <cell r="C142">
            <v>-1030475</v>
          </cell>
          <cell r="AI142">
            <v>-1030475</v>
          </cell>
          <cell r="AJ142">
            <v>0</v>
          </cell>
        </row>
        <row r="143">
          <cell r="A143">
            <v>450102</v>
          </cell>
          <cell r="B143" t="str">
            <v>PERSON.EXPNSE DA</v>
          </cell>
          <cell r="C143">
            <v>-393628</v>
          </cell>
          <cell r="AI143">
            <v>-393628</v>
          </cell>
          <cell r="AJ143">
            <v>0</v>
          </cell>
        </row>
        <row r="144">
          <cell r="A144">
            <v>450103</v>
          </cell>
          <cell r="B144" t="str">
            <v>PERSON.EXPNSE HRA</v>
          </cell>
          <cell r="C144">
            <v>-447224</v>
          </cell>
          <cell r="AI144">
            <v>-447224</v>
          </cell>
          <cell r="AJ144">
            <v>0</v>
          </cell>
        </row>
        <row r="145">
          <cell r="A145">
            <v>450130</v>
          </cell>
          <cell r="B145" t="str">
            <v>PERSON.EXPNSE BONUS</v>
          </cell>
          <cell r="C145">
            <v>0</v>
          </cell>
          <cell r="AI145">
            <v>0</v>
          </cell>
          <cell r="AJ145">
            <v>0</v>
          </cell>
        </row>
        <row r="146">
          <cell r="A146">
            <v>450140</v>
          </cell>
          <cell r="B146" t="str">
            <v>PERSON.EXPNSE RETIREMT.BENEFIT</v>
          </cell>
          <cell r="C146">
            <v>0</v>
          </cell>
          <cell r="AI146">
            <v>0</v>
          </cell>
          <cell r="AJ146">
            <v>0</v>
          </cell>
        </row>
        <row r="147">
          <cell r="A147">
            <v>450150</v>
          </cell>
          <cell r="B147" t="str">
            <v>PERSON.EXPNSE PROVIDENT FUND</v>
          </cell>
          <cell r="C147">
            <v>-124916</v>
          </cell>
          <cell r="AI147">
            <v>-124916</v>
          </cell>
          <cell r="AJ147">
            <v>0</v>
          </cell>
        </row>
        <row r="148">
          <cell r="A148">
            <v>450152</v>
          </cell>
          <cell r="B148" t="str">
            <v>PERSON.EXPNSE GRATUITY</v>
          </cell>
          <cell r="C148">
            <v>0</v>
          </cell>
          <cell r="AI148">
            <v>0</v>
          </cell>
          <cell r="AJ148">
            <v>0</v>
          </cell>
        </row>
        <row r="149">
          <cell r="A149">
            <v>450153</v>
          </cell>
          <cell r="B149" t="str">
            <v>PERSON.EXPNSE LEAVE TRVL ALLOW</v>
          </cell>
          <cell r="C149">
            <v>-132000</v>
          </cell>
          <cell r="AI149">
            <v>-132000</v>
          </cell>
          <cell r="AJ149">
            <v>0</v>
          </cell>
        </row>
        <row r="150">
          <cell r="A150">
            <v>450154</v>
          </cell>
          <cell r="B150" t="str">
            <v>PERSON.EXPNSE MEDICAL ALLOWANC</v>
          </cell>
          <cell r="C150">
            <v>-43606.37</v>
          </cell>
          <cell r="AI150">
            <v>-43606.37</v>
          </cell>
          <cell r="AJ150">
            <v>0</v>
          </cell>
        </row>
        <row r="151">
          <cell r="A151">
            <v>450199</v>
          </cell>
          <cell r="B151" t="str">
            <v>PERSON.EXPNSE OTHERS</v>
          </cell>
          <cell r="C151">
            <v>-209377</v>
          </cell>
          <cell r="AI151">
            <v>-209377</v>
          </cell>
          <cell r="AJ151">
            <v>0</v>
          </cell>
        </row>
        <row r="152">
          <cell r="A152">
            <v>450201</v>
          </cell>
          <cell r="B152" t="str">
            <v>PERSON.EXPNSE-EXP SALARY</v>
          </cell>
          <cell r="C152">
            <v>-290000</v>
          </cell>
          <cell r="AI152">
            <v>-290000</v>
          </cell>
          <cell r="AJ152">
            <v>0</v>
          </cell>
        </row>
        <row r="153">
          <cell r="A153">
            <v>450203</v>
          </cell>
          <cell r="B153" t="str">
            <v>PERSON.EXPNSE-EXP TAX</v>
          </cell>
          <cell r="C153">
            <v>-2846602</v>
          </cell>
          <cell r="AI153">
            <v>-2846602</v>
          </cell>
          <cell r="AJ153">
            <v>0</v>
          </cell>
        </row>
        <row r="154">
          <cell r="A154">
            <v>450204</v>
          </cell>
          <cell r="B154" t="str">
            <v>PERSON.EXPNSE-EXP WELFARE</v>
          </cell>
          <cell r="C154">
            <v>13981.19</v>
          </cell>
          <cell r="AI154">
            <v>13981.19</v>
          </cell>
          <cell r="AJ154">
            <v>0</v>
          </cell>
        </row>
        <row r="155">
          <cell r="A155">
            <v>450500</v>
          </cell>
          <cell r="B155" t="str">
            <v>OFFICE RESIDENCE RENT</v>
          </cell>
          <cell r="C155">
            <v>-244000</v>
          </cell>
          <cell r="AI155">
            <v>-244000</v>
          </cell>
          <cell r="AJ155">
            <v>0</v>
          </cell>
        </row>
        <row r="156">
          <cell r="A156">
            <v>450600</v>
          </cell>
          <cell r="B156" t="str">
            <v>OFFICE RESIDENCE REPAIR</v>
          </cell>
          <cell r="C156">
            <v>-2700</v>
          </cell>
          <cell r="AI156">
            <v>-2700</v>
          </cell>
          <cell r="AJ156">
            <v>0</v>
          </cell>
        </row>
        <row r="157">
          <cell r="A157">
            <v>450700</v>
          </cell>
          <cell r="B157" t="str">
            <v>OFFICE MAINTENANCE</v>
          </cell>
          <cell r="C157">
            <v>-22861</v>
          </cell>
          <cell r="AI157">
            <v>-22861</v>
          </cell>
          <cell r="AJ157">
            <v>0</v>
          </cell>
        </row>
        <row r="158">
          <cell r="A158">
            <v>450800</v>
          </cell>
          <cell r="B158" t="str">
            <v>WATER FUEL ELECTRICITY</v>
          </cell>
          <cell r="C158">
            <v>0</v>
          </cell>
          <cell r="AI158">
            <v>0</v>
          </cell>
          <cell r="AJ158">
            <v>0</v>
          </cell>
        </row>
        <row r="159">
          <cell r="A159">
            <v>450900</v>
          </cell>
          <cell r="B159" t="str">
            <v>TELEGRAPH TELEPHONE</v>
          </cell>
          <cell r="C159">
            <v>-28123.9</v>
          </cell>
          <cell r="AI159">
            <v>-28123.9</v>
          </cell>
          <cell r="AJ159">
            <v>0</v>
          </cell>
        </row>
        <row r="160">
          <cell r="A160">
            <v>451000</v>
          </cell>
          <cell r="B160" t="str">
            <v>CABLE  LINE OF NETWORK</v>
          </cell>
          <cell r="C160">
            <v>0</v>
          </cell>
          <cell r="AI160">
            <v>0</v>
          </cell>
          <cell r="AJ160">
            <v>0</v>
          </cell>
        </row>
        <row r="161">
          <cell r="A161">
            <v>451101</v>
          </cell>
          <cell r="B161" t="str">
            <v>OFFICE RENT -  OFFICE</v>
          </cell>
          <cell r="C161">
            <v>-2160000</v>
          </cell>
          <cell r="AI161">
            <v>-2160000</v>
          </cell>
          <cell r="AJ161">
            <v>0</v>
          </cell>
        </row>
        <row r="162">
          <cell r="A162">
            <v>451102</v>
          </cell>
          <cell r="B162" t="str">
            <v>NOT IN USE (20050531)</v>
          </cell>
          <cell r="C162">
            <v>0</v>
          </cell>
          <cell r="AI162">
            <v>0</v>
          </cell>
          <cell r="AJ162">
            <v>0</v>
          </cell>
        </row>
        <row r="163">
          <cell r="A163">
            <v>451199</v>
          </cell>
          <cell r="B163" t="str">
            <v>OFFICE RENT - OTHERS</v>
          </cell>
          <cell r="C163">
            <v>-9000</v>
          </cell>
          <cell r="AI163">
            <v>-9000</v>
          </cell>
          <cell r="AJ163">
            <v>0</v>
          </cell>
        </row>
        <row r="164">
          <cell r="A164">
            <v>451201</v>
          </cell>
          <cell r="B164" t="str">
            <v>OFFICE REPAIRS - REPAIRS</v>
          </cell>
          <cell r="C164">
            <v>-5500</v>
          </cell>
          <cell r="AI164">
            <v>-5500</v>
          </cell>
          <cell r="AJ164">
            <v>0</v>
          </cell>
        </row>
        <row r="165">
          <cell r="A165">
            <v>451202</v>
          </cell>
          <cell r="B165" t="str">
            <v>NOT IN USE(20050531)</v>
          </cell>
          <cell r="C165">
            <v>0</v>
          </cell>
          <cell r="AI165">
            <v>0</v>
          </cell>
          <cell r="AJ165">
            <v>0</v>
          </cell>
        </row>
        <row r="166">
          <cell r="A166">
            <v>451301</v>
          </cell>
          <cell r="B166" t="str">
            <v>COMMON SERV FEES BUILDING MAIN</v>
          </cell>
          <cell r="C166">
            <v>0</v>
          </cell>
          <cell r="AI166">
            <v>0</v>
          </cell>
          <cell r="AJ166">
            <v>0</v>
          </cell>
        </row>
        <row r="167">
          <cell r="A167">
            <v>451302</v>
          </cell>
          <cell r="B167" t="str">
            <v>NOT IN USE (20050531)</v>
          </cell>
          <cell r="C167">
            <v>0</v>
          </cell>
          <cell r="AI167">
            <v>0</v>
          </cell>
          <cell r="AJ167">
            <v>0</v>
          </cell>
        </row>
        <row r="168">
          <cell r="A168">
            <v>451303</v>
          </cell>
          <cell r="B168" t="str">
            <v>NOT IN USE (20050531)</v>
          </cell>
          <cell r="C168">
            <v>0</v>
          </cell>
          <cell r="AI168">
            <v>0</v>
          </cell>
          <cell r="AJ168">
            <v>0</v>
          </cell>
        </row>
        <row r="169">
          <cell r="A169">
            <v>451501</v>
          </cell>
          <cell r="B169" t="str">
            <v>SERVICE CONTRACTS (ANNUAL) MAI</v>
          </cell>
          <cell r="C169">
            <v>-100000</v>
          </cell>
          <cell r="AI169">
            <v>-100000</v>
          </cell>
          <cell r="AJ169">
            <v>0</v>
          </cell>
        </row>
        <row r="170">
          <cell r="A170">
            <v>451502</v>
          </cell>
          <cell r="B170" t="str">
            <v>NOT IN USE (20050531)</v>
          </cell>
          <cell r="C170">
            <v>0</v>
          </cell>
          <cell r="AI170">
            <v>0</v>
          </cell>
          <cell r="AJ170">
            <v>0</v>
          </cell>
        </row>
        <row r="171">
          <cell r="A171">
            <v>451504</v>
          </cell>
          <cell r="B171" t="str">
            <v>NOT IN USE (20050531)</v>
          </cell>
          <cell r="C171">
            <v>0</v>
          </cell>
          <cell r="AI171">
            <v>0</v>
          </cell>
          <cell r="AJ171">
            <v>0</v>
          </cell>
        </row>
        <row r="172">
          <cell r="A172">
            <v>451603</v>
          </cell>
          <cell r="B172" t="str">
            <v>PAPER &amp; PRINT PRINTED FORMS</v>
          </cell>
          <cell r="C172">
            <v>-15939</v>
          </cell>
          <cell r="AI172">
            <v>-15939</v>
          </cell>
          <cell r="AJ172">
            <v>0</v>
          </cell>
        </row>
        <row r="173">
          <cell r="A173">
            <v>451604</v>
          </cell>
          <cell r="B173" t="str">
            <v>NOT IN USE (20050531)</v>
          </cell>
          <cell r="C173">
            <v>0</v>
          </cell>
          <cell r="AI173">
            <v>0</v>
          </cell>
          <cell r="AJ173">
            <v>0</v>
          </cell>
        </row>
        <row r="174">
          <cell r="A174">
            <v>451700</v>
          </cell>
          <cell r="B174" t="str">
            <v>OTHER OFFICE EQUIPMENT</v>
          </cell>
          <cell r="C174">
            <v>-7500</v>
          </cell>
          <cell r="AI174">
            <v>-7500</v>
          </cell>
          <cell r="AJ174">
            <v>0</v>
          </cell>
        </row>
        <row r="175">
          <cell r="A175">
            <v>451800</v>
          </cell>
          <cell r="B175" t="str">
            <v>FITTINGS LOBBY FURNISHINGS</v>
          </cell>
          <cell r="C175">
            <v>-100796</v>
          </cell>
          <cell r="AI175">
            <v>-100796</v>
          </cell>
          <cell r="AJ175">
            <v>0</v>
          </cell>
        </row>
        <row r="176">
          <cell r="A176">
            <v>451900</v>
          </cell>
          <cell r="B176" t="str">
            <v>TRAVELLING</v>
          </cell>
          <cell r="C176">
            <v>-602655.68000000005</v>
          </cell>
          <cell r="AI176">
            <v>-602655.68000000005</v>
          </cell>
          <cell r="AJ176">
            <v>0</v>
          </cell>
        </row>
        <row r="177">
          <cell r="A177">
            <v>452101</v>
          </cell>
          <cell r="B177" t="str">
            <v>NOT IN USE  ( 20050531 )</v>
          </cell>
          <cell r="C177">
            <v>0</v>
          </cell>
          <cell r="AI177">
            <v>0</v>
          </cell>
          <cell r="AJ177">
            <v>0</v>
          </cell>
        </row>
        <row r="178">
          <cell r="A178">
            <v>452103</v>
          </cell>
          <cell r="B178" t="str">
            <v>TRAFFIC BUS, TAXI</v>
          </cell>
          <cell r="C178">
            <v>-27671</v>
          </cell>
          <cell r="AI178">
            <v>-27671</v>
          </cell>
          <cell r="AJ178">
            <v>0</v>
          </cell>
        </row>
        <row r="179">
          <cell r="A179">
            <v>452104</v>
          </cell>
          <cell r="B179" t="str">
            <v>NOT IN USE  ( 20050531 )</v>
          </cell>
          <cell r="C179">
            <v>0</v>
          </cell>
          <cell r="AI179">
            <v>0</v>
          </cell>
          <cell r="AJ179">
            <v>0</v>
          </cell>
        </row>
        <row r="180">
          <cell r="A180">
            <v>452201</v>
          </cell>
          <cell r="B180" t="str">
            <v>TRANSPOTATION DELIVERY</v>
          </cell>
          <cell r="C180">
            <v>10643.8</v>
          </cell>
          <cell r="AI180">
            <v>10643.8</v>
          </cell>
          <cell r="AJ180">
            <v>0</v>
          </cell>
        </row>
        <row r="181">
          <cell r="A181">
            <v>452202</v>
          </cell>
          <cell r="B181" t="str">
            <v>TRANSPOTATION PACKING</v>
          </cell>
          <cell r="C181">
            <v>0</v>
          </cell>
          <cell r="AI181">
            <v>0</v>
          </cell>
          <cell r="AJ181">
            <v>0</v>
          </cell>
        </row>
        <row r="182">
          <cell r="A182">
            <v>452301</v>
          </cell>
          <cell r="B182" t="str">
            <v>POSTAGES - STAMPS / MAIL</v>
          </cell>
          <cell r="C182">
            <v>-2000</v>
          </cell>
          <cell r="AI182">
            <v>-2000</v>
          </cell>
          <cell r="AJ182">
            <v>0</v>
          </cell>
        </row>
        <row r="183">
          <cell r="A183">
            <v>452302</v>
          </cell>
          <cell r="B183" t="str">
            <v>NOT IN USE  ( 20050531 )</v>
          </cell>
          <cell r="C183">
            <v>0</v>
          </cell>
          <cell r="AI183">
            <v>0</v>
          </cell>
          <cell r="AJ183">
            <v>0</v>
          </cell>
        </row>
        <row r="184">
          <cell r="A184">
            <v>452303</v>
          </cell>
          <cell r="B184" t="str">
            <v>NOT IN USE  ( 20050531 )</v>
          </cell>
          <cell r="C184">
            <v>0</v>
          </cell>
          <cell r="AI184">
            <v>0</v>
          </cell>
          <cell r="AJ184">
            <v>0</v>
          </cell>
        </row>
        <row r="185">
          <cell r="A185">
            <v>452304</v>
          </cell>
          <cell r="B185" t="str">
            <v>NOT IN USE  ( 20050531 )</v>
          </cell>
          <cell r="C185">
            <v>0</v>
          </cell>
          <cell r="AI185">
            <v>0</v>
          </cell>
          <cell r="AJ185">
            <v>0</v>
          </cell>
        </row>
        <row r="186">
          <cell r="A186">
            <v>452399</v>
          </cell>
          <cell r="B186" t="str">
            <v>NOT IN USE  ( 20050531 )</v>
          </cell>
          <cell r="C186">
            <v>0</v>
          </cell>
          <cell r="AI186">
            <v>0</v>
          </cell>
          <cell r="AJ186">
            <v>0</v>
          </cell>
        </row>
        <row r="187">
          <cell r="A187">
            <v>452401</v>
          </cell>
          <cell r="B187" t="str">
            <v>BOOKS &amp; NEWSPAPER SUBSCRIPTION</v>
          </cell>
          <cell r="C187">
            <v>-51573</v>
          </cell>
          <cell r="AI187">
            <v>-51573</v>
          </cell>
          <cell r="AJ187">
            <v>0</v>
          </cell>
        </row>
        <row r="188">
          <cell r="A188">
            <v>452402</v>
          </cell>
          <cell r="B188" t="str">
            <v>BOOKS &amp; NEWS SUBSCRIPTION BOOK</v>
          </cell>
          <cell r="C188">
            <v>0</v>
          </cell>
          <cell r="AI188">
            <v>0</v>
          </cell>
          <cell r="AJ188">
            <v>0</v>
          </cell>
        </row>
        <row r="189">
          <cell r="A189">
            <v>452403</v>
          </cell>
          <cell r="B189" t="str">
            <v>BOOKS&amp;NEWS SUBSCRIPTION OTHERS</v>
          </cell>
          <cell r="C189">
            <v>0</v>
          </cell>
          <cell r="AI189">
            <v>0</v>
          </cell>
          <cell r="AJ189">
            <v>0</v>
          </cell>
        </row>
        <row r="190">
          <cell r="A190">
            <v>452404</v>
          </cell>
          <cell r="B190" t="str">
            <v>BOOKS SUBSCRIPTION DEALING</v>
          </cell>
          <cell r="C190">
            <v>-749158.97</v>
          </cell>
          <cell r="AI190">
            <v>-749158.97</v>
          </cell>
          <cell r="AJ190">
            <v>0</v>
          </cell>
        </row>
        <row r="191">
          <cell r="A191">
            <v>452500</v>
          </cell>
          <cell r="B191" t="str">
            <v>AUTOMOBILE</v>
          </cell>
          <cell r="C191">
            <v>-10980</v>
          </cell>
          <cell r="AI191">
            <v>-10980</v>
          </cell>
          <cell r="AJ191">
            <v>0</v>
          </cell>
        </row>
        <row r="192">
          <cell r="A192">
            <v>452600</v>
          </cell>
          <cell r="B192" t="str">
            <v>MEMBERSHIP</v>
          </cell>
          <cell r="C192">
            <v>-149400</v>
          </cell>
          <cell r="AI192">
            <v>-149400</v>
          </cell>
          <cell r="AJ192">
            <v>0</v>
          </cell>
        </row>
        <row r="193">
          <cell r="A193">
            <v>452801</v>
          </cell>
          <cell r="B193" t="str">
            <v>ENTERTAINMENT GIFTS</v>
          </cell>
          <cell r="C193">
            <v>0</v>
          </cell>
          <cell r="AI193">
            <v>0</v>
          </cell>
          <cell r="AJ193">
            <v>0</v>
          </cell>
        </row>
        <row r="194">
          <cell r="A194">
            <v>452802</v>
          </cell>
          <cell r="B194" t="str">
            <v>ENTERTAINMENT - ENTERTAINMENT</v>
          </cell>
          <cell r="C194">
            <v>-83333</v>
          </cell>
          <cell r="AI194">
            <v>-83333</v>
          </cell>
          <cell r="AJ194">
            <v>0</v>
          </cell>
        </row>
        <row r="195">
          <cell r="A195">
            <v>452901</v>
          </cell>
          <cell r="B195" t="str">
            <v>ADVERTISE. NEWSPAPER/MAGAZINE</v>
          </cell>
          <cell r="C195">
            <v>0</v>
          </cell>
          <cell r="AI195">
            <v>0</v>
          </cell>
          <cell r="AJ195">
            <v>0</v>
          </cell>
        </row>
        <row r="196">
          <cell r="A196">
            <v>453001</v>
          </cell>
          <cell r="B196" t="str">
            <v>WELFARE MEDICAL</v>
          </cell>
          <cell r="C196">
            <v>-1000</v>
          </cell>
          <cell r="AI196">
            <v>-1000</v>
          </cell>
          <cell r="AJ196">
            <v>0</v>
          </cell>
        </row>
        <row r="197">
          <cell r="A197">
            <v>453002</v>
          </cell>
          <cell r="B197" t="str">
            <v>WELFARE HOUSING</v>
          </cell>
          <cell r="C197">
            <v>0</v>
          </cell>
          <cell r="AI197">
            <v>0</v>
          </cell>
          <cell r="AJ197">
            <v>0</v>
          </cell>
        </row>
        <row r="198">
          <cell r="A198">
            <v>453003</v>
          </cell>
          <cell r="B198" t="str">
            <v>WELFARE MEALS</v>
          </cell>
          <cell r="C198">
            <v>-13044</v>
          </cell>
          <cell r="AI198">
            <v>-13044</v>
          </cell>
          <cell r="AJ198">
            <v>0</v>
          </cell>
        </row>
        <row r="199">
          <cell r="A199">
            <v>453103</v>
          </cell>
          <cell r="B199" t="str">
            <v>STUDY&amp;TRAIN INDEPENDENT STUDY</v>
          </cell>
          <cell r="C199">
            <v>0</v>
          </cell>
          <cell r="AI199">
            <v>0</v>
          </cell>
          <cell r="AJ199">
            <v>0</v>
          </cell>
        </row>
        <row r="200">
          <cell r="A200">
            <v>453199</v>
          </cell>
          <cell r="B200" t="str">
            <v>STUDY&amp;TRAINING OTHERS</v>
          </cell>
          <cell r="C200">
            <v>0</v>
          </cell>
          <cell r="AI200">
            <v>0</v>
          </cell>
          <cell r="AJ200">
            <v>0</v>
          </cell>
        </row>
        <row r="201">
          <cell r="A201">
            <v>453202</v>
          </cell>
          <cell r="B201" t="str">
            <v>REWARD EMPLOYEE MEETINGS</v>
          </cell>
          <cell r="C201">
            <v>2095</v>
          </cell>
          <cell r="AI201">
            <v>2095</v>
          </cell>
          <cell r="AJ201">
            <v>0</v>
          </cell>
        </row>
        <row r="202">
          <cell r="A202">
            <v>453203</v>
          </cell>
          <cell r="B202" t="str">
            <v>NOT IN USE  ( 20050531 )</v>
          </cell>
          <cell r="C202">
            <v>0</v>
          </cell>
          <cell r="AI202">
            <v>0</v>
          </cell>
          <cell r="AJ202">
            <v>0</v>
          </cell>
        </row>
        <row r="203">
          <cell r="A203">
            <v>453302</v>
          </cell>
          <cell r="B203" t="str">
            <v>NOT IN USE  ( 20050531 )</v>
          </cell>
          <cell r="C203">
            <v>0</v>
          </cell>
          <cell r="AI203">
            <v>0</v>
          </cell>
          <cell r="AJ203">
            <v>0</v>
          </cell>
        </row>
        <row r="204">
          <cell r="A204">
            <v>453303</v>
          </cell>
          <cell r="B204" t="str">
            <v>NOT IN USE  ( 20050531 )</v>
          </cell>
          <cell r="C204">
            <v>0</v>
          </cell>
          <cell r="AI204">
            <v>0</v>
          </cell>
          <cell r="AJ204">
            <v>0</v>
          </cell>
        </row>
        <row r="205">
          <cell r="A205">
            <v>453306</v>
          </cell>
          <cell r="B205" t="str">
            <v>BUSINESS TEMP PERSONNEL</v>
          </cell>
          <cell r="C205">
            <v>-37286</v>
          </cell>
          <cell r="AI205">
            <v>-37286</v>
          </cell>
          <cell r="AJ205">
            <v>0</v>
          </cell>
        </row>
        <row r="206">
          <cell r="A206">
            <v>453399</v>
          </cell>
          <cell r="B206" t="str">
            <v>BUSINESS OTHERS</v>
          </cell>
          <cell r="C206">
            <v>-91915</v>
          </cell>
          <cell r="AI206">
            <v>-91915</v>
          </cell>
          <cell r="AJ206">
            <v>0</v>
          </cell>
        </row>
        <row r="207">
          <cell r="A207">
            <v>453401</v>
          </cell>
          <cell r="B207" t="str">
            <v>DICGC</v>
          </cell>
          <cell r="C207">
            <v>-205346.4</v>
          </cell>
          <cell r="AI207">
            <v>-205346.4</v>
          </cell>
          <cell r="AJ207">
            <v>0</v>
          </cell>
        </row>
        <row r="208">
          <cell r="A208">
            <v>453402</v>
          </cell>
          <cell r="B208" t="str">
            <v>INSURANCE INSURANCE ON OFF FIX</v>
          </cell>
          <cell r="C208">
            <v>0</v>
          </cell>
          <cell r="AI208">
            <v>0</v>
          </cell>
          <cell r="AJ208">
            <v>0</v>
          </cell>
        </row>
        <row r="209">
          <cell r="A209">
            <v>453403</v>
          </cell>
          <cell r="B209" t="str">
            <v>INSURANCE INS ON TRANPORTATION</v>
          </cell>
          <cell r="C209">
            <v>0</v>
          </cell>
          <cell r="AI209">
            <v>0</v>
          </cell>
          <cell r="AJ209">
            <v>0</v>
          </cell>
        </row>
        <row r="210">
          <cell r="A210">
            <v>453404</v>
          </cell>
          <cell r="B210" t="str">
            <v>INSURANCE INS ON TRAFFIC</v>
          </cell>
          <cell r="C210">
            <v>-11226</v>
          </cell>
          <cell r="AI210">
            <v>-11226</v>
          </cell>
          <cell r="AJ210">
            <v>0</v>
          </cell>
        </row>
        <row r="211">
          <cell r="A211">
            <v>453405</v>
          </cell>
          <cell r="B211" t="str">
            <v>INSURANCE INS ON OTHER INSURAN</v>
          </cell>
          <cell r="C211">
            <v>0</v>
          </cell>
          <cell r="AI211">
            <v>0</v>
          </cell>
          <cell r="AJ211">
            <v>0</v>
          </cell>
        </row>
        <row r="212">
          <cell r="A212">
            <v>453406</v>
          </cell>
          <cell r="B212" t="str">
            <v>INSURANCE INSUR OF PROPERTIES</v>
          </cell>
          <cell r="C212">
            <v>0</v>
          </cell>
          <cell r="AI212">
            <v>0</v>
          </cell>
          <cell r="AJ212">
            <v>0</v>
          </cell>
        </row>
        <row r="213">
          <cell r="A213">
            <v>453501</v>
          </cell>
          <cell r="B213" t="str">
            <v>SUNDRY LAWYERS EXPENSE</v>
          </cell>
          <cell r="C213">
            <v>-25000</v>
          </cell>
          <cell r="AI213">
            <v>-25000</v>
          </cell>
          <cell r="AJ213">
            <v>0</v>
          </cell>
        </row>
        <row r="214">
          <cell r="A214">
            <v>453502</v>
          </cell>
          <cell r="B214" t="str">
            <v>SUNDRY CPA</v>
          </cell>
          <cell r="C214">
            <v>0</v>
          </cell>
          <cell r="AI214">
            <v>0</v>
          </cell>
          <cell r="AJ214">
            <v>0</v>
          </cell>
        </row>
        <row r="215">
          <cell r="A215">
            <v>453503</v>
          </cell>
          <cell r="B215" t="str">
            <v>SUNDRY CONSULTANT</v>
          </cell>
          <cell r="C215">
            <v>0</v>
          </cell>
          <cell r="AI215">
            <v>0</v>
          </cell>
          <cell r="AJ215">
            <v>0</v>
          </cell>
        </row>
        <row r="216">
          <cell r="A216">
            <v>453504</v>
          </cell>
          <cell r="B216" t="str">
            <v>NOT IN USE  ( 20050531 )</v>
          </cell>
          <cell r="C216">
            <v>0</v>
          </cell>
          <cell r="AI216">
            <v>0</v>
          </cell>
          <cell r="AJ216">
            <v>0</v>
          </cell>
        </row>
        <row r="217">
          <cell r="A217">
            <v>453505</v>
          </cell>
          <cell r="B217" t="str">
            <v>SUNDRY VISA, PASSPORT</v>
          </cell>
          <cell r="C217">
            <v>0</v>
          </cell>
          <cell r="AI217">
            <v>0</v>
          </cell>
          <cell r="AJ217">
            <v>0</v>
          </cell>
        </row>
        <row r="218">
          <cell r="A218">
            <v>453599</v>
          </cell>
          <cell r="B218" t="str">
            <v>SUNDRY OTHERS</v>
          </cell>
          <cell r="C218">
            <v>-40515.07</v>
          </cell>
          <cell r="AI218">
            <v>-40515.07</v>
          </cell>
          <cell r="AJ218">
            <v>0</v>
          </cell>
        </row>
        <row r="219">
          <cell r="A219">
            <v>453601</v>
          </cell>
          <cell r="B219" t="str">
            <v>MUNICIPAL TAX</v>
          </cell>
          <cell r="C219">
            <v>0</v>
          </cell>
          <cell r="AI219">
            <v>0</v>
          </cell>
          <cell r="AJ219">
            <v>0</v>
          </cell>
        </row>
        <row r="220">
          <cell r="A220">
            <v>453602</v>
          </cell>
          <cell r="B220" t="str">
            <v>WEALTH TAX</v>
          </cell>
          <cell r="C220">
            <v>0</v>
          </cell>
          <cell r="AI220">
            <v>0</v>
          </cell>
          <cell r="AJ220">
            <v>0</v>
          </cell>
        </row>
        <row r="221">
          <cell r="A221">
            <v>453699</v>
          </cell>
          <cell r="B221" t="str">
            <v>OTHERS TAX</v>
          </cell>
          <cell r="C221">
            <v>0</v>
          </cell>
          <cell r="AI221">
            <v>0</v>
          </cell>
          <cell r="AJ221">
            <v>0</v>
          </cell>
        </row>
        <row r="222">
          <cell r="A222">
            <v>453900</v>
          </cell>
          <cell r="B222" t="str">
            <v>CONSIGNMENT FEE FOR GUARD</v>
          </cell>
          <cell r="C222">
            <v>-30771</v>
          </cell>
          <cell r="AI222">
            <v>-30771</v>
          </cell>
          <cell r="AJ222">
            <v>0</v>
          </cell>
        </row>
        <row r="223">
          <cell r="A223">
            <v>454101</v>
          </cell>
          <cell r="B223" t="str">
            <v>INCOME TAX (PROVISION)</v>
          </cell>
          <cell r="C223">
            <v>0</v>
          </cell>
          <cell r="AI223">
            <v>0</v>
          </cell>
          <cell r="AJ223">
            <v>0</v>
          </cell>
        </row>
        <row r="224">
          <cell r="A224">
            <v>457100</v>
          </cell>
          <cell r="B224" t="str">
            <v>TRNS TO RSV FOR POSSBL LN LOSS</v>
          </cell>
          <cell r="C224">
            <v>0</v>
          </cell>
          <cell r="AI224">
            <v>0</v>
          </cell>
          <cell r="AJ224">
            <v>0</v>
          </cell>
        </row>
        <row r="225">
          <cell r="A225">
            <v>480300</v>
          </cell>
          <cell r="B225" t="str">
            <v>TRANS T-TERM PROFIT</v>
          </cell>
          <cell r="C225">
            <v>0</v>
          </cell>
          <cell r="AI225">
            <v>0</v>
          </cell>
          <cell r="AJ225">
            <v>0</v>
          </cell>
        </row>
        <row r="226">
          <cell r="A226">
            <v>900111</v>
          </cell>
          <cell r="B226" t="str">
            <v>INT ON TERM LOANS RECEIVED</v>
          </cell>
          <cell r="C226">
            <v>3000615</v>
          </cell>
          <cell r="AI226">
            <v>3000615</v>
          </cell>
          <cell r="AJ226">
            <v>0</v>
          </cell>
        </row>
        <row r="227">
          <cell r="A227">
            <v>900121</v>
          </cell>
          <cell r="B227" t="str">
            <v>INT ON TERM LOANS RECEIVABLE</v>
          </cell>
          <cell r="C227">
            <v>0</v>
          </cell>
          <cell r="AI227">
            <v>0</v>
          </cell>
          <cell r="AJ227">
            <v>0</v>
          </cell>
        </row>
        <row r="228">
          <cell r="A228">
            <v>900131</v>
          </cell>
          <cell r="B228" t="str">
            <v>INT ON TERM LOANS UNEARNED</v>
          </cell>
          <cell r="C228">
            <v>0</v>
          </cell>
          <cell r="AI228">
            <v>0</v>
          </cell>
          <cell r="AJ228">
            <v>0</v>
          </cell>
        </row>
        <row r="229">
          <cell r="A229">
            <v>900311</v>
          </cell>
          <cell r="B229" t="str">
            <v>INT REPAYABL ON DEMAND LN RCV</v>
          </cell>
          <cell r="C229">
            <v>2469836.5</v>
          </cell>
          <cell r="AI229">
            <v>2469836.5</v>
          </cell>
          <cell r="AJ229">
            <v>0</v>
          </cell>
        </row>
        <row r="230">
          <cell r="A230">
            <v>900314</v>
          </cell>
          <cell r="B230" t="str">
            <v>INT REPYBL ON DEMD MIBOR RECVD</v>
          </cell>
          <cell r="C230">
            <v>0</v>
          </cell>
          <cell r="AI230">
            <v>0</v>
          </cell>
          <cell r="AJ230">
            <v>0</v>
          </cell>
        </row>
        <row r="231">
          <cell r="A231">
            <v>900321</v>
          </cell>
          <cell r="B231" t="str">
            <v>INT REPAYABL ON DEMAND LN RCBL</v>
          </cell>
          <cell r="C231">
            <v>136233</v>
          </cell>
          <cell r="AI231">
            <v>136233</v>
          </cell>
          <cell r="AJ231">
            <v>0</v>
          </cell>
        </row>
        <row r="232">
          <cell r="A232">
            <v>900331</v>
          </cell>
          <cell r="B232" t="str">
            <v>INT REPAYABL ON DEMAND LN UNER</v>
          </cell>
          <cell r="C232">
            <v>0</v>
          </cell>
          <cell r="AI232">
            <v>0</v>
          </cell>
          <cell r="AJ232">
            <v>0</v>
          </cell>
        </row>
        <row r="233">
          <cell r="A233">
            <v>900411</v>
          </cell>
          <cell r="B233" t="str">
            <v>INT ON BILL BOUGHT&amp;DISC. RCVD</v>
          </cell>
          <cell r="C233">
            <v>25623</v>
          </cell>
          <cell r="AI233">
            <v>25623</v>
          </cell>
          <cell r="AJ233">
            <v>0</v>
          </cell>
        </row>
        <row r="234">
          <cell r="A234">
            <v>900431</v>
          </cell>
          <cell r="B234" t="str">
            <v>INT ON BILL BOUGHT&amp;DISC. UNER</v>
          </cell>
          <cell r="C234">
            <v>-11546.65</v>
          </cell>
          <cell r="AI234">
            <v>-11546.65</v>
          </cell>
          <cell r="AJ234">
            <v>0</v>
          </cell>
        </row>
        <row r="235">
          <cell r="A235">
            <v>900512</v>
          </cell>
          <cell r="B235" t="str">
            <v>BILLS DISCOUNTED RCVD</v>
          </cell>
          <cell r="C235">
            <v>918071</v>
          </cell>
          <cell r="AI235">
            <v>918071</v>
          </cell>
          <cell r="AJ235">
            <v>0</v>
          </cell>
        </row>
        <row r="236">
          <cell r="A236">
            <v>900522</v>
          </cell>
          <cell r="B236" t="str">
            <v>BILLS DISCOUNTED RCBL</v>
          </cell>
          <cell r="C236">
            <v>-712</v>
          </cell>
          <cell r="AI236">
            <v>-712</v>
          </cell>
          <cell r="AJ236">
            <v>0</v>
          </cell>
        </row>
        <row r="237">
          <cell r="A237">
            <v>900532</v>
          </cell>
          <cell r="B237" t="str">
            <v>BILLS DISCOUNTED UNER</v>
          </cell>
          <cell r="C237">
            <v>-165374.54</v>
          </cell>
          <cell r="AI237">
            <v>-165374.54</v>
          </cell>
          <cell r="AJ237">
            <v>0</v>
          </cell>
        </row>
        <row r="238">
          <cell r="A238">
            <v>900611</v>
          </cell>
          <cell r="B238" t="str">
            <v>INT ON CASH CREDIT RECEIVED</v>
          </cell>
          <cell r="C238">
            <v>284903</v>
          </cell>
          <cell r="AI238">
            <v>284903</v>
          </cell>
          <cell r="AJ238">
            <v>0</v>
          </cell>
        </row>
        <row r="239">
          <cell r="A239">
            <v>900621</v>
          </cell>
          <cell r="B239" t="str">
            <v>INT ON CASH CREDIT RECEIVABLE</v>
          </cell>
          <cell r="C239">
            <v>-1588.08</v>
          </cell>
          <cell r="AI239">
            <v>-1588.08</v>
          </cell>
          <cell r="AJ239">
            <v>0</v>
          </cell>
        </row>
        <row r="240">
          <cell r="A240">
            <v>900711</v>
          </cell>
          <cell r="B240" t="str">
            <v>INT ON OVERDRAFT RECEIVED</v>
          </cell>
          <cell r="C240">
            <v>0</v>
          </cell>
          <cell r="AI240">
            <v>0</v>
          </cell>
          <cell r="AJ240">
            <v>0</v>
          </cell>
        </row>
        <row r="241">
          <cell r="A241">
            <v>900811</v>
          </cell>
          <cell r="B241" t="str">
            <v>INT ON STAFF LOAN RECEIVED</v>
          </cell>
          <cell r="C241">
            <v>84750.38</v>
          </cell>
          <cell r="AI241">
            <v>84750.38</v>
          </cell>
          <cell r="AJ241">
            <v>0</v>
          </cell>
        </row>
        <row r="242">
          <cell r="A242">
            <v>900821</v>
          </cell>
          <cell r="B242" t="str">
            <v>INT ON STAFF LOAN RECEIVABLE</v>
          </cell>
          <cell r="C242">
            <v>1118.08</v>
          </cell>
          <cell r="AI242">
            <v>1118.08</v>
          </cell>
          <cell r="AJ242">
            <v>0</v>
          </cell>
        </row>
        <row r="243">
          <cell r="A243">
            <v>900911</v>
          </cell>
          <cell r="B243" t="str">
            <v>INT WORK CAPITAL DEM RECEIVED</v>
          </cell>
          <cell r="C243">
            <v>12314595</v>
          </cell>
          <cell r="AI243">
            <v>12314595</v>
          </cell>
          <cell r="AJ243">
            <v>0</v>
          </cell>
        </row>
        <row r="244">
          <cell r="A244">
            <v>900921</v>
          </cell>
          <cell r="B244" t="str">
            <v>INT WORK CAPITAL DEM RECEIVBL</v>
          </cell>
          <cell r="C244">
            <v>0</v>
          </cell>
          <cell r="AI244">
            <v>0</v>
          </cell>
          <cell r="AJ244">
            <v>0</v>
          </cell>
        </row>
        <row r="245">
          <cell r="A245">
            <v>900931</v>
          </cell>
          <cell r="B245" t="str">
            <v>INT WORK CAPITAL DEM UNEARNED</v>
          </cell>
          <cell r="C245">
            <v>0</v>
          </cell>
          <cell r="AI245">
            <v>0</v>
          </cell>
          <cell r="AJ245">
            <v>0</v>
          </cell>
        </row>
        <row r="246">
          <cell r="A246">
            <v>901011</v>
          </cell>
          <cell r="B246" t="str">
            <v>INT ON EXPORT PACKING RECEIVED</v>
          </cell>
          <cell r="C246">
            <v>61114</v>
          </cell>
          <cell r="AI246">
            <v>61114</v>
          </cell>
          <cell r="AJ246">
            <v>0</v>
          </cell>
        </row>
        <row r="247">
          <cell r="A247">
            <v>901031</v>
          </cell>
          <cell r="B247" t="str">
            <v>INT ON EXPORT PACKING UNEARNED</v>
          </cell>
          <cell r="C247">
            <v>0</v>
          </cell>
          <cell r="AI247">
            <v>0</v>
          </cell>
          <cell r="AJ247">
            <v>0</v>
          </cell>
        </row>
        <row r="248">
          <cell r="A248">
            <v>903102</v>
          </cell>
          <cell r="B248" t="str">
            <v>INT OUR SCR CENTRAL GOV.SCR</v>
          </cell>
          <cell r="C248">
            <v>0</v>
          </cell>
          <cell r="AI248">
            <v>0</v>
          </cell>
          <cell r="AJ248">
            <v>0</v>
          </cell>
        </row>
        <row r="249">
          <cell r="A249">
            <v>903108</v>
          </cell>
          <cell r="B249" t="str">
            <v>INTEREST ON SECURITIES(AMORTI)</v>
          </cell>
          <cell r="C249">
            <v>-9956978.4700000007</v>
          </cell>
          <cell r="AI249">
            <v>-9956978.4700000007</v>
          </cell>
          <cell r="AJ249">
            <v>0</v>
          </cell>
        </row>
        <row r="250">
          <cell r="A250">
            <v>903199</v>
          </cell>
          <cell r="B250" t="str">
            <v>INTRST OUR SCR OTR INVESTMENT</v>
          </cell>
          <cell r="C250">
            <v>0</v>
          </cell>
          <cell r="AI250">
            <v>0</v>
          </cell>
          <cell r="AJ250">
            <v>0</v>
          </cell>
        </row>
        <row r="251">
          <cell r="A251">
            <v>912211</v>
          </cell>
          <cell r="B251" t="str">
            <v>INT DEPO.RSV BK OF IND RCVD</v>
          </cell>
          <cell r="C251">
            <v>106217</v>
          </cell>
          <cell r="AI251">
            <v>106217</v>
          </cell>
          <cell r="AJ251">
            <v>0</v>
          </cell>
        </row>
        <row r="252">
          <cell r="A252">
            <v>912214</v>
          </cell>
          <cell r="B252" t="str">
            <v>INT DEPO.NOTIF.FNC.INT RCVD</v>
          </cell>
          <cell r="C252">
            <v>25168562</v>
          </cell>
          <cell r="AI252">
            <v>25168562</v>
          </cell>
          <cell r="AJ252">
            <v>0</v>
          </cell>
        </row>
        <row r="253">
          <cell r="A253">
            <v>912221</v>
          </cell>
          <cell r="B253" t="str">
            <v>INT DEPO.RSV BK OF IND RCVBL</v>
          </cell>
          <cell r="C253">
            <v>-40417</v>
          </cell>
          <cell r="AI253">
            <v>-40417</v>
          </cell>
          <cell r="AJ253">
            <v>0</v>
          </cell>
        </row>
        <row r="254">
          <cell r="A254">
            <v>912224</v>
          </cell>
          <cell r="B254" t="str">
            <v>INT DEPO.NOTIF.FNC.INT RCVBL</v>
          </cell>
          <cell r="C254">
            <v>-20114831.280000001</v>
          </cell>
          <cell r="AI254">
            <v>-20114831.280000001</v>
          </cell>
          <cell r="AJ254">
            <v>0</v>
          </cell>
        </row>
        <row r="255">
          <cell r="A255">
            <v>912209</v>
          </cell>
          <cell r="B255" t="str">
            <v>INTRST OUR DEPO. OTHERS</v>
          </cell>
          <cell r="C255">
            <v>12776</v>
          </cell>
          <cell r="AI255">
            <v>12776</v>
          </cell>
          <cell r="AJ255">
            <v>0</v>
          </cell>
        </row>
        <row r="256">
          <cell r="A256">
            <v>912700</v>
          </cell>
          <cell r="B256" t="str">
            <v>SUNDRY INTEREST EARNED</v>
          </cell>
          <cell r="C256">
            <v>0</v>
          </cell>
          <cell r="AI256">
            <v>0</v>
          </cell>
          <cell r="AJ256">
            <v>0</v>
          </cell>
        </row>
        <row r="257">
          <cell r="A257">
            <v>912903</v>
          </cell>
          <cell r="B257" t="str">
            <v>I/O INTRST&amp; OTR EARN LD BRANCH</v>
          </cell>
          <cell r="C257">
            <v>633</v>
          </cell>
          <cell r="AI257">
            <v>633</v>
          </cell>
          <cell r="AJ257">
            <v>0</v>
          </cell>
        </row>
        <row r="258">
          <cell r="A258">
            <v>912911</v>
          </cell>
          <cell r="B258" t="str">
            <v>I/O INT&amp;OTR EARN HO RECEIVED</v>
          </cell>
          <cell r="C258">
            <v>0</v>
          </cell>
          <cell r="AI258">
            <v>0</v>
          </cell>
          <cell r="AJ258">
            <v>0</v>
          </cell>
        </row>
        <row r="259">
          <cell r="A259">
            <v>912921</v>
          </cell>
          <cell r="B259" t="str">
            <v>I/O INT&amp;OTR EARN HO RECEIVABLE</v>
          </cell>
          <cell r="C259">
            <v>0</v>
          </cell>
          <cell r="AI259">
            <v>0</v>
          </cell>
          <cell r="AJ259">
            <v>0</v>
          </cell>
        </row>
        <row r="260">
          <cell r="A260">
            <v>912914</v>
          </cell>
          <cell r="B260" t="str">
            <v>I/O INT&amp;OTR EARN SPR RECEIVED</v>
          </cell>
          <cell r="C260">
            <v>5100172</v>
          </cell>
          <cell r="AI260">
            <v>5100172</v>
          </cell>
          <cell r="AJ260">
            <v>0</v>
          </cell>
        </row>
        <row r="261">
          <cell r="A261">
            <v>912924</v>
          </cell>
          <cell r="B261" t="str">
            <v>I/O INT&amp;OTR EARN SPR RECEIVBL</v>
          </cell>
          <cell r="C261">
            <v>-5200774.54</v>
          </cell>
          <cell r="AI261">
            <v>-5200774.54</v>
          </cell>
          <cell r="AJ261">
            <v>0</v>
          </cell>
        </row>
        <row r="262">
          <cell r="A262">
            <v>912915</v>
          </cell>
          <cell r="B262" t="str">
            <v>IO INT &amp; OTHER HK EARNED RECD</v>
          </cell>
          <cell r="C262">
            <v>22308</v>
          </cell>
          <cell r="AI262">
            <v>22308</v>
          </cell>
          <cell r="AJ262">
            <v>0</v>
          </cell>
        </row>
        <row r="263">
          <cell r="A263">
            <v>912925</v>
          </cell>
          <cell r="B263" t="str">
            <v>IO INT &amp; OTHER HK EARNED RBLE</v>
          </cell>
          <cell r="C263">
            <v>-22553.86</v>
          </cell>
          <cell r="AI263">
            <v>-22553.86</v>
          </cell>
          <cell r="AJ263">
            <v>0</v>
          </cell>
        </row>
        <row r="264">
          <cell r="A264">
            <v>913201</v>
          </cell>
          <cell r="B264" t="str">
            <v>I/O COMM EARN HO</v>
          </cell>
          <cell r="C264">
            <v>16944.439999999999</v>
          </cell>
          <cell r="AI264">
            <v>16944.439999999999</v>
          </cell>
          <cell r="AJ264">
            <v>0</v>
          </cell>
        </row>
        <row r="265">
          <cell r="A265">
            <v>913204</v>
          </cell>
          <cell r="B265" t="str">
            <v>I/O COMM EARN SP</v>
          </cell>
          <cell r="C265">
            <v>1932951.63</v>
          </cell>
          <cell r="AI265">
            <v>1932951.63</v>
          </cell>
          <cell r="AJ265">
            <v>0</v>
          </cell>
        </row>
        <row r="266">
          <cell r="A266">
            <v>914100</v>
          </cell>
          <cell r="B266" t="str">
            <v>PROFIT ON CCY SW (N-HDG/PRINC)</v>
          </cell>
          <cell r="C266">
            <v>697854</v>
          </cell>
          <cell r="AI266">
            <v>697854</v>
          </cell>
          <cell r="AJ266">
            <v>0</v>
          </cell>
        </row>
        <row r="267">
          <cell r="A267">
            <v>914200</v>
          </cell>
          <cell r="B267" t="str">
            <v>PRFT ON CCY SW ( N-HDG/EVAL )</v>
          </cell>
          <cell r="C267">
            <v>41185043.619999997</v>
          </cell>
          <cell r="AI267">
            <v>41185043.619999997</v>
          </cell>
          <cell r="AJ267">
            <v>0</v>
          </cell>
        </row>
        <row r="268">
          <cell r="A268">
            <v>930101</v>
          </cell>
          <cell r="B268" t="str">
            <v>COMM.EARNED(TRADE)L/C ADVISING</v>
          </cell>
          <cell r="C268">
            <v>36090</v>
          </cell>
          <cell r="AI268">
            <v>36090</v>
          </cell>
          <cell r="AJ268">
            <v>0</v>
          </cell>
        </row>
        <row r="269">
          <cell r="A269">
            <v>930102</v>
          </cell>
          <cell r="B269" t="str">
            <v>COMM.EARNED(TRADE)EXPO.HANDL.C</v>
          </cell>
          <cell r="C269">
            <v>143690.96</v>
          </cell>
          <cell r="AI269">
            <v>143690.96</v>
          </cell>
          <cell r="AJ269">
            <v>0</v>
          </cell>
        </row>
        <row r="270">
          <cell r="A270">
            <v>930103</v>
          </cell>
          <cell r="B270" t="str">
            <v>COMM.EARNED(TRADE)EXPO.COLLECT</v>
          </cell>
          <cell r="C270">
            <v>38106</v>
          </cell>
          <cell r="AI270">
            <v>38106</v>
          </cell>
          <cell r="AJ270">
            <v>0</v>
          </cell>
        </row>
        <row r="271">
          <cell r="A271">
            <v>930109</v>
          </cell>
          <cell r="B271" t="str">
            <v>COMM.EARNED(TRADE)EXPO.(OTHERS</v>
          </cell>
          <cell r="C271">
            <v>26300</v>
          </cell>
          <cell r="AI271">
            <v>26300</v>
          </cell>
          <cell r="AJ271">
            <v>0</v>
          </cell>
        </row>
        <row r="272">
          <cell r="A272">
            <v>930111</v>
          </cell>
          <cell r="B272" t="str">
            <v>COMM.EARNED(TRADE)L/C AMENDMEN</v>
          </cell>
          <cell r="C272">
            <v>300</v>
          </cell>
          <cell r="AI272">
            <v>300</v>
          </cell>
          <cell r="AJ272">
            <v>0</v>
          </cell>
        </row>
        <row r="273">
          <cell r="A273">
            <v>930112</v>
          </cell>
          <cell r="B273" t="str">
            <v>COMM.EARNED(TRADE)IMPO.HANDL.C</v>
          </cell>
          <cell r="C273">
            <v>96445.67</v>
          </cell>
          <cell r="AI273">
            <v>96445.67</v>
          </cell>
          <cell r="AJ273">
            <v>0</v>
          </cell>
        </row>
        <row r="274">
          <cell r="A274">
            <v>930113</v>
          </cell>
          <cell r="B274" t="str">
            <v>COMM.EARNED(TRADE)IMPO.COLLECT</v>
          </cell>
          <cell r="C274">
            <v>49886</v>
          </cell>
          <cell r="AI274">
            <v>49886</v>
          </cell>
          <cell r="AJ274">
            <v>0</v>
          </cell>
        </row>
        <row r="275">
          <cell r="A275">
            <v>930119</v>
          </cell>
          <cell r="B275" t="str">
            <v>COMM.EARNED(TRADE)IMPO(OTHERS)</v>
          </cell>
          <cell r="C275">
            <v>257629.12</v>
          </cell>
          <cell r="AI275">
            <v>257629.12</v>
          </cell>
          <cell r="AJ275">
            <v>0</v>
          </cell>
        </row>
        <row r="276">
          <cell r="A276">
            <v>930201</v>
          </cell>
          <cell r="B276" t="str">
            <v>COMM.EARNED REMI(OUT/IN REMI.</v>
          </cell>
          <cell r="C276">
            <v>113755.25</v>
          </cell>
          <cell r="AI276">
            <v>113755.25</v>
          </cell>
          <cell r="AJ276">
            <v>0</v>
          </cell>
        </row>
        <row r="277">
          <cell r="A277">
            <v>930299</v>
          </cell>
          <cell r="B277" t="str">
            <v>COMM.EARNED REMI.(OTHERS)</v>
          </cell>
          <cell r="C277">
            <v>7300</v>
          </cell>
          <cell r="AI277">
            <v>7300</v>
          </cell>
          <cell r="AJ277">
            <v>0</v>
          </cell>
        </row>
        <row r="278">
          <cell r="A278">
            <v>930301</v>
          </cell>
          <cell r="B278" t="str">
            <v>COMM.EARNED(A&amp;D)ACCT MAINTENAN</v>
          </cell>
          <cell r="C278">
            <v>1427.54</v>
          </cell>
          <cell r="AI278">
            <v>1427.54</v>
          </cell>
          <cell r="AJ278">
            <v>0</v>
          </cell>
        </row>
        <row r="279">
          <cell r="A279">
            <v>930302</v>
          </cell>
          <cell r="B279" t="str">
            <v>COMM.EARNED(A&amp;D)CHEQUE BOOK</v>
          </cell>
          <cell r="C279">
            <v>1800</v>
          </cell>
          <cell r="AI279">
            <v>1800</v>
          </cell>
          <cell r="AJ279">
            <v>0</v>
          </cell>
        </row>
        <row r="280">
          <cell r="A280">
            <v>930399</v>
          </cell>
          <cell r="B280" t="str">
            <v>COMM.EARNED(A&amp;D)OTHERS</v>
          </cell>
          <cell r="C280">
            <v>3450.99</v>
          </cell>
          <cell r="AI280">
            <v>3450.99</v>
          </cell>
          <cell r="AJ280">
            <v>0</v>
          </cell>
        </row>
        <row r="281">
          <cell r="A281">
            <v>930901</v>
          </cell>
          <cell r="B281" t="str">
            <v>COMMISSION EARNED (OTHERS)</v>
          </cell>
          <cell r="C281">
            <v>413.79</v>
          </cell>
          <cell r="AI281">
            <v>413.79</v>
          </cell>
          <cell r="AJ281">
            <v>0</v>
          </cell>
        </row>
        <row r="282">
          <cell r="A282">
            <v>931001</v>
          </cell>
          <cell r="B282" t="str">
            <v>COMMISSION EARNED(CABLE&amp;POSTAG</v>
          </cell>
          <cell r="C282">
            <v>247850.45</v>
          </cell>
          <cell r="AI282">
            <v>247850.45</v>
          </cell>
          <cell r="AJ282">
            <v>0</v>
          </cell>
        </row>
        <row r="283">
          <cell r="A283">
            <v>935101</v>
          </cell>
          <cell r="B283" t="str">
            <v>G TEE COMM.EARNED LETTER OF CD</v>
          </cell>
          <cell r="C283">
            <v>135007.43</v>
          </cell>
          <cell r="AI283">
            <v>135007.43</v>
          </cell>
          <cell r="AJ283">
            <v>0</v>
          </cell>
        </row>
        <row r="284">
          <cell r="A284">
            <v>935112</v>
          </cell>
          <cell r="B284" t="str">
            <v>GT COM. CONFIRMATION RCVD</v>
          </cell>
          <cell r="C284">
            <v>139204</v>
          </cell>
          <cell r="AI284">
            <v>139204</v>
          </cell>
          <cell r="AJ284">
            <v>0</v>
          </cell>
        </row>
        <row r="285">
          <cell r="A285">
            <v>935132</v>
          </cell>
          <cell r="B285" t="str">
            <v>GT COM. CONFIRMATION UNER</v>
          </cell>
          <cell r="C285">
            <v>-10533.39</v>
          </cell>
          <cell r="AI285">
            <v>-10533.39</v>
          </cell>
          <cell r="AJ285">
            <v>0</v>
          </cell>
        </row>
        <row r="286">
          <cell r="A286">
            <v>935117</v>
          </cell>
          <cell r="B286" t="str">
            <v>GT COM. USANCE RCVD</v>
          </cell>
          <cell r="C286">
            <v>201074.43</v>
          </cell>
          <cell r="AI286">
            <v>201074.43</v>
          </cell>
          <cell r="AJ286">
            <v>0</v>
          </cell>
        </row>
        <row r="287">
          <cell r="A287">
            <v>935137</v>
          </cell>
          <cell r="B287" t="str">
            <v>GT COM. USANCE UNER</v>
          </cell>
          <cell r="C287">
            <v>-49454.77</v>
          </cell>
          <cell r="AI287">
            <v>-49454.77</v>
          </cell>
          <cell r="AJ287">
            <v>0</v>
          </cell>
        </row>
        <row r="288">
          <cell r="A288">
            <v>935171</v>
          </cell>
          <cell r="B288" t="str">
            <v>GT COM. PERFORM.BOND RCBL</v>
          </cell>
          <cell r="C288">
            <v>9003.43</v>
          </cell>
          <cell r="AI288">
            <v>9003.43</v>
          </cell>
          <cell r="AJ288">
            <v>0</v>
          </cell>
        </row>
        <row r="289">
          <cell r="A289">
            <v>935181</v>
          </cell>
          <cell r="B289" t="str">
            <v>GT COM. PERFORM.BOND UNER</v>
          </cell>
          <cell r="C289">
            <v>-81412.7</v>
          </cell>
          <cell r="AI289">
            <v>-81412.7</v>
          </cell>
          <cell r="AJ289">
            <v>0</v>
          </cell>
        </row>
        <row r="290">
          <cell r="A290">
            <v>935161</v>
          </cell>
          <cell r="B290" t="str">
            <v>GT COM. PERFORM.BOND RCVD</v>
          </cell>
          <cell r="C290">
            <v>520766.4</v>
          </cell>
          <cell r="AI290">
            <v>520766.4</v>
          </cell>
          <cell r="AJ290">
            <v>0</v>
          </cell>
        </row>
        <row r="291">
          <cell r="A291">
            <v>935169</v>
          </cell>
          <cell r="B291" t="str">
            <v>GT COM. OTHERS RCVD</v>
          </cell>
          <cell r="C291">
            <v>1101798.7</v>
          </cell>
          <cell r="AI291">
            <v>1101798.7</v>
          </cell>
          <cell r="AJ291">
            <v>0</v>
          </cell>
        </row>
        <row r="292">
          <cell r="A292">
            <v>935179</v>
          </cell>
          <cell r="B292" t="str">
            <v>GT COM. OTHERS RCBL</v>
          </cell>
          <cell r="C292">
            <v>-10340.76</v>
          </cell>
          <cell r="AI292">
            <v>-10340.76</v>
          </cell>
          <cell r="AJ292">
            <v>0</v>
          </cell>
        </row>
        <row r="293">
          <cell r="A293">
            <v>935189</v>
          </cell>
          <cell r="B293" t="str">
            <v>GT COM. OTHERS UNER</v>
          </cell>
          <cell r="C293">
            <v>-426352.75</v>
          </cell>
          <cell r="AI293">
            <v>-426352.75</v>
          </cell>
          <cell r="AJ293">
            <v>0</v>
          </cell>
        </row>
        <row r="294">
          <cell r="A294">
            <v>941101</v>
          </cell>
          <cell r="B294" t="str">
            <v>PROFIT ON FOREIGN EXCHANGE</v>
          </cell>
          <cell r="C294">
            <v>56990941.490000002</v>
          </cell>
          <cell r="AI294">
            <v>56990941.490000002</v>
          </cell>
          <cell r="AJ294">
            <v>0</v>
          </cell>
        </row>
        <row r="295">
          <cell r="A295">
            <v>945101</v>
          </cell>
          <cell r="B295" t="str">
            <v>PROFIT ON BOND REDEEMED</v>
          </cell>
          <cell r="C295">
            <v>7895725.5499999998</v>
          </cell>
          <cell r="AI295">
            <v>7895725.5499999998</v>
          </cell>
          <cell r="AJ295">
            <v>0</v>
          </cell>
        </row>
        <row r="296">
          <cell r="A296">
            <v>950800</v>
          </cell>
          <cell r="B296" t="str">
            <v>(NET LOSS)</v>
          </cell>
          <cell r="C296">
            <v>0</v>
          </cell>
          <cell r="AI296">
            <v>0</v>
          </cell>
          <cell r="AJ296">
            <v>0</v>
          </cell>
        </row>
        <row r="297">
          <cell r="A297">
            <v>957101</v>
          </cell>
          <cell r="B297" t="str">
            <v>TRANS FRM RSV FOR POSS.LN LOSS</v>
          </cell>
          <cell r="C297">
            <v>0</v>
          </cell>
          <cell r="AI297">
            <v>0</v>
          </cell>
          <cell r="AJ297">
            <v>0</v>
          </cell>
        </row>
        <row r="298">
          <cell r="AI298">
            <v>0</v>
          </cell>
          <cell r="AJ298">
            <v>0</v>
          </cell>
        </row>
        <row r="299">
          <cell r="B299" t="str">
            <v>TOTAL</v>
          </cell>
          <cell r="C299">
            <v>1.2852251529693604E-6</v>
          </cell>
          <cell r="AI299">
            <v>1.2852251529693604E-6</v>
          </cell>
          <cell r="AJ299">
            <v>0</v>
          </cell>
        </row>
        <row r="300">
          <cell r="AI300">
            <v>0</v>
          </cell>
          <cell r="AJ300">
            <v>0</v>
          </cell>
        </row>
        <row r="301">
          <cell r="AI301">
            <v>0</v>
          </cell>
          <cell r="AJ301">
            <v>0</v>
          </cell>
        </row>
        <row r="302">
          <cell r="A302">
            <v>490200</v>
          </cell>
          <cell r="B302" t="str">
            <v>INWARD BILLS FOR COLLECTION</v>
          </cell>
          <cell r="C302">
            <v>14321494.810000001</v>
          </cell>
          <cell r="AI302">
            <v>14321494.810000001</v>
          </cell>
          <cell r="AJ302">
            <v>0</v>
          </cell>
        </row>
        <row r="303">
          <cell r="A303">
            <v>490301</v>
          </cell>
          <cell r="B303" t="str">
            <v>OUTWARD BILLS FOR COLLECTION</v>
          </cell>
          <cell r="C303">
            <v>165306858.18000001</v>
          </cell>
          <cell r="AI303">
            <v>165306858.18000001</v>
          </cell>
          <cell r="AJ303">
            <v>0</v>
          </cell>
        </row>
        <row r="304">
          <cell r="A304">
            <v>490302</v>
          </cell>
          <cell r="B304" t="str">
            <v>OUTWARD BILLS COLLECTION CBC</v>
          </cell>
          <cell r="C304">
            <v>0</v>
          </cell>
          <cell r="AI304">
            <v>0</v>
          </cell>
          <cell r="AJ304">
            <v>0</v>
          </cell>
        </row>
        <row r="305">
          <cell r="A305">
            <v>491001</v>
          </cell>
          <cell r="B305" t="str">
            <v>OTRIT FRWRD BOUGHT(FXB-DR)</v>
          </cell>
          <cell r="C305">
            <v>490406861.31</v>
          </cell>
          <cell r="AI305">
            <v>490406861.31</v>
          </cell>
          <cell r="AJ305">
            <v>0</v>
          </cell>
        </row>
        <row r="306">
          <cell r="A306">
            <v>491002</v>
          </cell>
          <cell r="B306" t="str">
            <v>OTRIT FRWRD BOUGHT(FXS-DR)</v>
          </cell>
          <cell r="C306">
            <v>49457512</v>
          </cell>
          <cell r="AI306">
            <v>49457512</v>
          </cell>
          <cell r="AJ306">
            <v>0</v>
          </cell>
        </row>
        <row r="307">
          <cell r="A307">
            <v>491003</v>
          </cell>
          <cell r="B307" t="str">
            <v>OTRIT FRWRD BOUGHT(FXC-DR)</v>
          </cell>
          <cell r="C307">
            <v>157773633.43000001</v>
          </cell>
          <cell r="AI307">
            <v>157773633.43000001</v>
          </cell>
          <cell r="AJ307">
            <v>0</v>
          </cell>
        </row>
        <row r="308">
          <cell r="A308">
            <v>491011</v>
          </cell>
          <cell r="B308" t="str">
            <v>OTRIT FRWRD BOUGHT (SWAP-DR)</v>
          </cell>
          <cell r="C308">
            <v>0</v>
          </cell>
          <cell r="AI308">
            <v>0</v>
          </cell>
          <cell r="AJ308">
            <v>0</v>
          </cell>
        </row>
        <row r="309">
          <cell r="A309">
            <v>491100</v>
          </cell>
          <cell r="B309" t="str">
            <v>FORWARD CONVERSION</v>
          </cell>
          <cell r="C309">
            <v>0</v>
          </cell>
          <cell r="AI309">
            <v>0</v>
          </cell>
          <cell r="AJ309">
            <v>0</v>
          </cell>
        </row>
        <row r="310">
          <cell r="A310">
            <v>492000</v>
          </cell>
          <cell r="B310" t="str">
            <v>CURRENCY SWAP ASSET</v>
          </cell>
          <cell r="C310">
            <v>314995000</v>
          </cell>
          <cell r="AI310">
            <v>314995000</v>
          </cell>
          <cell r="AJ310">
            <v>0</v>
          </cell>
        </row>
        <row r="311">
          <cell r="A311">
            <v>492100</v>
          </cell>
          <cell r="B311" t="str">
            <v>CURRENCY SWAP ASSET I-O</v>
          </cell>
          <cell r="C311">
            <v>318220000</v>
          </cell>
          <cell r="AI311">
            <v>318220000</v>
          </cell>
          <cell r="AJ311">
            <v>0</v>
          </cell>
        </row>
        <row r="312">
          <cell r="A312">
            <v>492200</v>
          </cell>
          <cell r="B312" t="str">
            <v>CURRENCY SWAP LIABILITY(CONTRA</v>
          </cell>
          <cell r="C312">
            <v>633215000</v>
          </cell>
          <cell r="AI312">
            <v>633215000</v>
          </cell>
          <cell r="AJ312">
            <v>0</v>
          </cell>
        </row>
        <row r="313">
          <cell r="A313">
            <v>494500</v>
          </cell>
          <cell r="B313" t="str">
            <v>OFF BALANCE(ASSETS) TOTAL</v>
          </cell>
          <cell r="C313">
            <v>2143696359.73</v>
          </cell>
          <cell r="AI313">
            <v>2143696359.73</v>
          </cell>
          <cell r="AJ313">
            <v>0</v>
          </cell>
        </row>
        <row r="314">
          <cell r="AI314">
            <v>0</v>
          </cell>
          <cell r="AJ314">
            <v>0</v>
          </cell>
        </row>
        <row r="315">
          <cell r="A315">
            <v>990200</v>
          </cell>
          <cell r="B315" t="str">
            <v>INWARD BILLS FOR COLLECTION</v>
          </cell>
          <cell r="C315">
            <v>14321494.810000001</v>
          </cell>
          <cell r="AI315">
            <v>14321494.810000001</v>
          </cell>
          <cell r="AJ315">
            <v>0</v>
          </cell>
        </row>
        <row r="316">
          <cell r="A316">
            <v>990301</v>
          </cell>
          <cell r="B316" t="str">
            <v>OUTWRD BILL FOR COLLE(CON)BC</v>
          </cell>
          <cell r="C316">
            <v>165306858.18000001</v>
          </cell>
          <cell r="AI316">
            <v>165306858.18000001</v>
          </cell>
          <cell r="AJ316">
            <v>0</v>
          </cell>
        </row>
        <row r="317">
          <cell r="A317">
            <v>990302</v>
          </cell>
          <cell r="B317" t="str">
            <v>OUTWRD BILL FOR COLL(CON)CBC</v>
          </cell>
          <cell r="C317">
            <v>0</v>
          </cell>
          <cell r="AI317">
            <v>0</v>
          </cell>
          <cell r="AJ317">
            <v>0</v>
          </cell>
        </row>
        <row r="318">
          <cell r="A318">
            <v>991001</v>
          </cell>
          <cell r="B318" t="str">
            <v>OTRIT FRWRD SOLD(FXB-CR)</v>
          </cell>
          <cell r="C318">
            <v>481027935</v>
          </cell>
          <cell r="AI318">
            <v>481027935</v>
          </cell>
          <cell r="AJ318">
            <v>0</v>
          </cell>
        </row>
        <row r="319">
          <cell r="A319">
            <v>991002</v>
          </cell>
          <cell r="B319" t="str">
            <v>OTRIT FRWRD SOLD(FXS-CR)</v>
          </cell>
          <cell r="C319">
            <v>50348900.960000001</v>
          </cell>
          <cell r="AI319">
            <v>50348900.960000001</v>
          </cell>
          <cell r="AJ319">
            <v>0</v>
          </cell>
        </row>
        <row r="320">
          <cell r="A320">
            <v>991003</v>
          </cell>
          <cell r="B320" t="str">
            <v>OTRIT FRWRD SOLD(FXC-CR)</v>
          </cell>
          <cell r="C320">
            <v>157000065.59</v>
          </cell>
          <cell r="AI320">
            <v>157000065.59</v>
          </cell>
          <cell r="AJ320">
            <v>0</v>
          </cell>
        </row>
        <row r="321">
          <cell r="A321">
            <v>991011</v>
          </cell>
          <cell r="B321" t="str">
            <v>OTRIT FRWRD SOLD (SWAP-CR)</v>
          </cell>
          <cell r="C321">
            <v>0</v>
          </cell>
          <cell r="AI321">
            <v>0</v>
          </cell>
          <cell r="AJ321">
            <v>0</v>
          </cell>
        </row>
        <row r="322">
          <cell r="A322">
            <v>991100</v>
          </cell>
          <cell r="B322" t="str">
            <v>CONTRA A/C OF FWD CONVERSION</v>
          </cell>
          <cell r="C322">
            <v>0</v>
          </cell>
          <cell r="AI322">
            <v>0</v>
          </cell>
          <cell r="AJ322">
            <v>0</v>
          </cell>
        </row>
        <row r="323">
          <cell r="A323">
            <v>992000</v>
          </cell>
          <cell r="B323" t="str">
            <v>CURRENCY SWAP LIABILITY</v>
          </cell>
          <cell r="C323">
            <v>318220000</v>
          </cell>
          <cell r="AI323">
            <v>318220000</v>
          </cell>
          <cell r="AJ323">
            <v>0</v>
          </cell>
        </row>
        <row r="324">
          <cell r="A324">
            <v>992100</v>
          </cell>
          <cell r="B324" t="str">
            <v>CCY SWAP LIABILITY I-O</v>
          </cell>
          <cell r="C324">
            <v>314995000</v>
          </cell>
          <cell r="AI324">
            <v>314995000</v>
          </cell>
          <cell r="AJ324">
            <v>0</v>
          </cell>
        </row>
        <row r="325">
          <cell r="A325">
            <v>992200</v>
          </cell>
          <cell r="B325" t="str">
            <v>CURRENCY SWAP ASSET (CONTRA)</v>
          </cell>
          <cell r="C325">
            <v>633215000</v>
          </cell>
          <cell r="AI325">
            <v>633215000</v>
          </cell>
          <cell r="AJ325">
            <v>0</v>
          </cell>
        </row>
        <row r="326">
          <cell r="A326">
            <v>994500</v>
          </cell>
          <cell r="B326" t="str">
            <v>OFF BALANCE (LIABILITIES) TOTAL</v>
          </cell>
          <cell r="C326">
            <v>2134435254.54</v>
          </cell>
          <cell r="AI326">
            <v>2134435254.54</v>
          </cell>
          <cell r="AJ326">
            <v>0</v>
          </cell>
        </row>
        <row r="327">
          <cell r="AI327">
            <v>0</v>
          </cell>
          <cell r="AJ327">
            <v>0</v>
          </cell>
        </row>
        <row r="328">
          <cell r="B328" t="str">
            <v>OFF BALANCE ITEMS DIFFERENCE TOTAL</v>
          </cell>
          <cell r="C328">
            <v>9261105.1900000572</v>
          </cell>
          <cell r="AI328">
            <v>9261105.1900000572</v>
          </cell>
          <cell r="AJ328">
            <v>0</v>
          </cell>
        </row>
        <row r="329">
          <cell r="AI329">
            <v>0</v>
          </cell>
          <cell r="AJ329">
            <v>0</v>
          </cell>
        </row>
        <row r="330">
          <cell r="AI330">
            <v>0</v>
          </cell>
          <cell r="AJ330">
            <v>0</v>
          </cell>
        </row>
        <row r="331">
          <cell r="B331" t="str">
            <v>TOTAL ASSETS /  LIABILITIES</v>
          </cell>
          <cell r="C331">
            <v>6084288664.1900005</v>
          </cell>
          <cell r="AI331">
            <v>6084288664.1900005</v>
          </cell>
          <cell r="AJ331">
            <v>0</v>
          </cell>
        </row>
        <row r="332">
          <cell r="AI332">
            <v>0</v>
          </cell>
          <cell r="AJ332">
            <v>0</v>
          </cell>
        </row>
        <row r="333">
          <cell r="B333" t="str">
            <v>BALANCE.WITH RBI</v>
          </cell>
          <cell r="C333">
            <v>-43637439.979999997</v>
          </cell>
          <cell r="AI333">
            <v>-43637439.979999997</v>
          </cell>
          <cell r="AJ333">
            <v>0</v>
          </cell>
        </row>
        <row r="334">
          <cell r="B334" t="str">
            <v>CURRENT DEPOSITS</v>
          </cell>
          <cell r="C334">
            <v>-3572347.62</v>
          </cell>
          <cell r="AI334">
            <v>-3572347.62</v>
          </cell>
          <cell r="AJ334">
            <v>0</v>
          </cell>
        </row>
        <row r="335">
          <cell r="AI335">
            <v>0</v>
          </cell>
          <cell r="AJ335">
            <v>0</v>
          </cell>
        </row>
        <row r="336">
          <cell r="B336" t="str">
            <v>INT.BEARING DEPO(IN) TIME DP</v>
          </cell>
          <cell r="C336">
            <v>-586068000</v>
          </cell>
          <cell r="AI336">
            <v>-586068000</v>
          </cell>
          <cell r="AJ336">
            <v>0</v>
          </cell>
        </row>
        <row r="337">
          <cell r="B337" t="str">
            <v>GOVT SECURITIES</v>
          </cell>
          <cell r="C337">
            <v>-338346891.64999998</v>
          </cell>
          <cell r="AI337">
            <v>-338346891.64999998</v>
          </cell>
          <cell r="AJ337">
            <v>0</v>
          </cell>
        </row>
        <row r="338">
          <cell r="B338" t="str">
            <v>STL GUAR FUND CCIL(NON SLR)</v>
          </cell>
          <cell r="C338">
            <v>-2145175</v>
          </cell>
          <cell r="AI338">
            <v>-2145175</v>
          </cell>
          <cell r="AJ338">
            <v>0</v>
          </cell>
        </row>
        <row r="339">
          <cell r="AI339">
            <v>0</v>
          </cell>
          <cell r="AJ339">
            <v>0</v>
          </cell>
        </row>
        <row r="340">
          <cell r="B340" t="str">
            <v>BILLS BUSINESS</v>
          </cell>
          <cell r="C340">
            <v>-178430526.13</v>
          </cell>
          <cell r="AI340">
            <v>-178430526.13</v>
          </cell>
          <cell r="AJ340">
            <v>0</v>
          </cell>
        </row>
        <row r="341">
          <cell r="B341" t="str">
            <v>CASH CREDIT</v>
          </cell>
          <cell r="C341">
            <v>-30196676.960000001</v>
          </cell>
          <cell r="AI341">
            <v>-30196676.960000001</v>
          </cell>
          <cell r="AJ341">
            <v>0</v>
          </cell>
        </row>
        <row r="342">
          <cell r="B342" t="str">
            <v xml:space="preserve">OVERDRAFT OTHERS </v>
          </cell>
          <cell r="C342">
            <v>0</v>
          </cell>
          <cell r="AI342">
            <v>0</v>
          </cell>
          <cell r="AJ342">
            <v>0</v>
          </cell>
        </row>
        <row r="343">
          <cell r="B343" t="str">
            <v>LOAN OTHERS</v>
          </cell>
          <cell r="C343">
            <v>-322000000</v>
          </cell>
          <cell r="AI343">
            <v>-322000000</v>
          </cell>
          <cell r="AJ343">
            <v>0</v>
          </cell>
        </row>
        <row r="344">
          <cell r="B344" t="str">
            <v>TERM LOANS</v>
          </cell>
          <cell r="C344">
            <v>-208004880</v>
          </cell>
          <cell r="AI344">
            <v>-208004880</v>
          </cell>
          <cell r="AJ344">
            <v>0</v>
          </cell>
        </row>
        <row r="345">
          <cell r="B345" t="str">
            <v>PERSONAL LOANS</v>
          </cell>
          <cell r="C345">
            <v>-17520586.969999999</v>
          </cell>
          <cell r="AI345">
            <v>-17520586.969999999</v>
          </cell>
          <cell r="AJ345">
            <v>0</v>
          </cell>
        </row>
        <row r="346">
          <cell r="B346" t="str">
            <v>WORKING CAPITAL DEMAND LOAN</v>
          </cell>
          <cell r="C346">
            <v>-1344923573</v>
          </cell>
          <cell r="AI346">
            <v>-1344923573</v>
          </cell>
          <cell r="AJ346">
            <v>0</v>
          </cell>
        </row>
        <row r="347">
          <cell r="B347" t="str">
            <v>EXPORT PACKING CREDIT</v>
          </cell>
          <cell r="C347">
            <v>-98203157.469999999</v>
          </cell>
          <cell r="AI347">
            <v>-98203157.469999999</v>
          </cell>
          <cell r="AJ347">
            <v>0</v>
          </cell>
        </row>
        <row r="348">
          <cell r="C348">
            <v>-2199279400.5299997</v>
          </cell>
          <cell r="AI348">
            <v>-2199279400.5299997</v>
          </cell>
          <cell r="AJ348">
            <v>0</v>
          </cell>
        </row>
        <row r="349">
          <cell r="AI349">
            <v>0</v>
          </cell>
          <cell r="AJ349">
            <v>0</v>
          </cell>
        </row>
        <row r="350">
          <cell r="B350" t="str">
            <v>FIXED ASSETS</v>
          </cell>
          <cell r="C350">
            <v>-21448087.890000004</v>
          </cell>
          <cell r="AI350">
            <v>-21448087.890000004</v>
          </cell>
          <cell r="AJ350">
            <v>0</v>
          </cell>
        </row>
        <row r="351">
          <cell r="AI351">
            <v>0</v>
          </cell>
          <cell r="AJ351">
            <v>0</v>
          </cell>
        </row>
        <row r="352">
          <cell r="B352" t="str">
            <v>DEPOSITS - CURRENT</v>
          </cell>
          <cell r="C352">
            <v>65000779.370000005</v>
          </cell>
          <cell r="AI352">
            <v>65000779.370000005</v>
          </cell>
          <cell r="AJ352">
            <v>0</v>
          </cell>
        </row>
        <row r="353">
          <cell r="B353" t="str">
            <v>DEPOSITS - SAVING</v>
          </cell>
          <cell r="C353">
            <v>998659.63</v>
          </cell>
          <cell r="AI353">
            <v>998659.63</v>
          </cell>
          <cell r="AJ353">
            <v>0</v>
          </cell>
        </row>
        <row r="354">
          <cell r="B354" t="str">
            <v>TERM DEPOSIT</v>
          </cell>
          <cell r="C354">
            <v>476004523.44</v>
          </cell>
          <cell r="AI354">
            <v>476004523.44</v>
          </cell>
          <cell r="AJ354">
            <v>0</v>
          </cell>
        </row>
        <row r="355">
          <cell r="C355">
            <v>542003962.44000006</v>
          </cell>
        </row>
        <row r="356">
          <cell r="AI356">
            <v>0</v>
          </cell>
          <cell r="AJ356">
            <v>0</v>
          </cell>
        </row>
        <row r="357">
          <cell r="B357" t="str">
            <v>CALL MONEY</v>
          </cell>
          <cell r="C357">
            <v>484000000</v>
          </cell>
          <cell r="AI357">
            <v>484000000</v>
          </cell>
          <cell r="AJ357">
            <v>0</v>
          </cell>
        </row>
        <row r="358">
          <cell r="AI358">
            <v>0</v>
          </cell>
          <cell r="AJ358">
            <v>0</v>
          </cell>
        </row>
        <row r="359">
          <cell r="B359" t="str">
            <v>SET UP FUNDS</v>
          </cell>
          <cell r="C359">
            <v>1808891928.8899999</v>
          </cell>
          <cell r="AI359">
            <v>1808891928.8899999</v>
          </cell>
          <cell r="AJ359">
            <v>0</v>
          </cell>
        </row>
        <row r="360">
          <cell r="AI360">
            <v>0</v>
          </cell>
          <cell r="AJ360">
            <v>0</v>
          </cell>
        </row>
        <row r="361">
          <cell r="B361" t="str">
            <v>INTEREST INCOME</v>
          </cell>
          <cell r="C361">
            <v>14192750.539999999</v>
          </cell>
          <cell r="AI361">
            <v>14192750.539999999</v>
          </cell>
          <cell r="AJ361">
            <v>0</v>
          </cell>
        </row>
        <row r="362">
          <cell r="B362" t="str">
            <v>INTEREST EXPENSE</v>
          </cell>
          <cell r="C362">
            <v>-6648337.9900000002</v>
          </cell>
          <cell r="AI362">
            <v>-6648337.9900000002</v>
          </cell>
          <cell r="AJ362">
            <v>0</v>
          </cell>
        </row>
        <row r="363">
          <cell r="C363">
            <v>7544412.5499999989</v>
          </cell>
          <cell r="AI363">
            <v>7544412.5499999989</v>
          </cell>
          <cell r="AJ363">
            <v>0</v>
          </cell>
        </row>
        <row r="364">
          <cell r="AI364">
            <v>0</v>
          </cell>
          <cell r="AJ364">
            <v>0</v>
          </cell>
        </row>
        <row r="365">
          <cell r="B365" t="str">
            <v>COMMISSION FEE INCOME</v>
          </cell>
          <cell r="C365">
            <v>1024445.77</v>
          </cell>
          <cell r="AI365">
            <v>1024445.77</v>
          </cell>
          <cell r="AJ365">
            <v>0</v>
          </cell>
        </row>
        <row r="366">
          <cell r="B366" t="str">
            <v>GT COMMISSION</v>
          </cell>
          <cell r="C366">
            <v>1528760.02</v>
          </cell>
          <cell r="AI366">
            <v>1528760.02</v>
          </cell>
          <cell r="AJ366">
            <v>0</v>
          </cell>
        </row>
        <row r="367">
          <cell r="C367">
            <v>2553205.79</v>
          </cell>
          <cell r="AI367">
            <v>2553205.79</v>
          </cell>
          <cell r="AJ367">
            <v>0</v>
          </cell>
        </row>
        <row r="368">
          <cell r="B368" t="str">
            <v>COMMISSION CHARGED</v>
          </cell>
          <cell r="C368">
            <v>-72290.880000000005</v>
          </cell>
          <cell r="AI368">
            <v>-72290.880000000005</v>
          </cell>
          <cell r="AJ368">
            <v>0</v>
          </cell>
        </row>
        <row r="369">
          <cell r="C369">
            <v>2480914.91</v>
          </cell>
          <cell r="AI369">
            <v>2480914.91</v>
          </cell>
          <cell r="AJ369">
            <v>0</v>
          </cell>
        </row>
        <row r="371">
          <cell r="B371" t="str">
            <v>PROFIT ON FX</v>
          </cell>
          <cell r="C371">
            <v>56990941.490000002</v>
          </cell>
          <cell r="AI371">
            <v>56990941.490000002</v>
          </cell>
          <cell r="AJ371">
            <v>0</v>
          </cell>
        </row>
        <row r="372">
          <cell r="B372" t="str">
            <v>LOSS ON FX</v>
          </cell>
          <cell r="C372">
            <v>-57488211.149999999</v>
          </cell>
          <cell r="AI372">
            <v>-57488211.149999999</v>
          </cell>
          <cell r="AJ372">
            <v>0</v>
          </cell>
        </row>
        <row r="373">
          <cell r="C373">
            <v>-497269.65999999642</v>
          </cell>
          <cell r="AI373">
            <v>-497269.65999999642</v>
          </cell>
          <cell r="AJ373">
            <v>0</v>
          </cell>
        </row>
        <row r="374">
          <cell r="AI374">
            <v>0</v>
          </cell>
          <cell r="AJ374">
            <v>0</v>
          </cell>
        </row>
        <row r="375">
          <cell r="B375" t="str">
            <v>SWAP PROFIT</v>
          </cell>
          <cell r="C375">
            <v>41185043.619999997</v>
          </cell>
          <cell r="AI375">
            <v>41185043.619999997</v>
          </cell>
          <cell r="AJ375">
            <v>0</v>
          </cell>
        </row>
        <row r="376">
          <cell r="B376" t="str">
            <v>SWAP LOSS</v>
          </cell>
          <cell r="C376">
            <v>-40339591.600000001</v>
          </cell>
          <cell r="AI376">
            <v>-40339591.600000001</v>
          </cell>
          <cell r="AJ376">
            <v>0</v>
          </cell>
        </row>
        <row r="377">
          <cell r="C377">
            <v>845452.01999999583</v>
          </cell>
          <cell r="AI377">
            <v>845452.01999999583</v>
          </cell>
          <cell r="AJ377">
            <v>0</v>
          </cell>
        </row>
        <row r="378">
          <cell r="AI378">
            <v>0</v>
          </cell>
          <cell r="AJ378">
            <v>0</v>
          </cell>
        </row>
        <row r="379">
          <cell r="B379" t="str">
            <v>CURRENCY SWAP ASSET / LIABILITY</v>
          </cell>
          <cell r="C379">
            <v>314995000</v>
          </cell>
          <cell r="AI379">
            <v>314995000</v>
          </cell>
          <cell r="AJ379">
            <v>0</v>
          </cell>
        </row>
        <row r="380">
          <cell r="B380" t="str">
            <v>CURRENCY SWAP ASSET / LIABILITY   I-O</v>
          </cell>
          <cell r="C380">
            <v>318220000</v>
          </cell>
          <cell r="AI380">
            <v>318220000</v>
          </cell>
          <cell r="AJ380">
            <v>0</v>
          </cell>
        </row>
        <row r="381">
          <cell r="B381" t="str">
            <v>CURRENCY SWAP ASSET / LIAB CONTRA)</v>
          </cell>
          <cell r="C381">
            <v>633215000</v>
          </cell>
          <cell r="AI381">
            <v>633215000</v>
          </cell>
          <cell r="AJ381">
            <v>0</v>
          </cell>
        </row>
        <row r="382">
          <cell r="AI382">
            <v>0</v>
          </cell>
          <cell r="AJ382">
            <v>0</v>
          </cell>
        </row>
        <row r="383">
          <cell r="B383" t="str">
            <v>DEPRECIATION</v>
          </cell>
          <cell r="C383">
            <v>0</v>
          </cell>
          <cell r="AI383">
            <v>0</v>
          </cell>
          <cell r="AJ383">
            <v>0</v>
          </cell>
        </row>
        <row r="384">
          <cell r="B384" t="str">
            <v>PERSONAL COSTS</v>
          </cell>
          <cell r="C384">
            <v>-5503847.1799999997</v>
          </cell>
          <cell r="AI384">
            <v>-5503847.1799999997</v>
          </cell>
          <cell r="AJ384">
            <v>0</v>
          </cell>
        </row>
        <row r="385">
          <cell r="B385" t="str">
            <v>RENT</v>
          </cell>
          <cell r="C385">
            <v>-2413000</v>
          </cell>
          <cell r="AI385">
            <v>-2413000</v>
          </cell>
          <cell r="AJ385">
            <v>0</v>
          </cell>
        </row>
        <row r="386">
          <cell r="B386" t="str">
            <v>MAINTENANCE</v>
          </cell>
          <cell r="C386">
            <v>-252596</v>
          </cell>
          <cell r="AI386">
            <v>-252596</v>
          </cell>
          <cell r="AJ386">
            <v>0</v>
          </cell>
        </row>
        <row r="387">
          <cell r="B387" t="str">
            <v>TRAVEL</v>
          </cell>
          <cell r="C387">
            <v>-630326.68000000005</v>
          </cell>
          <cell r="AI387">
            <v>-630326.68000000005</v>
          </cell>
          <cell r="AJ387">
            <v>0</v>
          </cell>
        </row>
        <row r="388">
          <cell r="B388" t="str">
            <v>COMMUNICATION COSTS</v>
          </cell>
          <cell r="C388">
            <v>-19480.099999999999</v>
          </cell>
          <cell r="AI388">
            <v>-19480.099999999999</v>
          </cell>
          <cell r="AJ388">
            <v>0</v>
          </cell>
        </row>
        <row r="389">
          <cell r="B389" t="str">
            <v>SUBSCRIPTIONS- OTHERS</v>
          </cell>
          <cell r="C389">
            <v>-51573</v>
          </cell>
          <cell r="AI389">
            <v>-51573</v>
          </cell>
          <cell r="AJ389">
            <v>0</v>
          </cell>
        </row>
        <row r="390">
          <cell r="B390" t="str">
            <v>SUBSCRIPTIONS- DEALING</v>
          </cell>
          <cell r="C390">
            <v>-749158.97</v>
          </cell>
          <cell r="AI390">
            <v>-749158.97</v>
          </cell>
          <cell r="AJ390">
            <v>0</v>
          </cell>
        </row>
        <row r="391">
          <cell r="B391" t="str">
            <v>MEMBERSHIP</v>
          </cell>
          <cell r="C391">
            <v>-149400</v>
          </cell>
          <cell r="AI391">
            <v>-149400</v>
          </cell>
          <cell r="AJ391">
            <v>0</v>
          </cell>
        </row>
        <row r="392">
          <cell r="B392" t="str">
            <v xml:space="preserve">ENTERTAINMENT </v>
          </cell>
          <cell r="C392">
            <v>-83333</v>
          </cell>
          <cell r="AI392">
            <v>-83333</v>
          </cell>
          <cell r="AJ392">
            <v>0</v>
          </cell>
        </row>
        <row r="393">
          <cell r="B393" t="str">
            <v>ADVERTISEMENT</v>
          </cell>
          <cell r="C393">
            <v>0</v>
          </cell>
          <cell r="AI393">
            <v>0</v>
          </cell>
          <cell r="AJ393">
            <v>0</v>
          </cell>
        </row>
        <row r="394">
          <cell r="B394" t="str">
            <v>WELFARE</v>
          </cell>
          <cell r="C394">
            <v>-14044</v>
          </cell>
          <cell r="AI394">
            <v>-14044</v>
          </cell>
          <cell r="AJ394">
            <v>0</v>
          </cell>
        </row>
        <row r="395">
          <cell r="B395" t="str">
            <v>TRAINING</v>
          </cell>
          <cell r="C395">
            <v>0</v>
          </cell>
          <cell r="AI395">
            <v>0</v>
          </cell>
          <cell r="AJ395">
            <v>0</v>
          </cell>
        </row>
        <row r="396">
          <cell r="B396" t="str">
            <v>REWARDS</v>
          </cell>
          <cell r="C396">
            <v>2095</v>
          </cell>
          <cell r="AI396">
            <v>2095</v>
          </cell>
          <cell r="AJ396">
            <v>0</v>
          </cell>
        </row>
        <row r="397">
          <cell r="B397" t="str">
            <v>SERVICE COSTS</v>
          </cell>
          <cell r="C397">
            <v>-129201</v>
          </cell>
          <cell r="AI397">
            <v>-129201</v>
          </cell>
          <cell r="AJ397">
            <v>0</v>
          </cell>
        </row>
        <row r="398">
          <cell r="B398" t="str">
            <v>INSURANCE</v>
          </cell>
          <cell r="C398">
            <v>-216572.4</v>
          </cell>
          <cell r="AI398">
            <v>-216572.4</v>
          </cell>
          <cell r="AJ398">
            <v>0</v>
          </cell>
        </row>
        <row r="399">
          <cell r="B399" t="str">
            <v>LEGAL &amp; PROFESSIONAL CHARGES</v>
          </cell>
          <cell r="C399">
            <v>-25000</v>
          </cell>
          <cell r="AI399">
            <v>-25000</v>
          </cell>
          <cell r="AJ399">
            <v>0</v>
          </cell>
        </row>
        <row r="400">
          <cell r="B400" t="str">
            <v>MISC EXPS</v>
          </cell>
          <cell r="C400">
            <v>-40515.07</v>
          </cell>
          <cell r="AI400">
            <v>-40515.07</v>
          </cell>
          <cell r="AJ400">
            <v>0</v>
          </cell>
        </row>
        <row r="401">
          <cell r="B401" t="str">
            <v>TAXES - OTHERS</v>
          </cell>
          <cell r="C401">
            <v>0</v>
          </cell>
          <cell r="AI401">
            <v>0</v>
          </cell>
          <cell r="AJ401">
            <v>0</v>
          </cell>
        </row>
        <row r="402">
          <cell r="B402" t="str">
            <v>INCOME TAX (PROVISION)</v>
          </cell>
          <cell r="C402">
            <v>0</v>
          </cell>
          <cell r="AI402">
            <v>0</v>
          </cell>
          <cell r="AJ402">
            <v>0</v>
          </cell>
        </row>
        <row r="403">
          <cell r="B403" t="str">
            <v>PROVISION - OTHERS</v>
          </cell>
          <cell r="C403">
            <v>0</v>
          </cell>
          <cell r="AI403">
            <v>0</v>
          </cell>
          <cell r="AJ403">
            <v>0</v>
          </cell>
        </row>
        <row r="404">
          <cell r="AI404">
            <v>0</v>
          </cell>
          <cell r="AJ404">
            <v>0</v>
          </cell>
        </row>
        <row r="405">
          <cell r="B405" t="str">
            <v>TOTAL INCOME</v>
          </cell>
          <cell r="C405">
            <v>125465417.06</v>
          </cell>
          <cell r="AI405">
            <v>125465417.06</v>
          </cell>
          <cell r="AJ405">
            <v>0</v>
          </cell>
        </row>
        <row r="406">
          <cell r="B406" t="str">
            <v>TOTAL EXPENDITURE</v>
          </cell>
          <cell r="C406">
            <v>-114868835.02</v>
          </cell>
          <cell r="AI406">
            <v>-114868835.02</v>
          </cell>
          <cell r="AJ406">
            <v>0</v>
          </cell>
        </row>
        <row r="407">
          <cell r="B407" t="str">
            <v>NET PROFIT</v>
          </cell>
          <cell r="C407">
            <v>10596582.040000007</v>
          </cell>
          <cell r="AI407">
            <v>10596582.040000007</v>
          </cell>
          <cell r="AJ407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2"/>
      <sheetName val="profit report"/>
      <sheetName val="Details"/>
      <sheetName val="Deals"/>
    </sheetNames>
    <sheetDataSet>
      <sheetData sheetId="0"/>
      <sheetData sheetId="1">
        <row r="1">
          <cell r="A1" t="str">
            <v>Profit Report for the month of April 2002</v>
          </cell>
        </row>
        <row r="3">
          <cell r="A3" t="str">
            <v>Fuji Bank - Mumbai</v>
          </cell>
        </row>
        <row r="4">
          <cell r="A4" t="str">
            <v>Date: 9 May, 2002</v>
          </cell>
        </row>
        <row r="6">
          <cell r="A6" t="str">
            <v xml:space="preserve">Workings for the conversion of cross currencies into Singapore Dollar </v>
          </cell>
        </row>
        <row r="7">
          <cell r="J7" t="str">
            <v>Profit report for the month of March, 2002</v>
          </cell>
        </row>
        <row r="8">
          <cell r="A8" t="str">
            <v>House Rate</v>
          </cell>
          <cell r="B8" t="str">
            <v>USD-SPR $</v>
          </cell>
          <cell r="C8">
            <v>1.8392999999999999</v>
          </cell>
        </row>
        <row r="9">
          <cell r="B9" t="str">
            <v>JPY-US$</v>
          </cell>
          <cell r="C9">
            <v>132.58500000000001</v>
          </cell>
          <cell r="J9" t="str">
            <v>Total Interest spread ( in SPR $ )</v>
          </cell>
          <cell r="M9">
            <v>380765.96850718907</v>
          </cell>
        </row>
        <row r="10">
          <cell r="B10" t="str">
            <v>EUR-US$</v>
          </cell>
          <cell r="C10">
            <v>0.87380000000000002</v>
          </cell>
        </row>
        <row r="11">
          <cell r="K11" t="str">
            <v>SPR Br.</v>
          </cell>
          <cell r="L11" t="str">
            <v xml:space="preserve">Mumbai </v>
          </cell>
          <cell r="M11" t="str">
            <v>Total</v>
          </cell>
        </row>
        <row r="12">
          <cell r="A12" t="str">
            <v>Foreign Currency Loan</v>
          </cell>
          <cell r="B12" t="str">
            <v>USD</v>
          </cell>
          <cell r="C12" t="str">
            <v>in SPR $</v>
          </cell>
          <cell r="D12" t="str">
            <v>JPY</v>
          </cell>
          <cell r="E12" t="str">
            <v>in SPR $</v>
          </cell>
          <cell r="F12" t="str">
            <v>EUR</v>
          </cell>
          <cell r="G12" t="str">
            <v>in SPR $</v>
          </cell>
          <cell r="H12" t="str">
            <v xml:space="preserve">Total in </v>
          </cell>
          <cell r="J12" t="str">
            <v>Foreign Currency Loan</v>
          </cell>
          <cell r="K12" t="str">
            <v>(Amount in SPR $)</v>
          </cell>
        </row>
        <row r="13">
          <cell r="H13" t="str">
            <v>SPR $</v>
          </cell>
        </row>
        <row r="15">
          <cell r="A15" t="str">
            <v>Japanese</v>
          </cell>
          <cell r="B15">
            <v>500.00125000000003</v>
          </cell>
          <cell r="C15">
            <v>919.65229912500001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919.65229912500001</v>
          </cell>
          <cell r="J15" t="str">
            <v>Japanese</v>
          </cell>
          <cell r="K15">
            <v>164.22362484375003</v>
          </cell>
          <cell r="L15">
            <v>755.42867428124998</v>
          </cell>
          <cell r="M15">
            <v>919.65229912500001</v>
          </cell>
        </row>
        <row r="16">
          <cell r="A16" t="str">
            <v>Non-Japanese</v>
          </cell>
          <cell r="B16">
            <v>146520.71285738892</v>
          </cell>
          <cell r="C16">
            <v>269495.54715859541</v>
          </cell>
          <cell r="D16">
            <v>6994178.9872291684</v>
          </cell>
          <cell r="E16">
            <v>97027.517526195341</v>
          </cell>
          <cell r="F16">
            <v>278.84333333333331</v>
          </cell>
          <cell r="G16">
            <v>448.15152327339996</v>
          </cell>
          <cell r="H16">
            <v>366971.21620806411</v>
          </cell>
          <cell r="J16" t="str">
            <v>Non-Japanese</v>
          </cell>
          <cell r="K16">
            <v>61604.118495314804</v>
          </cell>
          <cell r="L16">
            <v>305367.09771274932</v>
          </cell>
          <cell r="M16">
            <v>366971.21620806411</v>
          </cell>
        </row>
        <row r="18">
          <cell r="A18" t="str">
            <v>Total</v>
          </cell>
          <cell r="B18">
            <v>147020.71410738892</v>
          </cell>
          <cell r="C18">
            <v>270415.19945772039</v>
          </cell>
          <cell r="D18">
            <v>6994178.9872291684</v>
          </cell>
          <cell r="E18">
            <v>97027.517526195341</v>
          </cell>
          <cell r="F18">
            <v>278.84333333333331</v>
          </cell>
          <cell r="G18">
            <v>448.15152327339996</v>
          </cell>
          <cell r="H18">
            <v>367890.86850718909</v>
          </cell>
          <cell r="J18" t="str">
            <v>Total ( A )</v>
          </cell>
          <cell r="K18">
            <v>61768.342120158552</v>
          </cell>
          <cell r="L18">
            <v>306122.52638703055</v>
          </cell>
          <cell r="M18">
            <v>367890.86850718909</v>
          </cell>
        </row>
        <row r="20">
          <cell r="A20" t="str">
            <v>Guarantee</v>
          </cell>
          <cell r="J20" t="str">
            <v>Guarantee</v>
          </cell>
        </row>
        <row r="22">
          <cell r="A22" t="str">
            <v>Japanese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J22" t="str">
            <v>Japanese</v>
          </cell>
          <cell r="K22">
            <v>0</v>
          </cell>
          <cell r="L22">
            <v>0</v>
          </cell>
          <cell r="M22">
            <v>0</v>
          </cell>
        </row>
        <row r="23">
          <cell r="A23" t="str">
            <v>Non-Japanese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J23" t="str">
            <v>Non-Japanese</v>
          </cell>
          <cell r="K23">
            <v>0</v>
          </cell>
          <cell r="L23">
            <v>0</v>
          </cell>
          <cell r="M23">
            <v>0</v>
          </cell>
        </row>
        <row r="25">
          <cell r="A25" t="str">
            <v>Total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J25" t="str">
            <v>Total ( B )</v>
          </cell>
          <cell r="K25">
            <v>0</v>
          </cell>
          <cell r="L25">
            <v>0</v>
          </cell>
          <cell r="M25">
            <v>0</v>
          </cell>
        </row>
        <row r="27">
          <cell r="J27" t="str">
            <v>Interest Rate Swap (NTPC)</v>
          </cell>
        </row>
        <row r="28">
          <cell r="A28" t="str">
            <v>Interest Rate Swap (NTPC)</v>
          </cell>
        </row>
        <row r="29">
          <cell r="A29" t="str">
            <v>Non-Japanese</v>
          </cell>
          <cell r="B29">
            <v>6999.9999999999991</v>
          </cell>
          <cell r="C29">
            <v>12875.099999999999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12875.099999999999</v>
          </cell>
          <cell r="J29" t="str">
            <v>Non Japanese</v>
          </cell>
          <cell r="K29">
            <v>3352.890625</v>
          </cell>
          <cell r="L29">
            <v>9522.2093749999985</v>
          </cell>
          <cell r="M29">
            <v>12875.099999999999</v>
          </cell>
        </row>
        <row r="31">
          <cell r="A31" t="str">
            <v>Total</v>
          </cell>
          <cell r="B31">
            <v>6999.9999999999991</v>
          </cell>
          <cell r="C31">
            <v>12875.099999999999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12875.099999999999</v>
          </cell>
          <cell r="J31" t="str">
            <v>Total ( C )</v>
          </cell>
          <cell r="K31">
            <v>3352.890625</v>
          </cell>
          <cell r="L31">
            <v>9522.2093749999985</v>
          </cell>
          <cell r="M31">
            <v>12875.099999999999</v>
          </cell>
        </row>
        <row r="34">
          <cell r="A34" t="str">
            <v>Grand Total</v>
          </cell>
          <cell r="B34">
            <v>154020.71410738892</v>
          </cell>
          <cell r="C34">
            <v>283290.29945772036</v>
          </cell>
          <cell r="D34">
            <v>6994178.9872291684</v>
          </cell>
          <cell r="E34">
            <v>97027.517526195341</v>
          </cell>
          <cell r="F34">
            <v>278.84333333333331</v>
          </cell>
          <cell r="G34">
            <v>448.15152327339996</v>
          </cell>
          <cell r="H34">
            <v>380765.96850718907</v>
          </cell>
          <cell r="J34" t="str">
            <v>Total ( A+B+C )</v>
          </cell>
          <cell r="K34">
            <v>65121.232745158552</v>
          </cell>
          <cell r="L34">
            <v>315644.73576203053</v>
          </cell>
          <cell r="M34">
            <v>380765.96850718907</v>
          </cell>
        </row>
        <row r="36">
          <cell r="A36" t="str">
            <v>Singapore Branch's share of profit @ 0.125% on the Balance outstanding as on 30/04/2002</v>
          </cell>
        </row>
        <row r="37">
          <cell r="J37" t="str">
            <v>Grand Total</v>
          </cell>
          <cell r="K37">
            <v>65121.232745158552</v>
          </cell>
          <cell r="L37">
            <v>315644.73576203053</v>
          </cell>
          <cell r="M37">
            <v>380765.96850718907</v>
          </cell>
        </row>
        <row r="38">
          <cell r="A38" t="str">
            <v>Foreign Currency Loan</v>
          </cell>
          <cell r="B38" t="str">
            <v>USD</v>
          </cell>
          <cell r="C38" t="str">
            <v>in SPR $</v>
          </cell>
          <cell r="D38" t="str">
            <v>JPY</v>
          </cell>
          <cell r="E38" t="str">
            <v>in SPR $</v>
          </cell>
          <cell r="F38" t="str">
            <v>EUR</v>
          </cell>
          <cell r="G38" t="str">
            <v>in SPR $</v>
          </cell>
          <cell r="H38" t="str">
            <v xml:space="preserve">Total in </v>
          </cell>
        </row>
        <row r="39">
          <cell r="H39" t="str">
            <v>SPR $</v>
          </cell>
        </row>
        <row r="41">
          <cell r="A41" t="str">
            <v>Japanese</v>
          </cell>
          <cell r="B41">
            <v>89.285937500000017</v>
          </cell>
          <cell r="C41">
            <v>164.22362484375003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164.22362484375003</v>
          </cell>
        </row>
        <row r="42">
          <cell r="A42" t="str">
            <v>Non-Japanese</v>
          </cell>
          <cell r="B42">
            <v>24741.008761423607</v>
          </cell>
          <cell r="C42">
            <v>45506.137414886442</v>
          </cell>
          <cell r="D42">
            <v>1150319.4930208332</v>
          </cell>
          <cell r="E42">
            <v>15957.933729405426</v>
          </cell>
          <cell r="F42">
            <v>87.138541666666654</v>
          </cell>
          <cell r="G42">
            <v>140.04735102293748</v>
          </cell>
          <cell r="H42">
            <v>61604.118495314804</v>
          </cell>
        </row>
        <row r="44">
          <cell r="A44" t="str">
            <v>Total</v>
          </cell>
          <cell r="B44">
            <v>24830.294698923608</v>
          </cell>
          <cell r="C44">
            <v>45670.361039730189</v>
          </cell>
          <cell r="D44">
            <v>1150319.4930208332</v>
          </cell>
          <cell r="E44">
            <v>15957.933729405426</v>
          </cell>
          <cell r="F44">
            <v>87.138541666666654</v>
          </cell>
          <cell r="G44">
            <v>140.04735102293748</v>
          </cell>
          <cell r="H44">
            <v>61768.342120158552</v>
          </cell>
        </row>
        <row r="46">
          <cell r="A46" t="str">
            <v>Guarantee</v>
          </cell>
        </row>
        <row r="48">
          <cell r="A48" t="str">
            <v>Japanese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Non-Japanese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1">
          <cell r="A51" t="str">
            <v>Total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3">
          <cell r="A53" t="str">
            <v>Interest Rate Swap (NTPC)</v>
          </cell>
        </row>
        <row r="54">
          <cell r="A54" t="str">
            <v>Non-Japanese</v>
          </cell>
          <cell r="B54">
            <v>1822.9166666666667</v>
          </cell>
          <cell r="C54">
            <v>3352.890625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3352.890625</v>
          </cell>
        </row>
        <row r="56">
          <cell r="A56" t="str">
            <v>Total</v>
          </cell>
          <cell r="B56">
            <v>1822.9166666666667</v>
          </cell>
          <cell r="C56">
            <v>3352.890625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3352.890625</v>
          </cell>
        </row>
        <row r="59">
          <cell r="A59" t="str">
            <v>Grand Total</v>
          </cell>
          <cell r="B59">
            <v>26653.211365590276</v>
          </cell>
          <cell r="C59">
            <v>49023.251664730189</v>
          </cell>
          <cell r="D59">
            <v>1150319.4930208332</v>
          </cell>
          <cell r="E59">
            <v>15957.933729405426</v>
          </cell>
          <cell r="F59">
            <v>87.138541666666654</v>
          </cell>
          <cell r="G59">
            <v>140.04735102293748</v>
          </cell>
          <cell r="H59">
            <v>65121.232745158552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shflows"/>
      <sheetName val="Adjustment Entries"/>
      <sheetName val="Assumptions"/>
      <sheetName val="Balances with RBI"/>
      <sheetName val="Swaps"/>
      <sheetName val="Staff Loans"/>
      <sheetName val="Balance Sheet"/>
      <sheetName val="Floating Rate Loans"/>
      <sheetName val="Rate Input"/>
      <sheetName val="Mapping"/>
      <sheetName val="Graphs"/>
      <sheetName val="SL-WS"/>
      <sheetName val="Structural Liquidity Statement"/>
      <sheetName val="Liquidity Scenario Analysis"/>
      <sheetName val="IRS-WS"/>
      <sheetName val="IRS Statement"/>
      <sheetName val="IRS Duration Gap WS"/>
      <sheetName val="IRS EAR Analysis"/>
      <sheetName val="IRS Duration Gap Analysis"/>
      <sheetName val="User Manual"/>
      <sheetName val="ALM Tool - for UAT revi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M4" t="str">
            <v>Zero</v>
          </cell>
        </row>
        <row r="5">
          <cell r="M5" t="str">
            <v>MIBOR - Overnight</v>
          </cell>
        </row>
        <row r="6">
          <cell r="M6" t="str">
            <v>MIBOR - 14 days</v>
          </cell>
        </row>
        <row r="7">
          <cell r="M7" t="str">
            <v>MIBOR - 2 months</v>
          </cell>
        </row>
        <row r="8">
          <cell r="M8" t="str">
            <v>Savings Account Rate</v>
          </cell>
        </row>
        <row r="9">
          <cell r="M9" t="str">
            <v>Deposit Rate - 14 days</v>
          </cell>
        </row>
        <row r="10">
          <cell r="M10" t="str">
            <v>Deposit Rate - 2 months</v>
          </cell>
        </row>
        <row r="11">
          <cell r="M11" t="str">
            <v>Deposit Rate - 4.5 months</v>
          </cell>
        </row>
        <row r="12">
          <cell r="M12" t="str">
            <v>Deposit Rate - 9 months</v>
          </cell>
        </row>
        <row r="13">
          <cell r="M13" t="str">
            <v>Deposit Rate - 2 years</v>
          </cell>
        </row>
        <row r="14">
          <cell r="M14" t="str">
            <v>Deposit Rate - 4 years</v>
          </cell>
        </row>
        <row r="15">
          <cell r="M15" t="str">
            <v>Deposit Rate - 7.5 years</v>
          </cell>
        </row>
        <row r="16">
          <cell r="M16" t="str">
            <v>Commercial Paper - 14 days</v>
          </cell>
        </row>
        <row r="17">
          <cell r="M17" t="str">
            <v>Commercial Paper - 2 months</v>
          </cell>
        </row>
        <row r="18">
          <cell r="M18" t="str">
            <v>Commercial Paper - 4.5 months</v>
          </cell>
        </row>
        <row r="19">
          <cell r="M19" t="str">
            <v>Commercial Paper - 9 months</v>
          </cell>
        </row>
        <row r="20">
          <cell r="M20" t="str">
            <v>Commercial Paper - 1 Year</v>
          </cell>
        </row>
        <row r="21">
          <cell r="M21" t="str">
            <v>AAA Bond Yield - 14 days</v>
          </cell>
        </row>
        <row r="22">
          <cell r="M22" t="str">
            <v>AAA Bond Yield - 2 months</v>
          </cell>
        </row>
        <row r="23">
          <cell r="M23" t="str">
            <v>AAA Bond Yield - 4.5 months</v>
          </cell>
        </row>
        <row r="24">
          <cell r="M24" t="str">
            <v>AAA Bond Yield - 9 months</v>
          </cell>
        </row>
        <row r="25">
          <cell r="M25" t="str">
            <v>AAA Bond Yield - 2 years</v>
          </cell>
        </row>
        <row r="26">
          <cell r="M26" t="str">
            <v>AAA Bond Yield - 4 years</v>
          </cell>
        </row>
        <row r="27">
          <cell r="M27" t="str">
            <v>AAA Bond Yield - 7.5 years</v>
          </cell>
        </row>
        <row r="28">
          <cell r="M28" t="str">
            <v>AAA Bond Yield - 8.5 years</v>
          </cell>
        </row>
        <row r="29">
          <cell r="M29" t="str">
            <v>AAA Bond Yield - 12.5 years</v>
          </cell>
        </row>
        <row r="30">
          <cell r="M30" t="str">
            <v>AAA Bond Yield - 18 years</v>
          </cell>
        </row>
        <row r="31">
          <cell r="M31" t="str">
            <v>Default Bond Yield - 14 days</v>
          </cell>
        </row>
        <row r="32">
          <cell r="M32" t="str">
            <v>Default Bond Yield - 2 months</v>
          </cell>
        </row>
        <row r="33">
          <cell r="M33" t="str">
            <v>Default Bond Yield - 4.5 months</v>
          </cell>
        </row>
        <row r="34">
          <cell r="M34" t="str">
            <v>Deafult Bond Yield - 9 months</v>
          </cell>
        </row>
        <row r="35">
          <cell r="M35" t="str">
            <v>Default Bond Yield - 2 years</v>
          </cell>
        </row>
        <row r="36">
          <cell r="M36" t="str">
            <v>Default Bond Yield - 4 years</v>
          </cell>
        </row>
        <row r="37">
          <cell r="M37" t="str">
            <v>Default Bond Yield - 5 years</v>
          </cell>
        </row>
        <row r="38">
          <cell r="M38" t="str">
            <v>MIFOR Yield - 14 days</v>
          </cell>
        </row>
        <row r="39">
          <cell r="M39" t="str">
            <v>MIFOR Yield - 2 months</v>
          </cell>
        </row>
        <row r="40">
          <cell r="M40" t="str">
            <v>MIFOR Yield - 4.5 months</v>
          </cell>
        </row>
        <row r="41">
          <cell r="M41" t="str">
            <v>MIFOR Yield - 9 months</v>
          </cell>
        </row>
        <row r="42">
          <cell r="M42" t="str">
            <v>MIFOR Yield - 2 years</v>
          </cell>
        </row>
        <row r="43">
          <cell r="M43" t="str">
            <v>MIFOR Yield - 4 years</v>
          </cell>
        </row>
        <row r="44">
          <cell r="M44" t="str">
            <v>MIFOR Yield - 6 years</v>
          </cell>
        </row>
        <row r="45">
          <cell r="M45" t="str">
            <v>MIFOR Yield - 8.5 years</v>
          </cell>
        </row>
        <row r="46">
          <cell r="M46" t="str">
            <v>OIS Yield - 14 days</v>
          </cell>
        </row>
        <row r="47">
          <cell r="M47" t="str">
            <v>OIS Yield - 2 months</v>
          </cell>
        </row>
        <row r="48">
          <cell r="M48" t="str">
            <v>OIS Yield - 4.5 months</v>
          </cell>
        </row>
        <row r="49">
          <cell r="M49" t="str">
            <v>OIS Yield - 9 months</v>
          </cell>
        </row>
        <row r="50">
          <cell r="M50" t="str">
            <v>OIS Yield - 2 years</v>
          </cell>
        </row>
        <row r="51">
          <cell r="M51" t="str">
            <v>OIS Yield - 4 years</v>
          </cell>
        </row>
        <row r="52">
          <cell r="M52" t="str">
            <v>OIS Yield - 6 years</v>
          </cell>
        </row>
        <row r="53">
          <cell r="M53" t="str">
            <v>OIS Yield - 8.5 years</v>
          </cell>
        </row>
        <row r="54">
          <cell r="M54" t="str">
            <v>Deposit with RBI Rate</v>
          </cell>
        </row>
        <row r="55">
          <cell r="M55" t="str">
            <v>Average Yield on Advances</v>
          </cell>
        </row>
        <row r="56">
          <cell r="M56" t="str">
            <v>NA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SPL "/>
      <sheetName val="bsheet"/>
      <sheetName val="28 Apr 06"/>
      <sheetName val="Reco"/>
      <sheetName val="CRR &amp;SLR Bkting"/>
      <sheetName val="Curr swap"/>
      <sheetName val="Rpt_INR"/>
      <sheetName val="Funded &amp; Non funded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 Chk"/>
      <sheetName val="Data Sht-BSheet"/>
      <sheetName val="Data Sht-P&amp;L"/>
      <sheetName val="Tbal"/>
      <sheetName val="DAILY BAL"/>
      <sheetName val="P&amp;L ITEMS"/>
      <sheetName val="AVG BAL"/>
      <sheetName val="BSHT ITEMS"/>
      <sheetName val="BSHT ITEMS-AVG BAL"/>
      <sheetName val="Tbal-ctrl sht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10100</v>
          </cell>
          <cell r="B6" t="str">
            <v>CASH ON HANDS</v>
          </cell>
          <cell r="C6">
            <v>-291165.5</v>
          </cell>
        </row>
        <row r="7">
          <cell r="A7">
            <v>10300</v>
          </cell>
          <cell r="B7" t="str">
            <v>CHEQUE OUTWARD CLEARING ACCT</v>
          </cell>
          <cell r="C7">
            <v>-100909455.84999999</v>
          </cell>
        </row>
        <row r="8">
          <cell r="A8">
            <v>20100</v>
          </cell>
          <cell r="B8" t="str">
            <v>DEPO.WITH RSV BANK OF INDIA</v>
          </cell>
          <cell r="C8">
            <v>-55757575.979999997</v>
          </cell>
        </row>
        <row r="9">
          <cell r="A9">
            <v>20200</v>
          </cell>
          <cell r="B9" t="str">
            <v>CURRENT DEPOSITS ( IN INDIA )</v>
          </cell>
          <cell r="C9">
            <v>-2580640.84</v>
          </cell>
        </row>
        <row r="10">
          <cell r="A10">
            <v>20300</v>
          </cell>
          <cell r="B10" t="str">
            <v>CURRENT DEPOSIT(OUTSIDE INDIA)</v>
          </cell>
          <cell r="C10">
            <v>-1584608.58</v>
          </cell>
        </row>
        <row r="11">
          <cell r="A11">
            <v>20400</v>
          </cell>
          <cell r="B11" t="str">
            <v>INT.BEARING DEPO (IN INDIA)</v>
          </cell>
          <cell r="C11">
            <v>-2779200</v>
          </cell>
        </row>
        <row r="12">
          <cell r="A12">
            <v>20500</v>
          </cell>
          <cell r="B12" t="str">
            <v>INT.BEARING DEPO(IN) TIME DP</v>
          </cell>
          <cell r="C12">
            <v>-586068000</v>
          </cell>
        </row>
        <row r="13">
          <cell r="A13">
            <v>20600</v>
          </cell>
          <cell r="B13" t="str">
            <v>INT.BEARING DEPO.OUT NSTR A/C</v>
          </cell>
          <cell r="C13">
            <v>0</v>
          </cell>
        </row>
        <row r="14">
          <cell r="A14">
            <v>30000</v>
          </cell>
          <cell r="B14" t="str">
            <v>MONEY AT CALL &amp; SHORT NOTICE</v>
          </cell>
          <cell r="C14">
            <v>0</v>
          </cell>
        </row>
        <row r="15">
          <cell r="A15">
            <v>40201</v>
          </cell>
          <cell r="B15" t="str">
            <v>GOV.SECUR-CURR TREASURY BILLS</v>
          </cell>
          <cell r="C15">
            <v>-385484425</v>
          </cell>
        </row>
        <row r="16">
          <cell r="A16">
            <v>40202</v>
          </cell>
          <cell r="B16" t="str">
            <v>GOV.SECUR-CURR CENTL GOV.SECUR</v>
          </cell>
          <cell r="C16">
            <v>0</v>
          </cell>
        </row>
        <row r="17">
          <cell r="A17">
            <v>40204</v>
          </cell>
          <cell r="B17" t="str">
            <v>GOV SECUR TRES BILL ADJUST</v>
          </cell>
          <cell r="C17">
            <v>-1833953.38</v>
          </cell>
        </row>
        <row r="18">
          <cell r="A18">
            <v>40205</v>
          </cell>
          <cell r="B18" t="str">
            <v>STL GUAR FUND CCIL(NON SLR)</v>
          </cell>
          <cell r="C18">
            <v>-2225635</v>
          </cell>
        </row>
        <row r="19">
          <cell r="A19">
            <v>111000</v>
          </cell>
          <cell r="B19" t="str">
            <v>BILLS OTHERS(WITHOUT EXPT L/C)</v>
          </cell>
          <cell r="C19">
            <v>-966480</v>
          </cell>
        </row>
        <row r="20">
          <cell r="A20">
            <v>111500</v>
          </cell>
          <cell r="B20" t="str">
            <v>BILLS OTHERS(WITH DOMESTIC L/C</v>
          </cell>
          <cell r="C20">
            <v>-83250659.140000001</v>
          </cell>
        </row>
        <row r="21">
          <cell r="A21">
            <v>111700</v>
          </cell>
          <cell r="B21" t="str">
            <v>BILLS OTHERS(WITHOUT DOM. L/C</v>
          </cell>
          <cell r="C21">
            <v>-5720613</v>
          </cell>
        </row>
        <row r="22">
          <cell r="A22">
            <v>111800</v>
          </cell>
          <cell r="B22" t="str">
            <v>OVERDUE IMPORT BILLS</v>
          </cell>
          <cell r="C22">
            <v>-92054257.109999999</v>
          </cell>
        </row>
        <row r="23">
          <cell r="A23">
            <v>112100</v>
          </cell>
          <cell r="B23" t="str">
            <v>CASH CREDIT</v>
          </cell>
          <cell r="C23">
            <v>-27059357.030000001</v>
          </cell>
        </row>
        <row r="24">
          <cell r="A24">
            <v>113101</v>
          </cell>
          <cell r="B24" t="str">
            <v>OVERDFT PUBLIC(TANGIBLE ASSETS</v>
          </cell>
          <cell r="C24">
            <v>0</v>
          </cell>
        </row>
        <row r="25">
          <cell r="A25">
            <v>113113</v>
          </cell>
          <cell r="B25" t="str">
            <v>OVERDFT OTHERS (UNSECURED)</v>
          </cell>
          <cell r="C25">
            <v>0</v>
          </cell>
        </row>
        <row r="26">
          <cell r="A26">
            <v>114111</v>
          </cell>
          <cell r="B26" t="str">
            <v>LOANS OTHERS(TANGIBLE ASSETS)</v>
          </cell>
          <cell r="C26">
            <v>-15000000</v>
          </cell>
        </row>
        <row r="27">
          <cell r="A27">
            <v>114113</v>
          </cell>
          <cell r="B27" t="str">
            <v>LOANS OTHERS (UNSECURED)</v>
          </cell>
          <cell r="C27">
            <v>-398100000</v>
          </cell>
        </row>
        <row r="28">
          <cell r="A28">
            <v>114114</v>
          </cell>
          <cell r="B28" t="str">
            <v>LOAN OTHERS MIBOR LINKED</v>
          </cell>
          <cell r="C28">
            <v>0</v>
          </cell>
        </row>
        <row r="29">
          <cell r="A29">
            <v>115100</v>
          </cell>
          <cell r="B29" t="str">
            <v>TERM LOANS</v>
          </cell>
          <cell r="C29">
            <v>-350049649</v>
          </cell>
        </row>
        <row r="30">
          <cell r="A30">
            <v>116101</v>
          </cell>
          <cell r="B30" t="str">
            <v>ADDITIONAL PERSONAL</v>
          </cell>
          <cell r="C30">
            <v>-1290747.51</v>
          </cell>
        </row>
        <row r="31">
          <cell r="A31">
            <v>116102</v>
          </cell>
          <cell r="B31" t="str">
            <v>PERSONAL LOANS (FREE)</v>
          </cell>
          <cell r="C31">
            <v>-1228088.3200000001</v>
          </cell>
        </row>
        <row r="32">
          <cell r="A32">
            <v>116103</v>
          </cell>
          <cell r="B32" t="str">
            <v>HOUSING LOANS</v>
          </cell>
          <cell r="C32">
            <v>-14623653.560000001</v>
          </cell>
        </row>
        <row r="33">
          <cell r="A33">
            <v>117100</v>
          </cell>
          <cell r="B33" t="str">
            <v>WORKING CAPITAL DEMAND LOAN</v>
          </cell>
          <cell r="C33">
            <v>-872340530</v>
          </cell>
        </row>
        <row r="34">
          <cell r="A34">
            <v>118101</v>
          </cell>
          <cell r="B34" t="str">
            <v>E.P.C OTHERS(SECURED TANGIBLE</v>
          </cell>
          <cell r="C34">
            <v>-65193427.469999999</v>
          </cell>
        </row>
        <row r="35">
          <cell r="A35">
            <v>118103</v>
          </cell>
          <cell r="B35" t="str">
            <v>E.P.C OTHERS(UNSECURED)</v>
          </cell>
          <cell r="C35">
            <v>-32400000</v>
          </cell>
        </row>
        <row r="36">
          <cell r="A36">
            <v>120101</v>
          </cell>
          <cell r="B36" t="str">
            <v>SPOT CONVERSION ACCT RS</v>
          </cell>
          <cell r="C36">
            <v>-839424193.33000004</v>
          </cell>
        </row>
        <row r="37">
          <cell r="A37">
            <v>120102</v>
          </cell>
          <cell r="B37" t="str">
            <v>SPOT CONVERSION ACCT USD</v>
          </cell>
          <cell r="C37">
            <v>-403007150.56999999</v>
          </cell>
        </row>
        <row r="38">
          <cell r="A38">
            <v>120103</v>
          </cell>
          <cell r="B38" t="str">
            <v>SPOT CONVERSION ACCT YEN</v>
          </cell>
          <cell r="C38">
            <v>-102423032.95999999</v>
          </cell>
        </row>
        <row r="39">
          <cell r="A39">
            <v>120104</v>
          </cell>
          <cell r="B39" t="str">
            <v>SPOT CONVERSION ACCT STG</v>
          </cell>
          <cell r="C39">
            <v>-4805960.22</v>
          </cell>
        </row>
        <row r="40">
          <cell r="A40">
            <v>120114</v>
          </cell>
          <cell r="B40" t="str">
            <v>SPOT CONVERSION ACCT EUR</v>
          </cell>
          <cell r="C40">
            <v>-6144428.5700000003</v>
          </cell>
        </row>
        <row r="41">
          <cell r="A41">
            <v>210100</v>
          </cell>
          <cell r="B41" t="str">
            <v>HEAD OFFICE OUR A/C</v>
          </cell>
          <cell r="C41">
            <v>-8590237.3800000008</v>
          </cell>
        </row>
        <row r="42">
          <cell r="A42">
            <v>210200</v>
          </cell>
          <cell r="B42" t="str">
            <v>NEW YORK BRANCH OUR A/C</v>
          </cell>
          <cell r="C42">
            <v>-428422.94</v>
          </cell>
        </row>
        <row r="43">
          <cell r="A43">
            <v>210300</v>
          </cell>
          <cell r="B43" t="str">
            <v>LONDON BRANCH OUR A/C</v>
          </cell>
          <cell r="C43">
            <v>-132181.59</v>
          </cell>
        </row>
        <row r="44">
          <cell r="A44">
            <v>240300</v>
          </cell>
          <cell r="B44" t="str">
            <v>DUE FROM LONDON BRANCH</v>
          </cell>
          <cell r="C44">
            <v>-21295158</v>
          </cell>
        </row>
        <row r="45">
          <cell r="A45">
            <v>300101</v>
          </cell>
          <cell r="B45" t="str">
            <v>CUST.LIABILITY LC</v>
          </cell>
          <cell r="C45">
            <v>-72268312.689999998</v>
          </cell>
        </row>
        <row r="46">
          <cell r="A46">
            <v>300102</v>
          </cell>
          <cell r="B46" t="str">
            <v>CUST.LIABILITY LC CONFIRMATION</v>
          </cell>
          <cell r="C46">
            <v>-36612574.380000003</v>
          </cell>
        </row>
        <row r="47">
          <cell r="A47">
            <v>300103</v>
          </cell>
          <cell r="B47" t="str">
            <v>C.LIABILITY ACCEPTANCE(IMPORT)</v>
          </cell>
          <cell r="C47">
            <v>-58090258.030000001</v>
          </cell>
        </row>
        <row r="48">
          <cell r="A48">
            <v>300111</v>
          </cell>
          <cell r="B48" t="str">
            <v>C.LIABILITY BID BOND</v>
          </cell>
          <cell r="C48">
            <v>-54960135.960000001</v>
          </cell>
        </row>
        <row r="49">
          <cell r="A49">
            <v>300112</v>
          </cell>
          <cell r="B49" t="str">
            <v>C.LIABILITY PERFORMANCE BOND</v>
          </cell>
          <cell r="C49">
            <v>-1030041417.0599999</v>
          </cell>
        </row>
        <row r="50">
          <cell r="A50">
            <v>300199</v>
          </cell>
          <cell r="B50" t="str">
            <v>C.LIABILITY OTHERS</v>
          </cell>
          <cell r="C50">
            <v>-915914248.44000006</v>
          </cell>
        </row>
        <row r="51">
          <cell r="A51">
            <v>300200</v>
          </cell>
          <cell r="B51" t="str">
            <v>CUST.LIA.FOR ACCE&amp;G TEE OTR BK</v>
          </cell>
          <cell r="C51">
            <v>0</v>
          </cell>
        </row>
        <row r="52">
          <cell r="A52">
            <v>300300</v>
          </cell>
          <cell r="B52" t="str">
            <v>I/O LIABILITY FOR ACCEP.&amp;G TEE</v>
          </cell>
          <cell r="C52">
            <v>0</v>
          </cell>
        </row>
        <row r="53">
          <cell r="A53">
            <v>310205</v>
          </cell>
          <cell r="B53" t="str">
            <v>PREPAID GENERAL EXPENSE</v>
          </cell>
          <cell r="C53">
            <v>-8075347</v>
          </cell>
        </row>
        <row r="54">
          <cell r="A54">
            <v>311100</v>
          </cell>
          <cell r="B54" t="str">
            <v>ACCRUED INT RECEIVABLE(AUTO)</v>
          </cell>
          <cell r="C54">
            <v>-9252783.0999999996</v>
          </cell>
        </row>
        <row r="55">
          <cell r="A55">
            <v>311201</v>
          </cell>
          <cell r="B55" t="str">
            <v>ACCRUED INTEREST RECEIVABLE</v>
          </cell>
          <cell r="C55">
            <v>0</v>
          </cell>
        </row>
        <row r="56">
          <cell r="A56">
            <v>311202</v>
          </cell>
          <cell r="B56" t="str">
            <v>ACCRUED COMMI &amp; OTRS RECABLE</v>
          </cell>
          <cell r="C56">
            <v>0</v>
          </cell>
        </row>
        <row r="57">
          <cell r="A57">
            <v>311203</v>
          </cell>
          <cell r="B57" t="str">
            <v>ACCRUED I/O INT. RECEIVABLE</v>
          </cell>
          <cell r="C57">
            <v>-19722.22</v>
          </cell>
        </row>
        <row r="58">
          <cell r="A58">
            <v>311401</v>
          </cell>
          <cell r="B58" t="str">
            <v>TAX PAID IN ADVANCE INCOME-TAX</v>
          </cell>
          <cell r="C58">
            <v>-21100000</v>
          </cell>
        </row>
        <row r="59">
          <cell r="A59">
            <v>311500</v>
          </cell>
          <cell r="B59" t="str">
            <v>TAX DEDUCTED AT SOURCE</v>
          </cell>
          <cell r="C59">
            <v>-2973669</v>
          </cell>
        </row>
        <row r="60">
          <cell r="A60">
            <v>312001</v>
          </cell>
          <cell r="B60" t="str">
            <v>SUSPENSE PAY. TRAVEL ADVANCES</v>
          </cell>
          <cell r="C60">
            <v>0</v>
          </cell>
        </row>
        <row r="61">
          <cell r="A61">
            <v>312002</v>
          </cell>
          <cell r="B61" t="str">
            <v>SUSPENSE PAY. EXPENSES</v>
          </cell>
          <cell r="C61">
            <v>-697015</v>
          </cell>
        </row>
        <row r="62">
          <cell r="A62">
            <v>312005</v>
          </cell>
          <cell r="B62" t="str">
            <v>SUSP.PAY.TEMP PAY FOR ENTERTN</v>
          </cell>
          <cell r="C62">
            <v>0</v>
          </cell>
        </row>
        <row r="63">
          <cell r="A63">
            <v>312099</v>
          </cell>
          <cell r="B63" t="str">
            <v>SUSPENSE PAY. OTHERS</v>
          </cell>
          <cell r="C63">
            <v>-5089767</v>
          </cell>
        </row>
        <row r="64">
          <cell r="A64">
            <v>312300</v>
          </cell>
          <cell r="B64" t="str">
            <v>SECURITY DEPOSITS AND OTHERS</v>
          </cell>
          <cell r="C64">
            <v>-130268950.64</v>
          </cell>
        </row>
        <row r="65">
          <cell r="A65">
            <v>315100</v>
          </cell>
          <cell r="B65" t="str">
            <v>BANK PREMISES</v>
          </cell>
          <cell r="C65">
            <v>-10796845.800000001</v>
          </cell>
        </row>
        <row r="66">
          <cell r="A66">
            <v>317101</v>
          </cell>
          <cell r="B66" t="str">
            <v>OTH FIXED FURNITURE &amp; FIXTURES</v>
          </cell>
          <cell r="C66">
            <v>-66083.740000000005</v>
          </cell>
        </row>
        <row r="67">
          <cell r="A67">
            <v>317102</v>
          </cell>
          <cell r="B67" t="str">
            <v>OTH FIXED OFFICE EQUIPMENTS</v>
          </cell>
          <cell r="C67">
            <v>-7214518.4100000001</v>
          </cell>
        </row>
        <row r="68">
          <cell r="A68">
            <v>317103</v>
          </cell>
          <cell r="B68" t="str">
            <v>OTH FIXED VEHICLES</v>
          </cell>
          <cell r="C68">
            <v>-2805064.93</v>
          </cell>
        </row>
        <row r="69">
          <cell r="A69">
            <v>317200</v>
          </cell>
          <cell r="B69" t="str">
            <v>SOFTWARE</v>
          </cell>
          <cell r="C69">
            <v>-785355.01</v>
          </cell>
        </row>
        <row r="70">
          <cell r="A70">
            <v>318100</v>
          </cell>
          <cell r="B70" t="str">
            <v>BKG AC CCY SW ASSET(PLN-HDG)</v>
          </cell>
          <cell r="C70">
            <v>0</v>
          </cell>
        </row>
        <row r="71">
          <cell r="A71">
            <v>399502</v>
          </cell>
          <cell r="B71" t="str">
            <v>EXCHANGE ADJUSTMENT(DR)</v>
          </cell>
          <cell r="C71">
            <v>-0.03</v>
          </cell>
        </row>
        <row r="72">
          <cell r="A72">
            <v>399900</v>
          </cell>
          <cell r="B72" t="str">
            <v>(NET LOSS)</v>
          </cell>
          <cell r="C72">
            <v>0</v>
          </cell>
        </row>
        <row r="73">
          <cell r="A73">
            <v>500300</v>
          </cell>
          <cell r="B73" t="str">
            <v>CURRENT ACCOUNT (OTHERS)</v>
          </cell>
          <cell r="C73">
            <v>99044516.299999997</v>
          </cell>
        </row>
        <row r="74">
          <cell r="A74">
            <v>500500</v>
          </cell>
          <cell r="B74" t="str">
            <v>CURRENT ACCOUNT-CASH CREDIT</v>
          </cell>
          <cell r="C74">
            <v>29917883.129999999</v>
          </cell>
        </row>
        <row r="75">
          <cell r="A75">
            <v>512000</v>
          </cell>
          <cell r="B75" t="str">
            <v>SAVING ACCOUNT</v>
          </cell>
          <cell r="C75">
            <v>2460757.69</v>
          </cell>
        </row>
        <row r="76">
          <cell r="A76">
            <v>540301</v>
          </cell>
          <cell r="B76" t="str">
            <v>TERM DEPOSITS (OTHERS)</v>
          </cell>
          <cell r="C76">
            <v>484112447.75999999</v>
          </cell>
        </row>
        <row r="77">
          <cell r="A77">
            <v>540307</v>
          </cell>
          <cell r="B77" t="str">
            <v>TERM DEPOSIT FCNR ACCOUNT</v>
          </cell>
          <cell r="C77">
            <v>538648.80000000005</v>
          </cell>
        </row>
        <row r="78">
          <cell r="A78">
            <v>550000</v>
          </cell>
          <cell r="B78" t="str">
            <v>SUNDRY DEPO.(OPERATIONAL ACCT</v>
          </cell>
          <cell r="C78">
            <v>0</v>
          </cell>
        </row>
        <row r="79">
          <cell r="A79">
            <v>550100</v>
          </cell>
          <cell r="B79" t="str">
            <v>SUNDRY DEPOSITS</v>
          </cell>
          <cell r="C79">
            <v>1101654.29</v>
          </cell>
        </row>
        <row r="80">
          <cell r="A80">
            <v>550400</v>
          </cell>
          <cell r="B80" t="str">
            <v>OUTWARD CLEARING ADJUST. ACCT</v>
          </cell>
          <cell r="C80">
            <v>100909455.84999999</v>
          </cell>
        </row>
        <row r="81">
          <cell r="A81">
            <v>603100</v>
          </cell>
          <cell r="B81" t="str">
            <v>REMITTANCE PAYABLE</v>
          </cell>
          <cell r="C81">
            <v>179796.64</v>
          </cell>
        </row>
        <row r="82">
          <cell r="A82">
            <v>603200</v>
          </cell>
          <cell r="B82" t="str">
            <v>BANKER S CHEQUES PAYABLE</v>
          </cell>
          <cell r="C82">
            <v>576387.46</v>
          </cell>
        </row>
        <row r="83">
          <cell r="A83">
            <v>610100</v>
          </cell>
          <cell r="B83" t="str">
            <v>CALL MONEY</v>
          </cell>
          <cell r="C83">
            <v>254000000</v>
          </cell>
        </row>
        <row r="84">
          <cell r="A84">
            <v>620101</v>
          </cell>
          <cell r="B84" t="str">
            <v>SPOT CONVERSION ACCT RS</v>
          </cell>
          <cell r="C84">
            <v>389959086.19999999</v>
          </cell>
        </row>
        <row r="85">
          <cell r="A85">
            <v>620102</v>
          </cell>
          <cell r="B85" t="str">
            <v>SPOT CONVERSION ACCT USD</v>
          </cell>
          <cell r="C85">
            <v>856366416.17999995</v>
          </cell>
        </row>
        <row r="86">
          <cell r="A86">
            <v>620103</v>
          </cell>
          <cell r="B86" t="str">
            <v>SPOT CONVERSION ACCT YEN</v>
          </cell>
          <cell r="C86">
            <v>101540023.56</v>
          </cell>
        </row>
        <row r="87">
          <cell r="A87">
            <v>620104</v>
          </cell>
          <cell r="B87" t="str">
            <v>SPOT CONVERSION ACCT STG</v>
          </cell>
          <cell r="C87">
            <v>4433410.18</v>
          </cell>
        </row>
        <row r="88">
          <cell r="A88">
            <v>620114</v>
          </cell>
          <cell r="B88" t="str">
            <v>SPOT CONVERSION ACCT EUR</v>
          </cell>
          <cell r="C88">
            <v>5627404.2400000002</v>
          </cell>
        </row>
        <row r="89">
          <cell r="A89">
            <v>710100</v>
          </cell>
          <cell r="B89" t="str">
            <v>HEAD OFFICE THEIR A/C</v>
          </cell>
          <cell r="C89">
            <v>442063.35</v>
          </cell>
        </row>
        <row r="90">
          <cell r="A90">
            <v>710400</v>
          </cell>
          <cell r="B90" t="str">
            <v>SINGAPORE BRANCH THEIR ACCOUNT</v>
          </cell>
          <cell r="C90">
            <v>2749201.81</v>
          </cell>
        </row>
        <row r="91">
          <cell r="A91">
            <v>730100</v>
          </cell>
          <cell r="B91" t="str">
            <v>DUE TO HEAD OFFICE</v>
          </cell>
          <cell r="C91">
            <v>463200000</v>
          </cell>
        </row>
        <row r="92">
          <cell r="A92">
            <v>790001</v>
          </cell>
          <cell r="B92" t="str">
            <v>CAPITAL- GENERAL</v>
          </cell>
          <cell r="C92">
            <v>1026135320.77</v>
          </cell>
        </row>
        <row r="93">
          <cell r="A93">
            <v>790002</v>
          </cell>
          <cell r="B93" t="str">
            <v>START UP CAPITAL</v>
          </cell>
          <cell r="C93">
            <v>417217940</v>
          </cell>
        </row>
        <row r="94">
          <cell r="A94">
            <v>790100</v>
          </cell>
          <cell r="B94" t="str">
            <v>STATUTORY RESERVE</v>
          </cell>
          <cell r="C94">
            <v>32082816.850000001</v>
          </cell>
        </row>
        <row r="95">
          <cell r="A95">
            <v>790200</v>
          </cell>
          <cell r="B95" t="str">
            <v>INVESTMENT FLUCTUATION RESERVE</v>
          </cell>
          <cell r="C95">
            <v>23429065.850000001</v>
          </cell>
        </row>
        <row r="96">
          <cell r="A96">
            <v>790300</v>
          </cell>
          <cell r="B96" t="str">
            <v>RESERVE FOR POSSIBLE LOAN LOSS</v>
          </cell>
          <cell r="C96">
            <v>340553723.08999997</v>
          </cell>
        </row>
        <row r="97">
          <cell r="A97">
            <v>790400</v>
          </cell>
          <cell r="B97" t="str">
            <v>REVENUE AND OTHER RESERVE</v>
          </cell>
          <cell r="C97">
            <v>2011561.67</v>
          </cell>
        </row>
        <row r="98">
          <cell r="A98">
            <v>800101</v>
          </cell>
          <cell r="B98" t="str">
            <v>LIAB. FOR ACCEPT&amp;GUARANTEE LC</v>
          </cell>
          <cell r="C98">
            <v>72268312.689999998</v>
          </cell>
        </row>
        <row r="99">
          <cell r="A99">
            <v>800102</v>
          </cell>
          <cell r="B99" t="str">
            <v>LIAB. FOR A&amp;G LC CONFIRMATION</v>
          </cell>
          <cell r="C99">
            <v>36612574.380000003</v>
          </cell>
        </row>
        <row r="100">
          <cell r="A100">
            <v>800103</v>
          </cell>
          <cell r="B100" t="str">
            <v>LIAB.FOR A&amp;G ACCEPTANCE(IMPORT</v>
          </cell>
          <cell r="C100">
            <v>58090258.030000001</v>
          </cell>
        </row>
        <row r="101">
          <cell r="A101">
            <v>800111</v>
          </cell>
          <cell r="B101" t="str">
            <v>LIAB. FOR A&amp;G BID BOND</v>
          </cell>
          <cell r="C101">
            <v>54960135.960000001</v>
          </cell>
        </row>
        <row r="102">
          <cell r="A102">
            <v>800112</v>
          </cell>
          <cell r="B102" t="str">
            <v>LIAB. FOR A&amp;G PERFORMANCE BOND</v>
          </cell>
          <cell r="C102">
            <v>1030041417.0599999</v>
          </cell>
        </row>
        <row r="103">
          <cell r="A103">
            <v>800199</v>
          </cell>
          <cell r="B103" t="str">
            <v>LIAB. FOR A&amp;G OTHERS</v>
          </cell>
          <cell r="C103">
            <v>915914248.44000006</v>
          </cell>
        </row>
        <row r="104">
          <cell r="A104">
            <v>800200</v>
          </cell>
          <cell r="B104" t="str">
            <v>LIAB.FOR ACCEP&amp;G TEE UNDER OTR</v>
          </cell>
          <cell r="C104">
            <v>0</v>
          </cell>
        </row>
        <row r="105">
          <cell r="A105">
            <v>800400</v>
          </cell>
          <cell r="B105" t="str">
            <v>I/O LIAB FOR ACCEPT &amp; G TEE</v>
          </cell>
          <cell r="C105">
            <v>0</v>
          </cell>
        </row>
        <row r="106">
          <cell r="A106">
            <v>810100</v>
          </cell>
          <cell r="B106" t="str">
            <v>UNEARNED DISCOUNTS&amp;OTHERS(AUTO</v>
          </cell>
          <cell r="C106">
            <v>3985309.84</v>
          </cell>
        </row>
        <row r="107">
          <cell r="A107">
            <v>810200</v>
          </cell>
          <cell r="B107" t="str">
            <v>UNEARNED DISCOUNTS&amp;OTHERS(MANU</v>
          </cell>
          <cell r="C107">
            <v>352911.5</v>
          </cell>
        </row>
        <row r="108">
          <cell r="A108">
            <v>811100</v>
          </cell>
          <cell r="B108" t="str">
            <v>ACCRUED INT PAYABL&amp;OTHER(AUTO</v>
          </cell>
          <cell r="C108">
            <v>4793014.0999999996</v>
          </cell>
        </row>
        <row r="109">
          <cell r="A109">
            <v>811501</v>
          </cell>
          <cell r="B109" t="str">
            <v>ACCRUED COMMISSION PAYABLE</v>
          </cell>
          <cell r="C109">
            <v>0</v>
          </cell>
        </row>
        <row r="110">
          <cell r="A110">
            <v>811502</v>
          </cell>
          <cell r="B110" t="str">
            <v>ACCRUED OTH EXPENSES PAYABLE</v>
          </cell>
          <cell r="C110">
            <v>298395</v>
          </cell>
        </row>
        <row r="111">
          <cell r="A111">
            <v>811700</v>
          </cell>
          <cell r="B111" t="str">
            <v>TAX DEDUCTUED AT SOURCE-PAYABL</v>
          </cell>
          <cell r="C111">
            <v>195591</v>
          </cell>
        </row>
        <row r="112">
          <cell r="A112">
            <v>811900</v>
          </cell>
          <cell r="B112" t="str">
            <v>COMPUTER SUSPENTS</v>
          </cell>
          <cell r="C112">
            <v>0</v>
          </cell>
        </row>
        <row r="113">
          <cell r="A113">
            <v>812100</v>
          </cell>
          <cell r="B113" t="str">
            <v>SUSPENCE RECEIPTS</v>
          </cell>
          <cell r="C113">
            <v>1130272</v>
          </cell>
        </row>
        <row r="114">
          <cell r="A114">
            <v>821100</v>
          </cell>
          <cell r="B114" t="str">
            <v>PROVISION FOR TAXES</v>
          </cell>
          <cell r="C114">
            <v>24518209.890000001</v>
          </cell>
        </row>
        <row r="115">
          <cell r="A115">
            <v>821400</v>
          </cell>
          <cell r="B115" t="str">
            <v>PROV FOR PENSION&amp;OTH STAFF BEN</v>
          </cell>
          <cell r="C115">
            <v>557317.31000000006</v>
          </cell>
        </row>
        <row r="116">
          <cell r="A116">
            <v>836000</v>
          </cell>
          <cell r="B116" t="str">
            <v>BKG AC CCY SW LIAB (PL N-HDG )</v>
          </cell>
          <cell r="C116">
            <v>0</v>
          </cell>
        </row>
        <row r="117">
          <cell r="A117">
            <v>898200</v>
          </cell>
          <cell r="B117" t="str">
            <v>PROFIT ON SECURITIES EVALUATED</v>
          </cell>
          <cell r="C117">
            <v>0</v>
          </cell>
        </row>
        <row r="118">
          <cell r="A118">
            <v>899000</v>
          </cell>
          <cell r="B118" t="str">
            <v>(NET PROFIT)</v>
          </cell>
          <cell r="C118">
            <v>9767407.4000000004</v>
          </cell>
        </row>
        <row r="119">
          <cell r="A119">
            <v>899300</v>
          </cell>
          <cell r="B119" t="str">
            <v>(THIS TERM(P/L) PROFIT)</v>
          </cell>
          <cell r="C119">
            <v>0</v>
          </cell>
        </row>
        <row r="120">
          <cell r="A120">
            <v>899502</v>
          </cell>
          <cell r="B120" t="str">
            <v>EXCHANGE ADJUSTMENT(CR)</v>
          </cell>
          <cell r="C120">
            <v>0</v>
          </cell>
        </row>
        <row r="121">
          <cell r="A121">
            <v>400101</v>
          </cell>
          <cell r="B121" t="str">
            <v>INT ON DEPO. SAVING ACCOUNT</v>
          </cell>
          <cell r="C121">
            <v>0</v>
          </cell>
        </row>
        <row r="122">
          <cell r="A122">
            <v>400112</v>
          </cell>
          <cell r="B122" t="str">
            <v>INT ON  TIME DEPOSITS PAID</v>
          </cell>
          <cell r="C122">
            <v>-6977686.4900000002</v>
          </cell>
        </row>
        <row r="123">
          <cell r="A123">
            <v>400122</v>
          </cell>
          <cell r="B123" t="str">
            <v>INT ON  TIME DEPOSITS PAYABLE</v>
          </cell>
          <cell r="C123">
            <v>-75337.14</v>
          </cell>
        </row>
        <row r="124">
          <cell r="A124">
            <v>400115</v>
          </cell>
          <cell r="B124" t="str">
            <v>INT ON DEPO. FCNR A/C PAID</v>
          </cell>
          <cell r="C124">
            <v>0</v>
          </cell>
        </row>
        <row r="125">
          <cell r="A125">
            <v>400125</v>
          </cell>
          <cell r="B125" t="str">
            <v>INT ON DEPO. FCNR A/C PAYABLE</v>
          </cell>
          <cell r="C125">
            <v>-898.7</v>
          </cell>
        </row>
        <row r="126">
          <cell r="A126">
            <v>400300</v>
          </cell>
          <cell r="B126" t="str">
            <v>SUNDRY INTEREST PAID</v>
          </cell>
          <cell r="C126">
            <v>0</v>
          </cell>
        </row>
        <row r="127">
          <cell r="A127">
            <v>410411</v>
          </cell>
          <cell r="B127" t="str">
            <v>INTEREST ON CALL MONEY PAID</v>
          </cell>
          <cell r="C127">
            <v>-4092050</v>
          </cell>
        </row>
        <row r="128">
          <cell r="A128">
            <v>410421</v>
          </cell>
          <cell r="B128" t="str">
            <v>INTEREST ON CALL MONEY PAYBLE</v>
          </cell>
          <cell r="C128">
            <v>37342.5</v>
          </cell>
        </row>
        <row r="129">
          <cell r="A129">
            <v>413101</v>
          </cell>
          <cell r="B129" t="str">
            <v>INTERNAL CONTRACT DEP INT PAID</v>
          </cell>
          <cell r="C129">
            <v>0</v>
          </cell>
        </row>
        <row r="130">
          <cell r="A130">
            <v>415106</v>
          </cell>
          <cell r="B130" t="str">
            <v>LOSS IO PP CSW INT- SP (NH/IN)</v>
          </cell>
          <cell r="C130">
            <v>-950045</v>
          </cell>
        </row>
        <row r="131">
          <cell r="A131">
            <v>415111</v>
          </cell>
          <cell r="B131" t="str">
            <v>I/O INT &amp; OTR PAID H.O. PAID</v>
          </cell>
          <cell r="C131">
            <v>-1274885</v>
          </cell>
        </row>
        <row r="132">
          <cell r="A132">
            <v>415121</v>
          </cell>
          <cell r="B132" t="str">
            <v>I/O INT&amp;OTR PAID H.O.  PAYABLE</v>
          </cell>
          <cell r="C132">
            <v>-704507.41</v>
          </cell>
        </row>
        <row r="133">
          <cell r="A133">
            <v>415112</v>
          </cell>
          <cell r="B133" t="str">
            <v>I/O INT &amp; OTR PAID NY PAID</v>
          </cell>
          <cell r="C133">
            <v>0</v>
          </cell>
        </row>
        <row r="134">
          <cell r="A134">
            <v>417101</v>
          </cell>
          <cell r="B134" t="str">
            <v>LOSS CSW CUST ( N-HDG/EVAL )</v>
          </cell>
          <cell r="C134">
            <v>56568263.960000001</v>
          </cell>
        </row>
        <row r="135">
          <cell r="A135">
            <v>430121</v>
          </cell>
          <cell r="B135" t="str">
            <v>COMM.P(T&amp;R)REMIT(PAY TO OTR BK</v>
          </cell>
          <cell r="C135">
            <v>-123089.56</v>
          </cell>
        </row>
        <row r="136">
          <cell r="A136">
            <v>430801</v>
          </cell>
          <cell r="B136" t="str">
            <v>COMMISSION PAID (BROKERAGE)</v>
          </cell>
          <cell r="C136">
            <v>-4050</v>
          </cell>
        </row>
        <row r="137">
          <cell r="A137">
            <v>430999</v>
          </cell>
          <cell r="B137" t="str">
            <v>COMM.P(OTR)OTHERS</v>
          </cell>
          <cell r="C137">
            <v>-207522</v>
          </cell>
        </row>
        <row r="138">
          <cell r="A138">
            <v>431001</v>
          </cell>
          <cell r="B138" t="str">
            <v>COMM.PAID (CABLE &amp; POSTAGE)</v>
          </cell>
          <cell r="C138">
            <v>-4682</v>
          </cell>
        </row>
        <row r="139">
          <cell r="A139">
            <v>441101</v>
          </cell>
          <cell r="B139" t="str">
            <v>LOSS ON FOREIGN EXCHANGE</v>
          </cell>
          <cell r="C139">
            <v>-124580700.34999999</v>
          </cell>
        </row>
        <row r="140">
          <cell r="A140">
            <v>445100</v>
          </cell>
          <cell r="B140" t="str">
            <v>LOSS ON BOND REDEEMED</v>
          </cell>
          <cell r="C140">
            <v>0</v>
          </cell>
        </row>
        <row r="141">
          <cell r="A141">
            <v>445401</v>
          </cell>
          <cell r="B141" t="str">
            <v>PROVISION FOR BAD-DEBTS</v>
          </cell>
          <cell r="C141">
            <v>0</v>
          </cell>
        </row>
        <row r="142">
          <cell r="A142">
            <v>448101</v>
          </cell>
          <cell r="B142" t="str">
            <v>DEPR.ON BNK PREM. PREMISES</v>
          </cell>
          <cell r="C142">
            <v>0</v>
          </cell>
        </row>
        <row r="143">
          <cell r="A143">
            <v>448102</v>
          </cell>
          <cell r="B143" t="str">
            <v>DEPR.ON BNK PREM. FIXTURES</v>
          </cell>
          <cell r="C143">
            <v>0</v>
          </cell>
        </row>
        <row r="144">
          <cell r="A144">
            <v>448103</v>
          </cell>
          <cell r="B144" t="str">
            <v>DEPR.ON BNK PREM.OFFICE EQUIP</v>
          </cell>
          <cell r="C144">
            <v>0</v>
          </cell>
        </row>
        <row r="145">
          <cell r="A145">
            <v>448104</v>
          </cell>
          <cell r="B145" t="str">
            <v>DEPR.ON BNK PREM. VEHICLES</v>
          </cell>
          <cell r="C145">
            <v>0</v>
          </cell>
        </row>
        <row r="146">
          <cell r="A146">
            <v>448201</v>
          </cell>
          <cell r="B146" t="str">
            <v>DEPRECIATION OF SOFTWARE</v>
          </cell>
          <cell r="C146">
            <v>0</v>
          </cell>
        </row>
        <row r="147">
          <cell r="A147">
            <v>450101</v>
          </cell>
          <cell r="B147" t="str">
            <v>PERSON.EXPNSE BASIC</v>
          </cell>
          <cell r="C147">
            <v>-2326825</v>
          </cell>
        </row>
        <row r="148">
          <cell r="A148">
            <v>450102</v>
          </cell>
          <cell r="B148" t="str">
            <v>PERSON.EXPNSE DA</v>
          </cell>
          <cell r="C148">
            <v>-907713</v>
          </cell>
        </row>
        <row r="149">
          <cell r="A149">
            <v>450103</v>
          </cell>
          <cell r="B149" t="str">
            <v>PERSON.EXPNSE HRA</v>
          </cell>
          <cell r="C149">
            <v>-1023746</v>
          </cell>
        </row>
        <row r="150">
          <cell r="A150">
            <v>450130</v>
          </cell>
          <cell r="B150" t="str">
            <v>PERSON.EXPNSE BONUS</v>
          </cell>
          <cell r="C150">
            <v>0</v>
          </cell>
        </row>
        <row r="151">
          <cell r="A151">
            <v>450140</v>
          </cell>
          <cell r="B151" t="str">
            <v>PERSON.EXPNSE RETIREMT.BENEFIT</v>
          </cell>
          <cell r="C151">
            <v>0</v>
          </cell>
        </row>
        <row r="152">
          <cell r="A152">
            <v>450150</v>
          </cell>
          <cell r="B152" t="str">
            <v>PERSON.EXPNSE PROVIDENT FUND</v>
          </cell>
          <cell r="C152">
            <v>-287039</v>
          </cell>
        </row>
        <row r="153">
          <cell r="A153">
            <v>450152</v>
          </cell>
          <cell r="B153" t="str">
            <v>PERSON.EXPNSE GRATUITY</v>
          </cell>
          <cell r="C153">
            <v>0</v>
          </cell>
        </row>
        <row r="154">
          <cell r="A154">
            <v>450153</v>
          </cell>
          <cell r="B154" t="str">
            <v>PERSON.EXPNSE LEAVE TRVL ALLOW</v>
          </cell>
          <cell r="C154">
            <v>-274000</v>
          </cell>
        </row>
        <row r="155">
          <cell r="A155">
            <v>450154</v>
          </cell>
          <cell r="B155" t="str">
            <v>PERSON.EXPNSE MEDICAL ALLOWANC</v>
          </cell>
          <cell r="C155">
            <v>-207990.99</v>
          </cell>
        </row>
        <row r="156">
          <cell r="A156">
            <v>450199</v>
          </cell>
          <cell r="B156" t="str">
            <v>PERSON.EXPNSE OTHERS</v>
          </cell>
          <cell r="C156">
            <v>-472847</v>
          </cell>
        </row>
        <row r="157">
          <cell r="A157">
            <v>450201</v>
          </cell>
          <cell r="B157" t="str">
            <v>PERSON.EXPNSE-EXP SALARY</v>
          </cell>
          <cell r="C157">
            <v>-480000</v>
          </cell>
        </row>
        <row r="158">
          <cell r="A158">
            <v>450203</v>
          </cell>
          <cell r="B158" t="str">
            <v>PERSON.EXPNSE-EXP TAX</v>
          </cell>
          <cell r="C158">
            <v>-5686206</v>
          </cell>
        </row>
        <row r="159">
          <cell r="A159">
            <v>450204</v>
          </cell>
          <cell r="B159" t="str">
            <v>PERSON.EXPNSE-EXP WELFARE</v>
          </cell>
          <cell r="C159">
            <v>12021.44</v>
          </cell>
        </row>
        <row r="160">
          <cell r="A160">
            <v>450500</v>
          </cell>
          <cell r="B160" t="str">
            <v>OFFICE RESIDENCE RENT</v>
          </cell>
          <cell r="C160">
            <v>-610000</v>
          </cell>
        </row>
        <row r="161">
          <cell r="A161">
            <v>450600</v>
          </cell>
          <cell r="B161" t="str">
            <v>OFFICE RESIDENCE REPAIR</v>
          </cell>
          <cell r="C161">
            <v>-35305</v>
          </cell>
        </row>
        <row r="162">
          <cell r="A162">
            <v>450700</v>
          </cell>
          <cell r="B162" t="str">
            <v>OFFICE MAINTENANCE</v>
          </cell>
          <cell r="C162">
            <v>-86616</v>
          </cell>
        </row>
        <row r="163">
          <cell r="A163">
            <v>450800</v>
          </cell>
          <cell r="B163" t="str">
            <v>WATER FUEL ELECTRICITY</v>
          </cell>
          <cell r="C163">
            <v>-95734</v>
          </cell>
        </row>
        <row r="164">
          <cell r="A164">
            <v>450900</v>
          </cell>
          <cell r="B164" t="str">
            <v>TELEGRAPH TELEPHONE</v>
          </cell>
          <cell r="C164">
            <v>-472846.57</v>
          </cell>
        </row>
        <row r="165">
          <cell r="A165">
            <v>451000</v>
          </cell>
          <cell r="B165" t="str">
            <v>CABLE  LINE OF NETWORK</v>
          </cell>
          <cell r="C165">
            <v>0</v>
          </cell>
        </row>
        <row r="166">
          <cell r="A166">
            <v>451101</v>
          </cell>
          <cell r="B166" t="str">
            <v>OFFICE RENT -  OFFICE</v>
          </cell>
          <cell r="C166">
            <v>-5400000</v>
          </cell>
        </row>
        <row r="167">
          <cell r="A167">
            <v>451102</v>
          </cell>
          <cell r="B167" t="str">
            <v>NOT IN USE (20050531)</v>
          </cell>
          <cell r="C167">
            <v>0</v>
          </cell>
        </row>
        <row r="168">
          <cell r="A168">
            <v>451199</v>
          </cell>
          <cell r="B168" t="str">
            <v>OFFICE RENT - OTHERS</v>
          </cell>
          <cell r="C168">
            <v>-25500</v>
          </cell>
        </row>
        <row r="169">
          <cell r="A169">
            <v>451201</v>
          </cell>
          <cell r="B169" t="str">
            <v>OFFICE REPAIRS - REPAIRS</v>
          </cell>
          <cell r="C169">
            <v>-5500</v>
          </cell>
        </row>
        <row r="170">
          <cell r="A170">
            <v>451202</v>
          </cell>
          <cell r="B170" t="str">
            <v>NOT IN USE(20050531)</v>
          </cell>
          <cell r="C170">
            <v>0</v>
          </cell>
        </row>
        <row r="171">
          <cell r="A171">
            <v>451301</v>
          </cell>
          <cell r="B171" t="str">
            <v>COMMON SERV FEES BUILDING MAIN</v>
          </cell>
          <cell r="C171">
            <v>-123606</v>
          </cell>
        </row>
        <row r="172">
          <cell r="A172">
            <v>451302</v>
          </cell>
          <cell r="B172" t="str">
            <v>NOT IN USE (20050531)</v>
          </cell>
          <cell r="C172">
            <v>0</v>
          </cell>
        </row>
        <row r="173">
          <cell r="A173">
            <v>451303</v>
          </cell>
          <cell r="B173" t="str">
            <v>NOT IN USE (20050531)</v>
          </cell>
          <cell r="C173">
            <v>0</v>
          </cell>
        </row>
        <row r="174">
          <cell r="A174">
            <v>451501</v>
          </cell>
          <cell r="B174" t="str">
            <v>SERVICE CONTRACTS (ANNUAL) MAI</v>
          </cell>
          <cell r="C174">
            <v>-190820</v>
          </cell>
        </row>
        <row r="175">
          <cell r="A175">
            <v>451502</v>
          </cell>
          <cell r="B175" t="str">
            <v>NOT IN USE (20050531)</v>
          </cell>
          <cell r="C175">
            <v>0</v>
          </cell>
        </row>
        <row r="176">
          <cell r="A176">
            <v>451504</v>
          </cell>
          <cell r="B176" t="str">
            <v>NOT IN USE (20050531)</v>
          </cell>
          <cell r="C176">
            <v>0</v>
          </cell>
        </row>
        <row r="177">
          <cell r="A177">
            <v>451603</v>
          </cell>
          <cell r="B177" t="str">
            <v>PAPER &amp; PRINT PRINTED FORMS</v>
          </cell>
          <cell r="C177">
            <v>-51543</v>
          </cell>
        </row>
        <row r="178">
          <cell r="A178">
            <v>451604</v>
          </cell>
          <cell r="B178" t="str">
            <v>NOT IN USE (20050531)</v>
          </cell>
          <cell r="C178">
            <v>0</v>
          </cell>
        </row>
        <row r="179">
          <cell r="A179">
            <v>451700</v>
          </cell>
          <cell r="B179" t="str">
            <v>OTHER OFFICE EQUIPMENT</v>
          </cell>
          <cell r="C179">
            <v>-15000</v>
          </cell>
        </row>
        <row r="180">
          <cell r="A180">
            <v>451800</v>
          </cell>
          <cell r="B180" t="str">
            <v>FITTINGS LOBBY FURNISHINGS</v>
          </cell>
          <cell r="C180">
            <v>-421899.7</v>
          </cell>
        </row>
        <row r="181">
          <cell r="A181">
            <v>451900</v>
          </cell>
          <cell r="B181" t="str">
            <v>TRAVELLING</v>
          </cell>
          <cell r="C181">
            <v>-1225947.95</v>
          </cell>
        </row>
        <row r="182">
          <cell r="A182">
            <v>452101</v>
          </cell>
          <cell r="B182" t="str">
            <v>NOT IN USE  ( 20050531 )</v>
          </cell>
          <cell r="C182">
            <v>0</v>
          </cell>
        </row>
        <row r="183">
          <cell r="A183">
            <v>452103</v>
          </cell>
          <cell r="B183" t="str">
            <v>TRAFFIC BUS, TAXI</v>
          </cell>
          <cell r="C183">
            <v>-106386</v>
          </cell>
        </row>
        <row r="184">
          <cell r="A184">
            <v>452104</v>
          </cell>
          <cell r="B184" t="str">
            <v>NOT IN USE  ( 20050531 )</v>
          </cell>
          <cell r="C184">
            <v>0</v>
          </cell>
        </row>
        <row r="185">
          <cell r="A185">
            <v>452201</v>
          </cell>
          <cell r="B185" t="str">
            <v>TRANSPOTATION DELIVERY</v>
          </cell>
          <cell r="C185">
            <v>-125295.58</v>
          </cell>
        </row>
        <row r="186">
          <cell r="A186">
            <v>452202</v>
          </cell>
          <cell r="B186" t="str">
            <v>TRANSPOTATION PACKING</v>
          </cell>
          <cell r="C186">
            <v>-75362</v>
          </cell>
        </row>
        <row r="187">
          <cell r="A187">
            <v>452301</v>
          </cell>
          <cell r="B187" t="str">
            <v>POSTAGES - STAMPS / MAIL</v>
          </cell>
          <cell r="C187">
            <v>-6010</v>
          </cell>
        </row>
        <row r="188">
          <cell r="A188">
            <v>452302</v>
          </cell>
          <cell r="B188" t="str">
            <v>NOT IN USE  ( 20050531 )</v>
          </cell>
          <cell r="C188">
            <v>0</v>
          </cell>
        </row>
        <row r="189">
          <cell r="A189">
            <v>452303</v>
          </cell>
          <cell r="B189" t="str">
            <v>NOT IN USE  ( 20050531 )</v>
          </cell>
          <cell r="C189">
            <v>0</v>
          </cell>
        </row>
        <row r="190">
          <cell r="A190">
            <v>452304</v>
          </cell>
          <cell r="B190" t="str">
            <v>NOT IN USE  ( 20050531 )</v>
          </cell>
          <cell r="C190">
            <v>0</v>
          </cell>
        </row>
        <row r="191">
          <cell r="A191">
            <v>452399</v>
          </cell>
          <cell r="B191" t="str">
            <v>NOT IN USE  ( 20050531 )</v>
          </cell>
          <cell r="C191">
            <v>0</v>
          </cell>
        </row>
        <row r="192">
          <cell r="A192">
            <v>452401</v>
          </cell>
          <cell r="B192" t="str">
            <v>BOOKS &amp; NEWSPAPER SUBSCRIPTION</v>
          </cell>
          <cell r="C192">
            <v>-155633</v>
          </cell>
        </row>
        <row r="193">
          <cell r="A193">
            <v>452402</v>
          </cell>
          <cell r="B193" t="str">
            <v>BOOKS &amp; NEWS SUBSCRIPTION BOOK</v>
          </cell>
          <cell r="C193">
            <v>-9079</v>
          </cell>
        </row>
        <row r="194">
          <cell r="A194">
            <v>452403</v>
          </cell>
          <cell r="B194" t="str">
            <v>BOOKS&amp;NEWS SUBSCRIPTION OTHERS</v>
          </cell>
          <cell r="C194">
            <v>0</v>
          </cell>
        </row>
        <row r="195">
          <cell r="A195">
            <v>452404</v>
          </cell>
          <cell r="B195" t="str">
            <v>BOOKS SUBSCRIPTION DEALING</v>
          </cell>
          <cell r="C195">
            <v>-1472773.69</v>
          </cell>
        </row>
        <row r="196">
          <cell r="A196">
            <v>452500</v>
          </cell>
          <cell r="B196" t="str">
            <v>AUTOMOBILE</v>
          </cell>
          <cell r="C196">
            <v>-138336</v>
          </cell>
        </row>
        <row r="197">
          <cell r="A197">
            <v>452600</v>
          </cell>
          <cell r="B197" t="str">
            <v>MEMBERSHIP</v>
          </cell>
          <cell r="C197">
            <v>-168168</v>
          </cell>
        </row>
        <row r="198">
          <cell r="A198">
            <v>452801</v>
          </cell>
          <cell r="B198" t="str">
            <v>ENTERTAINMENT GIFTS</v>
          </cell>
          <cell r="C198">
            <v>-11920</v>
          </cell>
        </row>
        <row r="199">
          <cell r="A199">
            <v>452802</v>
          </cell>
          <cell r="B199" t="str">
            <v>ENTERTAINMENT - ENTERTAINMENT</v>
          </cell>
          <cell r="C199">
            <v>-155526.45000000001</v>
          </cell>
        </row>
        <row r="200">
          <cell r="A200">
            <v>452901</v>
          </cell>
          <cell r="B200" t="str">
            <v>ADVERTISE. NEWSPAPER/MAGAZINE</v>
          </cell>
          <cell r="C200">
            <v>-86400</v>
          </cell>
        </row>
        <row r="201">
          <cell r="A201">
            <v>453001</v>
          </cell>
          <cell r="B201" t="str">
            <v>WELFARE MEDICAL</v>
          </cell>
          <cell r="C201">
            <v>-1600</v>
          </cell>
        </row>
        <row r="202">
          <cell r="A202">
            <v>453002</v>
          </cell>
          <cell r="B202" t="str">
            <v>WELFARE HOUSING</v>
          </cell>
          <cell r="C202">
            <v>0</v>
          </cell>
        </row>
        <row r="203">
          <cell r="A203">
            <v>453003</v>
          </cell>
          <cell r="B203" t="str">
            <v>WELFARE MEALS</v>
          </cell>
          <cell r="C203">
            <v>-41480</v>
          </cell>
        </row>
        <row r="204">
          <cell r="A204">
            <v>453103</v>
          </cell>
          <cell r="B204" t="str">
            <v>STUDY&amp;TRAIN INDEPENDENT STUDY</v>
          </cell>
          <cell r="C204">
            <v>0</v>
          </cell>
        </row>
        <row r="205">
          <cell r="A205">
            <v>453199</v>
          </cell>
          <cell r="B205" t="str">
            <v>STUDY&amp;TRAINING OTHERS</v>
          </cell>
          <cell r="C205">
            <v>-5400</v>
          </cell>
        </row>
        <row r="206">
          <cell r="A206">
            <v>453202</v>
          </cell>
          <cell r="B206" t="str">
            <v>REWARD EMPLOYEE MEETINGS</v>
          </cell>
          <cell r="C206">
            <v>2095</v>
          </cell>
        </row>
        <row r="207">
          <cell r="A207">
            <v>453203</v>
          </cell>
          <cell r="B207" t="str">
            <v>NOT IN USE  ( 20050531 )</v>
          </cell>
          <cell r="C207">
            <v>0</v>
          </cell>
        </row>
        <row r="208">
          <cell r="A208">
            <v>453302</v>
          </cell>
          <cell r="B208" t="str">
            <v>NOT IN USE  ( 20050531 )</v>
          </cell>
          <cell r="C208">
            <v>0</v>
          </cell>
        </row>
        <row r="209">
          <cell r="A209">
            <v>453303</v>
          </cell>
          <cell r="B209" t="str">
            <v>NOT IN USE  ( 20050531 )</v>
          </cell>
          <cell r="C209">
            <v>0</v>
          </cell>
        </row>
        <row r="210">
          <cell r="A210">
            <v>453306</v>
          </cell>
          <cell r="B210" t="str">
            <v>BUSINESS TEMP PERSONNEL</v>
          </cell>
          <cell r="C210">
            <v>-88933</v>
          </cell>
        </row>
        <row r="211">
          <cell r="A211">
            <v>453399</v>
          </cell>
          <cell r="B211" t="str">
            <v>BUSINESS OTHERS</v>
          </cell>
          <cell r="C211">
            <v>-187165</v>
          </cell>
        </row>
        <row r="212">
          <cell r="A212">
            <v>453401</v>
          </cell>
          <cell r="B212" t="str">
            <v>DICGC</v>
          </cell>
          <cell r="C212">
            <v>-205346.4</v>
          </cell>
        </row>
        <row r="213">
          <cell r="A213">
            <v>453402</v>
          </cell>
          <cell r="B213" t="str">
            <v>INSURANCE INSURANCE ON OFF FIX</v>
          </cell>
          <cell r="C213">
            <v>-78223</v>
          </cell>
        </row>
        <row r="214">
          <cell r="A214">
            <v>453403</v>
          </cell>
          <cell r="B214" t="str">
            <v>INSURANCE INS ON TRANPORTATION</v>
          </cell>
          <cell r="C214">
            <v>0</v>
          </cell>
        </row>
        <row r="215">
          <cell r="A215">
            <v>453404</v>
          </cell>
          <cell r="B215" t="str">
            <v>INSURANCE INS ON TRAFFIC</v>
          </cell>
          <cell r="C215">
            <v>-70982</v>
          </cell>
        </row>
        <row r="216">
          <cell r="A216">
            <v>453405</v>
          </cell>
          <cell r="B216" t="str">
            <v>INSURANCE INS ON OTHER INSURAN</v>
          </cell>
          <cell r="C216">
            <v>-41875</v>
          </cell>
        </row>
        <row r="217">
          <cell r="A217">
            <v>453406</v>
          </cell>
          <cell r="B217" t="str">
            <v>INSURANCE INSUR OF PROPERTIES</v>
          </cell>
          <cell r="C217">
            <v>0</v>
          </cell>
        </row>
        <row r="218">
          <cell r="A218">
            <v>453501</v>
          </cell>
          <cell r="B218" t="str">
            <v>SUNDRY LAWYERS EXPENSE</v>
          </cell>
          <cell r="C218">
            <v>-75500</v>
          </cell>
        </row>
        <row r="219">
          <cell r="A219">
            <v>453502</v>
          </cell>
          <cell r="B219" t="str">
            <v>SUNDRY CPA</v>
          </cell>
          <cell r="C219">
            <v>0</v>
          </cell>
        </row>
        <row r="220">
          <cell r="A220">
            <v>453503</v>
          </cell>
          <cell r="B220" t="str">
            <v>SUNDRY CONSULTANT</v>
          </cell>
          <cell r="C220">
            <v>-86300</v>
          </cell>
        </row>
        <row r="221">
          <cell r="A221">
            <v>453504</v>
          </cell>
          <cell r="B221" t="str">
            <v>NOT IN USE  ( 20050531 )</v>
          </cell>
          <cell r="C221">
            <v>0</v>
          </cell>
        </row>
        <row r="222">
          <cell r="A222">
            <v>453505</v>
          </cell>
          <cell r="B222" t="str">
            <v>SUNDRY VISA, PASSPORT</v>
          </cell>
          <cell r="C222">
            <v>-2500</v>
          </cell>
        </row>
        <row r="223">
          <cell r="A223">
            <v>453510</v>
          </cell>
          <cell r="B223" t="str">
            <v>SUND EMPLOYMENT RELATED(RECRU)</v>
          </cell>
          <cell r="C223">
            <v>-30616</v>
          </cell>
        </row>
        <row r="224">
          <cell r="A224">
            <v>453599</v>
          </cell>
          <cell r="B224" t="str">
            <v>SUNDRY OTHERS</v>
          </cell>
          <cell r="C224">
            <v>-137589.07</v>
          </cell>
        </row>
        <row r="225">
          <cell r="A225">
            <v>453601</v>
          </cell>
          <cell r="B225" t="str">
            <v>MUNICIPAL TAX</v>
          </cell>
          <cell r="C225">
            <v>0</v>
          </cell>
        </row>
        <row r="226">
          <cell r="A226">
            <v>453602</v>
          </cell>
          <cell r="B226" t="str">
            <v>WEALTH TAX</v>
          </cell>
          <cell r="C226">
            <v>0</v>
          </cell>
        </row>
        <row r="227">
          <cell r="A227">
            <v>453699</v>
          </cell>
          <cell r="B227" t="str">
            <v>OTHERS TAX</v>
          </cell>
          <cell r="C227">
            <v>-10650</v>
          </cell>
        </row>
        <row r="228">
          <cell r="A228">
            <v>453900</v>
          </cell>
          <cell r="B228" t="str">
            <v>CONSIGNMENT FEE FOR GUARD</v>
          </cell>
          <cell r="C228">
            <v>-124079</v>
          </cell>
        </row>
        <row r="229">
          <cell r="A229">
            <v>454101</v>
          </cell>
          <cell r="B229" t="str">
            <v>INCOME TAX (PROVISION)</v>
          </cell>
          <cell r="C229">
            <v>-6000000</v>
          </cell>
        </row>
        <row r="230">
          <cell r="A230">
            <v>457100</v>
          </cell>
          <cell r="B230" t="str">
            <v>TRNS TO RSV FOR POSSBL LN LOSS</v>
          </cell>
          <cell r="C230">
            <v>0</v>
          </cell>
        </row>
        <row r="231">
          <cell r="A231">
            <v>480300</v>
          </cell>
          <cell r="B231" t="str">
            <v>TRANS T-TERM PROFIT</v>
          </cell>
          <cell r="C231">
            <v>0</v>
          </cell>
        </row>
        <row r="232">
          <cell r="A232">
            <v>900111</v>
          </cell>
          <cell r="B232" t="str">
            <v>INT ON TERM LOANS RECEIVED</v>
          </cell>
          <cell r="C232">
            <v>6531849</v>
          </cell>
        </row>
        <row r="233">
          <cell r="A233">
            <v>900121</v>
          </cell>
          <cell r="B233" t="str">
            <v>INT ON TERM LOANS RECEIVABLE</v>
          </cell>
          <cell r="C233">
            <v>0</v>
          </cell>
        </row>
        <row r="234">
          <cell r="A234">
            <v>900131</v>
          </cell>
          <cell r="B234" t="str">
            <v>INT ON TERM LOANS UNEARNED</v>
          </cell>
          <cell r="C234">
            <v>0</v>
          </cell>
        </row>
        <row r="235">
          <cell r="A235">
            <v>900311</v>
          </cell>
          <cell r="B235" t="str">
            <v>INT REPAYABL ON DEMAND LN RCV</v>
          </cell>
          <cell r="C235">
            <v>4718386.2699999996</v>
          </cell>
        </row>
        <row r="236">
          <cell r="A236">
            <v>900314</v>
          </cell>
          <cell r="B236" t="str">
            <v>INT REPYBL ON DEMD MIBOR RECVD</v>
          </cell>
          <cell r="C236">
            <v>0</v>
          </cell>
        </row>
        <row r="237">
          <cell r="A237">
            <v>900321</v>
          </cell>
          <cell r="B237" t="str">
            <v>INT REPAYABL ON DEMAND LN RCBL</v>
          </cell>
          <cell r="C237">
            <v>0</v>
          </cell>
        </row>
        <row r="238">
          <cell r="A238">
            <v>900331</v>
          </cell>
          <cell r="B238" t="str">
            <v>INT REPAYABL ON DEMAND LN UNER</v>
          </cell>
          <cell r="C238">
            <v>0</v>
          </cell>
        </row>
        <row r="239">
          <cell r="A239">
            <v>900411</v>
          </cell>
          <cell r="B239" t="str">
            <v>INT ON BILL BOUGHT&amp;DISC. RCVD</v>
          </cell>
          <cell r="C239">
            <v>50759</v>
          </cell>
        </row>
        <row r="240">
          <cell r="A240">
            <v>900431</v>
          </cell>
          <cell r="B240" t="str">
            <v>INT ON BILL BOUGHT&amp;DISC. UNER</v>
          </cell>
          <cell r="C240">
            <v>-5315.64</v>
          </cell>
        </row>
        <row r="241">
          <cell r="A241">
            <v>900512</v>
          </cell>
          <cell r="B241" t="str">
            <v>BILLS DISCOUNTED RCVD</v>
          </cell>
          <cell r="C241">
            <v>1950445</v>
          </cell>
        </row>
        <row r="242">
          <cell r="A242">
            <v>900522</v>
          </cell>
          <cell r="B242" t="str">
            <v>BILLS DISCOUNTED RCBL</v>
          </cell>
          <cell r="C242">
            <v>-712</v>
          </cell>
        </row>
        <row r="243">
          <cell r="A243">
            <v>900532</v>
          </cell>
          <cell r="B243" t="str">
            <v>BILLS DISCOUNTED UNER</v>
          </cell>
          <cell r="C243">
            <v>-343990.45</v>
          </cell>
        </row>
        <row r="244">
          <cell r="A244">
            <v>900611</v>
          </cell>
          <cell r="B244" t="str">
            <v>INT ON CASH CREDIT RECEIVED</v>
          </cell>
          <cell r="C244">
            <v>498841</v>
          </cell>
        </row>
        <row r="245">
          <cell r="A245">
            <v>900621</v>
          </cell>
          <cell r="B245" t="str">
            <v>INT ON CASH CREDIT RECEIVABLE</v>
          </cell>
          <cell r="C245">
            <v>-2420.84</v>
          </cell>
        </row>
        <row r="246">
          <cell r="A246">
            <v>900711</v>
          </cell>
          <cell r="B246" t="str">
            <v>INT ON OVERDRAFT RECEIVED</v>
          </cell>
          <cell r="C246">
            <v>0</v>
          </cell>
        </row>
        <row r="247">
          <cell r="A247">
            <v>900811</v>
          </cell>
          <cell r="B247" t="str">
            <v>INT ON STAFF LOAN RECEIVED</v>
          </cell>
          <cell r="C247">
            <v>175572.8</v>
          </cell>
        </row>
        <row r="248">
          <cell r="A248">
            <v>900821</v>
          </cell>
          <cell r="B248" t="str">
            <v>INT ON STAFF LOAN RECEIVABLE</v>
          </cell>
          <cell r="C248">
            <v>3882.7</v>
          </cell>
        </row>
        <row r="249">
          <cell r="A249">
            <v>900911</v>
          </cell>
          <cell r="B249" t="str">
            <v>INT WORK CAPITAL DEM RECEIVED</v>
          </cell>
          <cell r="C249">
            <v>22719156</v>
          </cell>
        </row>
        <row r="250">
          <cell r="A250">
            <v>900921</v>
          </cell>
          <cell r="B250" t="str">
            <v>INT WORK CAPITAL DEM RECEIVBL</v>
          </cell>
          <cell r="C250">
            <v>0</v>
          </cell>
        </row>
        <row r="251">
          <cell r="A251">
            <v>900931</v>
          </cell>
          <cell r="B251" t="str">
            <v>INT WORK CAPITAL DEM UNEARNED</v>
          </cell>
          <cell r="C251">
            <v>0</v>
          </cell>
        </row>
        <row r="252">
          <cell r="A252">
            <v>901011</v>
          </cell>
          <cell r="B252" t="str">
            <v>INT ON EXPORT PACKING RECEIVED</v>
          </cell>
          <cell r="C252">
            <v>76446</v>
          </cell>
        </row>
        <row r="253">
          <cell r="A253">
            <v>901031</v>
          </cell>
          <cell r="B253" t="str">
            <v>INT ON EXPORT PACKING UNEARNED</v>
          </cell>
          <cell r="C253">
            <v>0</v>
          </cell>
        </row>
        <row r="254">
          <cell r="A254">
            <v>903102</v>
          </cell>
          <cell r="B254" t="str">
            <v>INT OUR SCR CENTRAL GOV.SCR</v>
          </cell>
          <cell r="C254">
            <v>0</v>
          </cell>
        </row>
        <row r="255">
          <cell r="A255">
            <v>903108</v>
          </cell>
          <cell r="B255" t="str">
            <v>INTEREST ON SECURITIES(AMORTI)</v>
          </cell>
          <cell r="C255">
            <v>-9956978.4700000007</v>
          </cell>
        </row>
        <row r="256">
          <cell r="A256">
            <v>903109</v>
          </cell>
          <cell r="B256" t="str">
            <v>INTEREST ON SECURITIES(ACCUM)</v>
          </cell>
          <cell r="C256">
            <v>1833953.38</v>
          </cell>
        </row>
        <row r="257">
          <cell r="A257">
            <v>903199</v>
          </cell>
          <cell r="B257" t="str">
            <v>INTRST OUR SCR OTR INVESTMENT</v>
          </cell>
          <cell r="C257">
            <v>0</v>
          </cell>
        </row>
        <row r="258">
          <cell r="A258">
            <v>912211</v>
          </cell>
          <cell r="B258" t="str">
            <v>INT DEPO.RSV BK OF IND RCVD</v>
          </cell>
          <cell r="C258">
            <v>203674</v>
          </cell>
        </row>
        <row r="259">
          <cell r="A259">
            <v>912214</v>
          </cell>
          <cell r="B259" t="str">
            <v>INT DEPO.NOTIF.FNC.INT RCVD</v>
          </cell>
          <cell r="C259">
            <v>25168562</v>
          </cell>
        </row>
        <row r="260">
          <cell r="A260">
            <v>912221</v>
          </cell>
          <cell r="B260" t="str">
            <v>INT DEPO.RSV BK OF IND RCVBL</v>
          </cell>
          <cell r="C260">
            <v>-40417</v>
          </cell>
        </row>
        <row r="261">
          <cell r="A261">
            <v>912224</v>
          </cell>
          <cell r="B261" t="str">
            <v>INT DEPO.NOTIF.FNC.INT RCVBL</v>
          </cell>
          <cell r="C261">
            <v>-14238094.619999999</v>
          </cell>
        </row>
        <row r="262">
          <cell r="A262">
            <v>912209</v>
          </cell>
          <cell r="B262" t="str">
            <v>INTRST OUR DEPO. OTHERS</v>
          </cell>
          <cell r="C262">
            <v>12776</v>
          </cell>
        </row>
        <row r="263">
          <cell r="A263">
            <v>912300</v>
          </cell>
          <cell r="B263" t="str">
            <v>INTRST BEAR.DEPO(OUT)NOSTR A/C</v>
          </cell>
          <cell r="C263">
            <v>1987</v>
          </cell>
        </row>
        <row r="264">
          <cell r="A264">
            <v>912500</v>
          </cell>
          <cell r="B264" t="str">
            <v>INTRST AT CALL &amp; SHORT NOTICE</v>
          </cell>
          <cell r="C264">
            <v>61083</v>
          </cell>
        </row>
        <row r="265">
          <cell r="A265">
            <v>912700</v>
          </cell>
          <cell r="B265" t="str">
            <v>SUNDRY INTEREST EARNED</v>
          </cell>
          <cell r="C265">
            <v>96014</v>
          </cell>
        </row>
        <row r="266">
          <cell r="A266">
            <v>912903</v>
          </cell>
          <cell r="B266" t="str">
            <v>I/O INTRST&amp; OTR EARN LD BRANCH</v>
          </cell>
          <cell r="C266">
            <v>31709</v>
          </cell>
        </row>
        <row r="267">
          <cell r="A267">
            <v>912911</v>
          </cell>
          <cell r="B267" t="str">
            <v>I/O INT&amp;OTR EARN HO RECEIVED</v>
          </cell>
          <cell r="C267">
            <v>0</v>
          </cell>
        </row>
        <row r="268">
          <cell r="A268">
            <v>912921</v>
          </cell>
          <cell r="B268" t="str">
            <v>I/O INT&amp;OTR EARN HO RECEIVABLE</v>
          </cell>
          <cell r="C268">
            <v>0</v>
          </cell>
        </row>
        <row r="269">
          <cell r="A269">
            <v>912914</v>
          </cell>
          <cell r="B269" t="str">
            <v>I/O INT&amp;OTR EARN SPR RECEIVED</v>
          </cell>
          <cell r="C269">
            <v>0</v>
          </cell>
        </row>
        <row r="270">
          <cell r="A270">
            <v>912924</v>
          </cell>
          <cell r="B270" t="str">
            <v>I/O INT&amp;OTR EARN SPR RECEIVBL</v>
          </cell>
          <cell r="C270">
            <v>0</v>
          </cell>
        </row>
        <row r="271">
          <cell r="A271">
            <v>912915</v>
          </cell>
          <cell r="B271" t="str">
            <v>IO INT &amp; OTHER HK EARNED RECD</v>
          </cell>
          <cell r="C271">
            <v>0</v>
          </cell>
        </row>
        <row r="272">
          <cell r="A272">
            <v>912925</v>
          </cell>
          <cell r="B272" t="str">
            <v>IO INT &amp; OTHER HK EARNED RBLE</v>
          </cell>
          <cell r="C272">
            <v>0</v>
          </cell>
        </row>
        <row r="273">
          <cell r="A273">
            <v>913201</v>
          </cell>
          <cell r="B273" t="str">
            <v>I/O COMM EARN HO</v>
          </cell>
          <cell r="C273">
            <v>19722.22</v>
          </cell>
        </row>
        <row r="274">
          <cell r="A274">
            <v>913204</v>
          </cell>
          <cell r="B274" t="str">
            <v>I/O COMM EARN SP</v>
          </cell>
          <cell r="C274">
            <v>-100602.54</v>
          </cell>
        </row>
        <row r="275">
          <cell r="A275">
            <v>913205</v>
          </cell>
          <cell r="B275" t="str">
            <v>I/O COMM EARNED HK BRANCH</v>
          </cell>
          <cell r="C275">
            <v>-245.86</v>
          </cell>
        </row>
        <row r="276">
          <cell r="A276">
            <v>914100</v>
          </cell>
          <cell r="B276" t="str">
            <v>PROFIT ON CCY SW (N-HDG/PRINC)</v>
          </cell>
          <cell r="C276">
            <v>1510594</v>
          </cell>
        </row>
        <row r="277">
          <cell r="A277">
            <v>914200</v>
          </cell>
          <cell r="B277" t="str">
            <v>PRFT ON CCY SW ( N-HDG/EVAL )</v>
          </cell>
          <cell r="C277">
            <v>-59398704.920000002</v>
          </cell>
        </row>
        <row r="278">
          <cell r="A278">
            <v>930101</v>
          </cell>
          <cell r="B278" t="str">
            <v>COMM.EARNED(TRADE)L/C ADVISING</v>
          </cell>
          <cell r="C278">
            <v>67540</v>
          </cell>
        </row>
        <row r="279">
          <cell r="A279">
            <v>930102</v>
          </cell>
          <cell r="B279" t="str">
            <v>COMM.EARNED(TRADE)EXPO.HANDL.C</v>
          </cell>
          <cell r="C279">
            <v>352176.41</v>
          </cell>
        </row>
        <row r="280">
          <cell r="A280">
            <v>930103</v>
          </cell>
          <cell r="B280" t="str">
            <v>COMM.EARNED(TRADE)EXPO.COLLECT</v>
          </cell>
          <cell r="C280">
            <v>170574.67</v>
          </cell>
        </row>
        <row r="281">
          <cell r="A281">
            <v>930109</v>
          </cell>
          <cell r="B281" t="str">
            <v>COMM.EARNED(TRADE)EXPO.(OTHERS</v>
          </cell>
          <cell r="C281">
            <v>71150</v>
          </cell>
        </row>
        <row r="282">
          <cell r="A282">
            <v>930111</v>
          </cell>
          <cell r="B282" t="str">
            <v>COMM.EARNED(TRADE)L/C AMENDMEN</v>
          </cell>
          <cell r="C282">
            <v>5200</v>
          </cell>
        </row>
        <row r="283">
          <cell r="A283">
            <v>930112</v>
          </cell>
          <cell r="B283" t="str">
            <v>COMM.EARNED(TRADE)IMPO.HANDL.C</v>
          </cell>
          <cell r="C283">
            <v>327046.67</v>
          </cell>
        </row>
        <row r="284">
          <cell r="A284">
            <v>930113</v>
          </cell>
          <cell r="B284" t="str">
            <v>COMM.EARNED(TRADE)IMPO.COLLECT</v>
          </cell>
          <cell r="C284">
            <v>95616</v>
          </cell>
        </row>
        <row r="285">
          <cell r="A285">
            <v>930119</v>
          </cell>
          <cell r="B285" t="str">
            <v>COMM.EARNED(TRADE)IMPO(OTHERS)</v>
          </cell>
          <cell r="C285">
            <v>751050.12</v>
          </cell>
        </row>
        <row r="286">
          <cell r="A286">
            <v>930201</v>
          </cell>
          <cell r="B286" t="str">
            <v>COMM.EARNED REMI(OUT/IN REMI.</v>
          </cell>
          <cell r="C286">
            <v>269628</v>
          </cell>
        </row>
        <row r="287">
          <cell r="A287">
            <v>930204</v>
          </cell>
          <cell r="B287" t="str">
            <v>OTHR BANK COM EARNED REMMITTAN</v>
          </cell>
          <cell r="C287">
            <v>21667</v>
          </cell>
        </row>
        <row r="288">
          <cell r="A288">
            <v>930299</v>
          </cell>
          <cell r="B288" t="str">
            <v>COMM.EARNED REMI.(OTHERS)</v>
          </cell>
          <cell r="C288">
            <v>29450</v>
          </cell>
        </row>
        <row r="289">
          <cell r="A289">
            <v>930301</v>
          </cell>
          <cell r="B289" t="str">
            <v>COMM.EARNED(A&amp;D)ACCT MAINTENAN</v>
          </cell>
          <cell r="C289">
            <v>2727.54</v>
          </cell>
        </row>
        <row r="290">
          <cell r="A290">
            <v>930302</v>
          </cell>
          <cell r="B290" t="str">
            <v>COMM.EARNED(A&amp;D)CHEQUE BOOK</v>
          </cell>
          <cell r="C290">
            <v>9850</v>
          </cell>
        </row>
        <row r="291">
          <cell r="A291">
            <v>930399</v>
          </cell>
          <cell r="B291" t="str">
            <v>COMM.EARNED(A&amp;D)OTHERS</v>
          </cell>
          <cell r="C291">
            <v>5750.99</v>
          </cell>
        </row>
        <row r="292">
          <cell r="A292">
            <v>930901</v>
          </cell>
          <cell r="B292" t="str">
            <v>COMMISSION EARNED (OTHERS)</v>
          </cell>
          <cell r="C292">
            <v>11352329.34</v>
          </cell>
        </row>
        <row r="293">
          <cell r="A293">
            <v>931001</v>
          </cell>
          <cell r="B293" t="str">
            <v>COMMISSION EARNED(CABLE&amp;POSTAG</v>
          </cell>
          <cell r="C293">
            <v>734848.45</v>
          </cell>
        </row>
        <row r="294">
          <cell r="A294">
            <v>935101</v>
          </cell>
          <cell r="B294" t="str">
            <v>G TEE COMM.EARNED LETTER OF CD</v>
          </cell>
          <cell r="C294">
            <v>347782.43</v>
          </cell>
        </row>
        <row r="295">
          <cell r="A295">
            <v>935112</v>
          </cell>
          <cell r="B295" t="str">
            <v>GT COM. CONFIRMATION RCVD</v>
          </cell>
          <cell r="C295">
            <v>309859</v>
          </cell>
        </row>
        <row r="296">
          <cell r="A296">
            <v>935132</v>
          </cell>
          <cell r="B296" t="str">
            <v>GT COM. CONFIRMATION UNER</v>
          </cell>
          <cell r="C296">
            <v>-30420.1</v>
          </cell>
        </row>
        <row r="297">
          <cell r="A297">
            <v>935117</v>
          </cell>
          <cell r="B297" t="str">
            <v>GT COM. USANCE RCVD</v>
          </cell>
          <cell r="C297">
            <v>416892.43</v>
          </cell>
        </row>
        <row r="298">
          <cell r="A298">
            <v>935137</v>
          </cell>
          <cell r="B298" t="str">
            <v>GT COM. USANCE UNER</v>
          </cell>
          <cell r="C298">
            <v>-49450.36</v>
          </cell>
        </row>
        <row r="299">
          <cell r="A299">
            <v>935171</v>
          </cell>
          <cell r="B299" t="str">
            <v>GT COM. PERFORM.BOND RCBL</v>
          </cell>
          <cell r="C299">
            <v>89667.54</v>
          </cell>
        </row>
        <row r="300">
          <cell r="A300">
            <v>935181</v>
          </cell>
          <cell r="B300" t="str">
            <v>GT COM. PERFORM.BOND UNER</v>
          </cell>
          <cell r="C300">
            <v>215493.25</v>
          </cell>
        </row>
        <row r="301">
          <cell r="A301">
            <v>935161</v>
          </cell>
          <cell r="B301" t="str">
            <v>GT COM. PERFORM.BOND RCVD</v>
          </cell>
          <cell r="C301">
            <v>566778.4</v>
          </cell>
        </row>
        <row r="302">
          <cell r="A302">
            <v>935169</v>
          </cell>
          <cell r="B302" t="str">
            <v>GT COM. OTHERS RCVD</v>
          </cell>
          <cell r="C302">
            <v>1964067.7</v>
          </cell>
        </row>
        <row r="303">
          <cell r="A303">
            <v>935179</v>
          </cell>
          <cell r="B303" t="str">
            <v>GT COM. OTHERS RCBL</v>
          </cell>
          <cell r="C303">
            <v>58096.93</v>
          </cell>
        </row>
        <row r="304">
          <cell r="A304">
            <v>935189</v>
          </cell>
          <cell r="B304" t="str">
            <v>GT COM. OTHERS UNER</v>
          </cell>
          <cell r="C304">
            <v>-730298.13</v>
          </cell>
        </row>
        <row r="305">
          <cell r="A305">
            <v>941101</v>
          </cell>
          <cell r="B305" t="str">
            <v>PROFIT ON FOREIGN EXCHANGE</v>
          </cell>
          <cell r="C305">
            <v>108574248.34</v>
          </cell>
        </row>
        <row r="306">
          <cell r="A306">
            <v>945101</v>
          </cell>
          <cell r="B306" t="str">
            <v>PROFIT ON BOND REDEEMED</v>
          </cell>
          <cell r="C306">
            <v>12305778.9</v>
          </cell>
        </row>
        <row r="307">
          <cell r="A307">
            <v>950800</v>
          </cell>
          <cell r="B307" t="str">
            <v>(NET LOSS)</v>
          </cell>
          <cell r="C307">
            <v>0</v>
          </cell>
        </row>
        <row r="308">
          <cell r="A308">
            <v>957101</v>
          </cell>
          <cell r="B308" t="str">
            <v>TRANS FRM RSV FOR POSS.LN LOSS</v>
          </cell>
          <cell r="C308">
            <v>2385920</v>
          </cell>
        </row>
        <row r="310">
          <cell r="B310" t="str">
            <v>TOTAL</v>
          </cell>
          <cell r="C310">
            <v>2.2351741790771484E-6</v>
          </cell>
        </row>
        <row r="313">
          <cell r="A313">
            <v>490200</v>
          </cell>
          <cell r="B313" t="str">
            <v>INWARD BILLS FOR COLLECTION</v>
          </cell>
          <cell r="C313">
            <v>33826280.18</v>
          </cell>
        </row>
        <row r="314">
          <cell r="A314">
            <v>490301</v>
          </cell>
          <cell r="B314" t="str">
            <v>OUTWARD BILLS FOR COLLECTION</v>
          </cell>
          <cell r="C314">
            <v>206651271.50999999</v>
          </cell>
        </row>
        <row r="315">
          <cell r="A315">
            <v>490302</v>
          </cell>
          <cell r="B315" t="str">
            <v>OUTWARD BILLS COLLECTION CBC</v>
          </cell>
          <cell r="C315">
            <v>100000</v>
          </cell>
        </row>
        <row r="316">
          <cell r="A316">
            <v>491001</v>
          </cell>
          <cell r="B316" t="str">
            <v>OTRIT FRWRD BOUGHT(FXB-DR)</v>
          </cell>
          <cell r="C316">
            <v>713633786.11000001</v>
          </cell>
        </row>
        <row r="317">
          <cell r="A317">
            <v>491002</v>
          </cell>
          <cell r="B317" t="str">
            <v>OTRIT FRWRD BOUGHT(FXS-DR)</v>
          </cell>
          <cell r="C317">
            <v>241869959</v>
          </cell>
        </row>
        <row r="318">
          <cell r="A318">
            <v>491003</v>
          </cell>
          <cell r="B318" t="str">
            <v>OTRIT FRWRD BOUGHT(FXC-DR)</v>
          </cell>
          <cell r="C318">
            <v>422442454.91000003</v>
          </cell>
        </row>
        <row r="319">
          <cell r="A319">
            <v>491011</v>
          </cell>
          <cell r="B319" t="str">
            <v>OTRIT FRWRD BOUGHT (SWAP-DR)</v>
          </cell>
          <cell r="C319">
            <v>0</v>
          </cell>
        </row>
        <row r="320">
          <cell r="A320">
            <v>491100</v>
          </cell>
          <cell r="B320" t="str">
            <v>FORWARD CONVERSION</v>
          </cell>
          <cell r="C320">
            <v>23530415</v>
          </cell>
        </row>
        <row r="321">
          <cell r="A321">
            <v>492000</v>
          </cell>
          <cell r="B321" t="str">
            <v>CURRENCY SWAP ASSET</v>
          </cell>
          <cell r="C321">
            <v>345833955</v>
          </cell>
        </row>
        <row r="322">
          <cell r="A322">
            <v>492100</v>
          </cell>
          <cell r="B322" t="str">
            <v>CURRENCY SWAP ASSET I-O</v>
          </cell>
          <cell r="C322">
            <v>355112280</v>
          </cell>
        </row>
        <row r="323">
          <cell r="A323">
            <v>492200</v>
          </cell>
          <cell r="B323" t="str">
            <v>CURRENCY SWAP LIABILITY(CONTRA</v>
          </cell>
          <cell r="C323">
            <v>700946235</v>
          </cell>
        </row>
        <row r="324">
          <cell r="A324">
            <v>494500</v>
          </cell>
          <cell r="B324" t="str">
            <v>OFF BALANCE(ASSETS) TOTAL</v>
          </cell>
          <cell r="C324">
            <v>3043946636.71</v>
          </cell>
        </row>
        <row r="326">
          <cell r="A326">
            <v>990200</v>
          </cell>
          <cell r="B326" t="str">
            <v>INWARD BILLS FOR COLLECTION</v>
          </cell>
          <cell r="C326">
            <v>33826280.18</v>
          </cell>
        </row>
        <row r="327">
          <cell r="A327">
            <v>990301</v>
          </cell>
          <cell r="B327" t="str">
            <v>OUTWRD BILL FOR COLLE(CON)BC</v>
          </cell>
          <cell r="C327">
            <v>206651271.50999999</v>
          </cell>
        </row>
        <row r="328">
          <cell r="A328">
            <v>990302</v>
          </cell>
          <cell r="B328" t="str">
            <v>OUTWRD BILL FOR COLL(CON)CBC</v>
          </cell>
          <cell r="C328">
            <v>100000</v>
          </cell>
        </row>
        <row r="329">
          <cell r="A329">
            <v>991001</v>
          </cell>
          <cell r="B329" t="str">
            <v>OTRIT FRWRD SOLD(FXB-CR)</v>
          </cell>
          <cell r="C329">
            <v>695249945</v>
          </cell>
        </row>
        <row r="330">
          <cell r="A330">
            <v>991002</v>
          </cell>
          <cell r="B330" t="str">
            <v>OTRIT FRWRD SOLD(FXS-CR)</v>
          </cell>
          <cell r="C330">
            <v>242680844.05000001</v>
          </cell>
        </row>
        <row r="331">
          <cell r="A331">
            <v>991003</v>
          </cell>
          <cell r="B331" t="str">
            <v>OTRIT FRWRD SOLD(FXC-CR)</v>
          </cell>
          <cell r="C331">
            <v>421682170.75999999</v>
          </cell>
        </row>
        <row r="332">
          <cell r="A332">
            <v>991011</v>
          </cell>
          <cell r="B332" t="str">
            <v>OTRIT FRWRD SOLD (SWAP-CR)</v>
          </cell>
          <cell r="C332">
            <v>0</v>
          </cell>
        </row>
        <row r="333">
          <cell r="A333">
            <v>991100</v>
          </cell>
          <cell r="B333" t="str">
            <v>CONTRA A/C OF FWD CONVERSION</v>
          </cell>
          <cell r="C333">
            <v>23520956.5</v>
          </cell>
        </row>
        <row r="334">
          <cell r="A334">
            <v>992000</v>
          </cell>
          <cell r="B334" t="str">
            <v>CURRENCY SWAP LIABILITY</v>
          </cell>
          <cell r="C334">
            <v>355112280</v>
          </cell>
        </row>
        <row r="335">
          <cell r="A335">
            <v>992100</v>
          </cell>
          <cell r="B335" t="str">
            <v>CCY SWAP LIABILITY I-O</v>
          </cell>
          <cell r="C335">
            <v>345833955</v>
          </cell>
        </row>
        <row r="336">
          <cell r="A336">
            <v>992200</v>
          </cell>
          <cell r="B336" t="str">
            <v>CURRENCY SWAP ASSET (CONTRA)</v>
          </cell>
          <cell r="C336">
            <v>700946235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UCHER"/>
      <sheetName val="INPUT"/>
      <sheetName val="SUPPLIER NAMES"/>
      <sheetName val="CHEQUE"/>
      <sheetName val="NUMBERS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5 YR $ SWAP"/>
      <sheetName val="Bondsdata"/>
    </sheetNames>
    <sheetDataSet>
      <sheetData sheetId="0" refreshError="1"/>
      <sheetData sheetId="1" refreshError="1"/>
      <sheetData sheetId="2">
        <row r="2">
          <cell r="A2" t="str">
            <v>ABB</v>
          </cell>
          <cell r="B2" t="str">
            <v>ARAB BANGLADESH BANK LTD</v>
          </cell>
        </row>
        <row r="3">
          <cell r="A3" t="str">
            <v>ABN</v>
          </cell>
          <cell r="B3" t="str">
            <v>ABN AMRO BANK</v>
          </cell>
        </row>
        <row r="4">
          <cell r="A4" t="str">
            <v>ABU</v>
          </cell>
          <cell r="B4" t="str">
            <v>ABU DHABI COMMERCIAL BANK</v>
          </cell>
        </row>
        <row r="5">
          <cell r="A5" t="str">
            <v>ALLAH</v>
          </cell>
          <cell r="B5" t="str">
            <v>ALLAHABAD BANK</v>
          </cell>
        </row>
        <row r="6">
          <cell r="A6" t="str">
            <v>AMEX</v>
          </cell>
          <cell r="B6" t="str">
            <v>AMERICAN EXPRESS BANK LTD</v>
          </cell>
        </row>
        <row r="7">
          <cell r="A7" t="str">
            <v>ANDHRA</v>
          </cell>
          <cell r="B7" t="str">
            <v>ANDHRA BANK</v>
          </cell>
        </row>
        <row r="8">
          <cell r="A8" t="str">
            <v>ANZ</v>
          </cell>
          <cell r="B8" t="str">
            <v>ANZ GRINDLAYS BANK LTD</v>
          </cell>
        </row>
        <row r="9">
          <cell r="A9" t="str">
            <v>BARC</v>
          </cell>
          <cell r="B9" t="str">
            <v>BARCLAYS BANK</v>
          </cell>
        </row>
        <row r="10">
          <cell r="A10" t="str">
            <v>BBK</v>
          </cell>
          <cell r="B10" t="str">
            <v>BANK OF BAHRAIN &amp; KUWAIT</v>
          </cell>
        </row>
        <row r="11">
          <cell r="A11" t="str">
            <v>BIRLA</v>
          </cell>
          <cell r="B11" t="str">
            <v>BIRLA MUTUAL FUND</v>
          </cell>
        </row>
        <row r="12">
          <cell r="A12" t="str">
            <v>BNP</v>
          </cell>
          <cell r="B12" t="str">
            <v>BNP PARIBAS</v>
          </cell>
        </row>
        <row r="13">
          <cell r="A13" t="str">
            <v>BNS</v>
          </cell>
          <cell r="B13" t="str">
            <v>BANK OF NOVA SCOTIA</v>
          </cell>
        </row>
        <row r="14">
          <cell r="A14" t="str">
            <v>BOA</v>
          </cell>
          <cell r="B14" t="str">
            <v>BANK OF AMERICA</v>
          </cell>
        </row>
        <row r="15">
          <cell r="A15" t="str">
            <v>BOB</v>
          </cell>
          <cell r="B15" t="str">
            <v>BANK OF BARODA</v>
          </cell>
        </row>
        <row r="16">
          <cell r="A16" t="str">
            <v>BOI</v>
          </cell>
          <cell r="B16" t="str">
            <v>BANK OF INDIA</v>
          </cell>
        </row>
        <row r="17">
          <cell r="A17" t="str">
            <v>BOIMF</v>
          </cell>
          <cell r="B17" t="str">
            <v>BOI MUTUAL FUND</v>
          </cell>
        </row>
        <row r="18">
          <cell r="A18" t="str">
            <v>BOM</v>
          </cell>
          <cell r="B18" t="str">
            <v>BANK OF MAHARASHTRA</v>
          </cell>
        </row>
        <row r="19">
          <cell r="A19" t="str">
            <v>BOR</v>
          </cell>
          <cell r="B19" t="str">
            <v>THE BANK OF RAJASTHAN LTD</v>
          </cell>
        </row>
        <row r="20">
          <cell r="A20" t="str">
            <v>BOTM</v>
          </cell>
          <cell r="B20" t="str">
            <v>BANK OF TOKYO MITSUBISHI LTD</v>
          </cell>
        </row>
        <row r="21">
          <cell r="A21" t="str">
            <v>CAI</v>
          </cell>
          <cell r="B21" t="str">
            <v xml:space="preserve">CREDIT AGRICOLE INDOSUEZ </v>
          </cell>
        </row>
        <row r="22">
          <cell r="A22" t="str">
            <v>CAN</v>
          </cell>
          <cell r="B22" t="str">
            <v>CANARA BANK</v>
          </cell>
        </row>
        <row r="23">
          <cell r="A23" t="str">
            <v>CBI</v>
          </cell>
          <cell r="B23" t="str">
            <v>CENTRAL BANK OF INDIA</v>
          </cell>
        </row>
        <row r="24">
          <cell r="A24" t="str">
            <v>CCIL</v>
          </cell>
          <cell r="B24" t="str">
            <v>THE CLEARING CORPORATION OF INDIA LTD</v>
          </cell>
        </row>
        <row r="25">
          <cell r="A25" t="str">
            <v>CHAS</v>
          </cell>
        </row>
        <row r="26">
          <cell r="A26" t="str">
            <v>CHO</v>
          </cell>
          <cell r="B26" t="str">
            <v>CHO HUNG BANK</v>
          </cell>
        </row>
        <row r="27">
          <cell r="A27" t="str">
            <v>CITI</v>
          </cell>
          <cell r="B27" t="str">
            <v xml:space="preserve">CITI BANK </v>
          </cell>
        </row>
        <row r="28">
          <cell r="A28" t="str">
            <v>CITIZEN</v>
          </cell>
          <cell r="B28" t="str">
            <v>CITIZEN CREDIT CO-OP. BANK LTD</v>
          </cell>
        </row>
        <row r="29">
          <cell r="A29" t="str">
            <v>COMM</v>
          </cell>
          <cell r="B29" t="str">
            <v>COMMERZ BANK</v>
          </cell>
        </row>
        <row r="30">
          <cell r="A30" t="str">
            <v>CORP</v>
          </cell>
          <cell r="B30" t="str">
            <v>CORPORATION BANK</v>
          </cell>
        </row>
        <row r="31">
          <cell r="A31" t="str">
            <v>CRLY</v>
          </cell>
          <cell r="B31" t="str">
            <v>CREDIT LYONNAIS</v>
          </cell>
        </row>
        <row r="32">
          <cell r="A32" t="str">
            <v>DBS</v>
          </cell>
          <cell r="B32" t="str">
            <v>DEVELOPMENT BANK OF SINGAPORE</v>
          </cell>
        </row>
        <row r="33">
          <cell r="A33" t="str">
            <v>DEUT</v>
          </cell>
          <cell r="B33" t="str">
            <v>DEUTSCHE BANK AG</v>
          </cell>
        </row>
        <row r="34">
          <cell r="A34" t="str">
            <v>DFHI</v>
          </cell>
          <cell r="B34" t="str">
            <v>DISCOUNT AND FINANCE HOUSE OF INDIA LTD</v>
          </cell>
        </row>
        <row r="35">
          <cell r="A35" t="str">
            <v>EXIM</v>
          </cell>
          <cell r="B35" t="str">
            <v>EXPORT IMPORT BANK OF INDIA</v>
          </cell>
        </row>
        <row r="36">
          <cell r="A36" t="str">
            <v>GTB</v>
          </cell>
          <cell r="B36" t="str">
            <v>GLOBAL TRUST BANK</v>
          </cell>
        </row>
        <row r="37">
          <cell r="A37" t="str">
            <v>HDFC</v>
          </cell>
          <cell r="B37" t="str">
            <v>HDFC BANK LTD</v>
          </cell>
        </row>
        <row r="38">
          <cell r="A38" t="str">
            <v>HSBC</v>
          </cell>
          <cell r="B38" t="str">
            <v>HONGKONG AND SHANGHAI BANKING CORPORATION LTD</v>
          </cell>
        </row>
        <row r="39">
          <cell r="A39" t="str">
            <v>ICICI BK</v>
          </cell>
          <cell r="B39" t="str">
            <v>ICICI BANK LTD</v>
          </cell>
        </row>
        <row r="40">
          <cell r="A40" t="str">
            <v>ICICI LTD</v>
          </cell>
          <cell r="B40" t="str">
            <v>ICICI LIMITED</v>
          </cell>
        </row>
        <row r="41">
          <cell r="A41" t="str">
            <v>IDBI</v>
          </cell>
          <cell r="B41" t="str">
            <v xml:space="preserve">INDUSTRIAL DEVELOPMENT BANK OF INDIA </v>
          </cell>
        </row>
        <row r="42">
          <cell r="A42" t="str">
            <v>IDBI BK</v>
          </cell>
          <cell r="B42" t="str">
            <v>IDBI BANK LTD</v>
          </cell>
        </row>
        <row r="43">
          <cell r="A43" t="str">
            <v>IDBIMF</v>
          </cell>
          <cell r="B43" t="str">
            <v>IDBI MUTUAL FUND</v>
          </cell>
        </row>
        <row r="44">
          <cell r="A44" t="str">
            <v>IIBI</v>
          </cell>
          <cell r="B44" t="str">
            <v>INDUSTRIAL INVESTMENT BANK OF INDIA</v>
          </cell>
        </row>
        <row r="45">
          <cell r="A45" t="str">
            <v>INB</v>
          </cell>
          <cell r="B45" t="str">
            <v>INDIAN BANK</v>
          </cell>
        </row>
        <row r="46">
          <cell r="A46" t="str">
            <v>INDUS</v>
          </cell>
          <cell r="B46" t="str">
            <v>INDUSIND BANK LTD.</v>
          </cell>
        </row>
        <row r="47">
          <cell r="A47" t="str">
            <v>IOB</v>
          </cell>
          <cell r="B47" t="str">
            <v>INDIAN OVERSEAS BANK</v>
          </cell>
        </row>
        <row r="48">
          <cell r="A48" t="str">
            <v>ISEC</v>
          </cell>
          <cell r="B48" t="str">
            <v>ICICI SECURITIES AND FINANCE COMPANY LIMITED</v>
          </cell>
        </row>
        <row r="49">
          <cell r="A49" t="str">
            <v>J P MORGAN</v>
          </cell>
          <cell r="B49" t="str">
            <v>J P MORGAN SECURITIES INDIA PVT LTD</v>
          </cell>
        </row>
        <row r="50">
          <cell r="A50" t="str">
            <v>JM</v>
          </cell>
          <cell r="B50" t="str">
            <v>J M MUTUAL FUND</v>
          </cell>
        </row>
        <row r="51">
          <cell r="A51" t="str">
            <v>JPM</v>
          </cell>
          <cell r="B51" t="str">
            <v>JP MORGAN CHASE BANK</v>
          </cell>
        </row>
        <row r="52">
          <cell r="A52" t="str">
            <v>KBC</v>
          </cell>
          <cell r="B52" t="str">
            <v>KBC BANK</v>
          </cell>
        </row>
        <row r="53">
          <cell r="A53" t="str">
            <v>KRUNG</v>
          </cell>
          <cell r="B53" t="str">
            <v>KRUNG THAI BANK PUBLIC COMPANY LTD</v>
          </cell>
        </row>
        <row r="54">
          <cell r="A54" t="str">
            <v>MGT</v>
          </cell>
          <cell r="B54" t="str">
            <v>MORGAN GUARANTY TRUST COMPANY OF NEW YORK</v>
          </cell>
        </row>
        <row r="55">
          <cell r="A55" t="str">
            <v>MSCB</v>
          </cell>
          <cell r="B55" t="str">
            <v>MAHARASHTRA STATE CO-OPERATIVE BANK LTD.</v>
          </cell>
        </row>
        <row r="56">
          <cell r="A56" t="str">
            <v>NABARD</v>
          </cell>
          <cell r="B56" t="str">
            <v>NATIONAL BANK FOR AGRICULTURE AND RURAL DEVELOPMENT</v>
          </cell>
        </row>
        <row r="57">
          <cell r="A57" t="str">
            <v>OBC</v>
          </cell>
          <cell r="B57" t="str">
            <v>ORIENTAL BANK OF COMMERCE</v>
          </cell>
        </row>
        <row r="58">
          <cell r="A58" t="str">
            <v>OIB</v>
          </cell>
        </row>
        <row r="59">
          <cell r="A59" t="str">
            <v>OMAN</v>
          </cell>
          <cell r="B59" t="str">
            <v>OMAN INTERNATIONAL BANK</v>
          </cell>
        </row>
        <row r="60">
          <cell r="A60" t="str">
            <v>PNB</v>
          </cell>
          <cell r="B60" t="str">
            <v>PUNJAB NATIONAL BANK</v>
          </cell>
        </row>
        <row r="61">
          <cell r="A61" t="str">
            <v>PSB</v>
          </cell>
          <cell r="B61" t="str">
            <v>PUNJAB AND SIND BANK</v>
          </cell>
        </row>
        <row r="62">
          <cell r="A62" t="str">
            <v>RBI</v>
          </cell>
          <cell r="B62" t="str">
            <v>YOURSELVES</v>
          </cell>
        </row>
        <row r="63">
          <cell r="A63" t="str">
            <v>SAKURA</v>
          </cell>
          <cell r="B63" t="str">
            <v>SAKURA BANK LTD</v>
          </cell>
        </row>
        <row r="64">
          <cell r="A64" t="str">
            <v>SANGLI</v>
          </cell>
          <cell r="B64" t="str">
            <v>THE SANGLI BANK LTD</v>
          </cell>
        </row>
        <row r="65">
          <cell r="A65" t="str">
            <v>SBH</v>
          </cell>
          <cell r="B65" t="str">
            <v>STATE BANK OF HYDERABAD</v>
          </cell>
        </row>
        <row r="66">
          <cell r="A66" t="str">
            <v>SBI</v>
          </cell>
          <cell r="B66" t="str">
            <v>STATE BANK OF INDIA</v>
          </cell>
        </row>
        <row r="67">
          <cell r="A67" t="str">
            <v>SBI MF</v>
          </cell>
          <cell r="B67" t="str">
            <v>SBI MUTUAL FUND</v>
          </cell>
        </row>
        <row r="68">
          <cell r="A68" t="str">
            <v>SBICI</v>
          </cell>
          <cell r="B68" t="str">
            <v>SBI COMMERCIAL &amp; INTERNATIONAL BANK LTD.</v>
          </cell>
        </row>
        <row r="69">
          <cell r="A69" t="str">
            <v>SBIG</v>
          </cell>
          <cell r="B69" t="str">
            <v>SBI GILTS LIMITED</v>
          </cell>
        </row>
        <row r="70">
          <cell r="A70" t="str">
            <v>SBIN</v>
          </cell>
          <cell r="B70" t="str">
            <v>STATE BANK OF INDORE</v>
          </cell>
        </row>
        <row r="71">
          <cell r="A71" t="str">
            <v>SBM</v>
          </cell>
          <cell r="B71" t="str">
            <v>STATE BANK OF MYSORE</v>
          </cell>
        </row>
        <row r="72">
          <cell r="A72" t="str">
            <v>SBP</v>
          </cell>
          <cell r="B72" t="str">
            <v>STATE BANK OF PATIALA</v>
          </cell>
        </row>
        <row r="73">
          <cell r="A73" t="str">
            <v>SBS</v>
          </cell>
          <cell r="B73" t="str">
            <v xml:space="preserve">STATE BANK OF SAURASHTRA </v>
          </cell>
        </row>
        <row r="74">
          <cell r="A74" t="str">
            <v>SBT</v>
          </cell>
          <cell r="B74" t="str">
            <v>STATE BANK OF TRAVANCORE</v>
          </cell>
        </row>
        <row r="75">
          <cell r="A75" t="str">
            <v>SCB</v>
          </cell>
          <cell r="B75" t="str">
            <v>STANDARD CHARTERED BANK</v>
          </cell>
        </row>
        <row r="76">
          <cell r="A76" t="str">
            <v>SHAM</v>
          </cell>
          <cell r="B76" t="str">
            <v>THE SHAMRAO VITHAL COOPERATIVE BANK LTD</v>
          </cell>
        </row>
        <row r="77">
          <cell r="A77" t="str">
            <v>SIDBI</v>
          </cell>
          <cell r="B77" t="str">
            <v>SMALL INDUSTRIES DEVELOPMENT BANK OF INDIA</v>
          </cell>
        </row>
        <row r="78">
          <cell r="A78" t="str">
            <v>STCB</v>
          </cell>
          <cell r="B78" t="str">
            <v>STATE BANK OF MAURITIUS</v>
          </cell>
        </row>
        <row r="79">
          <cell r="A79" t="str">
            <v>STCI</v>
          </cell>
          <cell r="B79" t="str">
            <v>SECURITIES TRADING CORPORATION OF INDIA LTD</v>
          </cell>
        </row>
        <row r="80">
          <cell r="A80" t="str">
            <v>SUMI</v>
          </cell>
          <cell r="B80" t="str">
            <v>SUMITOMO MITSUI BANKING CORPORATION LTD.</v>
          </cell>
        </row>
        <row r="81">
          <cell r="A81" t="str">
            <v>SVC</v>
          </cell>
          <cell r="B81" t="str">
            <v>THE SHAMRAO VITHAL COOPERATIVE BANK LTD</v>
          </cell>
        </row>
        <row r="82">
          <cell r="A82" t="str">
            <v>SYND</v>
          </cell>
          <cell r="B82" t="str">
            <v>SYNDICATE BANK</v>
          </cell>
        </row>
        <row r="83">
          <cell r="A83" t="str">
            <v>UBI</v>
          </cell>
          <cell r="B83" t="str">
            <v>UNION BANK OF INDIA</v>
          </cell>
        </row>
        <row r="84">
          <cell r="A84" t="str">
            <v>UCO</v>
          </cell>
          <cell r="B84" t="str">
            <v>UCO BANK</v>
          </cell>
        </row>
        <row r="85">
          <cell r="A85" t="str">
            <v>UTI</v>
          </cell>
          <cell r="B85" t="str">
            <v>UNIT TRUST OF INDIA</v>
          </cell>
        </row>
        <row r="86">
          <cell r="A86" t="str">
            <v>UTI BK</v>
          </cell>
          <cell r="B86" t="str">
            <v>UTI BANK LTD</v>
          </cell>
        </row>
        <row r="87">
          <cell r="A87" t="str">
            <v>VIJAYA</v>
          </cell>
          <cell r="B87" t="str">
            <v>VIJAYA BANK</v>
          </cell>
        </row>
        <row r="88">
          <cell r="A88" t="str">
            <v>VYSYA</v>
          </cell>
          <cell r="B88" t="str">
            <v>THE VYSYA BANK LTD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o DownLoad"/>
      <sheetName val="BAL"/>
      <sheetName val="ADJ"/>
      <sheetName val="A L"/>
      <sheetName val="HORO"/>
      <sheetName val="FTNOTE"/>
      <sheetName val="BRF1"/>
      <sheetName val="GOVT EXP"/>
      <sheetName val="Annexure"/>
      <sheetName val="BRF1BRK"/>
      <sheetName val="BRF1VAR"/>
      <sheetName val="COMPRE"/>
      <sheetName val="BRF1REC"/>
      <sheetName val="BRF1ATCH"/>
      <sheetName val="BRF3"/>
      <sheetName val="BRF3VAR"/>
      <sheetName val="BRF6"/>
      <sheetName val="BRF6VAR"/>
      <sheetName val="BSD4"/>
      <sheetName val="BRF7"/>
      <sheetName val="NDP"/>
      <sheetName val="NDPVAR"/>
      <sheetName val="NDPREC"/>
      <sheetName val="BSD5"/>
      <sheetName val="BNKRW"/>
      <sheetName val="CADREC"/>
      <sheetName val="CAD"/>
      <sheetName val="FORMAT"/>
      <sheetName val="Final"/>
      <sheetName val="NSLR-AFS- General Mar 07"/>
      <sheetName val="NSLR AFS specific Mar 07"/>
      <sheetName val="IRS"/>
      <sheetName val="vert-horzall "/>
      <sheetName val="TBILL-RTS"/>
      <sheetName val="T-bills Price"/>
      <sheetName val="TBILLS-YTM-WORKING"/>
      <sheetName val="Gsec Rates"/>
      <sheetName val="Gsec Yield"/>
      <sheetName val="Investments Summary"/>
      <sheetName val="FX Position"/>
      <sheetName val="Tbal"/>
      <sheetName val="USD 3M LIBOR"/>
      <sheetName val="5 YR $ SWAP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10">
          <cell r="F110">
            <v>1279</v>
          </cell>
        </row>
        <row r="112">
          <cell r="F112">
            <v>509124</v>
          </cell>
        </row>
        <row r="114">
          <cell r="F114">
            <v>3757447.4200000009</v>
          </cell>
        </row>
      </sheetData>
      <sheetData sheetId="7"/>
      <sheetData sheetId="8"/>
      <sheetData sheetId="9"/>
      <sheetData sheetId="10" refreshError="1"/>
      <sheetData sheetId="1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 refreshError="1"/>
      <sheetData sheetId="23" refreshError="1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DURE"/>
      <sheetName val="INPUT"/>
      <sheetName val="CHECKDATA"/>
      <sheetName val="FINAL CCIL TXT FILE"/>
      <sheetName val="SSI"/>
      <sheetName val="COUNTERPARTY-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EUR</v>
          </cell>
          <cell r="B1" t="str">
            <v>BHFBDEFF</v>
          </cell>
        </row>
        <row r="2">
          <cell r="A2" t="str">
            <v>GBP</v>
          </cell>
          <cell r="B2" t="str">
            <v>MHCBGB2L</v>
          </cell>
        </row>
        <row r="3">
          <cell r="A3" t="str">
            <v>JPY</v>
          </cell>
          <cell r="B3" t="str">
            <v>MHCBJPJT</v>
          </cell>
        </row>
        <row r="4">
          <cell r="A4" t="str">
            <v>USD</v>
          </cell>
          <cell r="B4" t="str">
            <v>MHCBUS33</v>
          </cell>
        </row>
      </sheetData>
      <sheetData sheetId="5" refreshError="1">
        <row r="3">
          <cell r="A3" t="str">
            <v>ABN</v>
          </cell>
          <cell r="B3" t="str">
            <v>CCBFABNA0058</v>
          </cell>
          <cell r="C3" t="str">
            <v xml:space="preserve">ABN Amro Bank </v>
          </cell>
        </row>
        <row r="4">
          <cell r="A4" t="str">
            <v>ABU</v>
          </cell>
          <cell r="B4" t="str">
            <v>CCBFADCB0125</v>
          </cell>
          <cell r="C4" t="str">
            <v>Abu Dhabi Commercial Bank</v>
          </cell>
        </row>
        <row r="5">
          <cell r="A5" t="str">
            <v>ALLAH</v>
          </cell>
          <cell r="B5" t="str">
            <v>CCBNALLA0068</v>
          </cell>
          <cell r="C5" t="str">
            <v>Allahabad Bank</v>
          </cell>
        </row>
        <row r="6">
          <cell r="A6" t="str">
            <v>AMEX</v>
          </cell>
          <cell r="B6" t="str">
            <v>CCBFAEIB0001</v>
          </cell>
          <cell r="C6" t="str">
            <v>American Express Bank</v>
          </cell>
        </row>
        <row r="7">
          <cell r="A7" t="str">
            <v>ANDHRA</v>
          </cell>
          <cell r="B7" t="str">
            <v>CCBNANDB0053</v>
          </cell>
          <cell r="C7" t="str">
            <v>Andhra Bank</v>
          </cell>
        </row>
        <row r="8">
          <cell r="A8" t="str">
            <v>BHOB</v>
          </cell>
          <cell r="B8" t="str">
            <v>CCBPBHOB0105</v>
          </cell>
          <cell r="C8" t="str">
            <v>Bharat Overseas Bank Ltd</v>
          </cell>
        </row>
        <row r="9">
          <cell r="A9" t="str">
            <v>BNP</v>
          </cell>
          <cell r="B9" t="str">
            <v>CCBFBNPA0040</v>
          </cell>
          <cell r="C9" t="str">
            <v>BNP Paribas</v>
          </cell>
        </row>
        <row r="10">
          <cell r="A10" t="str">
            <v>BNS</v>
          </cell>
          <cell r="B10" t="str">
            <v>CCBFNOSC0133</v>
          </cell>
          <cell r="C10" t="str">
            <v>Bank of Nova Scotia</v>
          </cell>
          <cell r="D10" t="str">
            <v>BANK OF NOVA SCOTIA</v>
          </cell>
          <cell r="E10" t="str">
            <v>NOSCUS33</v>
          </cell>
          <cell r="F10" t="str">
            <v>NOSCIN</v>
          </cell>
        </row>
        <row r="11">
          <cell r="A11" t="str">
            <v>BOA</v>
          </cell>
          <cell r="B11" t="str">
            <v>CCBFBOFA0047</v>
          </cell>
          <cell r="C11" t="str">
            <v>Bank of America NA</v>
          </cell>
        </row>
        <row r="12">
          <cell r="A12" t="str">
            <v>BOB</v>
          </cell>
          <cell r="B12" t="str">
            <v>CCBNBARB0041</v>
          </cell>
          <cell r="C12" t="str">
            <v>Bank of Baroda</v>
          </cell>
        </row>
        <row r="13">
          <cell r="A13" t="str">
            <v>BOBK</v>
          </cell>
          <cell r="B13" t="str">
            <v>CCBFBBKU0119</v>
          </cell>
          <cell r="C13" t="str">
            <v>Bank of Bahrain and Kuwait B.S.C.</v>
          </cell>
        </row>
        <row r="14">
          <cell r="A14" t="str">
            <v>BOI</v>
          </cell>
          <cell r="B14" t="str">
            <v>CCBNBKID0017</v>
          </cell>
          <cell r="C14" t="str">
            <v xml:space="preserve">Bank of India </v>
          </cell>
          <cell r="D14" t="str">
            <v>CITIBANK N.A.</v>
          </cell>
          <cell r="E14" t="str">
            <v>CITIUS33</v>
          </cell>
          <cell r="F14" t="str">
            <v>BKIDIN</v>
          </cell>
        </row>
        <row r="15">
          <cell r="A15" t="str">
            <v>BOM</v>
          </cell>
          <cell r="B15" t="str">
            <v>CCBNMAHB0082</v>
          </cell>
          <cell r="C15" t="str">
            <v>BANK OF MAHARASHTRA</v>
          </cell>
          <cell r="D15" t="str">
            <v>ABN AMRO BANK N.V. NEW YORK</v>
          </cell>
          <cell r="E15" t="str">
            <v>ABNAUS33</v>
          </cell>
          <cell r="F15" t="str">
            <v>MAHBIN</v>
          </cell>
        </row>
        <row r="16">
          <cell r="A16" t="str">
            <v>BOP</v>
          </cell>
          <cell r="B16" t="str">
            <v>CCBPBOPL0076</v>
          </cell>
          <cell r="C16" t="str">
            <v>Bank of Punjab Ltd</v>
          </cell>
        </row>
        <row r="17">
          <cell r="A17" t="str">
            <v>CANARA</v>
          </cell>
          <cell r="B17" t="str">
            <v>CCBNCNRB0011</v>
          </cell>
          <cell r="C17" t="str">
            <v>Canara Bank</v>
          </cell>
          <cell r="D17" t="str">
            <v>JPMORGAN CHASE BANK</v>
          </cell>
          <cell r="E17" t="str">
            <v>CHASUS33</v>
          </cell>
          <cell r="F17" t="str">
            <v>CNRBIN</v>
          </cell>
        </row>
        <row r="18">
          <cell r="A18" t="str">
            <v>CBI</v>
          </cell>
          <cell r="B18" t="str">
            <v>CCBNCBIN0012</v>
          </cell>
          <cell r="C18" t="str">
            <v>Central Bank of India</v>
          </cell>
        </row>
        <row r="19">
          <cell r="A19" t="str">
            <v>CENT</v>
          </cell>
          <cell r="B19" t="str">
            <v>CCBPCTRN0010</v>
          </cell>
          <cell r="C19" t="str">
            <v>Centurion Bank</v>
          </cell>
        </row>
        <row r="20">
          <cell r="A20" t="str">
            <v>CITI</v>
          </cell>
          <cell r="B20" t="str">
            <v>CCBFCITI0030</v>
          </cell>
          <cell r="C20" t="str">
            <v>Citibank</v>
          </cell>
        </row>
        <row r="21">
          <cell r="A21" t="str">
            <v>CORP</v>
          </cell>
          <cell r="B21" t="str">
            <v>CCBNCRPN0027</v>
          </cell>
          <cell r="C21" t="str">
            <v>Corporation Bank</v>
          </cell>
        </row>
        <row r="22">
          <cell r="A22" t="str">
            <v>CSB</v>
          </cell>
          <cell r="B22" t="str">
            <v>CCBPCSBL0132</v>
          </cell>
          <cell r="C22" t="str">
            <v>Catholic Syrian Bank</v>
          </cell>
        </row>
        <row r="23">
          <cell r="A23" t="str">
            <v>CUB</v>
          </cell>
          <cell r="B23" t="str">
            <v>CCBPCIUB0094</v>
          </cell>
          <cell r="C23" t="str">
            <v>City Union Bank Ltd.</v>
          </cell>
        </row>
        <row r="24">
          <cell r="A24" t="str">
            <v>DBS</v>
          </cell>
          <cell r="B24" t="str">
            <v>CCBFDBSS0107</v>
          </cell>
          <cell r="C24" t="str">
            <v>Development Bank of Singapore Ltd.</v>
          </cell>
        </row>
        <row r="25">
          <cell r="A25" t="str">
            <v>DEUT</v>
          </cell>
          <cell r="B25" t="str">
            <v>CCBFDEUT0038</v>
          </cell>
          <cell r="C25" t="str">
            <v>Deutsche Bank</v>
          </cell>
        </row>
        <row r="26">
          <cell r="A26" t="str">
            <v>EXIM</v>
          </cell>
          <cell r="B26" t="str">
            <v>CCFIEIBI0004</v>
          </cell>
          <cell r="C26" t="str">
            <v>Exim Bank</v>
          </cell>
        </row>
        <row r="27">
          <cell r="A27" t="str">
            <v>GTB</v>
          </cell>
          <cell r="B27" t="str">
            <v>CCBPGTBK0022</v>
          </cell>
          <cell r="C27" t="str">
            <v xml:space="preserve">Global Trust Bank </v>
          </cell>
        </row>
        <row r="28">
          <cell r="A28" t="str">
            <v>HDFC</v>
          </cell>
          <cell r="B28" t="str">
            <v>CCBPHDFC0005</v>
          </cell>
          <cell r="C28" t="str">
            <v xml:space="preserve">HDFC Bank Ltd. </v>
          </cell>
        </row>
        <row r="29">
          <cell r="A29" t="str">
            <v>HSBC</v>
          </cell>
          <cell r="B29" t="str">
            <v>CCBFHSBC0060</v>
          </cell>
          <cell r="C29" t="str">
            <v>Hongkong &amp; Shanghai Bkg Corp</v>
          </cell>
        </row>
        <row r="30">
          <cell r="A30" t="str">
            <v>ICICI</v>
          </cell>
          <cell r="B30" t="str">
            <v>CCBPICIC0049</v>
          </cell>
          <cell r="C30" t="str">
            <v xml:space="preserve">ICICI Bank Ltd. </v>
          </cell>
        </row>
        <row r="31">
          <cell r="A31" t="str">
            <v>ICICI</v>
          </cell>
          <cell r="B31" t="str">
            <v>CCBPIBKL0006</v>
          </cell>
          <cell r="C31" t="str">
            <v xml:space="preserve">IDBI Bank Ltd. </v>
          </cell>
        </row>
        <row r="32">
          <cell r="A32" t="str">
            <v>INB</v>
          </cell>
          <cell r="B32" t="str">
            <v>CCBNIDIB0066</v>
          </cell>
          <cell r="C32" t="str">
            <v>Indian Bank</v>
          </cell>
        </row>
        <row r="33">
          <cell r="A33" t="str">
            <v>INDUS</v>
          </cell>
          <cell r="B33" t="str">
            <v>CCBPINDB0013</v>
          </cell>
          <cell r="C33" t="str">
            <v>Indusind Bank</v>
          </cell>
        </row>
        <row r="34">
          <cell r="A34" t="str">
            <v>IOB</v>
          </cell>
          <cell r="B34" t="str">
            <v>CCBNIOBA0039</v>
          </cell>
          <cell r="C34" t="str">
            <v>Indian Overseas Bank</v>
          </cell>
        </row>
        <row r="35">
          <cell r="A35" t="str">
            <v>JKB</v>
          </cell>
          <cell r="B35" t="str">
            <v>CCBPJAKA0021</v>
          </cell>
          <cell r="C35" t="str">
            <v>Jammu and Kashmir  Bank</v>
          </cell>
        </row>
        <row r="36">
          <cell r="A36" t="str">
            <v>JPMC</v>
          </cell>
          <cell r="B36" t="str">
            <v>CCBFCHAS0085</v>
          </cell>
          <cell r="C36" t="str">
            <v>JP Morgan Chase Bank</v>
          </cell>
        </row>
        <row r="37">
          <cell r="A37" t="str">
            <v>MHCB</v>
          </cell>
          <cell r="B37" t="str">
            <v>CCBFFUJI0109</v>
          </cell>
          <cell r="C37" t="str">
            <v>Mizuho Corporate Bank</v>
          </cell>
          <cell r="D37" t="str">
            <v>MIZUHO CORPORATE BANK, LTD. - NY BROADWAY BRANCH</v>
          </cell>
          <cell r="E37" t="str">
            <v>MHCBUS33</v>
          </cell>
          <cell r="F37" t="str">
            <v>MHCBIN</v>
          </cell>
        </row>
        <row r="38">
          <cell r="A38" t="str">
            <v>OBC</v>
          </cell>
          <cell r="B38" t="str">
            <v>CCBNORBC0014</v>
          </cell>
          <cell r="C38" t="str">
            <v>Oriental Bank of Commerce</v>
          </cell>
        </row>
        <row r="39">
          <cell r="A39" t="str">
            <v>OMAN</v>
          </cell>
          <cell r="B39" t="str">
            <v>CCBFOIBA0131</v>
          </cell>
          <cell r="C39" t="str">
            <v>Oman International Bank</v>
          </cell>
        </row>
        <row r="40">
          <cell r="A40" t="str">
            <v>PNB</v>
          </cell>
          <cell r="B40" t="str">
            <v>CCBNPUNB0008</v>
          </cell>
          <cell r="C40" t="str">
            <v>Punjab National Bank</v>
          </cell>
        </row>
        <row r="41">
          <cell r="A41" t="str">
            <v>PSB</v>
          </cell>
          <cell r="B41" t="str">
            <v>CCBNPSIB0096</v>
          </cell>
          <cell r="C41" t="str">
            <v>Punjab and Sind Bank</v>
          </cell>
        </row>
        <row r="42">
          <cell r="A42" t="str">
            <v>SBBJ</v>
          </cell>
          <cell r="B42" t="str">
            <v>CCBNSBBJ0069</v>
          </cell>
          <cell r="C42" t="str">
            <v>State Bank of Bikaner and Jaipur</v>
          </cell>
        </row>
        <row r="43">
          <cell r="A43" t="str">
            <v>SBH</v>
          </cell>
          <cell r="B43" t="str">
            <v>CCBNSBHY0025</v>
          </cell>
          <cell r="C43" t="str">
            <v>State Bank of Hyderabad</v>
          </cell>
        </row>
        <row r="44">
          <cell r="A44" t="str">
            <v>SBICI</v>
          </cell>
          <cell r="B44" t="str">
            <v>CCBPSBCL0123</v>
          </cell>
          <cell r="C44" t="str">
            <v>S.B.I Commercial &amp; Interantional LTD</v>
          </cell>
        </row>
        <row r="45">
          <cell r="A45" t="str">
            <v>SBICI</v>
          </cell>
          <cell r="B45" t="str">
            <v>CCBNSBIN0031</v>
          </cell>
          <cell r="C45" t="str">
            <v>State Bank of India</v>
          </cell>
        </row>
        <row r="46">
          <cell r="A46" t="str">
            <v>SBIND</v>
          </cell>
          <cell r="B46" t="str">
            <v>CCBNSTIN0059</v>
          </cell>
          <cell r="C46" t="str">
            <v>State Bank of Indore</v>
          </cell>
        </row>
        <row r="47">
          <cell r="A47" t="str">
            <v>SBM</v>
          </cell>
          <cell r="B47" t="str">
            <v>CCBFSTCB0065</v>
          </cell>
          <cell r="C47" t="str">
            <v>State Bank of Mauritius Ltd.</v>
          </cell>
        </row>
        <row r="48">
          <cell r="A48" t="str">
            <v>SBMY</v>
          </cell>
          <cell r="B48" t="str">
            <v>CCBNSBMY0079</v>
          </cell>
          <cell r="C48" t="str">
            <v>State Bank of Mysore</v>
          </cell>
        </row>
        <row r="49">
          <cell r="A49" t="str">
            <v>SBP</v>
          </cell>
          <cell r="B49" t="str">
            <v>CCBNSTBP0055</v>
          </cell>
          <cell r="C49" t="str">
            <v>State Bank of Patiala</v>
          </cell>
        </row>
        <row r="50">
          <cell r="A50" t="str">
            <v>SCB</v>
          </cell>
          <cell r="B50" t="str">
            <v>CCBFSCBL0036</v>
          </cell>
          <cell r="C50" t="str">
            <v>Standard Chartered Bank</v>
          </cell>
          <cell r="D50" t="str">
            <v>Standard Chartered Bank</v>
          </cell>
          <cell r="E50" t="str">
            <v>SCBLUS33</v>
          </cell>
          <cell r="F50" t="str">
            <v>SCBLIN</v>
          </cell>
        </row>
        <row r="51">
          <cell r="B51" t="str">
            <v>CCBNSSAU0090</v>
          </cell>
          <cell r="C51" t="str">
            <v>State Bank of Saurashtra</v>
          </cell>
        </row>
        <row r="52">
          <cell r="B52" t="str">
            <v>CCBNSBTR0070</v>
          </cell>
          <cell r="C52" t="str">
            <v>State Bank of Travancore</v>
          </cell>
        </row>
        <row r="53">
          <cell r="B53" t="str">
            <v>CCBNSYNB0093</v>
          </cell>
          <cell r="C53" t="str">
            <v>Syndicate Bank</v>
          </cell>
        </row>
        <row r="54">
          <cell r="B54" t="str">
            <v>CCBPFDRL0020</v>
          </cell>
          <cell r="C54" t="str">
            <v xml:space="preserve">The Federal Bank Ltd. </v>
          </cell>
        </row>
        <row r="55">
          <cell r="B55" t="str">
            <v>CCBPKARB0095</v>
          </cell>
          <cell r="C55" t="str">
            <v>The Karnataka Bank Ltd.</v>
          </cell>
        </row>
        <row r="56">
          <cell r="B56" t="str">
            <v>CCBPKVBL0114</v>
          </cell>
          <cell r="C56" t="str">
            <v>The Karur Vysya Bank Limited</v>
          </cell>
        </row>
        <row r="57">
          <cell r="B57" t="str">
            <v>CCBPLAVB0139</v>
          </cell>
          <cell r="C57" t="str">
            <v>The Lakshmi  Vilas Bank Ltd.</v>
          </cell>
        </row>
        <row r="58">
          <cell r="B58" t="str">
            <v>CCBCSRCB0074</v>
          </cell>
          <cell r="C58" t="str">
            <v>The Saraswat Co-operative Bank Ltd.</v>
          </cell>
        </row>
        <row r="59">
          <cell r="B59" t="str">
            <v>CCBPVYSA0084</v>
          </cell>
          <cell r="C59" t="str">
            <v xml:space="preserve">The Vysya Bank Ltd. </v>
          </cell>
        </row>
        <row r="60">
          <cell r="B60" t="str">
            <v>CCBNUCBA0042</v>
          </cell>
          <cell r="C60" t="str">
            <v>UCO Bank</v>
          </cell>
        </row>
        <row r="61">
          <cell r="B61" t="str">
            <v>CCBNUBIN0007</v>
          </cell>
          <cell r="C61" t="str">
            <v>Union Bank of India</v>
          </cell>
        </row>
        <row r="62">
          <cell r="B62" t="str">
            <v>CCBPUTIB0028</v>
          </cell>
          <cell r="C62" t="str">
            <v xml:space="preserve">UTI Bank Ltd. </v>
          </cell>
        </row>
        <row r="63">
          <cell r="B63" t="str">
            <v>CCBNVIJB0024</v>
          </cell>
          <cell r="C63" t="str">
            <v>Vijaya Bank</v>
          </cell>
        </row>
        <row r="64">
          <cell r="B64" t="str">
            <v>CCBPLKBL0089</v>
          </cell>
          <cell r="C64" t="str">
            <v>Lord Krishna Bank Ltd</v>
          </cell>
        </row>
        <row r="65">
          <cell r="B65" t="str">
            <v>CCBPDCBL0106</v>
          </cell>
          <cell r="C65" t="str">
            <v>Development Credit Bank Ltd</v>
          </cell>
        </row>
        <row r="66">
          <cell r="B66" t="str">
            <v>CCBNBKDN0032</v>
          </cell>
          <cell r="C66" t="str">
            <v>DENA Bank</v>
          </cell>
        </row>
        <row r="67">
          <cell r="B67" t="str">
            <v>CCBPDLXB0075</v>
          </cell>
          <cell r="C67" t="str">
            <v>Dhanalakshmi Bank</v>
          </cell>
        </row>
        <row r="68">
          <cell r="B68" t="str">
            <v>CCBFCRLY0050</v>
          </cell>
          <cell r="C68" t="str">
            <v xml:space="preserve">Credit Lyonnais </v>
          </cell>
        </row>
        <row r="69">
          <cell r="B69" t="str">
            <v>CCBPSIBL0073</v>
          </cell>
          <cell r="C69" t="str">
            <v>The South Indian Bank Ltd</v>
          </cell>
        </row>
        <row r="70">
          <cell r="B70" t="str">
            <v>CCBFBARC0081</v>
          </cell>
          <cell r="C70" t="str">
            <v>Barclays Bank P L C</v>
          </cell>
        </row>
        <row r="71">
          <cell r="B71" t="str">
            <v>CCBFSOGE0071</v>
          </cell>
          <cell r="C71" t="str">
            <v>Societe Generale</v>
          </cell>
        </row>
        <row r="72">
          <cell r="B72" t="str">
            <v>CCBPTMBL0148</v>
          </cell>
          <cell r="C72" t="str">
            <v>Tamil Nadu Mercantile Bank Ltd</v>
          </cell>
        </row>
        <row r="73">
          <cell r="B73" t="str">
            <v>CCBNUTBI0087</v>
          </cell>
          <cell r="C73" t="str">
            <v xml:space="preserve">United Bank of India </v>
          </cell>
        </row>
        <row r="74">
          <cell r="B74" t="str">
            <v>CCBPUNBA0116</v>
          </cell>
          <cell r="C74" t="str">
            <v>United Western Bank</v>
          </cell>
        </row>
        <row r="75">
          <cell r="B75" t="str">
            <v>CCBFBSUI0083</v>
          </cell>
          <cell r="C75" t="str">
            <v>CREDIT AGRICOLE INDOSUEZ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-MMAX"/>
      <sheetName val="BSHT-MMAX"/>
      <sheetName val="BHT-MASTER"/>
      <sheetName val="P&amp;L-MASTER"/>
      <sheetName val="P&amp;L"/>
      <sheetName val="ctrl sheet"/>
      <sheetName val="BSHEET"/>
      <sheetName val="Recon"/>
      <sheetName val="Provn-Taxn"/>
      <sheetName val="Provn-NPA"/>
    </sheetNames>
    <sheetDataSet>
      <sheetData sheetId="0" refreshError="1"/>
      <sheetData sheetId="1" refreshError="1">
        <row r="4">
          <cell r="A4">
            <v>10100</v>
          </cell>
          <cell r="B4" t="str">
            <v>CASH ON HANDS</v>
          </cell>
          <cell r="C4">
            <v>-572050.5</v>
          </cell>
          <cell r="D4" t="e">
            <v>#REF!</v>
          </cell>
        </row>
        <row r="5">
          <cell r="A5">
            <v>10300</v>
          </cell>
          <cell r="B5" t="str">
            <v>CHEQUE OUTWARD CLEARING ACCT</v>
          </cell>
          <cell r="C5">
            <v>-159207</v>
          </cell>
          <cell r="D5" t="e">
            <v>#REF!</v>
          </cell>
        </row>
        <row r="6">
          <cell r="A6">
            <v>20100</v>
          </cell>
          <cell r="B6" t="str">
            <v>DEPO.WITH RSV BANK OF INDIA</v>
          </cell>
          <cell r="C6">
            <v>-51365099.590000004</v>
          </cell>
          <cell r="D6" t="e">
            <v>#REF!</v>
          </cell>
        </row>
        <row r="7">
          <cell r="A7">
            <v>30000</v>
          </cell>
          <cell r="B7" t="str">
            <v>MONEY AT CALL &amp; SHORT NOTICE</v>
          </cell>
          <cell r="C7">
            <v>0</v>
          </cell>
          <cell r="D7" t="e">
            <v>#REF!</v>
          </cell>
        </row>
        <row r="8">
          <cell r="C8">
            <v>-52096357.090000004</v>
          </cell>
          <cell r="D8" t="e">
            <v>#REF!</v>
          </cell>
        </row>
        <row r="10">
          <cell r="A10">
            <v>20200</v>
          </cell>
          <cell r="B10" t="str">
            <v>CURRENT DEPOSITS ( IN INDIA )</v>
          </cell>
          <cell r="C10">
            <v>-2591803.12</v>
          </cell>
          <cell r="D10" t="e">
            <v>#REF!</v>
          </cell>
        </row>
        <row r="11">
          <cell r="A11">
            <v>20300</v>
          </cell>
          <cell r="B11" t="str">
            <v>CURRENT DEPOSIT(OUTSIDE INDIA)</v>
          </cell>
          <cell r="C11">
            <v>-2008591.78</v>
          </cell>
          <cell r="D11" t="e">
            <v>#REF!</v>
          </cell>
        </row>
        <row r="12">
          <cell r="A12">
            <v>20400</v>
          </cell>
          <cell r="B12" t="str">
            <v>INT.BEARING DEPO (IN INDIA)</v>
          </cell>
          <cell r="C12">
            <v>-2710200</v>
          </cell>
          <cell r="D12" t="e">
            <v>#REF!</v>
          </cell>
        </row>
        <row r="13">
          <cell r="A13">
            <v>20500</v>
          </cell>
          <cell r="B13" t="str">
            <v>INT.BEARING DEPO(IN) TIME DP</v>
          </cell>
          <cell r="C13">
            <v>-586068000</v>
          </cell>
          <cell r="D13" t="e">
            <v>#REF!</v>
          </cell>
        </row>
        <row r="14">
          <cell r="A14">
            <v>20600</v>
          </cell>
          <cell r="B14" t="str">
            <v>INT.BEARING DEPO.OUT NSTR A/C</v>
          </cell>
          <cell r="C14">
            <v>0</v>
          </cell>
          <cell r="D14" t="e">
            <v>#REF!</v>
          </cell>
        </row>
        <row r="15">
          <cell r="C15">
            <v>-593378594.89999998</v>
          </cell>
          <cell r="D15" t="e">
            <v>#REF!</v>
          </cell>
        </row>
        <row r="17">
          <cell r="A17">
            <v>40201</v>
          </cell>
          <cell r="B17" t="str">
            <v>GOV.SECUR-CURR TREASURY BILLS</v>
          </cell>
          <cell r="C17">
            <v>-375344024.60000002</v>
          </cell>
          <cell r="D17" t="e">
            <v>#REF!</v>
          </cell>
        </row>
        <row r="18">
          <cell r="A18">
            <v>40202</v>
          </cell>
          <cell r="B18" t="str">
            <v>GOV.SECUR-CURR CENTL GOV.SECUR</v>
          </cell>
          <cell r="C18">
            <v>0</v>
          </cell>
          <cell r="D18" t="e">
            <v>#REF!</v>
          </cell>
        </row>
        <row r="19">
          <cell r="A19">
            <v>40204</v>
          </cell>
          <cell r="B19" t="str">
            <v>GOV SECUR TRES BILL ADJUST</v>
          </cell>
          <cell r="C19">
            <v>-4597027.18</v>
          </cell>
          <cell r="D19" t="e">
            <v>#REF!</v>
          </cell>
        </row>
        <row r="20">
          <cell r="A20">
            <v>40205</v>
          </cell>
          <cell r="B20" t="str">
            <v>STL GUAR FUND CCIL(NON SLR)</v>
          </cell>
          <cell r="C20">
            <v>-2226357</v>
          </cell>
          <cell r="D20" t="e">
            <v>#REF!</v>
          </cell>
        </row>
        <row r="21">
          <cell r="C21">
            <v>-382167408.78000003</v>
          </cell>
          <cell r="D21" t="e">
            <v>#REF!</v>
          </cell>
        </row>
        <row r="23">
          <cell r="A23">
            <v>111000</v>
          </cell>
          <cell r="B23" t="str">
            <v>BILLS OTHERS(WITHOUT EXPT L/C)</v>
          </cell>
          <cell r="C23">
            <v>-2361936</v>
          </cell>
          <cell r="D23" t="e">
            <v>#REF!</v>
          </cell>
        </row>
        <row r="24">
          <cell r="A24">
            <v>111500</v>
          </cell>
          <cell r="B24" t="str">
            <v>BILLS OTHERS(WITH DOMESTIC L/C</v>
          </cell>
          <cell r="C24">
            <v>-72686934.170000002</v>
          </cell>
          <cell r="D24" t="e">
            <v>#REF!</v>
          </cell>
        </row>
        <row r="25">
          <cell r="A25">
            <v>111700</v>
          </cell>
          <cell r="B25" t="str">
            <v>BILLS OTHERS(WITHOUT DOM. L/C</v>
          </cell>
          <cell r="C25">
            <v>-5720613</v>
          </cell>
          <cell r="D25" t="e">
            <v>#REF!</v>
          </cell>
        </row>
        <row r="26">
          <cell r="B26" t="str">
            <v>BILLS</v>
          </cell>
          <cell r="C26">
            <v>-80769483.170000002</v>
          </cell>
          <cell r="D26" t="e">
            <v>#REF!</v>
          </cell>
        </row>
        <row r="27">
          <cell r="A27">
            <v>111800</v>
          </cell>
          <cell r="B27" t="str">
            <v>OVERDUE IMPORT BILLS</v>
          </cell>
          <cell r="C27">
            <v>-92054257.109999999</v>
          </cell>
          <cell r="D27" t="e">
            <v>#REF!</v>
          </cell>
        </row>
        <row r="28">
          <cell r="A28">
            <v>112100</v>
          </cell>
          <cell r="B28" t="str">
            <v>CASH CREDIT</v>
          </cell>
          <cell r="C28">
            <v>-24094099.93</v>
          </cell>
          <cell r="D28" t="e">
            <v>#REF!</v>
          </cell>
        </row>
        <row r="29">
          <cell r="A29">
            <v>113101</v>
          </cell>
          <cell r="B29" t="str">
            <v>OVERDRAFT</v>
          </cell>
          <cell r="C29">
            <v>0</v>
          </cell>
          <cell r="D29">
            <v>0</v>
          </cell>
        </row>
        <row r="30">
          <cell r="A30">
            <v>114111</v>
          </cell>
          <cell r="B30" t="str">
            <v>LOANS OTHERS</v>
          </cell>
          <cell r="C30">
            <v>-508000000</v>
          </cell>
          <cell r="D30">
            <v>-428100000</v>
          </cell>
        </row>
        <row r="31">
          <cell r="A31">
            <v>115100</v>
          </cell>
          <cell r="B31" t="str">
            <v>TERM LOANS</v>
          </cell>
          <cell r="C31">
            <v>-335442983</v>
          </cell>
          <cell r="D31" t="e">
            <v>#REF!</v>
          </cell>
        </row>
        <row r="32">
          <cell r="A32">
            <v>116101</v>
          </cell>
          <cell r="B32" t="str">
            <v>STAFF LOANS</v>
          </cell>
          <cell r="C32">
            <v>-15807374.41</v>
          </cell>
          <cell r="D32">
            <v>-14333330.41</v>
          </cell>
        </row>
        <row r="33">
          <cell r="A33">
            <v>117100</v>
          </cell>
          <cell r="B33" t="str">
            <v>WORKING CAPITAL DEMAND LOAN</v>
          </cell>
          <cell r="C33">
            <v>-1127218166</v>
          </cell>
          <cell r="D33" t="e">
            <v>#REF!</v>
          </cell>
        </row>
        <row r="34">
          <cell r="A34">
            <v>118101</v>
          </cell>
          <cell r="B34" t="str">
            <v>E.P.C.</v>
          </cell>
          <cell r="C34">
            <v>-101543427.47</v>
          </cell>
          <cell r="D34">
            <v>-98193427.469999999</v>
          </cell>
        </row>
        <row r="35">
          <cell r="C35">
            <v>-2284929791.0899997</v>
          </cell>
          <cell r="D35" t="e">
            <v>#REF!</v>
          </cell>
        </row>
        <row r="37">
          <cell r="A37">
            <v>210100</v>
          </cell>
          <cell r="B37" t="str">
            <v>HEAD OFFICE OUR A/C</v>
          </cell>
          <cell r="C37">
            <v>-5755770.2999999998</v>
          </cell>
          <cell r="D37" t="e">
            <v>#REF!</v>
          </cell>
        </row>
        <row r="38">
          <cell r="A38">
            <v>210200</v>
          </cell>
          <cell r="B38" t="str">
            <v>NEW YORK BRANCH OUR A/C</v>
          </cell>
          <cell r="C38">
            <v>-331112.36</v>
          </cell>
          <cell r="D38" t="e">
            <v>#REF!</v>
          </cell>
        </row>
        <row r="39">
          <cell r="A39">
            <v>210300</v>
          </cell>
          <cell r="B39" t="str">
            <v>LONDON BRANCH OUR A/C</v>
          </cell>
          <cell r="C39">
            <v>-291266.51</v>
          </cell>
          <cell r="D39" t="e">
            <v>#REF!</v>
          </cell>
        </row>
        <row r="40">
          <cell r="A40">
            <v>240300</v>
          </cell>
          <cell r="B40" t="str">
            <v>DUE FROM LONDON BRANCH</v>
          </cell>
          <cell r="C40">
            <v>-24019239.600000001</v>
          </cell>
          <cell r="D40" t="e">
            <v>#REF!</v>
          </cell>
        </row>
        <row r="41">
          <cell r="A41">
            <v>240400</v>
          </cell>
          <cell r="B41" t="str">
            <v>DUE FROM SINGAPORE BRANCH</v>
          </cell>
          <cell r="C41">
            <v>0</v>
          </cell>
          <cell r="D41" t="e">
            <v>#REF!</v>
          </cell>
        </row>
        <row r="42">
          <cell r="C42">
            <v>-30397388.770000003</v>
          </cell>
          <cell r="D42" t="e">
            <v>#REF!</v>
          </cell>
        </row>
        <row r="44">
          <cell r="A44">
            <v>310205</v>
          </cell>
          <cell r="B44" t="str">
            <v>PREPAID GENERAL EXPENSE</v>
          </cell>
          <cell r="C44">
            <v>-4645597</v>
          </cell>
          <cell r="D44" t="e">
            <v>#REF!</v>
          </cell>
        </row>
        <row r="45">
          <cell r="A45">
            <v>311100</v>
          </cell>
          <cell r="B45" t="str">
            <v>ACCRUED INT RECEIVABLE(AUTO)</v>
          </cell>
          <cell r="C45">
            <v>-18001187.73</v>
          </cell>
          <cell r="D45">
            <v>-12101914.619999999</v>
          </cell>
        </row>
        <row r="46">
          <cell r="A46">
            <v>311202</v>
          </cell>
          <cell r="B46" t="str">
            <v>ACCRUED COMMI &amp; OTRS RECABLE</v>
          </cell>
          <cell r="C46">
            <v>0</v>
          </cell>
          <cell r="D46" t="e">
            <v>#REF!</v>
          </cell>
        </row>
        <row r="47">
          <cell r="A47">
            <v>311203</v>
          </cell>
          <cell r="B47" t="str">
            <v>ACCRUED I/O INT. RECEIVABLE</v>
          </cell>
          <cell r="C47">
            <v>-19722.22</v>
          </cell>
          <cell r="D47" t="e">
            <v>#REF!</v>
          </cell>
        </row>
        <row r="48">
          <cell r="A48">
            <v>311401</v>
          </cell>
          <cell r="B48" t="str">
            <v>TAX PAID IN ADVANCE INCOME-TAX</v>
          </cell>
          <cell r="C48">
            <v>-36100000</v>
          </cell>
          <cell r="D48" t="e">
            <v>#REF!</v>
          </cell>
        </row>
        <row r="49">
          <cell r="A49">
            <v>311500</v>
          </cell>
          <cell r="B49" t="str">
            <v>TAX DEDUCTED AT SOURCE</v>
          </cell>
          <cell r="C49">
            <v>-2973669</v>
          </cell>
          <cell r="D49" t="e">
            <v>#REF!</v>
          </cell>
        </row>
        <row r="50">
          <cell r="A50">
            <v>312001</v>
          </cell>
          <cell r="B50" t="str">
            <v>SUSPENSE PAYMENTS</v>
          </cell>
          <cell r="C50">
            <v>-6203545</v>
          </cell>
          <cell r="D50">
            <v>-6152260</v>
          </cell>
        </row>
        <row r="51">
          <cell r="A51">
            <v>312300</v>
          </cell>
          <cell r="B51" t="str">
            <v>SECURITY DEPOSITS AND OTHERS</v>
          </cell>
          <cell r="C51">
            <v>-130268950.64</v>
          </cell>
          <cell r="D51" t="e">
            <v>#REF!</v>
          </cell>
        </row>
        <row r="52">
          <cell r="C52">
            <v>-198212671.59</v>
          </cell>
          <cell r="D52" t="e">
            <v>#REF!</v>
          </cell>
        </row>
        <row r="54">
          <cell r="A54">
            <v>315100</v>
          </cell>
          <cell r="B54" t="str">
            <v>BANK PREMISES</v>
          </cell>
          <cell r="C54">
            <v>-10796845.800000001</v>
          </cell>
          <cell r="D54" t="e">
            <v>#REF!</v>
          </cell>
        </row>
        <row r="55">
          <cell r="A55">
            <v>317101</v>
          </cell>
          <cell r="B55" t="str">
            <v>OTH FIXED FURNITURE &amp; FIXTURES</v>
          </cell>
          <cell r="C55">
            <v>-66083.740000000005</v>
          </cell>
          <cell r="D55" t="e">
            <v>#REF!</v>
          </cell>
        </row>
        <row r="56">
          <cell r="A56">
            <v>317102</v>
          </cell>
          <cell r="B56" t="str">
            <v>OTH FIXED OFFICE EQUIPMENTS</v>
          </cell>
          <cell r="C56">
            <v>-7214518.4100000001</v>
          </cell>
          <cell r="D56" t="e">
            <v>#REF!</v>
          </cell>
        </row>
        <row r="57">
          <cell r="A57">
            <v>317103</v>
          </cell>
          <cell r="B57" t="str">
            <v>OTH FIXED VEHICLES</v>
          </cell>
          <cell r="C57">
            <v>-2805064.93</v>
          </cell>
          <cell r="D57" t="e">
            <v>#REF!</v>
          </cell>
        </row>
        <row r="58">
          <cell r="A58">
            <v>317200</v>
          </cell>
          <cell r="B58" t="str">
            <v>SOFTWARE</v>
          </cell>
          <cell r="C58">
            <v>-785355.01</v>
          </cell>
          <cell r="D58" t="e">
            <v>#REF!</v>
          </cell>
        </row>
        <row r="59">
          <cell r="C59">
            <v>-21667867.890000004</v>
          </cell>
          <cell r="D59" t="e">
            <v>#REF!</v>
          </cell>
        </row>
        <row r="61">
          <cell r="A61">
            <v>318100</v>
          </cell>
          <cell r="B61" t="str">
            <v>BKG AC CCY SW ASSET(PLN-HDG)</v>
          </cell>
          <cell r="C61">
            <v>0</v>
          </cell>
          <cell r="D61" t="e">
            <v>#REF!</v>
          </cell>
        </row>
        <row r="63">
          <cell r="A63">
            <v>398200</v>
          </cell>
          <cell r="B63" t="str">
            <v>LOSS ON SECURITIES EVALUATED</v>
          </cell>
          <cell r="C63">
            <v>0</v>
          </cell>
        </row>
        <row r="65">
          <cell r="A65">
            <v>120101</v>
          </cell>
          <cell r="B65" t="str">
            <v>SPOT CONVERSION ACCT RS</v>
          </cell>
          <cell r="C65">
            <v>-280515130.10000002</v>
          </cell>
          <cell r="D65" t="e">
            <v>#REF!</v>
          </cell>
        </row>
        <row r="66">
          <cell r="A66">
            <v>120102</v>
          </cell>
          <cell r="B66" t="str">
            <v>SPOT CONVERSION ACCT USD</v>
          </cell>
          <cell r="C66">
            <v>-64763384.68</v>
          </cell>
          <cell r="D66" t="e">
            <v>#REF!</v>
          </cell>
        </row>
        <row r="67">
          <cell r="A67">
            <v>120103</v>
          </cell>
          <cell r="B67" t="str">
            <v>SPOT CONVERSION ACCT YEN</v>
          </cell>
          <cell r="C67">
            <v>-21987003.149999999</v>
          </cell>
          <cell r="D67" t="e">
            <v>#REF!</v>
          </cell>
        </row>
        <row r="68">
          <cell r="A68">
            <v>120104</v>
          </cell>
          <cell r="B68" t="str">
            <v>SPOT CONVERSION ACCT STG</v>
          </cell>
          <cell r="C68">
            <v>-1718713.48</v>
          </cell>
          <cell r="D68" t="e">
            <v>#REF!</v>
          </cell>
        </row>
        <row r="69">
          <cell r="A69">
            <v>120114</v>
          </cell>
          <cell r="B69" t="str">
            <v>SPOT CONVERSION ACCT EUR</v>
          </cell>
          <cell r="C69">
            <v>-5192730.96</v>
          </cell>
          <cell r="D69" t="e">
            <v>#REF!</v>
          </cell>
        </row>
        <row r="70">
          <cell r="A70">
            <v>399502</v>
          </cell>
          <cell r="B70" t="str">
            <v>EXCHANGE ADJUSTMENT(DR)</v>
          </cell>
          <cell r="C70">
            <v>0</v>
          </cell>
          <cell r="D70" t="e">
            <v>#REF!</v>
          </cell>
        </row>
        <row r="71">
          <cell r="C71">
            <v>-374176962.37</v>
          </cell>
          <cell r="D71" t="e">
            <v>#REF!</v>
          </cell>
        </row>
        <row r="73">
          <cell r="A73">
            <v>399900</v>
          </cell>
          <cell r="B73" t="str">
            <v>(NET LOSS)</v>
          </cell>
          <cell r="C73">
            <v>0</v>
          </cell>
          <cell r="D73" t="e">
            <v>#REF!</v>
          </cell>
        </row>
        <row r="75">
          <cell r="B75" t="str">
            <v>ASSETS</v>
          </cell>
          <cell r="C75">
            <v>-3937027042.48</v>
          </cell>
          <cell r="D75" t="e">
            <v>#REF!</v>
          </cell>
        </row>
        <row r="80">
          <cell r="A80">
            <v>790001</v>
          </cell>
          <cell r="B80" t="str">
            <v>CAPITAL- GENERAL</v>
          </cell>
          <cell r="C80">
            <v>1026135320.77</v>
          </cell>
          <cell r="D80" t="e">
            <v>#REF!</v>
          </cell>
        </row>
        <row r="81">
          <cell r="A81">
            <v>790002</v>
          </cell>
          <cell r="B81" t="str">
            <v>START UP CAPITAL</v>
          </cell>
          <cell r="C81">
            <v>417217940</v>
          </cell>
          <cell r="D81" t="e">
            <v>#REF!</v>
          </cell>
        </row>
        <row r="82">
          <cell r="A82">
            <v>790100</v>
          </cell>
          <cell r="B82" t="str">
            <v>STATUTORY RESERVE</v>
          </cell>
          <cell r="C82">
            <v>32082816.850000001</v>
          </cell>
          <cell r="D82" t="e">
            <v>#REF!</v>
          </cell>
        </row>
        <row r="83">
          <cell r="A83">
            <v>790200</v>
          </cell>
          <cell r="B83" t="str">
            <v>INVESTMENT FLUCTUATION RESERVE</v>
          </cell>
          <cell r="C83">
            <v>23429065.850000001</v>
          </cell>
          <cell r="D83" t="e">
            <v>#REF!</v>
          </cell>
        </row>
        <row r="84">
          <cell r="A84">
            <v>790300</v>
          </cell>
          <cell r="B84" t="str">
            <v>RESERVE FOR POSSIBLE LOAN LOSS</v>
          </cell>
          <cell r="C84">
            <v>337502348.63999999</v>
          </cell>
          <cell r="D84" t="e">
            <v>#REF!</v>
          </cell>
        </row>
        <row r="85">
          <cell r="A85">
            <v>790400</v>
          </cell>
          <cell r="B85" t="str">
            <v>REVENUE AND OTHER RESERVE</v>
          </cell>
          <cell r="C85">
            <v>2011561.67</v>
          </cell>
          <cell r="D85" t="e">
            <v>#REF!</v>
          </cell>
        </row>
        <row r="86">
          <cell r="C86">
            <v>1838379053.7799997</v>
          </cell>
          <cell r="D86" t="e">
            <v>#REF!</v>
          </cell>
        </row>
        <row r="88">
          <cell r="A88">
            <v>500300</v>
          </cell>
          <cell r="B88" t="str">
            <v>CURRENT ACCOUNT (OTHERS)</v>
          </cell>
          <cell r="C88">
            <v>84381612.280000001</v>
          </cell>
          <cell r="D88" t="e">
            <v>#REF!</v>
          </cell>
        </row>
        <row r="89">
          <cell r="A89">
            <v>500500</v>
          </cell>
          <cell r="B89" t="str">
            <v>CURRENT ACCOUNT-CASH CREDIT</v>
          </cell>
          <cell r="C89">
            <v>18648423.210000001</v>
          </cell>
          <cell r="D89" t="e">
            <v>#REF!</v>
          </cell>
        </row>
        <row r="90">
          <cell r="A90">
            <v>512000</v>
          </cell>
          <cell r="B90" t="str">
            <v>SAVING ACCOUNT</v>
          </cell>
          <cell r="C90">
            <v>2565010.6</v>
          </cell>
          <cell r="D90" t="e">
            <v>#REF!</v>
          </cell>
        </row>
        <row r="91">
          <cell r="A91">
            <v>540100</v>
          </cell>
          <cell r="B91" t="str">
            <v>TERM DEPOSIT (BANKS)</v>
          </cell>
          <cell r="C91">
            <v>285000000</v>
          </cell>
          <cell r="D91" t="e">
            <v>#REF!</v>
          </cell>
        </row>
        <row r="92">
          <cell r="A92">
            <v>540301</v>
          </cell>
          <cell r="B92" t="str">
            <v>TERM DEPOSITS (OTHERS)</v>
          </cell>
          <cell r="C92">
            <v>540524650.19000006</v>
          </cell>
          <cell r="D92" t="e">
            <v>#REF!</v>
          </cell>
        </row>
        <row r="93">
          <cell r="A93">
            <v>540307</v>
          </cell>
          <cell r="B93" t="str">
            <v>TERM DEPOSIT FCNR ACCOUNT</v>
          </cell>
          <cell r="C93">
            <v>525275.61</v>
          </cell>
          <cell r="D93" t="e">
            <v>#REF!</v>
          </cell>
        </row>
        <row r="94">
          <cell r="A94">
            <v>550000</v>
          </cell>
          <cell r="B94" t="str">
            <v>SUNDRY DEPO.(OPERATIONAL ACCT</v>
          </cell>
          <cell r="C94">
            <v>0</v>
          </cell>
          <cell r="D94" t="e">
            <v>#REF!</v>
          </cell>
        </row>
        <row r="95">
          <cell r="A95">
            <v>550100</v>
          </cell>
          <cell r="B95" t="str">
            <v>SUNDRY DEPOSITS</v>
          </cell>
          <cell r="C95">
            <v>809364.89</v>
          </cell>
          <cell r="D95" t="e">
            <v>#REF!</v>
          </cell>
        </row>
        <row r="96">
          <cell r="C96">
            <v>932454336.78000009</v>
          </cell>
          <cell r="D96" t="e">
            <v>#REF!</v>
          </cell>
        </row>
        <row r="98">
          <cell r="A98">
            <v>550400</v>
          </cell>
          <cell r="B98" t="str">
            <v>OUTWARD CLEARING ADJUST. ACCT</v>
          </cell>
          <cell r="C98">
            <v>159207</v>
          </cell>
          <cell r="D98" t="e">
            <v>#REF!</v>
          </cell>
        </row>
        <row r="99">
          <cell r="A99">
            <v>603100</v>
          </cell>
          <cell r="B99" t="str">
            <v>REMITTANCE PAYABLE</v>
          </cell>
          <cell r="C99">
            <v>38200.29</v>
          </cell>
          <cell r="D99" t="e">
            <v>#REF!</v>
          </cell>
        </row>
        <row r="100">
          <cell r="A100">
            <v>603200</v>
          </cell>
          <cell r="B100" t="str">
            <v>BANKER S CHEQUES PAYABLE</v>
          </cell>
          <cell r="C100">
            <v>1127726.45</v>
          </cell>
          <cell r="D100" t="e">
            <v>#REF!</v>
          </cell>
        </row>
        <row r="101">
          <cell r="C101">
            <v>1325133.74</v>
          </cell>
          <cell r="D101" t="e">
            <v>#REF!</v>
          </cell>
        </row>
        <row r="103">
          <cell r="A103">
            <v>610100</v>
          </cell>
          <cell r="B103" t="str">
            <v>CALL MONEY</v>
          </cell>
          <cell r="C103">
            <v>465000000</v>
          </cell>
          <cell r="D103" t="e">
            <v>#REF!</v>
          </cell>
        </row>
        <row r="105">
          <cell r="A105">
            <v>710100</v>
          </cell>
          <cell r="B105" t="str">
            <v>HEAD OFFICE THEIR A/C</v>
          </cell>
          <cell r="C105">
            <v>267787.13</v>
          </cell>
          <cell r="D105" t="e">
            <v>#REF!</v>
          </cell>
        </row>
        <row r="106">
          <cell r="A106">
            <v>710400</v>
          </cell>
          <cell r="B106" t="str">
            <v>SINGAPORE BRANCH THEIR ACCOUNT</v>
          </cell>
          <cell r="C106">
            <v>3677106.65</v>
          </cell>
          <cell r="D106" t="e">
            <v>#REF!</v>
          </cell>
        </row>
        <row r="107">
          <cell r="A107">
            <v>730100</v>
          </cell>
          <cell r="B107" t="str">
            <v>DUE TO HEAD OFFICE</v>
          </cell>
          <cell r="C107">
            <v>225850000</v>
          </cell>
          <cell r="D107" t="e">
            <v>#REF!</v>
          </cell>
        </row>
        <row r="108">
          <cell r="C108">
            <v>229794893.78</v>
          </cell>
          <cell r="D108" t="e">
            <v>#REF!</v>
          </cell>
        </row>
        <row r="110">
          <cell r="A110">
            <v>810100</v>
          </cell>
          <cell r="B110" t="str">
            <v>UNEARNED DISCOUNTS&amp;OTHERS(AUTO</v>
          </cell>
          <cell r="C110">
            <v>3785657.17</v>
          </cell>
          <cell r="D110" t="e">
            <v>#REF!</v>
          </cell>
        </row>
        <row r="111">
          <cell r="A111">
            <v>810200</v>
          </cell>
          <cell r="B111" t="str">
            <v>UNEARNED COMMISSION &amp; OTHERS</v>
          </cell>
          <cell r="C111">
            <v>625663.32999999996</v>
          </cell>
          <cell r="D111" t="e">
            <v>#REF!</v>
          </cell>
        </row>
        <row r="112">
          <cell r="A112">
            <v>811100</v>
          </cell>
          <cell r="B112" t="str">
            <v>ACCRUED INT PAYABL&amp;OTHER(AUTO</v>
          </cell>
          <cell r="C112">
            <v>4259509.9400000004</v>
          </cell>
          <cell r="D112" t="e">
            <v>#REF!</v>
          </cell>
        </row>
        <row r="113">
          <cell r="A113">
            <v>811501</v>
          </cell>
          <cell r="B113" t="str">
            <v>ACCRUED COMMISSION PAYABLE</v>
          </cell>
          <cell r="C113">
            <v>0</v>
          </cell>
          <cell r="D113" t="e">
            <v>#REF!</v>
          </cell>
        </row>
        <row r="114">
          <cell r="A114">
            <v>811502</v>
          </cell>
          <cell r="B114" t="str">
            <v>ACCRUED OTH EXPENSES PAYABLE</v>
          </cell>
          <cell r="C114">
            <v>25775.47</v>
          </cell>
          <cell r="D114" t="e">
            <v>#REF!</v>
          </cell>
        </row>
        <row r="115">
          <cell r="A115">
            <v>811700</v>
          </cell>
          <cell r="B115" t="str">
            <v>TAX DEDUCTUED AT SOURCE-PAYABL</v>
          </cell>
          <cell r="C115">
            <v>184977.6</v>
          </cell>
          <cell r="D115" t="e">
            <v>#REF!</v>
          </cell>
        </row>
        <row r="116">
          <cell r="A116">
            <v>811900</v>
          </cell>
          <cell r="B116" t="str">
            <v>COMPUTER SUSPENTS</v>
          </cell>
          <cell r="C116">
            <v>0</v>
          </cell>
          <cell r="D116" t="e">
            <v>#REF!</v>
          </cell>
        </row>
        <row r="117">
          <cell r="A117">
            <v>812100</v>
          </cell>
          <cell r="B117" t="str">
            <v>SUSPENCE RECEIPTS</v>
          </cell>
          <cell r="C117">
            <v>1130272</v>
          </cell>
          <cell r="D117" t="e">
            <v>#REF!</v>
          </cell>
        </row>
        <row r="118">
          <cell r="A118">
            <v>821100</v>
          </cell>
          <cell r="B118" t="str">
            <v>PROVISION FOR TAXES</v>
          </cell>
          <cell r="C118">
            <v>38518209.890000001</v>
          </cell>
          <cell r="D118" t="e">
            <v>#REF!</v>
          </cell>
        </row>
        <row r="119">
          <cell r="A119">
            <v>821400</v>
          </cell>
          <cell r="B119" t="str">
            <v>PROV FOR PENSION&amp;OTH STAFF BEN</v>
          </cell>
          <cell r="C119">
            <v>557317.31000000006</v>
          </cell>
          <cell r="D119" t="e">
            <v>#REF!</v>
          </cell>
        </row>
        <row r="120">
          <cell r="C120">
            <v>49087382.710000008</v>
          </cell>
          <cell r="D120" t="e">
            <v>#REF!</v>
          </cell>
        </row>
        <row r="122">
          <cell r="A122">
            <v>836000</v>
          </cell>
          <cell r="B122" t="str">
            <v>BKG AC CCY SW LIAB (PL N-HDG )</v>
          </cell>
          <cell r="C122">
            <v>0</v>
          </cell>
          <cell r="D122" t="e">
            <v>#REF!</v>
          </cell>
        </row>
        <row r="124">
          <cell r="A124">
            <v>898200</v>
          </cell>
          <cell r="B124" t="str">
            <v>PROFIT ON SECURITIES EVALUATED</v>
          </cell>
          <cell r="C124">
            <v>0</v>
          </cell>
          <cell r="D124" t="e">
            <v>#REF!</v>
          </cell>
        </row>
        <row r="126">
          <cell r="A126">
            <v>620101</v>
          </cell>
          <cell r="B126" t="str">
            <v>SPOT CONVERSION ACCT RS</v>
          </cell>
          <cell r="C126">
            <v>62972936.369999997</v>
          </cell>
          <cell r="D126" t="e">
            <v>#REF!</v>
          </cell>
        </row>
        <row r="127">
          <cell r="A127">
            <v>620102</v>
          </cell>
          <cell r="B127" t="str">
            <v>SPOT CONVERSION ACCT USD</v>
          </cell>
          <cell r="C127">
            <v>285181497.81999999</v>
          </cell>
          <cell r="D127" t="e">
            <v>#REF!</v>
          </cell>
        </row>
        <row r="128">
          <cell r="A128">
            <v>620103</v>
          </cell>
          <cell r="B128" t="str">
            <v>SPOT CONVERSION ACCT YEN</v>
          </cell>
          <cell r="C128">
            <v>21345451.579999998</v>
          </cell>
          <cell r="D128" t="e">
            <v>#REF!</v>
          </cell>
        </row>
        <row r="129">
          <cell r="A129">
            <v>620104</v>
          </cell>
          <cell r="B129" t="str">
            <v>SPOT CONVERSION ACCT STG</v>
          </cell>
          <cell r="C129">
            <v>1226319</v>
          </cell>
          <cell r="D129" t="e">
            <v>#REF!</v>
          </cell>
        </row>
        <row r="130">
          <cell r="A130">
            <v>620114</v>
          </cell>
          <cell r="B130" t="str">
            <v>SPOT CONVERSION ACCT EUR</v>
          </cell>
          <cell r="C130">
            <v>5035721</v>
          </cell>
          <cell r="D130" t="e">
            <v>#REF!</v>
          </cell>
        </row>
        <row r="131">
          <cell r="A131">
            <v>899502</v>
          </cell>
          <cell r="B131" t="str">
            <v>EXCHANGE ADJUSTMENT(CR)</v>
          </cell>
          <cell r="C131">
            <v>0</v>
          </cell>
          <cell r="D131" t="e">
            <v>#REF!</v>
          </cell>
        </row>
        <row r="132">
          <cell r="C132">
            <v>375761925.76999998</v>
          </cell>
          <cell r="D132" t="e">
            <v>#REF!</v>
          </cell>
        </row>
        <row r="134">
          <cell r="A134">
            <v>899000</v>
          </cell>
          <cell r="B134" t="str">
            <v>(NET PROFIT)</v>
          </cell>
          <cell r="C134">
            <v>45224315.920000002</v>
          </cell>
          <cell r="D134" t="e">
            <v>#REF!</v>
          </cell>
        </row>
        <row r="136">
          <cell r="A136">
            <v>899300</v>
          </cell>
          <cell r="B136" t="str">
            <v>(THIS TERM(P/L) PROFIT)</v>
          </cell>
          <cell r="C136">
            <v>0</v>
          </cell>
          <cell r="D136" t="e">
            <v>#REF!</v>
          </cell>
        </row>
        <row r="138">
          <cell r="B138" t="str">
            <v>LIABILITY</v>
          </cell>
          <cell r="C138">
            <v>3937027042.4799995</v>
          </cell>
          <cell r="D138" t="e">
            <v>#REF!</v>
          </cell>
        </row>
        <row r="140">
          <cell r="B140" t="str">
            <v>ASSET / LIABILITY</v>
          </cell>
          <cell r="C140">
            <v>0</v>
          </cell>
          <cell r="D140" t="e">
            <v>#REF!</v>
          </cell>
        </row>
        <row r="144">
          <cell r="A144">
            <v>300101</v>
          </cell>
          <cell r="B144" t="str">
            <v>CUST.LIABILITY LC</v>
          </cell>
          <cell r="C144">
            <v>-86432741.689999998</v>
          </cell>
          <cell r="D144" t="e">
            <v>#REF!</v>
          </cell>
        </row>
        <row r="145">
          <cell r="A145">
            <v>300102</v>
          </cell>
          <cell r="B145" t="str">
            <v>CUST.LIABILITY LC CONFIRMATION</v>
          </cell>
          <cell r="C145">
            <v>-46143794.590000004</v>
          </cell>
          <cell r="D145" t="e">
            <v>#REF!</v>
          </cell>
        </row>
        <row r="146">
          <cell r="A146">
            <v>300103</v>
          </cell>
          <cell r="B146" t="str">
            <v>C.LIABILITY ACCEPTANCE(IMPORT)</v>
          </cell>
          <cell r="C146">
            <v>-73358203.849999994</v>
          </cell>
          <cell r="D146" t="e">
            <v>#REF!</v>
          </cell>
        </row>
        <row r="147">
          <cell r="A147">
            <v>300111</v>
          </cell>
          <cell r="B147" t="str">
            <v>C.LIABILITY BID BOND</v>
          </cell>
          <cell r="C147">
            <v>-18690896.010000002</v>
          </cell>
          <cell r="D147" t="e">
            <v>#REF!</v>
          </cell>
        </row>
        <row r="148">
          <cell r="A148">
            <v>300112</v>
          </cell>
          <cell r="B148" t="str">
            <v>C.LIABILITY PERFORMANCE BOND</v>
          </cell>
          <cell r="C148">
            <v>-1046456807.8</v>
          </cell>
          <cell r="D148" t="e">
            <v>#REF!</v>
          </cell>
        </row>
        <row r="149">
          <cell r="A149">
            <v>300199</v>
          </cell>
          <cell r="B149" t="str">
            <v>C.LIABILITY OTHERS</v>
          </cell>
          <cell r="C149">
            <v>-948404374.66999996</v>
          </cell>
          <cell r="D149" t="e">
            <v>#REF!</v>
          </cell>
        </row>
        <row r="150">
          <cell r="A150">
            <v>300200</v>
          </cell>
          <cell r="B150" t="str">
            <v>CUST.LIA.FOR ACCE&amp;G TEE OTR BK</v>
          </cell>
          <cell r="C150">
            <v>0</v>
          </cell>
          <cell r="D150" t="e">
            <v>#REF!</v>
          </cell>
        </row>
        <row r="151">
          <cell r="A151">
            <v>300300</v>
          </cell>
          <cell r="B151" t="str">
            <v>I/O LIABILITY FOR ACCEP.&amp;G TEE</v>
          </cell>
          <cell r="C151">
            <v>0</v>
          </cell>
          <cell r="D151" t="e">
            <v>#REF!</v>
          </cell>
        </row>
        <row r="152">
          <cell r="C152">
            <v>-2219486818.6100001</v>
          </cell>
          <cell r="D152" t="e">
            <v>#REF!</v>
          </cell>
        </row>
        <row r="154">
          <cell r="A154">
            <v>800101</v>
          </cell>
          <cell r="B154" t="str">
            <v>LIAB. FOR ACCEPT&amp;GUARANTEE LC</v>
          </cell>
          <cell r="C154">
            <v>86432741.689999998</v>
          </cell>
          <cell r="D154" t="e">
            <v>#REF!</v>
          </cell>
        </row>
        <row r="155">
          <cell r="A155">
            <v>800102</v>
          </cell>
          <cell r="B155" t="str">
            <v>LIAB. FOR A&amp;G LC CONFIRMATION</v>
          </cell>
          <cell r="C155">
            <v>46143794.590000004</v>
          </cell>
          <cell r="D155" t="e">
            <v>#REF!</v>
          </cell>
        </row>
        <row r="156">
          <cell r="A156">
            <v>800103</v>
          </cell>
          <cell r="B156" t="str">
            <v>LIAB.FOR A&amp;G ACCEPTANCE(IMPORT</v>
          </cell>
          <cell r="C156">
            <v>73358203.849999994</v>
          </cell>
          <cell r="D156" t="e">
            <v>#REF!</v>
          </cell>
        </row>
        <row r="157">
          <cell r="A157">
            <v>800111</v>
          </cell>
          <cell r="B157" t="str">
            <v>LIAB. FOR A&amp;G BID BOND</v>
          </cell>
          <cell r="C157">
            <v>18690896.010000002</v>
          </cell>
          <cell r="D157" t="e">
            <v>#REF!</v>
          </cell>
        </row>
        <row r="158">
          <cell r="A158">
            <v>800112</v>
          </cell>
          <cell r="B158" t="str">
            <v>LIAB. FOR A&amp;G PERFORMANCE BOND</v>
          </cell>
          <cell r="C158">
            <v>1046456807.8</v>
          </cell>
          <cell r="D158" t="e">
            <v>#REF!</v>
          </cell>
        </row>
        <row r="159">
          <cell r="A159">
            <v>800199</v>
          </cell>
          <cell r="B159" t="str">
            <v>LIAB. FOR A&amp;G OTHERS</v>
          </cell>
          <cell r="C159">
            <v>948404374.66999996</v>
          </cell>
          <cell r="D159" t="e">
            <v>#REF!</v>
          </cell>
        </row>
        <row r="160">
          <cell r="A160">
            <v>800200</v>
          </cell>
          <cell r="B160" t="str">
            <v>LIAB.FOR ACCEP&amp;G TEE UNDER OTR</v>
          </cell>
          <cell r="C160">
            <v>0</v>
          </cell>
          <cell r="D160" t="e">
            <v>#REF!</v>
          </cell>
        </row>
        <row r="161">
          <cell r="A161">
            <v>800400</v>
          </cell>
          <cell r="B161" t="str">
            <v>I/O LIAB FOR ACCEPT &amp; G TEE</v>
          </cell>
          <cell r="C161">
            <v>0</v>
          </cell>
          <cell r="D161" t="e">
            <v>#REF!</v>
          </cell>
        </row>
        <row r="162">
          <cell r="C162">
            <v>2219486818.6100001</v>
          </cell>
          <cell r="D162" t="e">
            <v>#REF!</v>
          </cell>
        </row>
        <row r="164">
          <cell r="C164">
            <v>0</v>
          </cell>
          <cell r="D164" t="e">
            <v>#REF!</v>
          </cell>
        </row>
        <row r="166">
          <cell r="A166">
            <v>490200</v>
          </cell>
          <cell r="B166" t="str">
            <v>INWARD BILLS FOR COLLECTION</v>
          </cell>
          <cell r="C166">
            <v>52258783.590000004</v>
          </cell>
          <cell r="D166" t="e">
            <v>#REF!</v>
          </cell>
        </row>
        <row r="167">
          <cell r="A167">
            <v>490301</v>
          </cell>
          <cell r="B167" t="str">
            <v>OUTWARD BILLS FOR COLLECTION</v>
          </cell>
          <cell r="C167">
            <v>214364754.06</v>
          </cell>
          <cell r="D167" t="e">
            <v>#REF!</v>
          </cell>
        </row>
        <row r="168">
          <cell r="A168">
            <v>490302</v>
          </cell>
          <cell r="B168" t="str">
            <v>OUTWARD BILLS COLLECTION CBC</v>
          </cell>
          <cell r="C168">
            <v>340000</v>
          </cell>
          <cell r="D168" t="e">
            <v>#REF!</v>
          </cell>
        </row>
        <row r="169">
          <cell r="A169">
            <v>491001</v>
          </cell>
          <cell r="B169" t="str">
            <v>OTRIT FRWRD BOUGHT(FXB-DR)</v>
          </cell>
          <cell r="C169">
            <v>481172349.05000001</v>
          </cell>
          <cell r="D169" t="e">
            <v>#REF!</v>
          </cell>
        </row>
        <row r="170">
          <cell r="A170">
            <v>491002</v>
          </cell>
          <cell r="B170" t="str">
            <v>OTRIT FRWRD BOUGHT(FXS-DR)</v>
          </cell>
          <cell r="C170">
            <v>266236379</v>
          </cell>
          <cell r="D170" t="e">
            <v>#REF!</v>
          </cell>
        </row>
        <row r="171">
          <cell r="A171">
            <v>491003</v>
          </cell>
          <cell r="B171" t="str">
            <v>OTRIT FRWRD BOUGHT(FXC-DR)</v>
          </cell>
          <cell r="C171">
            <v>155454638.27000001</v>
          </cell>
          <cell r="D171" t="e">
            <v>#REF!</v>
          </cell>
        </row>
        <row r="172">
          <cell r="A172">
            <v>491011</v>
          </cell>
          <cell r="B172" t="str">
            <v>OTRIT FRWRD BOUGHT (SWAP-DR)</v>
          </cell>
          <cell r="C172">
            <v>0</v>
          </cell>
          <cell r="D172" t="e">
            <v>#REF!</v>
          </cell>
        </row>
        <row r="173">
          <cell r="A173">
            <v>491100</v>
          </cell>
          <cell r="B173" t="str">
            <v>FORWARD CONVERSION</v>
          </cell>
          <cell r="C173">
            <v>458944</v>
          </cell>
          <cell r="D173" t="e">
            <v>#REF!</v>
          </cell>
        </row>
        <row r="174">
          <cell r="A174">
            <v>492000</v>
          </cell>
          <cell r="B174" t="str">
            <v>CURRENCY SWAP ASSET</v>
          </cell>
          <cell r="C174">
            <v>345833955</v>
          </cell>
          <cell r="D174" t="e">
            <v>#REF!</v>
          </cell>
        </row>
        <row r="175">
          <cell r="A175">
            <v>492100</v>
          </cell>
          <cell r="B175" t="str">
            <v>CURRENCY SWAP ASSET I-O</v>
          </cell>
          <cell r="C175">
            <v>346295805</v>
          </cell>
          <cell r="D175" t="e">
            <v>#REF!</v>
          </cell>
        </row>
        <row r="176">
          <cell r="A176">
            <v>492200</v>
          </cell>
          <cell r="B176" t="str">
            <v>CURRENCY SWAP LIABILITY(CONTRA</v>
          </cell>
          <cell r="C176">
            <v>692129760</v>
          </cell>
          <cell r="D176" t="e">
            <v>#REF!</v>
          </cell>
        </row>
        <row r="177">
          <cell r="A177">
            <v>494500</v>
          </cell>
          <cell r="B177" t="str">
            <v>OFF BALANCE(ASSETS) TOTAL</v>
          </cell>
          <cell r="C177">
            <v>2554545367.9700003</v>
          </cell>
          <cell r="D177" t="e">
            <v>#REF!</v>
          </cell>
        </row>
        <row r="179">
          <cell r="A179">
            <v>990200</v>
          </cell>
          <cell r="B179" t="str">
            <v>INWARD BILLS FOR COLLECTION</v>
          </cell>
          <cell r="C179">
            <v>52258783.590000004</v>
          </cell>
          <cell r="D179" t="e">
            <v>#REF!</v>
          </cell>
        </row>
        <row r="180">
          <cell r="A180">
            <v>990301</v>
          </cell>
          <cell r="B180" t="str">
            <v>OUTWRD BILL FOR COLLE(CON)BC</v>
          </cell>
          <cell r="C180">
            <v>214364754.06</v>
          </cell>
          <cell r="D180" t="e">
            <v>#REF!</v>
          </cell>
        </row>
        <row r="181">
          <cell r="A181">
            <v>990302</v>
          </cell>
          <cell r="B181" t="str">
            <v>OUTWRD BILL FOR COLL(CON)CBC</v>
          </cell>
          <cell r="C181">
            <v>340000</v>
          </cell>
          <cell r="D181" t="e">
            <v>#REF!</v>
          </cell>
        </row>
        <row r="182">
          <cell r="A182">
            <v>991001</v>
          </cell>
          <cell r="B182" t="str">
            <v>OTRIT FRWRD SOLD(FXB-CR)</v>
          </cell>
          <cell r="C182">
            <v>496058450</v>
          </cell>
          <cell r="D182" t="e">
            <v>#REF!</v>
          </cell>
        </row>
        <row r="183">
          <cell r="A183">
            <v>991002</v>
          </cell>
          <cell r="B183" t="str">
            <v>OTRIT FRWRD SOLD(FXS-CR)</v>
          </cell>
          <cell r="C183">
            <v>265754457.52000001</v>
          </cell>
          <cell r="D183" t="e">
            <v>#REF!</v>
          </cell>
        </row>
        <row r="184">
          <cell r="A184">
            <v>991003</v>
          </cell>
          <cell r="B184" t="str">
            <v>OTRIT FRWRD SOLD(FXC-CR)</v>
          </cell>
          <cell r="C184">
            <v>150457024.28</v>
          </cell>
          <cell r="D184" t="e">
            <v>#REF!</v>
          </cell>
        </row>
        <row r="185">
          <cell r="A185">
            <v>991011</v>
          </cell>
          <cell r="B185" t="str">
            <v>OTRIT FRWRD SOLD (SWAP-CR)</v>
          </cell>
          <cell r="C185">
            <v>0</v>
          </cell>
          <cell r="D185" t="e">
            <v>#REF!</v>
          </cell>
        </row>
        <row r="186">
          <cell r="A186">
            <v>991100</v>
          </cell>
          <cell r="B186" t="str">
            <v>CONTRA A/C OF FWD CONVERSION</v>
          </cell>
          <cell r="C186">
            <v>458767.94</v>
          </cell>
          <cell r="D186" t="e">
            <v>#REF!</v>
          </cell>
        </row>
        <row r="187">
          <cell r="A187">
            <v>992000</v>
          </cell>
          <cell r="B187" t="str">
            <v>CURRENCY SWAP LIABILITY</v>
          </cell>
          <cell r="C187">
            <v>346295805</v>
          </cell>
          <cell r="D187" t="e">
            <v>#REF!</v>
          </cell>
        </row>
        <row r="188">
          <cell r="A188">
            <v>992100</v>
          </cell>
          <cell r="B188" t="str">
            <v>CCY SWAP LIABILITY I-O</v>
          </cell>
          <cell r="C188">
            <v>345833955</v>
          </cell>
          <cell r="D188" t="e">
            <v>#REF!</v>
          </cell>
        </row>
        <row r="189">
          <cell r="A189">
            <v>992200</v>
          </cell>
          <cell r="B189" t="str">
            <v>CURRENCY SWAP ASSET (CONTRA)</v>
          </cell>
          <cell r="C189">
            <v>692129760</v>
          </cell>
          <cell r="D189" t="e">
            <v>#REF!</v>
          </cell>
        </row>
        <row r="190">
          <cell r="A190">
            <v>994500</v>
          </cell>
          <cell r="B190" t="str">
            <v>OFF BALANCE (LIABILITIES) TOTAL</v>
          </cell>
          <cell r="C190">
            <v>2563951757.3900003</v>
          </cell>
          <cell r="D190" t="e">
            <v>#REF!</v>
          </cell>
        </row>
        <row r="192">
          <cell r="B192" t="str">
            <v>OFF BALANCE ITEMS DIFFERENCE TOTAL</v>
          </cell>
          <cell r="C192">
            <v>-9406389.4200000763</v>
          </cell>
          <cell r="D192" t="e">
            <v>#REF!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or"/>
      <sheetName val="Master"/>
      <sheetName val="Exchange-Rates"/>
      <sheetName val="CRAR"/>
      <sheetName val="CreditRisk-Output"/>
      <sheetName val="MktRisk-Output"/>
      <sheetName val="OpRisk-Output"/>
      <sheetName val="Capital Funds"/>
      <sheetName val="OpRisk-Input"/>
      <sheetName val="Counterparty"/>
      <sheetName val="Credit-Exposure-Input"/>
      <sheetName val="Credit-Collateral-Input"/>
      <sheetName val="Credit-Guarantee-Input"/>
      <sheetName val="Market-IR-Input"/>
      <sheetName val="Market-EQ-Input"/>
      <sheetName val="Market-FX-Input"/>
      <sheetName val="Market-Metal-Input"/>
      <sheetName val="Market-Option-Input"/>
      <sheetName val="Mkt Risk Calc"/>
      <sheetName val="Intermediate"/>
      <sheetName val="Intermediate1"/>
      <sheetName val="Lookups"/>
      <sheetName val="Dropdowns"/>
    </sheetNames>
    <sheetDataSet>
      <sheetData sheetId="0"/>
      <sheetData sheetId="1"/>
      <sheetData sheetId="2">
        <row r="5">
          <cell r="A5" t="str">
            <v>USD</v>
          </cell>
        </row>
        <row r="6">
          <cell r="A6" t="str">
            <v>GBP</v>
          </cell>
        </row>
        <row r="7">
          <cell r="A7" t="str">
            <v>EUR</v>
          </cell>
        </row>
        <row r="8">
          <cell r="A8" t="str">
            <v>JPY</v>
          </cell>
        </row>
        <row r="9">
          <cell r="A9" t="str">
            <v>INR</v>
          </cell>
        </row>
        <row r="10">
          <cell r="A10" t="str">
            <v>AUD</v>
          </cell>
        </row>
        <row r="11">
          <cell r="A11" t="str">
            <v>AED</v>
          </cell>
        </row>
        <row r="12">
          <cell r="A12" t="str">
            <v>CHF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CR Input 1 (Rating-RW mapping)"/>
      <sheetName val="CR Input 2 (Borrower Data)"/>
      <sheetName val="CR Stress Input 1 (NPA_Unrated)"/>
      <sheetName val="CR Stress Input 2 (Crisil TM)"/>
      <sheetName val="CR ST Computations"/>
      <sheetName val="Corporate ST Results"/>
      <sheetName val="CR ST Results2"/>
      <sheetName val="Retail Stress Input"/>
      <sheetName val="Home Loans"/>
      <sheetName val="Personal Loan"/>
      <sheetName val="Other Retail"/>
      <sheetName val="Retail Stress Summary"/>
      <sheetName val="AgricultureStressTest"/>
      <sheetName val="CR Stress test summary"/>
      <sheetName val="ConcentrationStressInput"/>
      <sheetName val="Scenario-top borrowers"/>
      <sheetName val="Scenario-sectoral"/>
      <sheetName val="Concentration_results"/>
      <sheetName val="Liquidity Input"/>
      <sheetName val="Liquidity Stress test"/>
    </sheetNames>
    <sheetDataSet>
      <sheetData sheetId="0"/>
      <sheetData sheetId="1"/>
      <sheetData sheetId="2"/>
      <sheetData sheetId="3"/>
      <sheetData sheetId="4">
        <row r="6">
          <cell r="Q6">
            <v>96.099976059904506</v>
          </cell>
          <cell r="R6">
            <v>3.8999990284456563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2.4911649850640794E-5</v>
          </cell>
        </row>
        <row r="7">
          <cell r="Q7">
            <v>2.0020015027710443</v>
          </cell>
          <cell r="R7">
            <v>91.091068376082504</v>
          </cell>
          <cell r="S7">
            <v>5.8058043580360286</v>
          </cell>
          <cell r="T7">
            <v>0.70070052596986554</v>
          </cell>
          <cell r="U7">
            <v>0.40040030055420883</v>
          </cell>
          <cell r="V7">
            <v>0</v>
          </cell>
          <cell r="W7">
            <v>2.4936586362193453E-5</v>
          </cell>
        </row>
        <row r="8">
          <cell r="Q8">
            <v>0</v>
          </cell>
          <cell r="R8">
            <v>3.5288562417720337</v>
          </cell>
          <cell r="S8">
            <v>84.59172533847817</v>
          </cell>
          <cell r="T8">
            <v>7.0577124835440674</v>
          </cell>
          <cell r="U8">
            <v>4.7387498103795878</v>
          </cell>
          <cell r="V8">
            <v>0</v>
          </cell>
          <cell r="W8">
            <v>8.2956125826141675E-2</v>
          </cell>
        </row>
        <row r="9">
          <cell r="Q9">
            <v>0</v>
          </cell>
          <cell r="R9">
            <v>0.51960135434826338</v>
          </cell>
          <cell r="S9">
            <v>5.4038540852219388</v>
          </cell>
          <cell r="T9">
            <v>77.316681527021586</v>
          </cell>
          <cell r="U9">
            <v>16.419402797405123</v>
          </cell>
          <cell r="V9">
            <v>0</v>
          </cell>
          <cell r="W9">
            <v>0.34046023600306796</v>
          </cell>
        </row>
        <row r="10">
          <cell r="Q10">
            <v>0</v>
          </cell>
          <cell r="R10">
            <v>0.5197900503401971</v>
          </cell>
          <cell r="S10">
            <v>0</v>
          </cell>
          <cell r="T10">
            <v>2.6779904227182869</v>
          </cell>
          <cell r="U10">
            <v>95.264814640323195</v>
          </cell>
          <cell r="V10">
            <v>0</v>
          </cell>
          <cell r="W10">
            <v>1.5374048866183221</v>
          </cell>
        </row>
        <row r="11"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99.780473428251085</v>
          </cell>
          <cell r="W11">
            <v>0.21952657174892118</v>
          </cell>
        </row>
        <row r="17">
          <cell r="Q17">
            <v>96.09991270957191</v>
          </cell>
          <cell r="R17">
            <v>3.8999964575164454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9.0832911647610443E-5</v>
          </cell>
        </row>
        <row r="18">
          <cell r="Q18">
            <v>2.002000181705001</v>
          </cell>
          <cell r="R18">
            <v>91.09100826757755</v>
          </cell>
          <cell r="S18">
            <v>5.8058005269445028</v>
          </cell>
          <cell r="T18">
            <v>0.7007000635967503</v>
          </cell>
          <cell r="U18">
            <v>0.40040003634100019</v>
          </cell>
          <cell r="V18">
            <v>0</v>
          </cell>
          <cell r="W18">
            <v>9.0923835210049813E-5</v>
          </cell>
        </row>
        <row r="19">
          <cell r="Q19">
            <v>0</v>
          </cell>
          <cell r="R19">
            <v>3.5211033116055757</v>
          </cell>
          <cell r="S19">
            <v>84.405876526773653</v>
          </cell>
          <cell r="T19">
            <v>7.0422066232111513</v>
          </cell>
          <cell r="U19">
            <v>4.7283387327274875</v>
          </cell>
          <cell r="V19">
            <v>0</v>
          </cell>
          <cell r="W19">
            <v>0.30247480568213586</v>
          </cell>
        </row>
        <row r="20">
          <cell r="Q20">
            <v>0</v>
          </cell>
          <cell r="R20">
            <v>0.51490413529718415</v>
          </cell>
          <cell r="S20">
            <v>5.3550030070907155</v>
          </cell>
          <cell r="T20">
            <v>76.617735332221002</v>
          </cell>
          <cell r="U20">
            <v>16.27097067539102</v>
          </cell>
          <cell r="V20">
            <v>0</v>
          </cell>
          <cell r="W20">
            <v>1.2413868500000533</v>
          </cell>
        </row>
        <row r="21">
          <cell r="Q21">
            <v>0</v>
          </cell>
          <cell r="R21">
            <v>0.49831333000673389</v>
          </cell>
          <cell r="S21">
            <v>0</v>
          </cell>
          <cell r="T21">
            <v>2.5673410339376228</v>
          </cell>
          <cell r="U21">
            <v>91.328656608228584</v>
          </cell>
          <cell r="V21">
            <v>0</v>
          </cell>
          <cell r="W21">
            <v>5.6056890278270544</v>
          </cell>
        </row>
        <row r="22"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99.199561738563062</v>
          </cell>
          <cell r="W22">
            <v>0.80043826143693397</v>
          </cell>
        </row>
        <row r="27">
          <cell r="Q27">
            <v>96.099860975234037</v>
          </cell>
          <cell r="R27">
            <v>3.8999943579959697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1.4466677000651938E-4</v>
          </cell>
        </row>
        <row r="28">
          <cell r="Q28">
            <v>2.0019991028712485</v>
          </cell>
          <cell r="R28">
            <v>91.090959180641804</v>
          </cell>
          <cell r="S28">
            <v>5.8057973983266207</v>
          </cell>
          <cell r="T28">
            <v>0.70069968600493704</v>
          </cell>
          <cell r="U28">
            <v>0.40039982057424972</v>
          </cell>
          <cell r="V28">
            <v>0</v>
          </cell>
          <cell r="W28">
            <v>1.4481158115323917E-4</v>
          </cell>
        </row>
        <row r="29">
          <cell r="Q29">
            <v>0</v>
          </cell>
          <cell r="R29">
            <v>3.5147719682260594</v>
          </cell>
          <cell r="S29">
            <v>84.254105181190397</v>
          </cell>
          <cell r="T29">
            <v>7.0295439364521188</v>
          </cell>
          <cell r="U29">
            <v>4.7198366430464223</v>
          </cell>
          <cell r="V29">
            <v>0</v>
          </cell>
          <cell r="W29">
            <v>0.481742271085013</v>
          </cell>
        </row>
        <row r="30">
          <cell r="Q30">
            <v>0</v>
          </cell>
          <cell r="R30">
            <v>0.51106820409405618</v>
          </cell>
          <cell r="S30">
            <v>5.3151093225781842</v>
          </cell>
          <cell r="T30">
            <v>76.046948769195566</v>
          </cell>
          <cell r="U30">
            <v>16.149755249372177</v>
          </cell>
          <cell r="V30">
            <v>0</v>
          </cell>
          <cell r="W30">
            <v>1.9771184547600011</v>
          </cell>
        </row>
        <row r="31">
          <cell r="Q31">
            <v>0</v>
          </cell>
          <cell r="R31">
            <v>0.48077460746215567</v>
          </cell>
          <cell r="S31">
            <v>0</v>
          </cell>
          <cell r="T31">
            <v>2.4769804528330917</v>
          </cell>
          <cell r="U31">
            <v>88.114237341942584</v>
          </cell>
          <cell r="V31">
            <v>0</v>
          </cell>
          <cell r="W31">
            <v>8.9280075977621678</v>
          </cell>
        </row>
        <row r="32"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98.725166728983069</v>
          </cell>
          <cell r="W32">
            <v>1.2748332710169317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t-BSheet"/>
      <sheetName val="Data Sht-P&amp;L"/>
      <sheetName val="Tbal-ctrl sht"/>
      <sheetName val="Tbal"/>
      <sheetName val="Ctrl Chk"/>
      <sheetName val="BSHT ITEMS"/>
      <sheetName val="P&amp;L ITEMS"/>
      <sheetName val="summa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6">
          <cell r="A6">
            <v>900111</v>
          </cell>
          <cell r="B6" t="str">
            <v>INT ON TERM LOANS RECEIVED</v>
          </cell>
          <cell r="C6" t="e">
            <v>#REF!</v>
          </cell>
          <cell r="E6">
            <v>21899911.239999998</v>
          </cell>
          <cell r="G6">
            <v>1241781</v>
          </cell>
        </row>
        <row r="7">
          <cell r="A7">
            <v>900121</v>
          </cell>
          <cell r="B7" t="str">
            <v>INT ON TERM LOANS RECEIVABLE</v>
          </cell>
          <cell r="C7" t="e">
            <v>#REF!</v>
          </cell>
          <cell r="E7">
            <v>0</v>
          </cell>
          <cell r="G7">
            <v>0</v>
          </cell>
        </row>
        <row r="8">
          <cell r="A8">
            <v>900131</v>
          </cell>
          <cell r="B8" t="str">
            <v>INT ON TERM LOANS UNEARNED</v>
          </cell>
          <cell r="C8" t="e">
            <v>#REF!</v>
          </cell>
          <cell r="E8">
            <v>0</v>
          </cell>
          <cell r="G8">
            <v>0</v>
          </cell>
        </row>
        <row r="9">
          <cell r="C9" t="e">
            <v>#REF!</v>
          </cell>
          <cell r="E9">
            <v>21899911.239999998</v>
          </cell>
          <cell r="G9">
            <v>1241781</v>
          </cell>
        </row>
        <row r="10">
          <cell r="A10">
            <v>900311</v>
          </cell>
          <cell r="B10" t="str">
            <v>INT REPAYABL ON DEMAND LN RCV</v>
          </cell>
          <cell r="C10" t="e">
            <v>#REF!</v>
          </cell>
          <cell r="E10">
            <v>14161421.16</v>
          </cell>
          <cell r="G10">
            <v>1246626.77</v>
          </cell>
        </row>
        <row r="11">
          <cell r="A11">
            <v>900314</v>
          </cell>
          <cell r="B11" t="str">
            <v>INT REPYBL ON DEMD MIBOR RECVD</v>
          </cell>
          <cell r="C11" t="e">
            <v>#REF!</v>
          </cell>
          <cell r="E11">
            <v>1498328.71</v>
          </cell>
          <cell r="G11">
            <v>0</v>
          </cell>
        </row>
        <row r="12">
          <cell r="A12">
            <v>900321</v>
          </cell>
          <cell r="B12" t="str">
            <v>INT REPAYABL ON DEMAND LN RCBL</v>
          </cell>
          <cell r="C12" t="e">
            <v>#REF!</v>
          </cell>
          <cell r="E12">
            <v>0</v>
          </cell>
          <cell r="G12">
            <v>0</v>
          </cell>
        </row>
        <row r="13">
          <cell r="A13">
            <v>900331</v>
          </cell>
          <cell r="B13" t="str">
            <v>INT REPAYABL ON DEMAND LN UNER</v>
          </cell>
          <cell r="C13" t="e">
            <v>#REF!</v>
          </cell>
          <cell r="E13">
            <v>0</v>
          </cell>
          <cell r="G13">
            <v>0</v>
          </cell>
        </row>
        <row r="14">
          <cell r="C14" t="e">
            <v>#REF!</v>
          </cell>
          <cell r="E14">
            <v>15659749.870000001</v>
          </cell>
          <cell r="G14">
            <v>1246626.77</v>
          </cell>
        </row>
        <row r="15">
          <cell r="A15">
            <v>900411</v>
          </cell>
          <cell r="B15" t="str">
            <v>INT ON BILL BOUGHT&amp;DISC. RCVD</v>
          </cell>
          <cell r="C15" t="e">
            <v>#REF!</v>
          </cell>
          <cell r="E15">
            <v>252990.6</v>
          </cell>
          <cell r="G15">
            <v>9098</v>
          </cell>
        </row>
        <row r="16">
          <cell r="A16">
            <v>900431</v>
          </cell>
          <cell r="B16" t="str">
            <v>INT ON BILL BOUGHT&amp;DISC. UNER</v>
          </cell>
          <cell r="C16" t="e">
            <v>#REF!</v>
          </cell>
          <cell r="E16">
            <v>178528.03</v>
          </cell>
          <cell r="G16">
            <v>-3096.99</v>
          </cell>
        </row>
        <row r="17">
          <cell r="A17">
            <v>900512</v>
          </cell>
          <cell r="B17" t="str">
            <v>BILLS DISCOUNTED RCVD</v>
          </cell>
          <cell r="C17" t="e">
            <v>#REF!</v>
          </cell>
          <cell r="E17">
            <v>3872457.82</v>
          </cell>
          <cell r="G17">
            <v>467053</v>
          </cell>
        </row>
        <row r="18">
          <cell r="A18">
            <v>900522</v>
          </cell>
          <cell r="B18" t="str">
            <v>BILLS DISCOUNTED RCBL</v>
          </cell>
          <cell r="C18" t="e">
            <v>#REF!</v>
          </cell>
          <cell r="E18">
            <v>712</v>
          </cell>
          <cell r="G18">
            <v>-712</v>
          </cell>
        </row>
        <row r="19">
          <cell r="A19">
            <v>900532</v>
          </cell>
          <cell r="B19" t="str">
            <v>BILLS DISCOUNTED UNER</v>
          </cell>
          <cell r="C19" t="e">
            <v>#REF!</v>
          </cell>
          <cell r="E19">
            <v>-26776.29</v>
          </cell>
          <cell r="G19">
            <v>-197319.65</v>
          </cell>
        </row>
        <row r="20">
          <cell r="C20" t="e">
            <v>#REF!</v>
          </cell>
          <cell r="E20">
            <v>4277912.16</v>
          </cell>
          <cell r="G20">
            <v>275022.36</v>
          </cell>
        </row>
        <row r="21">
          <cell r="A21">
            <v>900611</v>
          </cell>
          <cell r="B21" t="str">
            <v>INT ON CASH CREDIT RECEIVED</v>
          </cell>
          <cell r="C21" t="e">
            <v>#REF!</v>
          </cell>
          <cell r="E21">
            <v>2762417.23</v>
          </cell>
          <cell r="G21">
            <v>189928</v>
          </cell>
        </row>
        <row r="22">
          <cell r="A22">
            <v>900621</v>
          </cell>
          <cell r="B22" t="str">
            <v>INT ON CASH CREDIT RECEIVABLE</v>
          </cell>
          <cell r="C22" t="e">
            <v>#REF!</v>
          </cell>
          <cell r="E22">
            <v>-8224.9699999999993</v>
          </cell>
          <cell r="G22">
            <v>-1652.76</v>
          </cell>
        </row>
        <row r="23">
          <cell r="C23" t="e">
            <v>#REF!</v>
          </cell>
          <cell r="E23">
            <v>2754192.26</v>
          </cell>
          <cell r="G23">
            <v>188275.24</v>
          </cell>
        </row>
        <row r="24">
          <cell r="A24">
            <v>900711</v>
          </cell>
          <cell r="B24" t="str">
            <v>INT ON OVERDRAFT RECEIVED</v>
          </cell>
          <cell r="C24" t="e">
            <v>#REF!</v>
          </cell>
          <cell r="E24">
            <v>2388.62</v>
          </cell>
          <cell r="G24">
            <v>0</v>
          </cell>
        </row>
        <row r="25">
          <cell r="C25" t="e">
            <v>#REF!</v>
          </cell>
          <cell r="E25">
            <v>2388.62</v>
          </cell>
          <cell r="G25">
            <v>0</v>
          </cell>
        </row>
        <row r="26">
          <cell r="A26">
            <v>900811</v>
          </cell>
          <cell r="B26" t="str">
            <v>INT ON STAFF LOAN RECEIVED</v>
          </cell>
          <cell r="C26" t="e">
            <v>#REF!</v>
          </cell>
          <cell r="E26">
            <v>505906.26</v>
          </cell>
          <cell r="G26">
            <v>39534.76</v>
          </cell>
        </row>
        <row r="27">
          <cell r="A27">
            <v>900821</v>
          </cell>
          <cell r="B27" t="str">
            <v>INT ON STAFF LOAN RECEIVABLE</v>
          </cell>
          <cell r="C27" t="e">
            <v>#REF!</v>
          </cell>
          <cell r="E27">
            <v>-835.73</v>
          </cell>
          <cell r="G27">
            <v>1275.21</v>
          </cell>
        </row>
        <row r="28">
          <cell r="C28" t="e">
            <v>#REF!</v>
          </cell>
          <cell r="E28">
            <v>505070.53</v>
          </cell>
          <cell r="G28">
            <v>40809.97</v>
          </cell>
        </row>
        <row r="29">
          <cell r="A29">
            <v>900911</v>
          </cell>
          <cell r="B29" t="str">
            <v>INT WORK CAPITAL DEM RECEIVED</v>
          </cell>
          <cell r="C29" t="e">
            <v>#REF!</v>
          </cell>
          <cell r="E29">
            <v>87725800.969999999</v>
          </cell>
          <cell r="G29">
            <v>6250145</v>
          </cell>
        </row>
        <row r="30">
          <cell r="A30">
            <v>900921</v>
          </cell>
          <cell r="B30" t="str">
            <v>INT WORK CAPITAL DEM RECEIVBL</v>
          </cell>
          <cell r="C30" t="e">
            <v>#REF!</v>
          </cell>
          <cell r="E30">
            <v>0</v>
          </cell>
          <cell r="G30">
            <v>0</v>
          </cell>
        </row>
        <row r="31">
          <cell r="A31">
            <v>900931</v>
          </cell>
          <cell r="B31" t="str">
            <v>INT WORK CAPITAL DEM UNEARNED</v>
          </cell>
          <cell r="C31" t="e">
            <v>#REF!</v>
          </cell>
          <cell r="E31">
            <v>0</v>
          </cell>
          <cell r="G31">
            <v>0</v>
          </cell>
        </row>
        <row r="32">
          <cell r="C32" t="e">
            <v>#REF!</v>
          </cell>
          <cell r="E32">
            <v>87725800.969999999</v>
          </cell>
          <cell r="G32">
            <v>6250145</v>
          </cell>
        </row>
        <row r="33">
          <cell r="A33">
            <v>901011</v>
          </cell>
          <cell r="B33" t="str">
            <v>INT ON EXPORT PACKING RECEIVED</v>
          </cell>
          <cell r="C33" t="e">
            <v>#REF!</v>
          </cell>
          <cell r="E33">
            <v>5139565.8499999996</v>
          </cell>
          <cell r="G33">
            <v>40232</v>
          </cell>
        </row>
        <row r="34">
          <cell r="A34">
            <v>901031</v>
          </cell>
          <cell r="B34" t="str">
            <v>INT ON EXPORT PACKING UNEARNED</v>
          </cell>
          <cell r="C34" t="e">
            <v>#REF!</v>
          </cell>
          <cell r="E34">
            <v>0</v>
          </cell>
          <cell r="G34">
            <v>0</v>
          </cell>
        </row>
        <row r="35">
          <cell r="C35" t="e">
            <v>#REF!</v>
          </cell>
          <cell r="E35">
            <v>5139565.8499999996</v>
          </cell>
          <cell r="G35">
            <v>40232</v>
          </cell>
        </row>
        <row r="36">
          <cell r="A36">
            <v>903102</v>
          </cell>
          <cell r="B36" t="str">
            <v>INT OUR SCR CENTRAL GOV.SCR</v>
          </cell>
          <cell r="C36" t="e">
            <v>#REF!</v>
          </cell>
          <cell r="E36">
            <v>62500</v>
          </cell>
          <cell r="G36">
            <v>0</v>
          </cell>
        </row>
        <row r="37">
          <cell r="A37">
            <v>903108</v>
          </cell>
          <cell r="B37" t="str">
            <v>INTEREST ON SECURITIES(AMORTI)</v>
          </cell>
          <cell r="C37" t="e">
            <v>#REF!</v>
          </cell>
          <cell r="E37">
            <v>-13730321.279999999</v>
          </cell>
          <cell r="G37">
            <v>-9956978.4700000007</v>
          </cell>
        </row>
        <row r="38">
          <cell r="A38">
            <v>903199</v>
          </cell>
          <cell r="B38" t="str">
            <v>INTRST OUR SCR OTR INVESTMENT</v>
          </cell>
          <cell r="C38" t="e">
            <v>#REF!</v>
          </cell>
          <cell r="E38">
            <v>1533611.5</v>
          </cell>
          <cell r="G38">
            <v>0</v>
          </cell>
        </row>
        <row r="39">
          <cell r="A39">
            <v>945101</v>
          </cell>
          <cell r="B39" t="str">
            <v>PROFIT ON BOND REDEEMED</v>
          </cell>
          <cell r="C39" t="e">
            <v>#REF!</v>
          </cell>
          <cell r="E39">
            <v>39113485.079999998</v>
          </cell>
          <cell r="G39">
            <v>883720</v>
          </cell>
        </row>
        <row r="40">
          <cell r="C40" t="e">
            <v>#REF!</v>
          </cell>
          <cell r="E40">
            <v>26979275.299999997</v>
          </cell>
          <cell r="G40">
            <v>-9073258.4700000007</v>
          </cell>
        </row>
        <row r="41">
          <cell r="A41">
            <v>912211</v>
          </cell>
          <cell r="B41" t="str">
            <v>INT DEPO.RSV BK OF IND RCVD</v>
          </cell>
          <cell r="C41" t="e">
            <v>#REF!</v>
          </cell>
          <cell r="E41">
            <v>115854</v>
          </cell>
          <cell r="G41">
            <v>40417</v>
          </cell>
        </row>
        <row r="42">
          <cell r="A42">
            <v>912214</v>
          </cell>
          <cell r="B42" t="str">
            <v>INT DEPO.NOTIF.FNC.INT RCVD</v>
          </cell>
          <cell r="C42" t="e">
            <v>#REF!</v>
          </cell>
          <cell r="E42">
            <v>20912480</v>
          </cell>
          <cell r="G42">
            <v>25168562</v>
          </cell>
        </row>
        <row r="43">
          <cell r="A43">
            <v>912221</v>
          </cell>
          <cell r="B43" t="str">
            <v>INT DEPO.RSV BK OF IND RCVBL</v>
          </cell>
          <cell r="C43" t="e">
            <v>#REF!</v>
          </cell>
          <cell r="E43">
            <v>40417</v>
          </cell>
          <cell r="G43">
            <v>-40417</v>
          </cell>
        </row>
        <row r="44">
          <cell r="A44">
            <v>912224</v>
          </cell>
          <cell r="B44" t="str">
            <v>INT DEPO.NOTIF.FNC.INT RCVBL</v>
          </cell>
          <cell r="C44" t="e">
            <v>#REF!</v>
          </cell>
          <cell r="E44">
            <v>4043108.98</v>
          </cell>
          <cell r="G44">
            <v>-23101369.579999998</v>
          </cell>
        </row>
        <row r="45">
          <cell r="A45">
            <v>912209</v>
          </cell>
          <cell r="B45" t="str">
            <v>INTRST OUR DEPO. OTHERS</v>
          </cell>
          <cell r="C45" t="e">
            <v>#REF!</v>
          </cell>
          <cell r="E45">
            <v>29560</v>
          </cell>
          <cell r="G45">
            <v>12776</v>
          </cell>
        </row>
        <row r="46">
          <cell r="C46" t="e">
            <v>#REF!</v>
          </cell>
          <cell r="E46">
            <v>25141419.98</v>
          </cell>
          <cell r="G46">
            <v>2079968.42</v>
          </cell>
        </row>
        <row r="47">
          <cell r="A47">
            <v>912700</v>
          </cell>
          <cell r="B47" t="str">
            <v>SUNDRY INTEREST EARNED</v>
          </cell>
          <cell r="C47" t="e">
            <v>#REF!</v>
          </cell>
          <cell r="E47">
            <v>949082</v>
          </cell>
          <cell r="G47">
            <v>0</v>
          </cell>
        </row>
        <row r="48">
          <cell r="C48" t="e">
            <v>#REF!</v>
          </cell>
          <cell r="E48">
            <v>949082</v>
          </cell>
          <cell r="G48">
            <v>0</v>
          </cell>
        </row>
        <row r="49">
          <cell r="A49">
            <v>912903</v>
          </cell>
          <cell r="B49" t="str">
            <v>I/O INTRST&amp; OTR EARN LD BRANCH</v>
          </cell>
          <cell r="C49" t="e">
            <v>#REF!</v>
          </cell>
          <cell r="E49">
            <v>1644</v>
          </cell>
          <cell r="G49">
            <v>633</v>
          </cell>
        </row>
        <row r="50">
          <cell r="A50">
            <v>912911</v>
          </cell>
          <cell r="B50" t="str">
            <v>I/O INT&amp;OTR EARN HO RECEIVED</v>
          </cell>
          <cell r="C50" t="e">
            <v>#REF!</v>
          </cell>
          <cell r="E50">
            <v>81388.88</v>
          </cell>
          <cell r="G50">
            <v>0</v>
          </cell>
        </row>
        <row r="51">
          <cell r="A51">
            <v>912921</v>
          </cell>
          <cell r="B51" t="str">
            <v>I/O INT&amp;OTR EARN HO RECEIVABLE</v>
          </cell>
          <cell r="C51" t="e">
            <v>#REF!</v>
          </cell>
          <cell r="E51">
            <v>0</v>
          </cell>
          <cell r="G51">
            <v>8333.33</v>
          </cell>
        </row>
        <row r="52">
          <cell r="A52">
            <v>912914</v>
          </cell>
          <cell r="B52" t="str">
            <v>I/O INT&amp;OTR EARN SPR RECEIVED</v>
          </cell>
          <cell r="C52" t="e">
            <v>#REF!</v>
          </cell>
          <cell r="E52">
            <v>12056124</v>
          </cell>
          <cell r="G52">
            <v>5100172</v>
          </cell>
        </row>
        <row r="53">
          <cell r="A53">
            <v>912924</v>
          </cell>
          <cell r="B53" t="str">
            <v>I/O INT&amp;OTR EARN SPR RECEIVBL</v>
          </cell>
          <cell r="C53" t="e">
            <v>#REF!</v>
          </cell>
          <cell r="E53">
            <v>-1703659.46</v>
          </cell>
          <cell r="G53">
            <v>-4243003.32</v>
          </cell>
        </row>
        <row r="54">
          <cell r="A54">
            <v>912915</v>
          </cell>
          <cell r="B54" t="str">
            <v>IO INT &amp; OTHER HK EARNED RECD</v>
          </cell>
          <cell r="C54" t="e">
            <v>#REF!</v>
          </cell>
          <cell r="E54">
            <v>1954</v>
          </cell>
          <cell r="G54">
            <v>22308</v>
          </cell>
        </row>
        <row r="55">
          <cell r="A55">
            <v>912925</v>
          </cell>
          <cell r="B55" t="str">
            <v>IO INT &amp; OTHER HK EARNED RBLE</v>
          </cell>
          <cell r="C55" t="e">
            <v>#REF!</v>
          </cell>
          <cell r="E55">
            <v>22553.86</v>
          </cell>
          <cell r="G55">
            <v>-22308</v>
          </cell>
        </row>
        <row r="56">
          <cell r="C56" t="e">
            <v>#REF!</v>
          </cell>
          <cell r="E56">
            <v>10460005.280000001</v>
          </cell>
          <cell r="G56">
            <v>866135.01</v>
          </cell>
        </row>
        <row r="58">
          <cell r="A58" t="str">
            <v>TOTAL INTEREST INCOME</v>
          </cell>
          <cell r="C58" t="e">
            <v>#REF!</v>
          </cell>
          <cell r="E58">
            <v>201494374.06</v>
          </cell>
          <cell r="G58">
            <v>3155737.3</v>
          </cell>
        </row>
        <row r="60">
          <cell r="A60">
            <v>913201</v>
          </cell>
          <cell r="B60" t="str">
            <v>I/O COMM EARN HO</v>
          </cell>
          <cell r="C60" t="e">
            <v>#REF!</v>
          </cell>
          <cell r="E60">
            <v>0</v>
          </cell>
          <cell r="G60">
            <v>0</v>
          </cell>
        </row>
        <row r="61">
          <cell r="A61">
            <v>913204</v>
          </cell>
          <cell r="B61" t="str">
            <v>I/O COMM EARN SP</v>
          </cell>
          <cell r="C61" t="e">
            <v>#REF!</v>
          </cell>
          <cell r="E61">
            <v>0</v>
          </cell>
          <cell r="G61">
            <v>0</v>
          </cell>
        </row>
        <row r="62">
          <cell r="C62" t="e">
            <v>#REF!</v>
          </cell>
          <cell r="E62">
            <v>0</v>
          </cell>
          <cell r="G62">
            <v>0</v>
          </cell>
        </row>
        <row r="64">
          <cell r="A64">
            <v>930101</v>
          </cell>
          <cell r="B64" t="str">
            <v>COMM.EARNED(TRADE)L/C ADVISING</v>
          </cell>
          <cell r="C64" t="e">
            <v>#REF!</v>
          </cell>
          <cell r="E64">
            <v>155360</v>
          </cell>
          <cell r="G64">
            <v>16202</v>
          </cell>
        </row>
        <row r="65">
          <cell r="A65">
            <v>930102</v>
          </cell>
          <cell r="B65" t="str">
            <v>COMM.EARNED(TRADE)EXPO.HANDL.C</v>
          </cell>
          <cell r="C65" t="e">
            <v>#REF!</v>
          </cell>
          <cell r="E65">
            <v>877044.79</v>
          </cell>
          <cell r="G65">
            <v>72940.42</v>
          </cell>
        </row>
        <row r="66">
          <cell r="A66">
            <v>930103</v>
          </cell>
          <cell r="B66" t="str">
            <v>COMM.EARNED(TRADE)EXPO.COLLECT</v>
          </cell>
          <cell r="C66" t="e">
            <v>#REF!</v>
          </cell>
          <cell r="E66">
            <v>309442.90000000002</v>
          </cell>
          <cell r="G66">
            <v>21333</v>
          </cell>
        </row>
        <row r="67">
          <cell r="A67">
            <v>930109</v>
          </cell>
          <cell r="B67" t="str">
            <v>COMM.EARNED(TRADE)EXPO.(OTHERS</v>
          </cell>
          <cell r="C67" t="e">
            <v>#REF!</v>
          </cell>
          <cell r="E67">
            <v>109400</v>
          </cell>
          <cell r="G67">
            <v>11200</v>
          </cell>
        </row>
        <row r="68">
          <cell r="A68">
            <v>930111</v>
          </cell>
          <cell r="B68" t="str">
            <v>COMM.EARNED(TRADE)L/C AMENDMEN</v>
          </cell>
          <cell r="C68" t="e">
            <v>#REF!</v>
          </cell>
          <cell r="E68">
            <v>7300</v>
          </cell>
          <cell r="G68">
            <v>300</v>
          </cell>
        </row>
        <row r="69">
          <cell r="A69">
            <v>930112</v>
          </cell>
          <cell r="B69" t="str">
            <v>COMM.EARNED(TRADE)IMPO.HANDL.C</v>
          </cell>
          <cell r="C69" t="e">
            <v>#REF!</v>
          </cell>
          <cell r="E69">
            <v>692741.43</v>
          </cell>
          <cell r="G69">
            <v>55951.67</v>
          </cell>
        </row>
        <row r="70">
          <cell r="A70">
            <v>930113</v>
          </cell>
          <cell r="B70" t="str">
            <v>COMM.EARNED(TRADE)IMPO.COLLECT</v>
          </cell>
          <cell r="C70" t="e">
            <v>#REF!</v>
          </cell>
          <cell r="E70">
            <v>538508.48</v>
          </cell>
          <cell r="G70">
            <v>23236</v>
          </cell>
        </row>
        <row r="71">
          <cell r="A71">
            <v>930119</v>
          </cell>
          <cell r="B71" t="str">
            <v>COMM.EARNED(TRADE)IMPO(OTHERS)</v>
          </cell>
          <cell r="C71" t="e">
            <v>#REF!</v>
          </cell>
          <cell r="E71">
            <v>1345331.11</v>
          </cell>
          <cell r="G71">
            <v>141160.12</v>
          </cell>
        </row>
        <row r="72">
          <cell r="A72">
            <v>930201</v>
          </cell>
          <cell r="B72" t="str">
            <v>COMM.EARNED REMI(OUT/IN REMI.</v>
          </cell>
          <cell r="C72" t="e">
            <v>#REF!</v>
          </cell>
          <cell r="E72">
            <v>691970.19</v>
          </cell>
          <cell r="G72">
            <v>56979.75</v>
          </cell>
        </row>
        <row r="73">
          <cell r="A73">
            <v>930299</v>
          </cell>
          <cell r="B73" t="str">
            <v>COMM.EARNED REMI.(OTHERS)</v>
          </cell>
          <cell r="C73" t="e">
            <v>#REF!</v>
          </cell>
          <cell r="E73">
            <v>41900</v>
          </cell>
          <cell r="G73">
            <v>4250</v>
          </cell>
        </row>
        <row r="74">
          <cell r="A74">
            <v>930301</v>
          </cell>
          <cell r="B74" t="str">
            <v>COMM.EARNED(A&amp;D)ACCT MAINTENAN</v>
          </cell>
          <cell r="C74" t="e">
            <v>#REF!</v>
          </cell>
          <cell r="E74">
            <v>17591.62</v>
          </cell>
          <cell r="G74">
            <v>727.54</v>
          </cell>
        </row>
        <row r="75">
          <cell r="A75">
            <v>930302</v>
          </cell>
          <cell r="B75" t="str">
            <v>COMM.EARNED(A&amp;D)CHEQUE BOOK</v>
          </cell>
          <cell r="C75" t="e">
            <v>#REF!</v>
          </cell>
          <cell r="E75">
            <v>31470</v>
          </cell>
          <cell r="G75">
            <v>1250</v>
          </cell>
        </row>
        <row r="76">
          <cell r="A76">
            <v>930399</v>
          </cell>
          <cell r="B76" t="str">
            <v>COMM.EARNED(A&amp;D)OTHERS</v>
          </cell>
          <cell r="C76" t="e">
            <v>#REF!</v>
          </cell>
          <cell r="E76">
            <v>34550</v>
          </cell>
          <cell r="G76">
            <v>850</v>
          </cell>
        </row>
        <row r="77">
          <cell r="A77">
            <v>930901</v>
          </cell>
          <cell r="B77" t="str">
            <v>COMMISSION EARNED (OTHERS)</v>
          </cell>
          <cell r="C77" t="e">
            <v>#REF!</v>
          </cell>
          <cell r="E77">
            <v>2589316.71</v>
          </cell>
          <cell r="G77">
            <v>0</v>
          </cell>
        </row>
        <row r="78">
          <cell r="A78">
            <v>931001</v>
          </cell>
          <cell r="B78" t="str">
            <v>COMMISSION EARNED(CABLE&amp;POSTAG</v>
          </cell>
          <cell r="C78" t="e">
            <v>#REF!</v>
          </cell>
          <cell r="E78">
            <v>1686463.53</v>
          </cell>
          <cell r="G78">
            <v>115378.45</v>
          </cell>
        </row>
        <row r="79">
          <cell r="C79" t="e">
            <v>#REF!</v>
          </cell>
          <cell r="E79">
            <v>9128390.7599999998</v>
          </cell>
          <cell r="G79">
            <v>521758.95</v>
          </cell>
        </row>
        <row r="81">
          <cell r="A81">
            <v>935101</v>
          </cell>
          <cell r="B81" t="str">
            <v>G TEE COMM.EARNED LETTER OF CD</v>
          </cell>
          <cell r="C81" t="e">
            <v>#REF!</v>
          </cell>
          <cell r="E81">
            <v>608841.04</v>
          </cell>
          <cell r="G81">
            <v>98881.43</v>
          </cell>
        </row>
        <row r="82">
          <cell r="A82">
            <v>935112</v>
          </cell>
          <cell r="B82" t="str">
            <v>GT COM. CONFIRMATION RCVD</v>
          </cell>
          <cell r="C82" t="e">
            <v>#REF!</v>
          </cell>
          <cell r="E82">
            <v>423212.85</v>
          </cell>
          <cell r="G82">
            <v>73670</v>
          </cell>
        </row>
        <row r="83">
          <cell r="A83">
            <v>935132</v>
          </cell>
          <cell r="B83" t="str">
            <v>GT COM. CONFIRMATION UNER</v>
          </cell>
          <cell r="C83" t="e">
            <v>#REF!</v>
          </cell>
          <cell r="E83">
            <v>-24889.27</v>
          </cell>
          <cell r="G83">
            <v>-9075.85</v>
          </cell>
        </row>
        <row r="84">
          <cell r="A84">
            <v>935117</v>
          </cell>
          <cell r="B84" t="str">
            <v>GT COM. USANCE RCVD</v>
          </cell>
          <cell r="C84" t="e">
            <v>#REF!</v>
          </cell>
          <cell r="E84">
            <v>688347.58</v>
          </cell>
          <cell r="G84">
            <v>162121.43</v>
          </cell>
        </row>
        <row r="85">
          <cell r="A85">
            <v>935137</v>
          </cell>
          <cell r="B85" t="str">
            <v>GT COM. USANCE UNER</v>
          </cell>
          <cell r="C85" t="e">
            <v>#REF!</v>
          </cell>
          <cell r="E85">
            <v>-22019.49</v>
          </cell>
          <cell r="G85">
            <v>-105706.52</v>
          </cell>
        </row>
        <row r="86">
          <cell r="A86">
            <v>935171</v>
          </cell>
          <cell r="B86" t="str">
            <v>GT COM. PERFORM.BOND RCBL</v>
          </cell>
          <cell r="C86" t="e">
            <v>#REF!</v>
          </cell>
          <cell r="E86">
            <v>11664.29</v>
          </cell>
          <cell r="G86">
            <v>2441.58</v>
          </cell>
        </row>
        <row r="87">
          <cell r="A87">
            <v>935181</v>
          </cell>
          <cell r="B87" t="str">
            <v>GT COM. PERFORM.BOND UNER</v>
          </cell>
          <cell r="C87" t="e">
            <v>#REF!</v>
          </cell>
          <cell r="E87">
            <v>-868620.57</v>
          </cell>
          <cell r="G87">
            <v>33337.57</v>
          </cell>
        </row>
        <row r="88">
          <cell r="A88">
            <v>935161</v>
          </cell>
          <cell r="B88" t="str">
            <v>GT COM. PERFORM.BOND RCVD</v>
          </cell>
          <cell r="C88" t="e">
            <v>#REF!</v>
          </cell>
          <cell r="E88">
            <v>3243341.43</v>
          </cell>
          <cell r="G88">
            <v>182757.4</v>
          </cell>
        </row>
        <row r="89">
          <cell r="A89">
            <v>935169</v>
          </cell>
          <cell r="B89" t="str">
            <v>GT COM. OTHERS RCVD</v>
          </cell>
          <cell r="C89" t="e">
            <v>#REF!</v>
          </cell>
          <cell r="E89">
            <v>3734348.65</v>
          </cell>
          <cell r="G89">
            <v>149658.19</v>
          </cell>
        </row>
        <row r="90">
          <cell r="A90">
            <v>935179</v>
          </cell>
          <cell r="B90" t="str">
            <v>GT COM. OTHERS RCBL</v>
          </cell>
          <cell r="C90" t="e">
            <v>#REF!</v>
          </cell>
          <cell r="E90">
            <v>18307.259999999998</v>
          </cell>
          <cell r="G90">
            <v>5085.62</v>
          </cell>
        </row>
        <row r="91">
          <cell r="A91">
            <v>935189</v>
          </cell>
          <cell r="B91" t="str">
            <v>GT COM. OTHERS UNER</v>
          </cell>
          <cell r="C91" t="e">
            <v>#REF!</v>
          </cell>
          <cell r="E91">
            <v>-184264.02</v>
          </cell>
          <cell r="G91">
            <v>198072.91</v>
          </cell>
        </row>
        <row r="92">
          <cell r="C92" t="e">
            <v>#REF!</v>
          </cell>
          <cell r="E92">
            <v>7628269.75</v>
          </cell>
          <cell r="G92">
            <v>791243.76</v>
          </cell>
        </row>
        <row r="94">
          <cell r="A94">
            <v>941101</v>
          </cell>
          <cell r="B94" t="str">
            <v>PROFIT ON FOREIGN EXCHANGE</v>
          </cell>
          <cell r="C94" t="e">
            <v>#REF!</v>
          </cell>
          <cell r="E94">
            <v>927536958.36000001</v>
          </cell>
          <cell r="G94">
            <v>27417115.510000002</v>
          </cell>
        </row>
        <row r="95">
          <cell r="A95">
            <v>914100</v>
          </cell>
          <cell r="B95" t="str">
            <v>PROFIT ON CCY SW (N-HDG/PRINC)</v>
          </cell>
          <cell r="C95" t="e">
            <v>#REF!</v>
          </cell>
          <cell r="E95">
            <v>0</v>
          </cell>
          <cell r="G95">
            <v>0</v>
          </cell>
        </row>
        <row r="96">
          <cell r="A96">
            <v>914200</v>
          </cell>
          <cell r="B96" t="str">
            <v>PRFT ON CCY SW ( N-HDG/EVAL )</v>
          </cell>
          <cell r="C96" t="e">
            <v>#REF!</v>
          </cell>
          <cell r="E96">
            <v>59398704.920000002</v>
          </cell>
          <cell r="G96">
            <v>48158380.899999999</v>
          </cell>
        </row>
        <row r="97">
          <cell r="C97" t="e">
            <v>#REF!</v>
          </cell>
          <cell r="E97">
            <v>986935663.27999997</v>
          </cell>
          <cell r="G97">
            <v>75575496.409999996</v>
          </cell>
        </row>
        <row r="99">
          <cell r="A99">
            <v>957101</v>
          </cell>
          <cell r="B99" t="str">
            <v>TRANS FRM RSV FOR POSS.LN LOSS</v>
          </cell>
          <cell r="C99" t="e">
            <v>#REF!</v>
          </cell>
          <cell r="E99">
            <v>683110583.14999998</v>
          </cell>
          <cell r="G99">
            <v>0</v>
          </cell>
        </row>
        <row r="100">
          <cell r="C100" t="e">
            <v>#REF!</v>
          </cell>
          <cell r="E100">
            <v>683110583.14999998</v>
          </cell>
          <cell r="G100">
            <v>0</v>
          </cell>
        </row>
        <row r="102">
          <cell r="A102" t="str">
            <v>TOTAL INCOME</v>
          </cell>
          <cell r="C102" t="e">
            <v>#REF!</v>
          </cell>
          <cell r="E102">
            <v>1888297280.9999998</v>
          </cell>
          <cell r="G102">
            <v>80044236.420000002</v>
          </cell>
        </row>
        <row r="104">
          <cell r="A104">
            <v>400101</v>
          </cell>
          <cell r="B104" t="str">
            <v>INT ON DEPO. SAVING ACCOUNT</v>
          </cell>
          <cell r="C104" t="e">
            <v>#REF!</v>
          </cell>
          <cell r="E104">
            <v>-24887.88</v>
          </cell>
          <cell r="G104">
            <v>0</v>
          </cell>
        </row>
        <row r="105">
          <cell r="A105">
            <v>400112</v>
          </cell>
          <cell r="B105" t="str">
            <v>INT ON  TIME DEPOSITS PAID</v>
          </cell>
          <cell r="C105" t="e">
            <v>#REF!</v>
          </cell>
          <cell r="E105">
            <v>-32918988.100000001</v>
          </cell>
          <cell r="G105">
            <v>-910507.67</v>
          </cell>
        </row>
        <row r="106">
          <cell r="A106">
            <v>400122</v>
          </cell>
          <cell r="B106" t="str">
            <v>INT ON  TIME DEPOSITS PAYABLE</v>
          </cell>
          <cell r="C106" t="e">
            <v>#REF!</v>
          </cell>
          <cell r="E106">
            <v>6650102.3200000003</v>
          </cell>
          <cell r="G106">
            <v>-776842.38</v>
          </cell>
        </row>
        <row r="107">
          <cell r="A107">
            <v>400115</v>
          </cell>
          <cell r="B107" t="str">
            <v>INT ON DEPO. FCNR A/C PAID</v>
          </cell>
          <cell r="C107" t="e">
            <v>#REF!</v>
          </cell>
          <cell r="E107">
            <v>-2690.28</v>
          </cell>
          <cell r="G107">
            <v>0</v>
          </cell>
        </row>
        <row r="108">
          <cell r="A108">
            <v>400125</v>
          </cell>
          <cell r="B108" t="str">
            <v>INT ON DEPO. FCNR A/C PAYABLE</v>
          </cell>
          <cell r="C108" t="e">
            <v>#REF!</v>
          </cell>
          <cell r="E108">
            <v>62.65</v>
          </cell>
          <cell r="G108">
            <v>-215.38</v>
          </cell>
        </row>
        <row r="109">
          <cell r="C109" t="e">
            <v>#REF!</v>
          </cell>
          <cell r="E109">
            <v>-26296401.290000003</v>
          </cell>
          <cell r="G109">
            <v>-1687565.43</v>
          </cell>
        </row>
        <row r="110">
          <cell r="A110">
            <v>400300</v>
          </cell>
          <cell r="B110" t="str">
            <v>SUNDRY INTEREST PAID</v>
          </cell>
          <cell r="C110" t="e">
            <v>#REF!</v>
          </cell>
          <cell r="E110">
            <v>-537142</v>
          </cell>
          <cell r="G110">
            <v>0</v>
          </cell>
        </row>
        <row r="111">
          <cell r="A111">
            <v>445100</v>
          </cell>
          <cell r="B111" t="str">
            <v>LOSS ON BOND REDEEMED</v>
          </cell>
          <cell r="C111" t="e">
            <v>#REF!</v>
          </cell>
          <cell r="E111">
            <v>-682999517.33000004</v>
          </cell>
          <cell r="G111">
            <v>0</v>
          </cell>
        </row>
        <row r="112">
          <cell r="C112" t="e">
            <v>#REF!</v>
          </cell>
          <cell r="E112">
            <v>-683536659.33000004</v>
          </cell>
          <cell r="G112">
            <v>0</v>
          </cell>
        </row>
        <row r="113">
          <cell r="A113">
            <v>410411</v>
          </cell>
          <cell r="B113" t="str">
            <v>INTEREST ON CALL MONEY PAID</v>
          </cell>
          <cell r="C113" t="e">
            <v>#REF!</v>
          </cell>
          <cell r="E113">
            <v>-26846561</v>
          </cell>
          <cell r="G113">
            <v>-620476</v>
          </cell>
        </row>
        <row r="114">
          <cell r="A114">
            <v>410421</v>
          </cell>
          <cell r="B114" t="str">
            <v>INTEREST ON CALL MONEY PAYBLE</v>
          </cell>
          <cell r="C114" t="e">
            <v>#REF!</v>
          </cell>
          <cell r="E114">
            <v>18684.830000000002</v>
          </cell>
          <cell r="G114">
            <v>5426.17</v>
          </cell>
        </row>
        <row r="115">
          <cell r="A115">
            <v>413101</v>
          </cell>
          <cell r="B115" t="str">
            <v>INTERNAL CONTRACT DEP INT PAID</v>
          </cell>
          <cell r="C115" t="e">
            <v>#REF!</v>
          </cell>
          <cell r="E115">
            <v>5398414.3600000003</v>
          </cell>
          <cell r="G115">
            <v>0</v>
          </cell>
        </row>
        <row r="116">
          <cell r="C116" t="e">
            <v>#REF!</v>
          </cell>
          <cell r="E116">
            <v>-21429461.810000002</v>
          </cell>
          <cell r="G116">
            <v>-615049.82999999996</v>
          </cell>
        </row>
        <row r="117">
          <cell r="A117">
            <v>415111</v>
          </cell>
          <cell r="B117" t="str">
            <v>I/O INT &amp; OTR PAID H.O. PAID</v>
          </cell>
          <cell r="C117" t="e">
            <v>#REF!</v>
          </cell>
          <cell r="E117">
            <v>1168882.67</v>
          </cell>
          <cell r="G117">
            <v>-1274885</v>
          </cell>
        </row>
        <row r="118">
          <cell r="A118">
            <v>415121</v>
          </cell>
          <cell r="B118" t="str">
            <v>I/O INT&amp;OTR PAID H.O.  PAYABLE</v>
          </cell>
          <cell r="C118" t="e">
            <v>#REF!</v>
          </cell>
          <cell r="E118">
            <v>-47793</v>
          </cell>
          <cell r="G118">
            <v>770344.39</v>
          </cell>
        </row>
        <row r="119">
          <cell r="A119">
            <v>415112</v>
          </cell>
          <cell r="B119" t="str">
            <v>I/O INT &amp; OTR PAID NY PAID</v>
          </cell>
          <cell r="C119" t="e">
            <v>#REF!</v>
          </cell>
          <cell r="E119">
            <v>-56568263.960000001</v>
          </cell>
          <cell r="G119">
            <v>0</v>
          </cell>
        </row>
        <row r="120">
          <cell r="C120" t="e">
            <v>#REF!</v>
          </cell>
          <cell r="E120">
            <v>-55447174.289999999</v>
          </cell>
          <cell r="G120">
            <v>-504540.61</v>
          </cell>
        </row>
        <row r="122">
          <cell r="A122" t="str">
            <v>TOTAL INTEREST EXPENSE</v>
          </cell>
          <cell r="C122" t="e">
            <v>#REF!</v>
          </cell>
          <cell r="E122">
            <v>-786709696.72000003</v>
          </cell>
          <cell r="G122">
            <v>-2807155.87</v>
          </cell>
        </row>
        <row r="124">
          <cell r="A124" t="str">
            <v>NET INTEREST INCOME</v>
          </cell>
          <cell r="C124" t="e">
            <v>#REF!</v>
          </cell>
          <cell r="E124">
            <v>988204070.77999997</v>
          </cell>
          <cell r="G124">
            <v>5962893.1700000009</v>
          </cell>
        </row>
        <row r="126">
          <cell r="A126">
            <v>415106</v>
          </cell>
          <cell r="B126" t="str">
            <v>LOSS IO PP CSW INT- SP (NH/IN)</v>
          </cell>
          <cell r="C126" t="e">
            <v>#REF!</v>
          </cell>
          <cell r="E126">
            <v>-7201854</v>
          </cell>
          <cell r="G126">
            <v>0</v>
          </cell>
        </row>
        <row r="127">
          <cell r="A127">
            <v>417101</v>
          </cell>
          <cell r="B127" t="str">
            <v>LOSS CSW CUST ( N-HDG/EVAL )</v>
          </cell>
          <cell r="C127" t="e">
            <v>#REF!</v>
          </cell>
          <cell r="E127">
            <v>-391143.28</v>
          </cell>
          <cell r="G127">
            <v>-47127775.93</v>
          </cell>
        </row>
        <row r="128">
          <cell r="A128">
            <v>441101</v>
          </cell>
          <cell r="B128" t="str">
            <v>LOSS ON FOREIGN EXCHANGE</v>
          </cell>
          <cell r="C128" t="e">
            <v>#REF!</v>
          </cell>
          <cell r="E128">
            <v>-48800</v>
          </cell>
          <cell r="G128">
            <v>-29182916.260000002</v>
          </cell>
        </row>
        <row r="129">
          <cell r="C129" t="e">
            <v>#REF!</v>
          </cell>
          <cell r="E129">
            <v>-7641797.2800000003</v>
          </cell>
          <cell r="G129">
            <v>-76310692.189999998</v>
          </cell>
        </row>
        <row r="130">
          <cell r="A130">
            <v>430121</v>
          </cell>
          <cell r="B130" t="str">
            <v>COMM.P(T&amp;R)REMIT(PAY TO OTR BK</v>
          </cell>
          <cell r="C130" t="e">
            <v>#REF!</v>
          </cell>
          <cell r="E130">
            <v>-18000</v>
          </cell>
          <cell r="G130">
            <v>-14836.75</v>
          </cell>
        </row>
        <row r="131">
          <cell r="A131">
            <v>430801</v>
          </cell>
          <cell r="B131" t="str">
            <v>COMMISSION PAID (BROKERAGE)</v>
          </cell>
          <cell r="C131" t="e">
            <v>#REF!</v>
          </cell>
          <cell r="E131">
            <v>-582402</v>
          </cell>
          <cell r="G131">
            <v>0</v>
          </cell>
        </row>
        <row r="132">
          <cell r="A132">
            <v>430999</v>
          </cell>
          <cell r="B132" t="str">
            <v>COMM.P(OTR)OTHERS</v>
          </cell>
          <cell r="C132" t="e">
            <v>#REF!</v>
          </cell>
          <cell r="E132">
            <v>-15827</v>
          </cell>
          <cell r="G132">
            <v>-6000</v>
          </cell>
        </row>
        <row r="133">
          <cell r="A133">
            <v>431001</v>
          </cell>
          <cell r="B133" t="str">
            <v>COMM.PAID (CABLE &amp; POSTAGE)</v>
          </cell>
          <cell r="C133" t="e">
            <v>#REF!</v>
          </cell>
          <cell r="E133">
            <v>-930626862.74000001</v>
          </cell>
          <cell r="G133">
            <v>-658</v>
          </cell>
        </row>
        <row r="134">
          <cell r="C134" t="e">
            <v>#REF!</v>
          </cell>
          <cell r="E134">
            <v>-931243091.74000001</v>
          </cell>
          <cell r="G134">
            <v>-21494.75</v>
          </cell>
        </row>
        <row r="136">
          <cell r="A136">
            <v>450101</v>
          </cell>
          <cell r="B136" t="str">
            <v>PERSON.EXPNSE BASIC</v>
          </cell>
          <cell r="C136" t="e">
            <v>#REF!</v>
          </cell>
          <cell r="E136">
            <v>-2323143</v>
          </cell>
          <cell r="G136">
            <v>-513054</v>
          </cell>
        </row>
        <row r="137">
          <cell r="A137">
            <v>450102</v>
          </cell>
          <cell r="B137" t="str">
            <v>PERSON.EXPNSE DA</v>
          </cell>
          <cell r="C137" t="e">
            <v>#REF!</v>
          </cell>
          <cell r="E137">
            <v>-2670863</v>
          </cell>
          <cell r="G137">
            <v>-196248</v>
          </cell>
        </row>
        <row r="138">
          <cell r="A138">
            <v>450103</v>
          </cell>
          <cell r="B138" t="str">
            <v>PERSON.EXPNSE HRA</v>
          </cell>
          <cell r="C138" t="e">
            <v>#REF!</v>
          </cell>
          <cell r="E138">
            <v>-1052500</v>
          </cell>
          <cell r="G138">
            <v>-223068</v>
          </cell>
        </row>
        <row r="139">
          <cell r="A139">
            <v>450130</v>
          </cell>
          <cell r="B139" t="str">
            <v>PERSON.EXPNSE BONUS</v>
          </cell>
          <cell r="C139" t="e">
            <v>#REF!</v>
          </cell>
          <cell r="E139">
            <v>-196231.85</v>
          </cell>
          <cell r="G139">
            <v>0</v>
          </cell>
        </row>
        <row r="140">
          <cell r="A140">
            <v>450140</v>
          </cell>
          <cell r="B140" t="str">
            <v>PERSON.EXPNSE RETIREMT.BENEFIT</v>
          </cell>
          <cell r="C140" t="e">
            <v>#REF!</v>
          </cell>
          <cell r="E140">
            <v>-736718</v>
          </cell>
          <cell r="G140">
            <v>0</v>
          </cell>
        </row>
        <row r="141">
          <cell r="A141">
            <v>450150</v>
          </cell>
          <cell r="B141" t="str">
            <v>PERSON.EXPNSE PROVIDENT FUND</v>
          </cell>
          <cell r="C141" t="e">
            <v>#REF!</v>
          </cell>
          <cell r="E141">
            <v>-475193</v>
          </cell>
          <cell r="G141">
            <v>-61546</v>
          </cell>
        </row>
        <row r="142">
          <cell r="A142">
            <v>450152</v>
          </cell>
          <cell r="B142" t="str">
            <v>PERSON.EXPNSE GRATUITY</v>
          </cell>
          <cell r="C142" t="e">
            <v>#REF!</v>
          </cell>
          <cell r="E142">
            <v>-66827.22</v>
          </cell>
          <cell r="G142">
            <v>0</v>
          </cell>
        </row>
        <row r="143">
          <cell r="A143">
            <v>450153</v>
          </cell>
          <cell r="B143" t="str">
            <v>PERSON.EXPNSE LEAVE TRVL ALLOW</v>
          </cell>
          <cell r="C143" t="e">
            <v>#REF!</v>
          </cell>
          <cell r="E143">
            <v>-768104.3</v>
          </cell>
          <cell r="G143">
            <v>-127000</v>
          </cell>
        </row>
        <row r="144">
          <cell r="A144">
            <v>450154</v>
          </cell>
          <cell r="B144" t="str">
            <v>PERSON.EXPNSE MEDICAL ALLOWANC</v>
          </cell>
          <cell r="C144" t="e">
            <v>#REF!</v>
          </cell>
          <cell r="E144">
            <v>-1147392.98</v>
          </cell>
          <cell r="G144">
            <v>-25090.87</v>
          </cell>
        </row>
        <row r="145">
          <cell r="A145">
            <v>450199</v>
          </cell>
          <cell r="B145" t="str">
            <v>PERSON.EXPNSE OTHERS</v>
          </cell>
          <cell r="C145" t="e">
            <v>#REF!</v>
          </cell>
          <cell r="E145">
            <v>-1240000</v>
          </cell>
          <cell r="G145">
            <v>-95152</v>
          </cell>
        </row>
        <row r="146">
          <cell r="A146">
            <v>450201</v>
          </cell>
          <cell r="B146" t="str">
            <v>PERSON.EXPNSE-EXP SALARY</v>
          </cell>
          <cell r="C146" t="e">
            <v>#REF!</v>
          </cell>
          <cell r="E146">
            <v>-17126711</v>
          </cell>
          <cell r="G146">
            <v>-145000</v>
          </cell>
        </row>
        <row r="147">
          <cell r="A147">
            <v>450203</v>
          </cell>
          <cell r="B147" t="str">
            <v>PERSON.EXPNSE-EXP TAX</v>
          </cell>
          <cell r="C147" t="e">
            <v>#REF!</v>
          </cell>
          <cell r="E147">
            <v>-64377.45</v>
          </cell>
          <cell r="G147">
            <v>-1426800</v>
          </cell>
        </row>
        <row r="148">
          <cell r="A148">
            <v>450204</v>
          </cell>
          <cell r="B148" t="str">
            <v>PERSON.EXPNSE-EXP WELFARE</v>
          </cell>
          <cell r="C148" t="e">
            <v>#REF!</v>
          </cell>
          <cell r="E148">
            <v>0</v>
          </cell>
          <cell r="G148">
            <v>0</v>
          </cell>
        </row>
        <row r="149">
          <cell r="C149" t="e">
            <v>#REF!</v>
          </cell>
          <cell r="E149">
            <v>-27868061.800000001</v>
          </cell>
          <cell r="G149">
            <v>-2812958.87</v>
          </cell>
        </row>
        <row r="150">
          <cell r="A150">
            <v>450500</v>
          </cell>
          <cell r="B150" t="str">
            <v>OFFICE RESIDENCE RENT</v>
          </cell>
          <cell r="C150" t="e">
            <v>#REF!</v>
          </cell>
          <cell r="E150">
            <v>0</v>
          </cell>
          <cell r="G150">
            <v>-122000</v>
          </cell>
        </row>
        <row r="151">
          <cell r="A151">
            <v>451101</v>
          </cell>
          <cell r="B151" t="str">
            <v>OFFICE RENT -  OFFICE</v>
          </cell>
          <cell r="C151" t="e">
            <v>#REF!</v>
          </cell>
          <cell r="E151">
            <v>-12960000</v>
          </cell>
          <cell r="G151">
            <v>0</v>
          </cell>
        </row>
        <row r="152">
          <cell r="A152">
            <v>451102</v>
          </cell>
          <cell r="B152" t="str">
            <v>RENT COMPANY HOUSE</v>
          </cell>
          <cell r="E152">
            <v>-1567500</v>
          </cell>
        </row>
        <row r="153">
          <cell r="A153">
            <v>451199</v>
          </cell>
          <cell r="B153" t="str">
            <v>OFFICE RENT - OTHERS</v>
          </cell>
          <cell r="C153" t="e">
            <v>#REF!</v>
          </cell>
          <cell r="E153">
            <v>-54000</v>
          </cell>
          <cell r="G153">
            <v>-4500</v>
          </cell>
        </row>
        <row r="154">
          <cell r="C154" t="e">
            <v>#REF!</v>
          </cell>
          <cell r="E154">
            <v>-14581500</v>
          </cell>
          <cell r="G154">
            <v>-126500</v>
          </cell>
        </row>
        <row r="155">
          <cell r="A155">
            <v>450600</v>
          </cell>
          <cell r="B155" t="str">
            <v>OFFICE RESIDENCE REPAIR</v>
          </cell>
          <cell r="C155" t="e">
            <v>#REF!</v>
          </cell>
          <cell r="E155">
            <v>0</v>
          </cell>
          <cell r="G155">
            <v>0</v>
          </cell>
        </row>
        <row r="156">
          <cell r="A156">
            <v>451202</v>
          </cell>
          <cell r="B156" t="str">
            <v>MAINTENANCE COMPANY HOUSE</v>
          </cell>
          <cell r="C156" t="e">
            <v>#REF!</v>
          </cell>
          <cell r="E156">
            <v>-92551</v>
          </cell>
        </row>
        <row r="157">
          <cell r="A157">
            <v>450700</v>
          </cell>
          <cell r="B157" t="str">
            <v>OFFICE MAINTENANCE</v>
          </cell>
          <cell r="C157" t="e">
            <v>#REF!</v>
          </cell>
          <cell r="E157">
            <v>0</v>
          </cell>
          <cell r="G157">
            <v>-5740</v>
          </cell>
        </row>
        <row r="158">
          <cell r="A158">
            <v>451201</v>
          </cell>
          <cell r="B158" t="str">
            <v>OFFICE REPAIRS - REPAIRS</v>
          </cell>
          <cell r="C158" t="e">
            <v>#REF!</v>
          </cell>
          <cell r="E158">
            <v>-3395</v>
          </cell>
          <cell r="G158">
            <v>-5500</v>
          </cell>
        </row>
        <row r="159">
          <cell r="A159">
            <v>451301</v>
          </cell>
          <cell r="B159" t="str">
            <v>COMMON SERV FEES BUILDING MAIN</v>
          </cell>
          <cell r="C159" t="e">
            <v>#REF!</v>
          </cell>
          <cell r="E159">
            <v>-1570554</v>
          </cell>
          <cell r="G159">
            <v>0</v>
          </cell>
        </row>
        <row r="160">
          <cell r="A160">
            <v>451302</v>
          </cell>
          <cell r="B160" t="str">
            <v>MT REAL PROPERTY FIXTURES MT</v>
          </cell>
          <cell r="E160">
            <v>-124671</v>
          </cell>
        </row>
        <row r="161">
          <cell r="A161">
            <v>451303</v>
          </cell>
          <cell r="B161" t="str">
            <v>MT REAL PROPERTY BUILDING MT</v>
          </cell>
          <cell r="E161">
            <v>-471180</v>
          </cell>
        </row>
        <row r="162">
          <cell r="A162">
            <v>451501</v>
          </cell>
          <cell r="B162" t="str">
            <v>SERVICE CONTRACTS (ANNUAL) MAI</v>
          </cell>
          <cell r="C162" t="e">
            <v>#REF!</v>
          </cell>
          <cell r="E162">
            <v>-573374.05000000005</v>
          </cell>
          <cell r="G162">
            <v>0</v>
          </cell>
        </row>
        <row r="163">
          <cell r="A163">
            <v>451502</v>
          </cell>
          <cell r="B163" t="str">
            <v>MT O/F REPAIRS</v>
          </cell>
          <cell r="E163">
            <v>-45700</v>
          </cell>
        </row>
        <row r="164">
          <cell r="A164">
            <v>451504</v>
          </cell>
          <cell r="B164" t="str">
            <v>MT O/F INSURANCE ON O/F</v>
          </cell>
          <cell r="E164">
            <v>-83047</v>
          </cell>
        </row>
        <row r="165">
          <cell r="A165">
            <v>451603</v>
          </cell>
          <cell r="B165" t="str">
            <v>PAPER &amp; PRINT PRINTED FORMS</v>
          </cell>
          <cell r="C165" t="e">
            <v>#REF!</v>
          </cell>
          <cell r="E165">
            <v>-168001</v>
          </cell>
          <cell r="G165">
            <v>0</v>
          </cell>
        </row>
        <row r="166">
          <cell r="A166">
            <v>451604</v>
          </cell>
          <cell r="B166" t="str">
            <v>STATIONERY OTR OFFICE SUPPLIES</v>
          </cell>
          <cell r="E166">
            <v>-483311</v>
          </cell>
        </row>
        <row r="167">
          <cell r="A167">
            <v>451700</v>
          </cell>
          <cell r="B167" t="str">
            <v>OTHER OFFICE EQUIPMENT</v>
          </cell>
          <cell r="C167" t="e">
            <v>#REF!</v>
          </cell>
          <cell r="E167">
            <v>-20302</v>
          </cell>
          <cell r="G167">
            <v>0</v>
          </cell>
        </row>
        <row r="168">
          <cell r="A168">
            <v>451800</v>
          </cell>
          <cell r="B168" t="str">
            <v>FITTINGS LOBBY FURNISHINGS</v>
          </cell>
          <cell r="C168" t="e">
            <v>#REF!</v>
          </cell>
          <cell r="E168">
            <v>-1342429.82</v>
          </cell>
          <cell r="G168">
            <v>-8141</v>
          </cell>
        </row>
        <row r="169">
          <cell r="C169" t="e">
            <v>#REF!</v>
          </cell>
          <cell r="E169">
            <v>-4978515.87</v>
          </cell>
          <cell r="G169">
            <v>-19381</v>
          </cell>
        </row>
        <row r="170">
          <cell r="A170">
            <v>448101</v>
          </cell>
          <cell r="B170" t="str">
            <v>DEPR.ON BNK PREM. PREMISES</v>
          </cell>
          <cell r="C170" t="e">
            <v>#REF!</v>
          </cell>
          <cell r="E170">
            <v>-10936.95</v>
          </cell>
          <cell r="G170">
            <v>0</v>
          </cell>
        </row>
        <row r="171">
          <cell r="A171">
            <v>448102</v>
          </cell>
          <cell r="B171" t="str">
            <v>DEPR.ON BNK PREM. FIXTURES</v>
          </cell>
          <cell r="C171" t="e">
            <v>#REF!</v>
          </cell>
          <cell r="E171">
            <v>-2784228.27</v>
          </cell>
          <cell r="G171">
            <v>0</v>
          </cell>
        </row>
        <row r="172">
          <cell r="A172">
            <v>448103</v>
          </cell>
          <cell r="B172" t="str">
            <v>DEPR.ON BNK PREM.OFFICE EQUIP</v>
          </cell>
          <cell r="C172" t="e">
            <v>#REF!</v>
          </cell>
          <cell r="E172">
            <v>-670385.18999999994</v>
          </cell>
          <cell r="G172">
            <v>0</v>
          </cell>
        </row>
        <row r="173">
          <cell r="A173">
            <v>448104</v>
          </cell>
          <cell r="B173" t="str">
            <v>DEPR.ON BNK PREM. VEHICLES</v>
          </cell>
          <cell r="C173" t="e">
            <v>#REF!</v>
          </cell>
          <cell r="E173">
            <v>-134092.71</v>
          </cell>
          <cell r="G173">
            <v>0</v>
          </cell>
        </row>
        <row r="174">
          <cell r="A174">
            <v>448201</v>
          </cell>
          <cell r="B174" t="str">
            <v>DEPRECIATION OF SOFTWARE</v>
          </cell>
          <cell r="C174" t="e">
            <v>#REF!</v>
          </cell>
          <cell r="E174">
            <v>-6055966</v>
          </cell>
          <cell r="G174">
            <v>0</v>
          </cell>
        </row>
        <row r="175">
          <cell r="C175" t="e">
            <v>#REF!</v>
          </cell>
          <cell r="E175">
            <v>-9655609.120000001</v>
          </cell>
          <cell r="G175">
            <v>0</v>
          </cell>
        </row>
        <row r="176">
          <cell r="A176">
            <v>451900</v>
          </cell>
          <cell r="B176" t="str">
            <v>TRAVELLING</v>
          </cell>
          <cell r="C176" t="e">
            <v>#REF!</v>
          </cell>
          <cell r="E176">
            <v>-3534275.51</v>
          </cell>
          <cell r="G176">
            <v>-148720.95000000001</v>
          </cell>
        </row>
        <row r="177">
          <cell r="A177">
            <v>452101</v>
          </cell>
          <cell r="B177" t="str">
            <v>TRAFFIC BANK CAR</v>
          </cell>
          <cell r="E177">
            <v>-767894</v>
          </cell>
        </row>
        <row r="178">
          <cell r="A178">
            <v>452104</v>
          </cell>
          <cell r="B178" t="str">
            <v>TRAFIC INSURANCE</v>
          </cell>
          <cell r="E178">
            <v>-125979</v>
          </cell>
        </row>
        <row r="179">
          <cell r="A179">
            <v>452103</v>
          </cell>
          <cell r="B179" t="str">
            <v>TRAFFIC BUS, TAXI</v>
          </cell>
          <cell r="C179" t="e">
            <v>#REF!</v>
          </cell>
          <cell r="E179">
            <v>-103843</v>
          </cell>
          <cell r="G179">
            <v>-11754</v>
          </cell>
        </row>
        <row r="180">
          <cell r="C180" t="e">
            <v>#REF!</v>
          </cell>
          <cell r="E180">
            <v>-4531991.51</v>
          </cell>
          <cell r="G180">
            <v>-160474.95000000001</v>
          </cell>
        </row>
        <row r="181">
          <cell r="A181">
            <v>450900</v>
          </cell>
          <cell r="B181" t="str">
            <v>TELEGRAPH TELEPHONE</v>
          </cell>
          <cell r="C181" t="e">
            <v>#REF!</v>
          </cell>
          <cell r="E181">
            <v>0</v>
          </cell>
          <cell r="G181">
            <v>-90732</v>
          </cell>
        </row>
        <row r="182">
          <cell r="A182">
            <v>452302</v>
          </cell>
          <cell r="B182" t="str">
            <v>COMMUNICATION TELEPHONE</v>
          </cell>
          <cell r="E182">
            <v>-1260761.69</v>
          </cell>
        </row>
        <row r="183">
          <cell r="A183">
            <v>452303</v>
          </cell>
          <cell r="B183" t="str">
            <v>COMMUNICATION FAX</v>
          </cell>
          <cell r="E183">
            <v>-270831</v>
          </cell>
        </row>
        <row r="184">
          <cell r="A184">
            <v>452304</v>
          </cell>
          <cell r="B184" t="str">
            <v>COMMUNICATION TELEX</v>
          </cell>
          <cell r="E184">
            <v>-5361</v>
          </cell>
        </row>
        <row r="185">
          <cell r="A185">
            <v>452399</v>
          </cell>
          <cell r="B185" t="str">
            <v>COMMUNICATION OTHERS</v>
          </cell>
          <cell r="E185">
            <v>-805163</v>
          </cell>
        </row>
        <row r="186">
          <cell r="A186">
            <v>452201</v>
          </cell>
          <cell r="B186" t="str">
            <v>TRANSPOTATION DELIVERY</v>
          </cell>
          <cell r="C186" t="e">
            <v>#REF!</v>
          </cell>
          <cell r="E186">
            <v>-737822.52</v>
          </cell>
          <cell r="G186">
            <v>0</v>
          </cell>
        </row>
        <row r="187">
          <cell r="A187">
            <v>452202</v>
          </cell>
          <cell r="B187" t="str">
            <v>TRANSPOTATION PACKING</v>
          </cell>
          <cell r="C187" t="e">
            <v>#REF!</v>
          </cell>
          <cell r="E187">
            <v>-460003.73</v>
          </cell>
          <cell r="G187">
            <v>0</v>
          </cell>
        </row>
        <row r="188">
          <cell r="A188">
            <v>452301</v>
          </cell>
          <cell r="B188" t="str">
            <v>POSTAGES - STAMPS / MAIL</v>
          </cell>
          <cell r="C188" t="e">
            <v>#REF!</v>
          </cell>
          <cell r="E188">
            <v>-17000</v>
          </cell>
          <cell r="G188">
            <v>-2000</v>
          </cell>
        </row>
        <row r="189">
          <cell r="C189" t="e">
            <v>#REF!</v>
          </cell>
          <cell r="E189">
            <v>-3556942.94</v>
          </cell>
          <cell r="G189">
            <v>-92732</v>
          </cell>
        </row>
        <row r="190">
          <cell r="A190">
            <v>452401</v>
          </cell>
          <cell r="B190" t="str">
            <v>BOOKS &amp; NEWSPAPER SUBSCRIPTION</v>
          </cell>
          <cell r="C190" t="e">
            <v>#REF!</v>
          </cell>
          <cell r="E190">
            <v>-335218</v>
          </cell>
          <cell r="G190">
            <v>-574</v>
          </cell>
        </row>
        <row r="191">
          <cell r="A191">
            <v>452402</v>
          </cell>
          <cell r="B191" t="str">
            <v>BOOKS &amp; NEWS SUBSCRIPTION BOOK</v>
          </cell>
          <cell r="C191" t="e">
            <v>#REF!</v>
          </cell>
          <cell r="E191">
            <v>-24866.43</v>
          </cell>
          <cell r="G191">
            <v>0</v>
          </cell>
        </row>
        <row r="192">
          <cell r="A192">
            <v>452403</v>
          </cell>
          <cell r="B192" t="str">
            <v>BOOKS&amp;NEWS SUBSCRIPTION OTHERS</v>
          </cell>
          <cell r="C192" t="e">
            <v>#REF!</v>
          </cell>
          <cell r="E192">
            <v>-66521</v>
          </cell>
          <cell r="G192">
            <v>0</v>
          </cell>
        </row>
        <row r="193">
          <cell r="A193">
            <v>452404</v>
          </cell>
          <cell r="B193" t="str">
            <v>BOOKS SUBSCRIPTION DEALING</v>
          </cell>
          <cell r="C193" t="e">
            <v>#REF!</v>
          </cell>
          <cell r="E193">
            <v>-2957518.88</v>
          </cell>
          <cell r="G193">
            <v>-749158.97</v>
          </cell>
        </row>
        <row r="194">
          <cell r="A194">
            <v>452500</v>
          </cell>
          <cell r="B194" t="str">
            <v>AUTOMOBILE</v>
          </cell>
          <cell r="C194" t="e">
            <v>#REF!</v>
          </cell>
          <cell r="E194">
            <v>0</v>
          </cell>
          <cell r="G194">
            <v>-1400</v>
          </cell>
        </row>
        <row r="195">
          <cell r="A195">
            <v>452600</v>
          </cell>
          <cell r="B195" t="str">
            <v>MEMBERSHIP</v>
          </cell>
          <cell r="C195" t="e">
            <v>#REF!</v>
          </cell>
          <cell r="E195">
            <v>-743214.5</v>
          </cell>
          <cell r="G195">
            <v>-76250</v>
          </cell>
        </row>
        <row r="196">
          <cell r="C196" t="e">
            <v>#REF!</v>
          </cell>
          <cell r="E196">
            <v>-4127338.81</v>
          </cell>
          <cell r="G196">
            <v>-827382.97</v>
          </cell>
        </row>
        <row r="197">
          <cell r="A197">
            <v>452801</v>
          </cell>
          <cell r="B197" t="str">
            <v>ENTERTAINMENT GIFTS</v>
          </cell>
          <cell r="C197" t="e">
            <v>#REF!</v>
          </cell>
          <cell r="E197">
            <v>-3750</v>
          </cell>
          <cell r="G197">
            <v>0</v>
          </cell>
        </row>
        <row r="198">
          <cell r="A198">
            <v>452802</v>
          </cell>
          <cell r="B198" t="str">
            <v>ENTERTAINMENT - ENTERTAINMENT</v>
          </cell>
          <cell r="C198" t="e">
            <v>#REF!</v>
          </cell>
          <cell r="E198">
            <v>-387580.72</v>
          </cell>
          <cell r="G198">
            <v>0</v>
          </cell>
        </row>
        <row r="199">
          <cell r="A199">
            <v>452901</v>
          </cell>
          <cell r="B199" t="str">
            <v>ADVERTISE. NEWSPAPER/MAGAZINE</v>
          </cell>
          <cell r="C199" t="e">
            <v>#REF!</v>
          </cell>
          <cell r="E199">
            <v>-76800</v>
          </cell>
          <cell r="G199">
            <v>0</v>
          </cell>
        </row>
        <row r="200">
          <cell r="A200">
            <v>453001</v>
          </cell>
          <cell r="B200" t="str">
            <v>WELFARE MEDICAL</v>
          </cell>
          <cell r="C200" t="e">
            <v>#REF!</v>
          </cell>
          <cell r="E200">
            <v>-7780</v>
          </cell>
          <cell r="G200">
            <v>-1000</v>
          </cell>
        </row>
        <row r="201">
          <cell r="A201">
            <v>453002</v>
          </cell>
          <cell r="B201" t="str">
            <v>WELFARE HOUSING</v>
          </cell>
          <cell r="C201" t="e">
            <v>#REF!</v>
          </cell>
          <cell r="E201">
            <v>-223733</v>
          </cell>
          <cell r="G201">
            <v>0</v>
          </cell>
        </row>
        <row r="202">
          <cell r="A202">
            <v>453003</v>
          </cell>
          <cell r="B202" t="str">
            <v>WELFARE MEALS</v>
          </cell>
          <cell r="C202" t="e">
            <v>#REF!</v>
          </cell>
          <cell r="E202">
            <v>-114679.5</v>
          </cell>
          <cell r="G202">
            <v>-200</v>
          </cell>
        </row>
        <row r="203">
          <cell r="A203">
            <v>453103</v>
          </cell>
          <cell r="B203" t="str">
            <v>STUDY&amp;TRAIN INDEPENDENT STUDY</v>
          </cell>
          <cell r="C203" t="e">
            <v>#REF!</v>
          </cell>
          <cell r="E203">
            <v>-800</v>
          </cell>
          <cell r="G203">
            <v>0</v>
          </cell>
        </row>
        <row r="204">
          <cell r="A204">
            <v>453199</v>
          </cell>
          <cell r="B204" t="str">
            <v>STUDY&amp;TRAINING OTHERS</v>
          </cell>
          <cell r="C204" t="e">
            <v>#REF!</v>
          </cell>
          <cell r="E204">
            <v>-20800</v>
          </cell>
          <cell r="G204">
            <v>0</v>
          </cell>
        </row>
        <row r="205">
          <cell r="A205">
            <v>453202</v>
          </cell>
          <cell r="B205" t="str">
            <v>REWARD EMPLOYEE MEETINGS</v>
          </cell>
          <cell r="C205" t="e">
            <v>#REF!</v>
          </cell>
          <cell r="E205">
            <v>-300261.12</v>
          </cell>
          <cell r="G205">
            <v>2095</v>
          </cell>
        </row>
        <row r="206">
          <cell r="C206" t="e">
            <v>#REF!</v>
          </cell>
          <cell r="E206">
            <v>-1136184.3399999999</v>
          </cell>
          <cell r="G206">
            <v>895</v>
          </cell>
        </row>
        <row r="207">
          <cell r="A207">
            <v>453306</v>
          </cell>
          <cell r="B207" t="str">
            <v>BUSINESS TEMP PERSONNEL</v>
          </cell>
          <cell r="C207" t="e">
            <v>#REF!</v>
          </cell>
          <cell r="E207">
            <v>-1056671.25</v>
          </cell>
          <cell r="G207">
            <v>0</v>
          </cell>
        </row>
        <row r="208">
          <cell r="A208">
            <v>453203</v>
          </cell>
          <cell r="B208" t="str">
            <v>OFFI.ADMIN.EMPLOYMENT(RECRUIT</v>
          </cell>
          <cell r="E208">
            <v>-62410</v>
          </cell>
        </row>
        <row r="209">
          <cell r="A209">
            <v>453302</v>
          </cell>
          <cell r="B209" t="str">
            <v>SERVICE SECURITY</v>
          </cell>
          <cell r="E209">
            <v>-363507</v>
          </cell>
        </row>
        <row r="210">
          <cell r="A210">
            <v>453303</v>
          </cell>
          <cell r="B210" t="str">
            <v>SERVICE CLEANING</v>
          </cell>
          <cell r="E210">
            <v>-158656</v>
          </cell>
        </row>
        <row r="211">
          <cell r="A211">
            <v>453399</v>
          </cell>
          <cell r="B211" t="str">
            <v>BUSINESS OTHERS</v>
          </cell>
          <cell r="C211" t="e">
            <v>#REF!</v>
          </cell>
          <cell r="E211">
            <v>-475939</v>
          </cell>
          <cell r="G211">
            <v>-40390</v>
          </cell>
        </row>
        <row r="212">
          <cell r="A212">
            <v>453401</v>
          </cell>
          <cell r="B212" t="str">
            <v>DICGC</v>
          </cell>
          <cell r="C212" t="e">
            <v>#REF!</v>
          </cell>
          <cell r="E212">
            <v>-168778.38</v>
          </cell>
          <cell r="G212">
            <v>-205346.4</v>
          </cell>
        </row>
        <row r="213">
          <cell r="A213">
            <v>453404</v>
          </cell>
          <cell r="B213" t="str">
            <v>INSURANCE INS ON TRAFFIC</v>
          </cell>
          <cell r="C213" t="e">
            <v>#REF!</v>
          </cell>
          <cell r="E213">
            <v>0</v>
          </cell>
          <cell r="G213">
            <v>-11226</v>
          </cell>
        </row>
        <row r="214">
          <cell r="A214">
            <v>453402</v>
          </cell>
          <cell r="B214" t="str">
            <v>INSURANCE INSURANCE ON OFF FIX</v>
          </cell>
          <cell r="E214">
            <v>0</v>
          </cell>
        </row>
        <row r="215">
          <cell r="A215">
            <v>453403</v>
          </cell>
          <cell r="B215" t="str">
            <v>INSURANCE INS ON TRANPORTATION</v>
          </cell>
          <cell r="E215">
            <v>0</v>
          </cell>
        </row>
        <row r="216">
          <cell r="A216">
            <v>453405</v>
          </cell>
          <cell r="B216" t="str">
            <v>INSURANCE INS ON OTHER INSURAN</v>
          </cell>
          <cell r="E216">
            <v>0</v>
          </cell>
        </row>
        <row r="217">
          <cell r="A217">
            <v>453406</v>
          </cell>
          <cell r="B217" t="str">
            <v>INSURANCE INSUR OF PROPERTIES</v>
          </cell>
          <cell r="E217">
            <v>0</v>
          </cell>
        </row>
        <row r="218">
          <cell r="A218">
            <v>453501</v>
          </cell>
          <cell r="B218" t="str">
            <v>SUNDRY LAWYERS EXPENSE</v>
          </cell>
          <cell r="C218" t="e">
            <v>#REF!</v>
          </cell>
          <cell r="E218">
            <v>-484842</v>
          </cell>
          <cell r="G218">
            <v>0</v>
          </cell>
        </row>
        <row r="219">
          <cell r="A219">
            <v>453502</v>
          </cell>
          <cell r="B219" t="str">
            <v>SUNDRY CPA</v>
          </cell>
          <cell r="C219" t="e">
            <v>#REF!</v>
          </cell>
          <cell r="E219">
            <v>-1508100</v>
          </cell>
          <cell r="G219">
            <v>0</v>
          </cell>
        </row>
        <row r="220">
          <cell r="A220">
            <v>453503</v>
          </cell>
          <cell r="B220" t="str">
            <v>SUNDRY CONSULTANT</v>
          </cell>
          <cell r="C220" t="e">
            <v>#REF!</v>
          </cell>
          <cell r="E220">
            <v>-414735</v>
          </cell>
          <cell r="G220">
            <v>0</v>
          </cell>
        </row>
        <row r="221">
          <cell r="A221">
            <v>453504</v>
          </cell>
          <cell r="B221" t="str">
            <v>NOT IN USE  ( 20050531 )</v>
          </cell>
          <cell r="C221" t="e">
            <v>#REF!</v>
          </cell>
          <cell r="E221">
            <v>-41875</v>
          </cell>
          <cell r="G221">
            <v>0</v>
          </cell>
        </row>
        <row r="222">
          <cell r="A222">
            <v>453505</v>
          </cell>
          <cell r="B222" t="str">
            <v>SUNDRY VISA, PASSPORT</v>
          </cell>
          <cell r="C222" t="e">
            <v>#REF!</v>
          </cell>
          <cell r="E222">
            <v>-3150</v>
          </cell>
          <cell r="G222">
            <v>0</v>
          </cell>
        </row>
        <row r="223">
          <cell r="A223">
            <v>453599</v>
          </cell>
          <cell r="B223" t="str">
            <v>SUNDRY OTHERS</v>
          </cell>
          <cell r="C223" t="e">
            <v>#REF!</v>
          </cell>
          <cell r="E223">
            <v>-324204.75</v>
          </cell>
          <cell r="G223">
            <v>-14605</v>
          </cell>
        </row>
        <row r="224">
          <cell r="A224">
            <v>453601</v>
          </cell>
          <cell r="B224" t="str">
            <v>MUNICIPAL TAX</v>
          </cell>
          <cell r="C224" t="e">
            <v>#REF!</v>
          </cell>
          <cell r="E224">
            <v>-6050</v>
          </cell>
          <cell r="G224">
            <v>0</v>
          </cell>
        </row>
        <row r="225">
          <cell r="A225">
            <v>453602</v>
          </cell>
          <cell r="B225" t="str">
            <v>WEALTH TAX</v>
          </cell>
          <cell r="C225" t="e">
            <v>#REF!</v>
          </cell>
          <cell r="E225">
            <v>-1000</v>
          </cell>
          <cell r="G225">
            <v>0</v>
          </cell>
        </row>
        <row r="226">
          <cell r="A226">
            <v>453699</v>
          </cell>
          <cell r="B226" t="str">
            <v>OTHERS TAX</v>
          </cell>
          <cell r="C226" t="e">
            <v>#REF!</v>
          </cell>
          <cell r="E226">
            <v>-207132</v>
          </cell>
          <cell r="G226">
            <v>0</v>
          </cell>
        </row>
        <row r="227">
          <cell r="A227">
            <v>453900</v>
          </cell>
          <cell r="B227" t="str">
            <v>CONSIGNMENT FEE FOR GUARD</v>
          </cell>
          <cell r="C227" t="e">
            <v>#REF!</v>
          </cell>
          <cell r="E227">
            <v>0</v>
          </cell>
          <cell r="G227">
            <v>0</v>
          </cell>
        </row>
        <row r="228">
          <cell r="C228" t="e">
            <v>#REF!</v>
          </cell>
          <cell r="E228">
            <v>-5277050.38</v>
          </cell>
          <cell r="G228">
            <v>-271567.40000000002</v>
          </cell>
        </row>
        <row r="230">
          <cell r="A230" t="str">
            <v>TOTAL EXPENDITURE</v>
          </cell>
          <cell r="C230" t="e">
            <v>#REF!</v>
          </cell>
          <cell r="E230">
            <v>-1801307780.51</v>
          </cell>
          <cell r="G230">
            <v>-83449445</v>
          </cell>
        </row>
        <row r="232">
          <cell r="A232" t="str">
            <v>GROSS PROFIT / (LOSS)</v>
          </cell>
          <cell r="C232" t="e">
            <v>#REF!</v>
          </cell>
          <cell r="E232">
            <v>86989500.489999771</v>
          </cell>
          <cell r="G232">
            <v>-3405208.5799999982</v>
          </cell>
        </row>
        <row r="234">
          <cell r="A234">
            <v>454101</v>
          </cell>
          <cell r="B234" t="str">
            <v>INCOME TAX (PROVISION)</v>
          </cell>
          <cell r="C234" t="e">
            <v>#REF!</v>
          </cell>
          <cell r="E234">
            <v>-19439163.890000001</v>
          </cell>
          <cell r="G234">
            <v>0</v>
          </cell>
        </row>
        <row r="235">
          <cell r="A235">
            <v>457100</v>
          </cell>
          <cell r="B235" t="str">
            <v>TRNS TO RSV FOR POSSBL LN LOSS</v>
          </cell>
          <cell r="C235" t="e">
            <v>#REF!</v>
          </cell>
          <cell r="E235">
            <v>-4544888.45</v>
          </cell>
          <cell r="G235">
            <v>0</v>
          </cell>
        </row>
        <row r="236">
          <cell r="A236">
            <v>445401</v>
          </cell>
          <cell r="B236" t="str">
            <v>PROVISION FOR BAD-DEBTS</v>
          </cell>
          <cell r="C236" t="e">
            <v>#REF!</v>
          </cell>
          <cell r="E236">
            <v>-405702.40000000002</v>
          </cell>
          <cell r="G236">
            <v>0</v>
          </cell>
        </row>
        <row r="237">
          <cell r="C237" t="e">
            <v>#REF!</v>
          </cell>
          <cell r="E237">
            <v>-24389754.739999998</v>
          </cell>
          <cell r="G237">
            <v>0</v>
          </cell>
        </row>
        <row r="239">
          <cell r="A239" t="str">
            <v>NET PROFIT / (LOSS)</v>
          </cell>
          <cell r="C239" t="e">
            <v>#REF!</v>
          </cell>
          <cell r="E239">
            <v>62599745.749999776</v>
          </cell>
          <cell r="G239">
            <v>-3405208.58</v>
          </cell>
        </row>
      </sheetData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itya Patil" id="{2AE4CAA8-5020-4C29-B5CF-EC6FB0BC9E4D}" userId="S::Aditya.Patil@in.ey.com::180be573-5b84-4f45-86fb-60dd2552318d" providerId="AD"/>
  <person displayName="Sandeep Amin" id="{1C4FF932-8464-4842-988E-9BF09F59599E}" userId="S::sandeep.amin@Fullertonindia.com::1c500e39-be89-4c51-852c-94652dca29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3-09-08T16:22:35.61" personId="{1C4FF932-8464-4842-988E-9BF09F59599E}" id="{1DF10526-2AFD-4B2F-BFDB-183FE5B7000D}">
    <text>Updated as per current reg</text>
  </threadedComment>
  <threadedComment ref="E19" dT="2022-10-17T13:49:57.10" personId="{2AE4CAA8-5020-4C29-B5CF-EC6FB0BC9E4D}" id="{391854F1-86F9-41CF-AB85-D84F2CE0084D}">
    <text>Please enter the value of 1 month outflows.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showGridLines="0" tabSelected="1" topLeftCell="A2" zoomScaleNormal="100" workbookViewId="0">
      <selection activeCell="A16" sqref="A16"/>
    </sheetView>
  </sheetViews>
  <sheetFormatPr defaultColWidth="9.1796875" defaultRowHeight="12.5" zeroHeight="1" x14ac:dyDescent="0.35"/>
  <cols>
    <col min="1" max="1" width="1.453125" style="1" customWidth="1"/>
    <col min="2" max="2" width="2.1796875" style="1" customWidth="1"/>
    <col min="3" max="3" width="18.81640625" style="1" customWidth="1"/>
    <col min="4" max="4" width="29.453125" style="1" customWidth="1"/>
    <col min="5" max="5" width="18.54296875" style="1" customWidth="1"/>
    <col min="6" max="6" width="44.54296875" style="1" customWidth="1"/>
    <col min="7" max="7" width="35.81640625" style="1" customWidth="1"/>
    <col min="8" max="8" width="19" style="1" customWidth="1"/>
    <col min="9" max="10" width="15.453125" style="1" customWidth="1"/>
    <col min="11" max="11" width="14.81640625" style="1" customWidth="1"/>
    <col min="12" max="12" width="13.54296875" style="1" customWidth="1"/>
    <col min="13" max="13" width="12.453125" style="1" customWidth="1"/>
    <col min="14" max="14" width="13.81640625" style="2" customWidth="1"/>
    <col min="15" max="15" width="0" style="1" hidden="1" customWidth="1"/>
    <col min="16" max="16" width="11.453125" style="1" bestFit="1" customWidth="1"/>
    <col min="17" max="21" width="9.1796875" style="1"/>
    <col min="22" max="22" width="9.1796875" style="1" bestFit="1" customWidth="1"/>
    <col min="23" max="23" width="11.453125" style="1" bestFit="1" customWidth="1"/>
    <col min="24" max="16384" width="9.1796875" style="1"/>
  </cols>
  <sheetData>
    <row r="1" spans="1:17" ht="13" hidden="1" thickBot="1" x14ac:dyDescent="0.4"/>
    <row r="2" spans="1:17" s="4" customFormat="1" ht="18.75" customHeight="1" thickBot="1" x14ac:dyDescent="0.4">
      <c r="A2" s="3"/>
      <c r="B2" s="3"/>
      <c r="C2" s="72" t="s">
        <v>40</v>
      </c>
      <c r="D2" s="73"/>
      <c r="E2" s="73"/>
      <c r="F2" s="69"/>
      <c r="G2" s="69"/>
      <c r="H2" s="69"/>
      <c r="I2" s="69"/>
      <c r="J2" s="69"/>
      <c r="K2" s="70"/>
      <c r="L2" s="70"/>
      <c r="M2" s="70"/>
      <c r="N2" s="71"/>
    </row>
    <row r="3" spans="1:17" ht="47.5" customHeight="1" x14ac:dyDescent="0.35">
      <c r="C3" s="122" t="s">
        <v>52</v>
      </c>
      <c r="D3" s="123"/>
      <c r="E3" s="123"/>
      <c r="F3" s="123"/>
      <c r="G3" s="123"/>
      <c r="H3" s="123"/>
      <c r="I3" s="123"/>
      <c r="J3" s="123"/>
      <c r="K3" s="124" t="s">
        <v>0</v>
      </c>
      <c r="L3" s="125"/>
      <c r="M3" s="74" t="s">
        <v>38</v>
      </c>
      <c r="N3" s="75">
        <f>(AVERAGE(K5:L5)/M5)</f>
        <v>1</v>
      </c>
    </row>
    <row r="4" spans="1:17" s="5" customFormat="1" ht="23.15" customHeight="1" x14ac:dyDescent="0.35">
      <c r="C4" s="76" t="s">
        <v>1</v>
      </c>
      <c r="D4" s="76" t="s">
        <v>2</v>
      </c>
      <c r="E4" s="76" t="s">
        <v>3</v>
      </c>
      <c r="F4" s="76" t="s">
        <v>4</v>
      </c>
      <c r="G4" s="76"/>
      <c r="H4" s="76" t="s">
        <v>37</v>
      </c>
      <c r="I4" s="77">
        <v>45016</v>
      </c>
      <c r="J4" s="77">
        <v>45382</v>
      </c>
      <c r="K4" s="76" t="s">
        <v>64</v>
      </c>
      <c r="L4" s="76" t="s">
        <v>68</v>
      </c>
      <c r="M4" s="76"/>
      <c r="N4" s="76" t="s">
        <v>5</v>
      </c>
    </row>
    <row r="5" spans="1:17" ht="12.65" customHeight="1" x14ac:dyDescent="0.35">
      <c r="C5" s="126">
        <v>1</v>
      </c>
      <c r="D5" s="128" t="s">
        <v>52</v>
      </c>
      <c r="E5" s="131" t="s">
        <v>53</v>
      </c>
      <c r="F5" s="104" t="s">
        <v>65</v>
      </c>
      <c r="G5" s="6">
        <v>75</v>
      </c>
      <c r="H5" s="6">
        <v>4</v>
      </c>
      <c r="I5" s="136">
        <v>88</v>
      </c>
      <c r="J5" s="136">
        <v>87</v>
      </c>
      <c r="K5" s="133">
        <v>4</v>
      </c>
      <c r="L5" s="136">
        <f>IF($J$5&gt;G5,4,IF(AND($J$5&gt;=G6,$J$5&lt;=G5),0.1+(J5-G6)*(3.9-0.1)/(G5-G6),0))</f>
        <v>4</v>
      </c>
      <c r="M5" s="114">
        <v>4</v>
      </c>
      <c r="N5" s="121">
        <v>20</v>
      </c>
      <c r="O5" s="1" t="s">
        <v>72</v>
      </c>
    </row>
    <row r="6" spans="1:17" ht="19.5" customHeight="1" x14ac:dyDescent="0.35">
      <c r="C6" s="127"/>
      <c r="D6" s="129"/>
      <c r="E6" s="132"/>
      <c r="F6" s="104" t="s">
        <v>66</v>
      </c>
      <c r="G6" s="6">
        <v>70</v>
      </c>
      <c r="H6" s="6" t="s">
        <v>42</v>
      </c>
      <c r="I6" s="137"/>
      <c r="J6" s="137"/>
      <c r="K6" s="134"/>
      <c r="L6" s="137"/>
      <c r="M6" s="114"/>
      <c r="N6" s="121"/>
      <c r="P6" s="111"/>
      <c r="Q6" s="111"/>
    </row>
    <row r="7" spans="1:17" ht="12.65" customHeight="1" x14ac:dyDescent="0.35">
      <c r="C7" s="127"/>
      <c r="D7" s="130"/>
      <c r="E7" s="132"/>
      <c r="F7" s="104" t="s">
        <v>67</v>
      </c>
      <c r="G7" s="6"/>
      <c r="H7" s="6">
        <v>0</v>
      </c>
      <c r="I7" s="138"/>
      <c r="J7" s="138"/>
      <c r="K7" s="135"/>
      <c r="L7" s="138"/>
      <c r="M7" s="114"/>
      <c r="N7" s="121"/>
      <c r="P7" s="112"/>
      <c r="Q7" s="112"/>
    </row>
    <row r="8" spans="1:17" ht="12.65" customHeight="1" x14ac:dyDescent="0.35">
      <c r="C8" s="80"/>
      <c r="D8" s="81"/>
      <c r="E8" s="82"/>
      <c r="F8" s="83"/>
      <c r="G8" s="83"/>
      <c r="H8" s="82"/>
      <c r="I8" s="84"/>
      <c r="J8" s="85"/>
      <c r="K8" s="86"/>
      <c r="L8" s="86"/>
      <c r="M8" s="82"/>
      <c r="N8" s="121"/>
      <c r="P8" s="112"/>
      <c r="Q8" s="112"/>
    </row>
    <row r="9" spans="1:17" ht="15" customHeight="1" x14ac:dyDescent="0.35">
      <c r="C9" s="152" t="s">
        <v>50</v>
      </c>
      <c r="D9" s="153"/>
      <c r="E9" s="153"/>
      <c r="F9" s="153"/>
      <c r="G9" s="153"/>
      <c r="H9" s="153"/>
      <c r="I9" s="153"/>
      <c r="J9" s="154"/>
      <c r="K9" s="139" t="s">
        <v>0</v>
      </c>
      <c r="L9" s="140"/>
      <c r="M9" s="118" t="s">
        <v>38</v>
      </c>
      <c r="N9" s="148">
        <f>(AVERAGE(K13:L13)/M13+AVERAGE(K17:L17)/M17+AVERAGE(K21:L21)/M21)/3</f>
        <v>1</v>
      </c>
      <c r="P9" s="56"/>
    </row>
    <row r="10" spans="1:17" ht="25" customHeight="1" x14ac:dyDescent="0.35">
      <c r="C10" s="155"/>
      <c r="D10" s="156"/>
      <c r="E10" s="156"/>
      <c r="F10" s="156"/>
      <c r="G10" s="156"/>
      <c r="H10" s="156"/>
      <c r="I10" s="156"/>
      <c r="J10" s="157"/>
      <c r="K10" s="141"/>
      <c r="L10" s="142"/>
      <c r="M10" s="119"/>
      <c r="N10" s="149"/>
    </row>
    <row r="11" spans="1:17" ht="13.5" customHeight="1" x14ac:dyDescent="0.35">
      <c r="C11" s="158"/>
      <c r="D11" s="159"/>
      <c r="E11" s="159"/>
      <c r="F11" s="159"/>
      <c r="G11" s="159"/>
      <c r="H11" s="159"/>
      <c r="I11" s="159"/>
      <c r="J11" s="160"/>
      <c r="K11" s="143"/>
      <c r="L11" s="144"/>
      <c r="M11" s="120"/>
      <c r="N11" s="150"/>
    </row>
    <row r="12" spans="1:17" ht="24" customHeight="1" x14ac:dyDescent="0.35">
      <c r="C12" s="87" t="s">
        <v>1</v>
      </c>
      <c r="D12" s="87" t="s">
        <v>51</v>
      </c>
      <c r="E12" s="87" t="s">
        <v>3</v>
      </c>
      <c r="F12" s="87" t="s">
        <v>4</v>
      </c>
      <c r="G12" s="87"/>
      <c r="H12" s="87" t="s">
        <v>37</v>
      </c>
      <c r="I12" s="88">
        <f>I4</f>
        <v>45016</v>
      </c>
      <c r="J12" s="88">
        <f>J4</f>
        <v>45382</v>
      </c>
      <c r="K12" s="87" t="str">
        <f>K4</f>
        <v>Score 31-03-23</v>
      </c>
      <c r="L12" s="87" t="str">
        <f>L4</f>
        <v>Score 31-03-24</v>
      </c>
      <c r="M12" s="87"/>
      <c r="N12" s="87" t="s">
        <v>5</v>
      </c>
    </row>
    <row r="13" spans="1:17" ht="12.75" customHeight="1" x14ac:dyDescent="0.35">
      <c r="C13" s="126">
        <v>1</v>
      </c>
      <c r="D13" s="128" t="s">
        <v>44</v>
      </c>
      <c r="E13" s="131" t="s">
        <v>47</v>
      </c>
      <c r="F13" s="6" t="s">
        <v>48</v>
      </c>
      <c r="G13" s="6">
        <v>-15</v>
      </c>
      <c r="H13" s="6">
        <v>4</v>
      </c>
      <c r="I13" s="163">
        <v>4.45</v>
      </c>
      <c r="J13" s="133">
        <v>2</v>
      </c>
      <c r="K13" s="136">
        <f>IF(I13&gt;-15,4,IF(AND(ABS(I13)&gt;=ABS(-15),ABS(I13)&lt;=ABS(-25)),3.9-(ABS(I13)-ABS(-15))*(3.9-1.1)/(25-15),1))</f>
        <v>4</v>
      </c>
      <c r="L13" s="136">
        <f>IF(J13&gt;G13,H13,IF(J13=G13,H14,H15))</f>
        <v>4</v>
      </c>
      <c r="M13" s="114">
        <v>4</v>
      </c>
      <c r="N13" s="121">
        <v>30</v>
      </c>
      <c r="O13" s="1" t="s">
        <v>73</v>
      </c>
    </row>
    <row r="14" spans="1:17" ht="12.75" customHeight="1" x14ac:dyDescent="0.35">
      <c r="C14" s="127"/>
      <c r="D14" s="129"/>
      <c r="E14" s="132"/>
      <c r="F14" s="6" t="s">
        <v>62</v>
      </c>
      <c r="G14" s="6"/>
      <c r="H14" s="6">
        <v>2</v>
      </c>
      <c r="I14" s="169"/>
      <c r="J14" s="170"/>
      <c r="K14" s="137"/>
      <c r="L14" s="137"/>
      <c r="M14" s="114"/>
      <c r="N14" s="121"/>
    </row>
    <row r="15" spans="1:17" ht="12.65" customHeight="1" x14ac:dyDescent="0.35">
      <c r="C15" s="127"/>
      <c r="D15" s="151"/>
      <c r="E15" s="132"/>
      <c r="F15" s="6" t="s">
        <v>63</v>
      </c>
      <c r="G15" s="6"/>
      <c r="H15" s="6">
        <v>0</v>
      </c>
      <c r="I15" s="169"/>
      <c r="J15" s="170"/>
      <c r="K15" s="137"/>
      <c r="L15" s="137"/>
      <c r="M15" s="114"/>
      <c r="N15" s="121"/>
    </row>
    <row r="16" spans="1:17" ht="12.75" customHeight="1" x14ac:dyDescent="0.35">
      <c r="C16" s="89"/>
      <c r="D16" s="90"/>
      <c r="E16" s="79"/>
      <c r="F16" s="91"/>
      <c r="G16" s="91"/>
      <c r="H16" s="79"/>
      <c r="I16" s="92"/>
      <c r="J16" s="93"/>
      <c r="K16" s="78"/>
      <c r="L16" s="78"/>
      <c r="M16" s="79"/>
      <c r="N16" s="95"/>
    </row>
    <row r="17" spans="3:23" ht="12.75" customHeight="1" x14ac:dyDescent="0.35">
      <c r="C17" s="126">
        <v>2</v>
      </c>
      <c r="D17" s="128" t="s">
        <v>45</v>
      </c>
      <c r="E17" s="131" t="s">
        <v>69</v>
      </c>
      <c r="F17" s="6" t="s">
        <v>70</v>
      </c>
      <c r="G17" s="6">
        <v>500</v>
      </c>
      <c r="H17" s="6">
        <v>4</v>
      </c>
      <c r="I17" s="163">
        <v>1733.3</v>
      </c>
      <c r="J17" s="166">
        <v>2473.6</v>
      </c>
      <c r="K17" s="136">
        <f>IF(I17&gt;=G17,4,IF(AND(I17&gt;=G18,I17&lt;G17),1.1+(I17-G18)*(3.9-1.1)/(G17-G18),1))</f>
        <v>4</v>
      </c>
      <c r="L17" s="136">
        <f>IF(J17&gt;=G17,4,IF(AND(J17&gt;=G18,J17&lt;G17),1.1+(J17-G18)*(3.9-1.1)/(G17-G18),1))</f>
        <v>4</v>
      </c>
      <c r="M17" s="114">
        <v>4</v>
      </c>
      <c r="N17" s="121">
        <v>20</v>
      </c>
      <c r="O17" s="1" t="s">
        <v>76</v>
      </c>
      <c r="P17" s="1" t="s">
        <v>74</v>
      </c>
    </row>
    <row r="18" spans="3:23" ht="12.75" customHeight="1" x14ac:dyDescent="0.35">
      <c r="C18" s="127"/>
      <c r="D18" s="129"/>
      <c r="E18" s="132"/>
      <c r="F18" s="6" t="s">
        <v>71</v>
      </c>
      <c r="G18" s="14">
        <v>250</v>
      </c>
      <c r="H18" s="6" t="s">
        <v>49</v>
      </c>
      <c r="I18" s="169"/>
      <c r="J18" s="172"/>
      <c r="K18" s="137"/>
      <c r="L18" s="137"/>
      <c r="M18" s="114"/>
      <c r="N18" s="121"/>
      <c r="O18" s="113" t="s">
        <v>77</v>
      </c>
    </row>
    <row r="19" spans="3:23" ht="13.5" customHeight="1" x14ac:dyDescent="0.35">
      <c r="C19" s="174"/>
      <c r="D19" s="130"/>
      <c r="E19" s="105">
        <v>500</v>
      </c>
      <c r="F19" s="14" t="s">
        <v>61</v>
      </c>
      <c r="G19" s="14"/>
      <c r="H19" s="6">
        <v>1</v>
      </c>
      <c r="I19" s="171"/>
      <c r="J19" s="173"/>
      <c r="K19" s="137"/>
      <c r="L19" s="137"/>
      <c r="M19" s="114"/>
      <c r="N19" s="121"/>
      <c r="O19" s="113"/>
    </row>
    <row r="20" spans="3:23" ht="12.75" customHeight="1" x14ac:dyDescent="0.35">
      <c r="C20" s="89"/>
      <c r="D20" s="90"/>
      <c r="E20" s="79"/>
      <c r="F20" s="91"/>
      <c r="G20" s="91"/>
      <c r="H20" s="79"/>
      <c r="I20" s="92"/>
      <c r="J20" s="93"/>
      <c r="K20" s="78"/>
      <c r="L20" s="78"/>
      <c r="M20" s="79"/>
      <c r="N20" s="94"/>
      <c r="O20" s="113"/>
    </row>
    <row r="21" spans="3:23" ht="12.75" customHeight="1" x14ac:dyDescent="0.35">
      <c r="C21" s="126">
        <v>3</v>
      </c>
      <c r="D21" s="128" t="s">
        <v>46</v>
      </c>
      <c r="E21" s="131" t="s">
        <v>58</v>
      </c>
      <c r="F21" s="6" t="s">
        <v>55</v>
      </c>
      <c r="G21" s="6">
        <v>1.1000000000000001</v>
      </c>
      <c r="H21" s="6">
        <v>4</v>
      </c>
      <c r="I21" s="163">
        <v>1.1100000000000001</v>
      </c>
      <c r="J21" s="166">
        <v>1.1100000000000001</v>
      </c>
      <c r="K21" s="136">
        <f>IF(I21&gt;=G21,4,IF(AND(I21&gt;=G22,I21&lt;=G21),1.1+(I21-G22)*(3.9-1.1)/(G21-G22),1))</f>
        <v>4</v>
      </c>
      <c r="L21" s="136">
        <f>IF(J21&gt;=G21,4,IF(AND(J21&gt;=G22,J21&lt;=G21),1.1+(J21-G22)*(3.9-1.1)/(G21-G22),1))</f>
        <v>4</v>
      </c>
      <c r="M21" s="114">
        <v>4</v>
      </c>
      <c r="N21" s="121">
        <v>10</v>
      </c>
      <c r="O21" s="1" t="s">
        <v>75</v>
      </c>
      <c r="P21" s="1" t="s">
        <v>60</v>
      </c>
    </row>
    <row r="22" spans="3:23" ht="12.75" customHeight="1" x14ac:dyDescent="0.35">
      <c r="C22" s="127"/>
      <c r="D22" s="129"/>
      <c r="E22" s="132"/>
      <c r="F22" s="6" t="s">
        <v>56</v>
      </c>
      <c r="G22" s="6">
        <f>G21-0.05</f>
        <v>1.05</v>
      </c>
      <c r="H22" s="6" t="s">
        <v>49</v>
      </c>
      <c r="I22" s="164"/>
      <c r="J22" s="167"/>
      <c r="K22" s="137"/>
      <c r="L22" s="137"/>
      <c r="M22" s="114"/>
      <c r="N22" s="121"/>
    </row>
    <row r="23" spans="3:23" ht="12.65" customHeight="1" x14ac:dyDescent="0.35">
      <c r="C23" s="127"/>
      <c r="D23" s="129"/>
      <c r="E23" s="132"/>
      <c r="F23" s="6" t="s">
        <v>57</v>
      </c>
      <c r="G23" s="6"/>
      <c r="H23" s="6">
        <v>1</v>
      </c>
      <c r="I23" s="165"/>
      <c r="J23" s="168"/>
      <c r="K23" s="137"/>
      <c r="L23" s="137"/>
      <c r="M23" s="114"/>
      <c r="N23" s="121"/>
      <c r="O23" s="111"/>
      <c r="P23" s="111"/>
    </row>
    <row r="24" spans="3:23" ht="12.75" customHeight="1" x14ac:dyDescent="0.35">
      <c r="C24" s="89"/>
      <c r="D24" s="91"/>
      <c r="E24" s="79"/>
      <c r="F24" s="91"/>
      <c r="G24" s="91"/>
      <c r="H24" s="79"/>
      <c r="I24" s="92"/>
      <c r="J24" s="93"/>
      <c r="K24" s="78"/>
      <c r="L24" s="78"/>
      <c r="M24" s="78"/>
      <c r="N24" s="96"/>
      <c r="O24" s="112"/>
      <c r="P24" s="112"/>
    </row>
    <row r="25" spans="3:23" s="12" customFormat="1" ht="12.75" customHeight="1" x14ac:dyDescent="0.35">
      <c r="C25" s="7"/>
      <c r="D25" s="8"/>
      <c r="E25" s="9"/>
      <c r="F25" s="8"/>
      <c r="G25" s="8"/>
      <c r="H25" s="9"/>
      <c r="I25" s="10"/>
      <c r="J25" s="10"/>
      <c r="K25" s="10"/>
      <c r="L25" s="11"/>
      <c r="M25" s="9"/>
      <c r="N25" s="9"/>
      <c r="O25" s="112"/>
      <c r="P25" s="112"/>
    </row>
    <row r="26" spans="3:23" ht="34.5" customHeight="1" x14ac:dyDescent="0.35">
      <c r="C26" s="97" t="s">
        <v>59</v>
      </c>
      <c r="D26" s="98"/>
      <c r="E26" s="98"/>
      <c r="F26" s="98"/>
      <c r="G26" s="98"/>
      <c r="H26" s="99" t="s">
        <v>7</v>
      </c>
      <c r="I26" s="100">
        <f>I4</f>
        <v>45016</v>
      </c>
      <c r="J26" s="100">
        <f>J4</f>
        <v>45382</v>
      </c>
      <c r="K26" s="99" t="str">
        <f>K4</f>
        <v>Score 31-03-23</v>
      </c>
      <c r="L26" s="99" t="str">
        <f>L4</f>
        <v>Score 31-03-24</v>
      </c>
      <c r="M26" s="99" t="s">
        <v>7</v>
      </c>
      <c r="N26" s="101">
        <f>((AVERAGE(K27:L27)/M27+AVERAGE(K28:L28)/M28+AVERAGE(K29:L29)/M29+AVERAGE(K31:L31)/M31)+AVERAGE(K30:L30)/M30)/5</f>
        <v>1</v>
      </c>
      <c r="P26" s="63"/>
      <c r="V26" s="63"/>
      <c r="W26" s="63"/>
    </row>
    <row r="27" spans="3:23" ht="12.65" customHeight="1" x14ac:dyDescent="0.35">
      <c r="C27" s="13">
        <v>1</v>
      </c>
      <c r="D27" s="115" t="s">
        <v>8</v>
      </c>
      <c r="E27" s="116"/>
      <c r="F27" s="116"/>
      <c r="G27" s="116"/>
      <c r="H27" s="117"/>
      <c r="I27" s="13" t="s">
        <v>9</v>
      </c>
      <c r="J27" s="13" t="s">
        <v>9</v>
      </c>
      <c r="K27" s="61">
        <f>IF(I27="Yes",1,0)</f>
        <v>1</v>
      </c>
      <c r="L27" s="61">
        <f t="shared" ref="K27:L31" si="0">IF(J27="Yes",1,0)</f>
        <v>1</v>
      </c>
      <c r="M27" s="13">
        <v>1</v>
      </c>
      <c r="N27" s="145">
        <v>20</v>
      </c>
      <c r="P27" s="63"/>
      <c r="V27" s="63"/>
      <c r="W27" s="63"/>
    </row>
    <row r="28" spans="3:23" ht="12.75" customHeight="1" x14ac:dyDescent="0.35">
      <c r="C28" s="13">
        <v>2</v>
      </c>
      <c r="D28" s="115" t="s">
        <v>10</v>
      </c>
      <c r="E28" s="116"/>
      <c r="F28" s="116"/>
      <c r="G28" s="116"/>
      <c r="H28" s="117">
        <v>1</v>
      </c>
      <c r="I28" s="13" t="s">
        <v>9</v>
      </c>
      <c r="J28" s="13" t="s">
        <v>9</v>
      </c>
      <c r="K28" s="61">
        <f t="shared" si="0"/>
        <v>1</v>
      </c>
      <c r="L28" s="61">
        <f t="shared" si="0"/>
        <v>1</v>
      </c>
      <c r="M28" s="13">
        <v>1</v>
      </c>
      <c r="N28" s="146"/>
      <c r="P28" s="63"/>
    </row>
    <row r="29" spans="3:23" ht="12.75" customHeight="1" x14ac:dyDescent="0.35">
      <c r="C29" s="13">
        <v>3</v>
      </c>
      <c r="D29" s="115" t="s">
        <v>11</v>
      </c>
      <c r="E29" s="116"/>
      <c r="F29" s="116"/>
      <c r="G29" s="116"/>
      <c r="H29" s="117">
        <v>1</v>
      </c>
      <c r="I29" s="13" t="s">
        <v>9</v>
      </c>
      <c r="J29" s="13" t="s">
        <v>9</v>
      </c>
      <c r="K29" s="61">
        <f t="shared" si="0"/>
        <v>1</v>
      </c>
      <c r="L29" s="61">
        <f t="shared" si="0"/>
        <v>1</v>
      </c>
      <c r="M29" s="13">
        <v>1</v>
      </c>
      <c r="N29" s="146"/>
      <c r="P29" s="63"/>
    </row>
    <row r="30" spans="3:23" ht="12.75" customHeight="1" x14ac:dyDescent="0.35">
      <c r="C30" s="13">
        <v>4</v>
      </c>
      <c r="D30" s="106" t="s">
        <v>54</v>
      </c>
      <c r="E30" s="107"/>
      <c r="F30" s="107"/>
      <c r="G30" s="107"/>
      <c r="H30" s="108"/>
      <c r="I30" s="13" t="s">
        <v>9</v>
      </c>
      <c r="J30" s="13" t="s">
        <v>9</v>
      </c>
      <c r="K30" s="61">
        <f t="shared" si="0"/>
        <v>1</v>
      </c>
      <c r="L30" s="61">
        <f t="shared" si="0"/>
        <v>1</v>
      </c>
      <c r="M30" s="13">
        <v>1</v>
      </c>
      <c r="N30" s="146"/>
      <c r="P30" s="63"/>
    </row>
    <row r="31" spans="3:23" ht="12.75" customHeight="1" x14ac:dyDescent="0.35">
      <c r="C31" s="13">
        <v>5</v>
      </c>
      <c r="D31" s="115" t="s">
        <v>12</v>
      </c>
      <c r="E31" s="116"/>
      <c r="F31" s="116"/>
      <c r="G31" s="116"/>
      <c r="H31" s="117">
        <v>1</v>
      </c>
      <c r="I31" s="13" t="s">
        <v>9</v>
      </c>
      <c r="J31" s="13" t="s">
        <v>9</v>
      </c>
      <c r="K31" s="61">
        <f t="shared" si="0"/>
        <v>1</v>
      </c>
      <c r="L31" s="61">
        <f t="shared" si="0"/>
        <v>1</v>
      </c>
      <c r="M31" s="13">
        <v>1</v>
      </c>
      <c r="N31" s="147"/>
    </row>
    <row r="32" spans="3:23" ht="15.5" x14ac:dyDescent="0.35">
      <c r="C32" s="161" t="s">
        <v>13</v>
      </c>
      <c r="D32" s="162"/>
      <c r="E32" s="162"/>
      <c r="F32" s="162"/>
      <c r="G32" s="162"/>
      <c r="H32" s="162"/>
      <c r="I32" s="162"/>
      <c r="J32" s="162"/>
      <c r="K32" s="102"/>
      <c r="L32" s="102"/>
      <c r="M32" s="102"/>
      <c r="N32" s="103">
        <f>N3*N5+N9*(N13+N17+N21)+N26*N27</f>
        <v>100</v>
      </c>
    </row>
    <row r="33" spans="1:14" x14ac:dyDescent="0.35"/>
    <row r="34" spans="1:14" x14ac:dyDescent="0.35"/>
    <row r="35" spans="1:14" ht="21" customHeight="1" x14ac:dyDescent="0.35">
      <c r="A35" s="15"/>
      <c r="B35" s="15"/>
      <c r="C35" s="109"/>
      <c r="D35" s="110"/>
      <c r="E35" s="110"/>
      <c r="F35" s="110"/>
      <c r="G35" s="110"/>
      <c r="H35" s="110"/>
      <c r="I35" s="62"/>
      <c r="J35" s="62"/>
      <c r="K35" s="60"/>
      <c r="L35" s="60"/>
      <c r="M35" s="60"/>
    </row>
    <row r="36" spans="1:14" ht="15" customHeight="1" x14ac:dyDescent="0.35">
      <c r="C36" s="16"/>
      <c r="E36" s="17"/>
      <c r="H36" s="16"/>
      <c r="I36" s="18"/>
      <c r="J36" s="18"/>
      <c r="K36" s="18"/>
      <c r="L36" s="18"/>
      <c r="M36" s="18"/>
    </row>
    <row r="37" spans="1:14" ht="28" hidden="1" x14ac:dyDescent="0.35">
      <c r="C37" s="19" t="s">
        <v>14</v>
      </c>
      <c r="D37" s="20" t="s">
        <v>15</v>
      </c>
      <c r="E37" s="20" t="s">
        <v>16</v>
      </c>
      <c r="F37" s="20" t="s">
        <v>17</v>
      </c>
      <c r="G37" s="20"/>
      <c r="H37" s="20" t="s">
        <v>18</v>
      </c>
      <c r="I37" s="21"/>
      <c r="J37" s="21"/>
      <c r="K37" s="21"/>
      <c r="L37" s="21"/>
      <c r="M37" s="21"/>
    </row>
    <row r="38" spans="1:14" ht="14.5" hidden="1" x14ac:dyDescent="0.35">
      <c r="C38" s="22">
        <v>43466</v>
      </c>
      <c r="D38" s="54"/>
      <c r="E38" s="54"/>
      <c r="F38" s="54"/>
      <c r="G38" s="54"/>
      <c r="H38" s="23">
        <f>F38</f>
        <v>0</v>
      </c>
      <c r="I38" s="24"/>
      <c r="J38" s="24"/>
      <c r="K38" s="24"/>
      <c r="L38" s="24"/>
      <c r="M38" s="24"/>
      <c r="N38" s="25"/>
    </row>
    <row r="39" spans="1:14" ht="14.5" hidden="1" x14ac:dyDescent="0.35">
      <c r="C39" s="22">
        <v>43497</v>
      </c>
      <c r="D39" s="54"/>
      <c r="E39" s="54"/>
      <c r="F39" s="54"/>
      <c r="G39" s="54"/>
      <c r="H39" s="23">
        <f t="shared" ref="H39:H49" si="1">F39</f>
        <v>0</v>
      </c>
      <c r="I39" s="24"/>
      <c r="J39" s="24"/>
      <c r="K39" s="24"/>
      <c r="L39" s="24"/>
      <c r="M39" s="24"/>
      <c r="N39" s="25"/>
    </row>
    <row r="40" spans="1:14" ht="14.5" hidden="1" x14ac:dyDescent="0.35">
      <c r="C40" s="22">
        <v>43525</v>
      </c>
      <c r="D40" s="54"/>
      <c r="E40" s="54"/>
      <c r="F40" s="54"/>
      <c r="G40" s="54"/>
      <c r="H40" s="23">
        <f t="shared" si="1"/>
        <v>0</v>
      </c>
      <c r="I40" s="24"/>
      <c r="J40" s="24"/>
      <c r="K40" s="24"/>
      <c r="L40" s="24"/>
      <c r="M40" s="24"/>
      <c r="N40" s="25"/>
    </row>
    <row r="41" spans="1:14" ht="14.5" hidden="1" x14ac:dyDescent="0.35">
      <c r="C41" s="22">
        <v>43556</v>
      </c>
      <c r="D41" s="54"/>
      <c r="E41" s="54"/>
      <c r="F41" s="54"/>
      <c r="G41" s="54"/>
      <c r="H41" s="23">
        <f t="shared" si="1"/>
        <v>0</v>
      </c>
      <c r="I41" s="24"/>
      <c r="J41" s="24"/>
      <c r="K41" s="24"/>
      <c r="L41" s="24"/>
      <c r="M41" s="24"/>
      <c r="N41" s="25"/>
    </row>
    <row r="42" spans="1:14" ht="14.5" hidden="1" x14ac:dyDescent="0.35">
      <c r="C42" s="22">
        <v>43586</v>
      </c>
      <c r="D42" s="54"/>
      <c r="E42" s="54"/>
      <c r="F42" s="54"/>
      <c r="G42" s="54"/>
      <c r="H42" s="23">
        <f t="shared" si="1"/>
        <v>0</v>
      </c>
      <c r="I42" s="24"/>
      <c r="J42" s="24"/>
      <c r="K42" s="24"/>
      <c r="L42" s="24"/>
      <c r="M42" s="24"/>
      <c r="N42" s="25"/>
    </row>
    <row r="43" spans="1:14" ht="14.5" hidden="1" x14ac:dyDescent="0.35">
      <c r="C43" s="22">
        <v>43617</v>
      </c>
      <c r="D43" s="54"/>
      <c r="E43" s="54"/>
      <c r="F43" s="54"/>
      <c r="G43" s="54"/>
      <c r="H43" s="23">
        <f t="shared" si="1"/>
        <v>0</v>
      </c>
      <c r="I43" s="24"/>
      <c r="J43" s="24"/>
      <c r="K43" s="24"/>
      <c r="L43" s="24"/>
      <c r="M43" s="24"/>
      <c r="N43" s="25"/>
    </row>
    <row r="44" spans="1:14" ht="14.5" hidden="1" x14ac:dyDescent="0.35">
      <c r="C44" s="22">
        <v>43647</v>
      </c>
      <c r="D44" s="54"/>
      <c r="E44" s="54"/>
      <c r="F44" s="54"/>
      <c r="G44" s="54"/>
      <c r="H44" s="23">
        <f t="shared" si="1"/>
        <v>0</v>
      </c>
      <c r="I44" s="24"/>
      <c r="J44" s="24"/>
      <c r="K44" s="24"/>
      <c r="L44" s="24"/>
      <c r="M44" s="24"/>
      <c r="N44" s="25"/>
    </row>
    <row r="45" spans="1:14" ht="14.5" hidden="1" x14ac:dyDescent="0.35">
      <c r="C45" s="22">
        <v>43678</v>
      </c>
      <c r="D45" s="54"/>
      <c r="E45" s="54"/>
      <c r="F45" s="54"/>
      <c r="G45" s="54"/>
      <c r="H45" s="23">
        <f t="shared" si="1"/>
        <v>0</v>
      </c>
      <c r="I45" s="24"/>
      <c r="J45" s="24"/>
      <c r="K45" s="24"/>
      <c r="L45" s="24"/>
      <c r="M45" s="24"/>
      <c r="N45" s="25"/>
    </row>
    <row r="46" spans="1:14" ht="14.5" hidden="1" x14ac:dyDescent="0.35">
      <c r="C46" s="22">
        <v>43709</v>
      </c>
      <c r="D46" s="54"/>
      <c r="E46" s="54"/>
      <c r="F46" s="54"/>
      <c r="G46" s="54"/>
      <c r="H46" s="23">
        <f t="shared" si="1"/>
        <v>0</v>
      </c>
      <c r="I46" s="26"/>
      <c r="J46" s="26"/>
      <c r="K46" s="26"/>
      <c r="L46" s="26"/>
      <c r="M46" s="26"/>
    </row>
    <row r="47" spans="1:14" ht="14.5" hidden="1" x14ac:dyDescent="0.35">
      <c r="C47" s="22">
        <v>43739</v>
      </c>
      <c r="D47" s="54"/>
      <c r="E47" s="54"/>
      <c r="F47" s="54"/>
      <c r="G47" s="54"/>
      <c r="H47" s="23">
        <f t="shared" si="1"/>
        <v>0</v>
      </c>
      <c r="I47" s="26"/>
      <c r="J47" s="26"/>
      <c r="K47" s="26"/>
      <c r="L47" s="26"/>
      <c r="M47" s="26"/>
    </row>
    <row r="48" spans="1:14" ht="14.5" hidden="1" x14ac:dyDescent="0.35">
      <c r="C48" s="22">
        <v>43770</v>
      </c>
      <c r="D48" s="54"/>
      <c r="E48" s="54"/>
      <c r="F48" s="54"/>
      <c r="G48" s="54"/>
      <c r="H48" s="23">
        <f t="shared" si="1"/>
        <v>0</v>
      </c>
    </row>
    <row r="49" spans="3:8" ht="14.5" hidden="1" x14ac:dyDescent="0.35">
      <c r="C49" s="22">
        <v>43800</v>
      </c>
      <c r="D49" s="54"/>
      <c r="E49" s="54"/>
      <c r="F49" s="54"/>
      <c r="G49" s="54"/>
      <c r="H49" s="23">
        <f t="shared" si="1"/>
        <v>0</v>
      </c>
    </row>
    <row r="50" spans="3:8" ht="14" hidden="1" x14ac:dyDescent="0.35">
      <c r="C50" s="57"/>
      <c r="D50" s="58"/>
      <c r="E50" s="27"/>
      <c r="F50" s="27"/>
      <c r="G50" s="27"/>
      <c r="H50" s="27"/>
    </row>
    <row r="51" spans="3:8" ht="14" hidden="1" x14ac:dyDescent="0.35">
      <c r="C51" s="59"/>
      <c r="D51" s="59"/>
      <c r="E51" s="26"/>
    </row>
    <row r="54" spans="3:8" hidden="1" x14ac:dyDescent="0.35">
      <c r="C54" s="28"/>
      <c r="D54" s="28"/>
      <c r="E54" s="28"/>
      <c r="F54" s="28"/>
      <c r="G54" s="28"/>
    </row>
    <row r="55" spans="3:8" hidden="1" x14ac:dyDescent="0.35">
      <c r="C55" s="28"/>
      <c r="D55" s="28"/>
      <c r="E55" s="28"/>
      <c r="F55" s="28"/>
      <c r="G55" s="28"/>
    </row>
    <row r="56" spans="3:8" hidden="1" x14ac:dyDescent="0.35">
      <c r="C56" s="28"/>
      <c r="D56" s="28"/>
      <c r="E56" s="28"/>
      <c r="F56" s="28"/>
      <c r="G56" s="28"/>
    </row>
    <row r="57" spans="3:8" hidden="1" x14ac:dyDescent="0.35">
      <c r="C57" s="28"/>
      <c r="D57" s="28"/>
      <c r="E57" s="28"/>
      <c r="F57" s="28"/>
      <c r="G57" s="28"/>
    </row>
    <row r="58" spans="3:8" hidden="1" x14ac:dyDescent="0.35">
      <c r="C58" s="28"/>
      <c r="D58" s="28"/>
      <c r="E58" s="28"/>
      <c r="F58" s="28"/>
      <c r="G58" s="28"/>
    </row>
    <row r="59" spans="3:8" hidden="1" x14ac:dyDescent="0.35">
      <c r="C59" s="28"/>
      <c r="D59" s="28"/>
      <c r="E59" s="28"/>
      <c r="F59" s="28"/>
      <c r="G59" s="28"/>
    </row>
    <row r="60" spans="3:8" hidden="1" x14ac:dyDescent="0.35">
      <c r="C60" s="28"/>
      <c r="D60" s="28"/>
      <c r="E60" s="28"/>
      <c r="F60" s="28"/>
      <c r="G60" s="28"/>
    </row>
    <row r="61" spans="3:8" hidden="1" x14ac:dyDescent="0.35">
      <c r="C61" s="28"/>
      <c r="D61" s="28"/>
      <c r="E61" s="28"/>
      <c r="F61" s="28"/>
      <c r="G61" s="28"/>
    </row>
    <row r="62" spans="3:8" hidden="1" x14ac:dyDescent="0.35">
      <c r="C62" s="28"/>
      <c r="D62" s="28"/>
      <c r="E62" s="28"/>
      <c r="F62" s="28"/>
      <c r="G62" s="28"/>
    </row>
    <row r="63" spans="3:8" x14ac:dyDescent="0.35"/>
    <row r="64" spans="3:8" x14ac:dyDescent="0.35"/>
    <row r="65" x14ac:dyDescent="0.35"/>
    <row r="66" x14ac:dyDescent="0.35"/>
    <row r="67" x14ac:dyDescent="0.35"/>
    <row r="68" x14ac:dyDescent="0.35"/>
  </sheetData>
  <mergeCells count="55">
    <mergeCell ref="C13:C15"/>
    <mergeCell ref="D13:D15"/>
    <mergeCell ref="C9:J11"/>
    <mergeCell ref="E21:E23"/>
    <mergeCell ref="C32:J32"/>
    <mergeCell ref="E13:E15"/>
    <mergeCell ref="D29:H29"/>
    <mergeCell ref="D31:H31"/>
    <mergeCell ref="I21:I23"/>
    <mergeCell ref="J21:J23"/>
    <mergeCell ref="I13:I15"/>
    <mergeCell ref="J13:J15"/>
    <mergeCell ref="I17:I19"/>
    <mergeCell ref="J17:J19"/>
    <mergeCell ref="E17:E18"/>
    <mergeCell ref="C17:C19"/>
    <mergeCell ref="D17:D19"/>
    <mergeCell ref="K17:K19"/>
    <mergeCell ref="L17:L19"/>
    <mergeCell ref="C21:C23"/>
    <mergeCell ref="D21:D23"/>
    <mergeCell ref="K9:L11"/>
    <mergeCell ref="N27:N31"/>
    <mergeCell ref="K21:K23"/>
    <mergeCell ref="N17:N19"/>
    <mergeCell ref="N21:N23"/>
    <mergeCell ref="N9:N11"/>
    <mergeCell ref="L13:L15"/>
    <mergeCell ref="L21:L23"/>
    <mergeCell ref="K13:K15"/>
    <mergeCell ref="C3:J3"/>
    <mergeCell ref="K3:L3"/>
    <mergeCell ref="C5:C7"/>
    <mergeCell ref="D5:D7"/>
    <mergeCell ref="E5:E7"/>
    <mergeCell ref="K5:K7"/>
    <mergeCell ref="L5:L7"/>
    <mergeCell ref="I5:I7"/>
    <mergeCell ref="J5:J7"/>
    <mergeCell ref="D30:H30"/>
    <mergeCell ref="C35:H35"/>
    <mergeCell ref="P6:P8"/>
    <mergeCell ref="Q6:Q8"/>
    <mergeCell ref="O18:O20"/>
    <mergeCell ref="O23:O25"/>
    <mergeCell ref="P23:P25"/>
    <mergeCell ref="M17:M19"/>
    <mergeCell ref="M21:M23"/>
    <mergeCell ref="D27:H27"/>
    <mergeCell ref="D28:H28"/>
    <mergeCell ref="M5:M7"/>
    <mergeCell ref="M9:M11"/>
    <mergeCell ref="M13:M15"/>
    <mergeCell ref="N13:N15"/>
    <mergeCell ref="N5:N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0"/>
  <sheetViews>
    <sheetView showGridLines="0" topLeftCell="A17" zoomScaleNormal="100" workbookViewId="0">
      <selection activeCell="E19" sqref="E19"/>
    </sheetView>
  </sheetViews>
  <sheetFormatPr defaultColWidth="0" defaultRowHeight="10" customHeight="1" zeroHeight="1" x14ac:dyDescent="0.35"/>
  <cols>
    <col min="1" max="1" width="16.81640625" style="32" customWidth="1"/>
    <col min="2" max="2" width="28.1796875" style="32" customWidth="1"/>
    <col min="3" max="3" width="39.54296875" style="32" customWidth="1"/>
    <col min="4" max="4" width="15.54296875" style="32" customWidth="1"/>
    <col min="5" max="5" width="19.1796875" style="32" customWidth="1"/>
    <col min="6" max="6" width="9.1796875" style="32" customWidth="1"/>
    <col min="7" max="7" width="15.1796875" style="32" hidden="1" customWidth="1"/>
    <col min="8" max="8" width="16.1796875" style="32" hidden="1" customWidth="1"/>
    <col min="9" max="16383" width="9.1796875" style="32" hidden="1"/>
    <col min="16384" max="16384" width="4.54296875" style="32" customWidth="1"/>
  </cols>
  <sheetData>
    <row r="1" spans="1:5" ht="10.5" thickBot="1" x14ac:dyDescent="0.4">
      <c r="A1" s="29"/>
      <c r="B1" s="30"/>
      <c r="C1" s="30"/>
      <c r="D1" s="30"/>
      <c r="E1" s="31"/>
    </row>
    <row r="2" spans="1:5" ht="15" customHeight="1" thickBot="1" x14ac:dyDescent="0.4">
      <c r="A2" s="175" t="s">
        <v>19</v>
      </c>
      <c r="B2" s="176"/>
      <c r="C2" s="176"/>
      <c r="D2" s="176"/>
      <c r="E2" s="177"/>
    </row>
    <row r="3" spans="1:5" ht="10.5" thickBot="1" x14ac:dyDescent="0.4">
      <c r="A3" s="33"/>
      <c r="B3" s="34"/>
      <c r="C3" s="34"/>
      <c r="D3" s="34"/>
      <c r="E3" s="31"/>
    </row>
    <row r="4" spans="1:5" ht="15.75" customHeight="1" thickBot="1" x14ac:dyDescent="0.4">
      <c r="A4" s="33"/>
      <c r="B4" s="66" t="s">
        <v>20</v>
      </c>
      <c r="C4" s="67" t="s">
        <v>21</v>
      </c>
      <c r="D4" s="67" t="s">
        <v>22</v>
      </c>
      <c r="E4" s="31"/>
    </row>
    <row r="5" spans="1:5" ht="15.75" customHeight="1" thickBot="1" x14ac:dyDescent="0.4">
      <c r="A5" s="33"/>
      <c r="B5" s="35" t="s">
        <v>52</v>
      </c>
      <c r="C5" s="36">
        <v>20</v>
      </c>
      <c r="D5" s="37">
        <f>'Input - Liquidity Risk'!N3</f>
        <v>1</v>
      </c>
      <c r="E5" s="38"/>
    </row>
    <row r="6" spans="1:5" ht="15.75" customHeight="1" thickBot="1" x14ac:dyDescent="0.4">
      <c r="A6" s="33"/>
      <c r="B6" s="39" t="s">
        <v>50</v>
      </c>
      <c r="C6" s="36">
        <v>60</v>
      </c>
      <c r="D6" s="37">
        <f>'Input - Liquidity Risk'!N9</f>
        <v>1</v>
      </c>
      <c r="E6" s="38"/>
    </row>
    <row r="7" spans="1:5" ht="15.75" customHeight="1" thickBot="1" x14ac:dyDescent="0.4">
      <c r="A7" s="33"/>
      <c r="B7" s="39" t="s">
        <v>6</v>
      </c>
      <c r="C7" s="36">
        <v>20</v>
      </c>
      <c r="D7" s="37">
        <f>'Input - Liquidity Risk'!N26</f>
        <v>1</v>
      </c>
      <c r="E7" s="38"/>
    </row>
    <row r="8" spans="1:5" ht="15.75" customHeight="1" thickBot="1" x14ac:dyDescent="0.4">
      <c r="A8" s="33"/>
      <c r="B8" s="178" t="s">
        <v>39</v>
      </c>
      <c r="C8" s="179"/>
      <c r="D8" s="68">
        <f>(C5*D5+C6*D6+C7*D7)/SUM(C5:C7)</f>
        <v>1</v>
      </c>
      <c r="E8" s="38"/>
    </row>
    <row r="9" spans="1:5" x14ac:dyDescent="0.35">
      <c r="A9" s="33"/>
      <c r="B9" s="34"/>
      <c r="C9" s="34"/>
      <c r="D9" s="34"/>
      <c r="E9" s="31"/>
    </row>
    <row r="10" spans="1:5" x14ac:dyDescent="0.35">
      <c r="A10" s="40"/>
      <c r="B10" s="41"/>
      <c r="C10" s="42"/>
      <c r="D10" s="43"/>
      <c r="E10" s="44"/>
    </row>
    <row r="11" spans="1:5" ht="10.5" thickBot="1" x14ac:dyDescent="0.4">
      <c r="A11" s="45"/>
      <c r="B11" s="46"/>
      <c r="C11" s="47"/>
      <c r="D11" s="48"/>
      <c r="E11" s="49"/>
    </row>
    <row r="12" spans="1:5" ht="10.5" thickBot="1" x14ac:dyDescent="0.4">
      <c r="A12" s="29"/>
      <c r="B12" s="30"/>
      <c r="C12" s="30"/>
      <c r="D12" s="30"/>
      <c r="E12" s="31" t="s">
        <v>43</v>
      </c>
    </row>
    <row r="13" spans="1:5" ht="16" thickBot="1" x14ac:dyDescent="0.4">
      <c r="A13" s="175" t="s">
        <v>23</v>
      </c>
      <c r="B13" s="176"/>
      <c r="C13" s="176"/>
      <c r="D13" s="176"/>
      <c r="E13" s="177"/>
    </row>
    <row r="14" spans="1:5" ht="10.5" thickBot="1" x14ac:dyDescent="0.4">
      <c r="A14" s="33"/>
      <c r="B14" s="34"/>
      <c r="C14" s="34"/>
      <c r="D14" s="34"/>
      <c r="E14" s="31"/>
    </row>
    <row r="15" spans="1:5" ht="20.25" customHeight="1" thickBot="1" x14ac:dyDescent="0.4">
      <c r="A15" s="66" t="s">
        <v>20</v>
      </c>
      <c r="B15" s="67" t="s">
        <v>24</v>
      </c>
      <c r="C15" s="67" t="s">
        <v>25</v>
      </c>
      <c r="D15" s="67" t="s">
        <v>41</v>
      </c>
      <c r="E15" s="67" t="s">
        <v>26</v>
      </c>
    </row>
    <row r="16" spans="1:5" ht="20.25" customHeight="1" thickBot="1" x14ac:dyDescent="0.4">
      <c r="A16" s="35" t="s">
        <v>27</v>
      </c>
      <c r="B16" s="50" t="s">
        <v>28</v>
      </c>
      <c r="C16" s="37">
        <v>0</v>
      </c>
      <c r="D16" s="37">
        <f>IF($D$8&gt;=70%,C16,0%)</f>
        <v>0</v>
      </c>
      <c r="E16" s="51">
        <f>D16*E21</f>
        <v>0</v>
      </c>
    </row>
    <row r="17" spans="1:6" ht="20.25" customHeight="1" thickBot="1" x14ac:dyDescent="0.4">
      <c r="A17" s="39" t="s">
        <v>29</v>
      </c>
      <c r="B17" s="50" t="s">
        <v>30</v>
      </c>
      <c r="C17" s="37">
        <v>5.0000000000000001E-3</v>
      </c>
      <c r="D17" s="37">
        <f>IF(AND($D$8&lt;70%,$D$8&gt;=50%),C17,0%)</f>
        <v>0</v>
      </c>
      <c r="E17" s="51">
        <f>D17*E21</f>
        <v>0</v>
      </c>
    </row>
    <row r="18" spans="1:6" ht="20.25" customHeight="1" thickBot="1" x14ac:dyDescent="0.4">
      <c r="A18" s="39" t="s">
        <v>31</v>
      </c>
      <c r="B18" s="50" t="s">
        <v>32</v>
      </c>
      <c r="C18" s="37">
        <v>0.01</v>
      </c>
      <c r="D18" s="37">
        <f>IF(AND($D$8&lt;50%,$D$8&gt;=30%),C18,0%)</f>
        <v>0</v>
      </c>
      <c r="E18" s="51">
        <f>D18*E21</f>
        <v>0</v>
      </c>
    </row>
    <row r="19" spans="1:6" ht="20.25" customHeight="1" thickBot="1" x14ac:dyDescent="0.4">
      <c r="A19" s="52" t="s">
        <v>33</v>
      </c>
      <c r="B19" s="53" t="s">
        <v>34</v>
      </c>
      <c r="C19" s="37">
        <v>0.05</v>
      </c>
      <c r="D19" s="37">
        <f>IF($D$8&lt;30%,C19,0%)</f>
        <v>0</v>
      </c>
      <c r="E19" s="51">
        <f>D19*E21</f>
        <v>0</v>
      </c>
    </row>
    <row r="20" spans="1:6" ht="20.25" customHeight="1" thickBot="1" x14ac:dyDescent="0.4">
      <c r="A20" s="178" t="s">
        <v>26</v>
      </c>
      <c r="B20" s="180"/>
      <c r="C20" s="180"/>
      <c r="D20" s="181"/>
      <c r="E20" s="65">
        <f>SUM(E16:E19)</f>
        <v>0</v>
      </c>
    </row>
    <row r="21" spans="1:6" ht="30" customHeight="1" thickBot="1" x14ac:dyDescent="0.4">
      <c r="A21" s="178" t="s">
        <v>36</v>
      </c>
      <c r="B21" s="180"/>
      <c r="C21" s="180"/>
      <c r="D21" s="181"/>
      <c r="E21" s="55">
        <v>439283</v>
      </c>
      <c r="F21" s="64"/>
    </row>
    <row r="22" spans="1:6" ht="20.25" customHeight="1" thickBot="1" x14ac:dyDescent="0.4">
      <c r="A22" s="178" t="s">
        <v>35</v>
      </c>
      <c r="B22" s="180"/>
      <c r="C22" s="180"/>
      <c r="D22" s="181"/>
      <c r="E22" s="65">
        <f>E20*0.15</f>
        <v>0</v>
      </c>
    </row>
    <row r="23" spans="1:6" x14ac:dyDescent="0.35">
      <c r="A23" s="40"/>
      <c r="B23" s="41"/>
      <c r="C23" s="42"/>
      <c r="D23" s="43"/>
      <c r="E23" s="44"/>
    </row>
    <row r="24" spans="1:6" ht="10.5" thickBot="1" x14ac:dyDescent="0.4">
      <c r="A24" s="45"/>
      <c r="B24" s="46"/>
      <c r="C24" s="47"/>
      <c r="D24" s="48"/>
      <c r="E24" s="49"/>
    </row>
    <row r="25" spans="1:6" x14ac:dyDescent="0.35"/>
    <row r="26" spans="1:6" ht="10" customHeight="1" x14ac:dyDescent="0.35"/>
    <row r="33" ht="10" hidden="1" customHeight="1" x14ac:dyDescent="0.35"/>
    <row r="34" ht="10" hidden="1" customHeight="1" x14ac:dyDescent="0.35"/>
    <row r="35" ht="10" hidden="1" customHeight="1" x14ac:dyDescent="0.35"/>
    <row r="36" ht="10" hidden="1" customHeight="1" x14ac:dyDescent="0.35"/>
    <row r="37" ht="10" hidden="1" customHeight="1" x14ac:dyDescent="0.35"/>
    <row r="38" ht="10" hidden="1" customHeight="1" x14ac:dyDescent="0.35"/>
    <row r="39" ht="10" hidden="1" customHeight="1" x14ac:dyDescent="0.35"/>
    <row r="40" ht="10" hidden="1" customHeight="1" x14ac:dyDescent="0.35"/>
    <row r="41" ht="10" hidden="1" customHeight="1" x14ac:dyDescent="0.35"/>
    <row r="42" ht="10" hidden="1" customHeight="1" x14ac:dyDescent="0.35"/>
    <row r="43" ht="10" hidden="1" customHeight="1" x14ac:dyDescent="0.35"/>
    <row r="44" ht="10" hidden="1" customHeight="1" x14ac:dyDescent="0.35"/>
    <row r="45" ht="10" hidden="1" customHeight="1" x14ac:dyDescent="0.35"/>
    <row r="46" ht="10" hidden="1" customHeight="1" x14ac:dyDescent="0.35"/>
    <row r="47" ht="10" hidden="1" customHeight="1" x14ac:dyDescent="0.35"/>
    <row r="48" ht="10" hidden="1" customHeight="1" x14ac:dyDescent="0.35"/>
    <row r="49" ht="10" hidden="1" customHeight="1" x14ac:dyDescent="0.35"/>
    <row r="50" ht="10" hidden="1" customHeight="1" x14ac:dyDescent="0.35"/>
  </sheetData>
  <mergeCells count="6">
    <mergeCell ref="A2:E2"/>
    <mergeCell ref="B8:C8"/>
    <mergeCell ref="A13:E13"/>
    <mergeCell ref="A20:D20"/>
    <mergeCell ref="A22:D22"/>
    <mergeCell ref="A21:D2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720438753184A9FD735190E3BDA42" ma:contentTypeVersion="5" ma:contentTypeDescription="Create a new document." ma:contentTypeScope="" ma:versionID="1b2325d9de9b1aeaeca6272d05213905">
  <xsd:schema xmlns:xsd="http://www.w3.org/2001/XMLSchema" xmlns:xs="http://www.w3.org/2001/XMLSchema" xmlns:p="http://schemas.microsoft.com/office/2006/metadata/properties" xmlns:ns3="451ebde4-da75-4a5a-a26f-4ccfb0fccbe1" xmlns:ns4="4f1e18c0-81d3-4500-a0ac-e11cc3585ffc" targetNamespace="http://schemas.microsoft.com/office/2006/metadata/properties" ma:root="true" ma:fieldsID="84f4f1a48523d972d8d576154f75047e" ns3:_="" ns4:_="">
    <xsd:import namespace="451ebde4-da75-4a5a-a26f-4ccfb0fccbe1"/>
    <xsd:import namespace="4f1e18c0-81d3-4500-a0ac-e11cc3585f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ebde4-da75-4a5a-a26f-4ccfb0fccb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e18c0-81d3-4500-a0ac-e11cc3585f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BEB610-E375-4C83-A0EF-A089DE4C9F57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4f1e18c0-81d3-4500-a0ac-e11cc3585ffc"/>
    <ds:schemaRef ds:uri="451ebde4-da75-4a5a-a26f-4ccfb0fccbe1"/>
  </ds:schemaRefs>
</ds:datastoreItem>
</file>

<file path=customXml/itemProps2.xml><?xml version="1.0" encoding="utf-8"?>
<ds:datastoreItem xmlns:ds="http://schemas.openxmlformats.org/officeDocument/2006/customXml" ds:itemID="{BEA4F1DD-F2D5-4ECC-9DB3-83FACE1C6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1ebde4-da75-4a5a-a26f-4ccfb0fccbe1"/>
    <ds:schemaRef ds:uri="4f1e18c0-81d3-4500-a0ac-e11cc3585f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EAEA2D-8667-44B1-8910-D8538EDB7D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- Liquidity Risk</vt:lpstr>
      <vt:lpstr>Liquidity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Chourasia</dc:creator>
  <cp:lastModifiedBy>Ankit Mittal</cp:lastModifiedBy>
  <dcterms:created xsi:type="dcterms:W3CDTF">2020-07-06T06:15:28Z</dcterms:created>
  <dcterms:modified xsi:type="dcterms:W3CDTF">2024-06-13T12:43:46Z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0x01010090B720438753184A9FD735190E3BDA42</vt:lpwstr>
  </property>
</Properties>
</file>