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3-24\SMHFC\ICAAP\Risk Assessment templates 2024\"/>
    </mc:Choice>
  </mc:AlternateContent>
  <xr:revisionPtr revIDLastSave="0" documentId="13_ncr:1_{650D976E-08F2-4CA2-B9DE-A9EBC231FA1A}" xr6:coauthVersionLast="36" xr6:coauthVersionMax="47" xr10:uidLastSave="{00000000-0000-0000-0000-000000000000}"/>
  <bookViews>
    <workbookView xWindow="0" yWindow="0" windowWidth="19200" windowHeight="6060" activeTab="1" xr2:uid="{FD693B03-A2C6-49DB-9FE8-0DC8C392803E}"/>
  </bookViews>
  <sheets>
    <sheet name="IT Risk Scorecard" sheetId="1" r:id="rId1"/>
    <sheet name="Output" sheetId="2" r:id="rId2"/>
  </sheets>
  <definedNames>
    <definedName name="_xlnm._FilterDatabase" localSheetId="0" hidden="1">'IT Risk Scorecard'!$B$6:$I$6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/>
  <c r="D55" i="1" l="1"/>
  <c r="D56" i="1" s="1"/>
  <c r="D14" i="2" s="1"/>
  <c r="E14" i="2" s="1"/>
</calcChain>
</file>

<file path=xl/sharedStrings.xml><?xml version="1.0" encoding="utf-8"?>
<sst xmlns="http://schemas.openxmlformats.org/spreadsheetml/2006/main" count="143" uniqueCount="92">
  <si>
    <t>S. No.</t>
  </si>
  <si>
    <t>Comments/ Remarks</t>
  </si>
  <si>
    <t>I</t>
  </si>
  <si>
    <t>Total Number of questions with "Yes" as a response</t>
  </si>
  <si>
    <t>Total Number of questions</t>
  </si>
  <si>
    <t>Score</t>
  </si>
  <si>
    <t>II</t>
  </si>
  <si>
    <t>III</t>
  </si>
  <si>
    <t>IV</t>
  </si>
  <si>
    <t>Yes</t>
  </si>
  <si>
    <t>No</t>
  </si>
  <si>
    <t>Questionnaire - IT Risk</t>
  </si>
  <si>
    <t>IT Risk - Scorecard</t>
  </si>
  <si>
    <t>Key IT Risk Factors</t>
  </si>
  <si>
    <t>IT Risk (Yes/No)</t>
  </si>
  <si>
    <t>Are threats to IT assets identified and assessed on a regular basis?</t>
  </si>
  <si>
    <t>Total Number of questions with "No" as a response</t>
  </si>
  <si>
    <t>Is there a Business continuity plan in place for all the business groups?</t>
  </si>
  <si>
    <t>Is there a designated Board approved/ authorised Committee to oversee IT Governance?</t>
  </si>
  <si>
    <t>Does different locations or data centres (including IT recovery sites) supporting/hosting business critical activities exist?</t>
  </si>
  <si>
    <t>Rating</t>
  </si>
  <si>
    <t>Non existent</t>
  </si>
  <si>
    <t>0-20%</t>
  </si>
  <si>
    <t>Initial/Ad-hoc</t>
  </si>
  <si>
    <t>21-40%</t>
  </si>
  <si>
    <t>Repeatable but intuitive</t>
  </si>
  <si>
    <t>41-50%</t>
  </si>
  <si>
    <t>Defined process</t>
  </si>
  <si>
    <t>51-60%</t>
  </si>
  <si>
    <t>Managed &amp; measurable</t>
  </si>
  <si>
    <t>61-80%</t>
  </si>
  <si>
    <t>Optimised</t>
  </si>
  <si>
    <t>81-100%</t>
  </si>
  <si>
    <t>Rationale</t>
  </si>
  <si>
    <t>IT Risk Score</t>
  </si>
  <si>
    <t>IT Risk Scorecard</t>
  </si>
  <si>
    <t>Is there adequate governance over the acquisition/purchase function of IT assets?</t>
  </si>
  <si>
    <t>Is there sufficient staff to facilitate the acquisition of IT assets?</t>
  </si>
  <si>
    <t>Is there a Disaster recovery plan in place for IT department?</t>
  </si>
  <si>
    <t>Business Continuity and Disaster Recovery Planning</t>
  </si>
  <si>
    <t>Are the IT risk assessments performed regularly and on occasion of major IT changes and IT outsourcing initiatives?</t>
  </si>
  <si>
    <t>Is there a defined IT risk response strategies such as IT risk avoidance, reduction, sharing, or acceptance?</t>
  </si>
  <si>
    <t>Risk Management</t>
  </si>
  <si>
    <t>Policy and Governance</t>
  </si>
  <si>
    <t>Asset Management</t>
  </si>
  <si>
    <t>Physical and Operations Security</t>
  </si>
  <si>
    <t>Supplier Relationships</t>
  </si>
  <si>
    <t>Infrastructure and Data Center Management:</t>
  </si>
  <si>
    <t xml:space="preserve">Incident Management </t>
  </si>
  <si>
    <t>There have been NO instances of overall unplanned downtime (in hours) of critical IT systems in the last five years (including those caused by external service providers).</t>
  </si>
  <si>
    <t>There have been NO loss (direct and indirect) due to the disruption of critical IT systems.</t>
  </si>
  <si>
    <t>There have been NO loss due to data-related incidents (e.g., data breaches, data integrity, data quality, timeliness of reporting).</t>
  </si>
  <si>
    <t>Employee Roles and Responsibilities</t>
  </si>
  <si>
    <t>Are the roles and responsibilities of IT personnel, including the management body and its committees, defined, documented, and implemented to support the IT strategic objectives?</t>
  </si>
  <si>
    <t>Does the IT personnel, including external employees, have appropriate competencies to fulfill assigned roles and responsibilities based on their education, training, and experience?</t>
  </si>
  <si>
    <t>Are the roles and responsibilities, as defined in the IT risk management framework, communicated and embedded in all relevant parts of the organization?</t>
  </si>
  <si>
    <t>Mobile devices and Teleworking</t>
  </si>
  <si>
    <t>Basic, ad hoc, undocumented; controls may be in place with some IT technology and IT tools; limited local processes; limited organizational support.</t>
  </si>
  <si>
    <t>Partial controls are in place with a combination of some IT technology and IT tools; local processes covering some business units or processes are repeatable but may not be good practice or maintained; limited organizational support to implement good practice.</t>
  </si>
  <si>
    <t>Defined controls are in place with significant IT technology and IT tools for some key resources and people; processes defined for some business units; organizational guidance and support is in place for some key regions and/or business units.</t>
  </si>
  <si>
    <t>Mature controls are in place with advanced IT technology and IT tools for most key resources and people; consistent processes exist for most business units; some governance is in place (accountability/responsibility/metrics) for most key business units.</t>
  </si>
  <si>
    <t>Advanced controls are in place which is leading-edge IT technology and IT tools for all key resources and people; consistent process across business units; effective governance is in place (accountability/responsibility/continual monitoring for improvement).</t>
  </si>
  <si>
    <t>IT Control is not in place.</t>
  </si>
  <si>
    <t>There is NO significant concentration risk with respect to third-party vendors providing IT assets</t>
  </si>
  <si>
    <t>There have been NO instances in which the IT continuity and disaster recovery (DRP) plans triggered during the last five year</t>
  </si>
  <si>
    <t>There are NO quality issues with IT assets arising from kickbacks or bribes</t>
  </si>
  <si>
    <t>There is NO undue time lag in replacing IT assets due to the size of the organization</t>
  </si>
  <si>
    <t>Third Party Vendor Management</t>
  </si>
  <si>
    <t>Does SMHFC have an independent IT risk management function?</t>
  </si>
  <si>
    <t>Is there a Board approved policy for managing the IT risk, aligned with the overall risk management policy of SMHFC?</t>
  </si>
  <si>
    <t>Has SMHFC established a management framework to ensure the security of teleworking and use of mobile devices?</t>
  </si>
  <si>
    <t>Do the stakeholders carry out monitoring with regard to the status of IT risks of SMHFC with an appropriate frequency in accordance with IT Risk Management Policy?</t>
  </si>
  <si>
    <t>Does SMHFC ensure to identify information assets within the scope of the management system and define appropriate protection responsibilities?</t>
  </si>
  <si>
    <t>Does SMHFC regularly assess the shortage of required IT devices for business functions?</t>
  </si>
  <si>
    <t>Does SMHFC assess policy issues related to hardware/software certification and licensing during the acquisition of IT assets?</t>
  </si>
  <si>
    <t>Is SMHFC able to obtain clearances from appropriate levels of authority for IT asset acquisitions with minimal/no delays?</t>
  </si>
  <si>
    <t>Is SMHFC able to replace IT assets that have performance challenges with minimal/no delays?</t>
  </si>
  <si>
    <t>Is SMHFC able to obtain clearance for the upgrade of IT equipment with minimal/no delay?</t>
  </si>
  <si>
    <t>Does SMHFC ensure employees and contractors understand their responsibilities, suitability for roles, and address processes for transitions when they leave or change roles?</t>
  </si>
  <si>
    <t>Does SMHFC prevent unauthorized physical access and interference to its information and information processing facilities?</t>
  </si>
  <si>
    <t>Does SMHFC ensure correct and secure operations of information processing facilities?</t>
  </si>
  <si>
    <t>Does SMHFC ensure due diligence of vendor before outsourcing any work?</t>
  </si>
  <si>
    <t>Does SMHFC safeguard its assets that are accessible to or impacted by suppliers?</t>
  </si>
  <si>
    <t>BCP is with OR team</t>
  </si>
  <si>
    <t>Incident was reported in Mar23 but DR was not triggered</t>
  </si>
  <si>
    <t>IT risk is part of overall Risk policy</t>
  </si>
  <si>
    <t>The master risk policy is board approved, PLS CHECK WITH RISK team on this</t>
  </si>
  <si>
    <t>Outsourced to SMICC</t>
  </si>
  <si>
    <t>Incident reported in Mar23</t>
  </si>
  <si>
    <t>Major portion of IT operations is outsourced to SMICC</t>
  </si>
  <si>
    <t>MDM in place for mobile devices to ensure security of teleworking and use of mobile devices.
The overall set-up is outsourced to SMICC and is being managed in line with MDM Policy</t>
  </si>
  <si>
    <t>DR being planned for 14th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</si>
</sst>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Arial"/>
      <family val="2"/>
    </font>
    <font>
      <b/>
      <sz val="24"/>
      <color theme="2" tint="-0.49998474074526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9408E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0" fontId="3" fillId="0" borderId="0" applyProtection="0"/>
    <xf numFmtId="43" fontId="3" fillId="0" borderId="0" applyProtection="0"/>
    <xf numFmtId="9" fontId="4" fillId="0" borderId="0" applyFont="0" applyFill="0" applyBorder="0" applyAlignment="0" applyProtection="0"/>
    <xf numFmtId="0" fontId="10" fillId="0" borderId="0"/>
    <xf numFmtId="0" fontId="11" fillId="0" borderId="0"/>
  </cellStyleXfs>
  <cellXfs count="59">
    <xf numFmtId="0" fontId="0" fillId="0" borderId="0" xfId="0"/>
    <xf numFmtId="0" fontId="5" fillId="3" borderId="0" xfId="1" applyFont="1" applyFill="1"/>
    <xf numFmtId="0" fontId="5" fillId="4" borderId="0" xfId="1" applyFont="1" applyFill="1"/>
    <xf numFmtId="0" fontId="5" fillId="4" borderId="0" xfId="2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4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2" fillId="2" borderId="5" xfId="5" applyFont="1" applyFill="1" applyBorder="1" applyAlignment="1">
      <alignment horizontal="left" vertical="center" wrapText="1"/>
    </xf>
    <xf numFmtId="9" fontId="12" fillId="2" borderId="5" xfId="5" applyNumberFormat="1" applyFont="1" applyFill="1" applyBorder="1" applyAlignment="1">
      <alignment horizontal="center" vertical="center" wrapText="1"/>
    </xf>
    <xf numFmtId="1" fontId="13" fillId="2" borderId="5" xfId="6" applyNumberFormat="1" applyFont="1" applyFill="1" applyBorder="1" applyAlignment="1">
      <alignment horizontal="left" vertical="center" wrapText="1"/>
    </xf>
    <xf numFmtId="9" fontId="13" fillId="2" borderId="5" xfId="6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9" fontId="14" fillId="2" borderId="1" xfId="4" applyFont="1" applyFill="1" applyBorder="1" applyAlignment="1" applyProtection="1">
      <alignment horizontal="center" vertical="center" wrapText="1"/>
      <protection locked="0"/>
    </xf>
    <xf numFmtId="0" fontId="5" fillId="5" borderId="0" xfId="1" applyFont="1" applyFill="1"/>
    <xf numFmtId="0" fontId="1" fillId="7" borderId="5" xfId="5" applyFont="1" applyFill="1" applyBorder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6" fillId="2" borderId="0" xfId="2" applyFont="1" applyFill="1" applyBorder="1" applyAlignment="1">
      <alignment horizontal="center" vertical="center" wrapText="1"/>
    </xf>
    <xf numFmtId="0" fontId="12" fillId="2" borderId="5" xfId="5" applyFont="1" applyFill="1" applyBorder="1" applyAlignment="1">
      <alignment vertical="top" wrapText="1"/>
    </xf>
    <xf numFmtId="164" fontId="5" fillId="2" borderId="0" xfId="0" applyNumberFormat="1" applyFont="1" applyFill="1" applyBorder="1" applyAlignment="1">
      <alignment horizontal="center" vertical="center"/>
    </xf>
    <xf numFmtId="165" fontId="5" fillId="2" borderId="0" xfId="3" applyNumberFormat="1" applyFont="1" applyFill="1" applyBorder="1"/>
    <xf numFmtId="15" fontId="5" fillId="2" borderId="0" xfId="1" applyNumberFormat="1" applyFont="1" applyFill="1" applyBorder="1"/>
    <xf numFmtId="15" fontId="5" fillId="2" borderId="0" xfId="1" applyNumberFormat="1" applyFont="1" applyFill="1"/>
    <xf numFmtId="10" fontId="5" fillId="2" borderId="0" xfId="1" applyNumberFormat="1" applyFont="1" applyFill="1" applyBorder="1"/>
    <xf numFmtId="15" fontId="8" fillId="2" borderId="0" xfId="1" applyNumberFormat="1" applyFont="1" applyFill="1" applyBorder="1"/>
    <xf numFmtId="2" fontId="5" fillId="2" borderId="0" xfId="1" applyNumberFormat="1" applyFont="1" applyFill="1" applyBorder="1"/>
    <xf numFmtId="0" fontId="7" fillId="2" borderId="0" xfId="1" applyFont="1" applyFill="1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6" borderId="1" xfId="4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5" borderId="0" xfId="1" applyFont="1" applyFill="1" applyAlignment="1">
      <alignment horizontal="center" vertical="center"/>
    </xf>
  </cellXfs>
  <cellStyles count="7">
    <cellStyle name="Comma 2" xfId="3" xr:uid="{4A2A624C-AC95-49BC-95FD-47B2250AFBCE}"/>
    <cellStyle name="Normal" xfId="0" builtinId="0"/>
    <cellStyle name="Normal 2" xfId="1" xr:uid="{D4DE438E-9C5D-4FF7-B3A8-24D8E3575881}"/>
    <cellStyle name="Normal 3" xfId="5" xr:uid="{4CDE968B-9035-447B-966B-712F7D440BDF}"/>
    <cellStyle name="Normal 3_Corporation Bank Pillar II Worksheets Ver 3.2" xfId="2" xr:uid="{77711DD4-4CD6-40F1-9B30-63FBD491E388}"/>
    <cellStyle name="Normal 4" xfId="6" xr:uid="{1DBB1CFF-7F77-44E8-B673-EC708584C301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036F-6E3B-4539-9320-2D706D18BE1B}">
  <dimension ref="B2:S56"/>
  <sheetViews>
    <sheetView showGridLines="0" zoomScale="90" zoomScaleNormal="90" workbookViewId="0">
      <pane ySplit="6" topLeftCell="A7" activePane="bottomLeft" state="frozen"/>
      <selection pane="bottomLeft" activeCell="B8" sqref="B8"/>
    </sheetView>
  </sheetViews>
  <sheetFormatPr defaultColWidth="9.1796875" defaultRowHeight="14.5" x14ac:dyDescent="0.35"/>
  <cols>
    <col min="1" max="1" width="4.453125" style="4" customWidth="1"/>
    <col min="2" max="2" width="5.81640625" style="4" bestFit="1" customWidth="1"/>
    <col min="3" max="3" width="106.6328125" style="4" customWidth="1"/>
    <col min="4" max="4" width="14.08984375" style="11" bestFit="1" customWidth="1"/>
    <col min="5" max="5" width="50.6328125" style="4" customWidth="1"/>
    <col min="6" max="8" width="9.1796875" style="4"/>
    <col min="9" max="9" width="0" style="4" hidden="1" customWidth="1"/>
    <col min="10" max="16384" width="9.1796875" style="4"/>
  </cols>
  <sheetData>
    <row r="2" spans="2:9" x14ac:dyDescent="0.35">
      <c r="B2" s="57"/>
      <c r="C2" s="57"/>
      <c r="D2" s="57"/>
      <c r="E2" s="57"/>
    </row>
    <row r="3" spans="2:9" x14ac:dyDescent="0.35">
      <c r="B3" s="55" t="s">
        <v>11</v>
      </c>
      <c r="C3" s="55"/>
      <c r="D3" s="55"/>
      <c r="E3" s="55"/>
    </row>
    <row r="4" spans="2:9" x14ac:dyDescent="0.35">
      <c r="B4" s="56"/>
      <c r="C4" s="56"/>
      <c r="D4" s="56"/>
      <c r="E4" s="56"/>
    </row>
    <row r="5" spans="2:9" x14ac:dyDescent="0.35">
      <c r="B5" s="55" t="s">
        <v>12</v>
      </c>
      <c r="C5" s="55"/>
      <c r="D5" s="55"/>
      <c r="E5" s="55"/>
    </row>
    <row r="6" spans="2:9" x14ac:dyDescent="0.35">
      <c r="B6" s="32" t="s">
        <v>0</v>
      </c>
      <c r="C6" s="32" t="s">
        <v>13</v>
      </c>
      <c r="D6" s="32" t="s">
        <v>14</v>
      </c>
      <c r="E6" s="32" t="s">
        <v>1</v>
      </c>
    </row>
    <row r="7" spans="2:9" x14ac:dyDescent="0.35">
      <c r="B7" s="35"/>
      <c r="C7" s="36" t="s">
        <v>39</v>
      </c>
      <c r="D7" s="35"/>
      <c r="E7" s="35"/>
    </row>
    <row r="8" spans="2:9" x14ac:dyDescent="0.35">
      <c r="B8" s="33">
        <v>1</v>
      </c>
      <c r="C8" s="6" t="s">
        <v>17</v>
      </c>
      <c r="D8" s="5" t="s">
        <v>9</v>
      </c>
      <c r="E8" s="7" t="s">
        <v>83</v>
      </c>
      <c r="I8" s="4" t="s">
        <v>9</v>
      </c>
    </row>
    <row r="9" spans="2:9" x14ac:dyDescent="0.35">
      <c r="B9" s="33">
        <v>2</v>
      </c>
      <c r="C9" s="8" t="s">
        <v>38</v>
      </c>
      <c r="D9" s="5" t="s">
        <v>9</v>
      </c>
      <c r="E9" s="9" t="s">
        <v>91</v>
      </c>
      <c r="I9" s="4" t="s">
        <v>10</v>
      </c>
    </row>
    <row r="10" spans="2:9" x14ac:dyDescent="0.35">
      <c r="B10" s="33">
        <v>3</v>
      </c>
      <c r="C10" s="8" t="s">
        <v>64</v>
      </c>
      <c r="D10" s="5" t="s">
        <v>10</v>
      </c>
      <c r="E10" s="9" t="s">
        <v>84</v>
      </c>
    </row>
    <row r="11" spans="2:9" x14ac:dyDescent="0.35">
      <c r="B11" s="37"/>
      <c r="C11" s="38" t="s">
        <v>43</v>
      </c>
      <c r="D11" s="37"/>
      <c r="E11" s="39"/>
    </row>
    <row r="12" spans="2:9" x14ac:dyDescent="0.35">
      <c r="B12" s="33">
        <v>4</v>
      </c>
      <c r="C12" s="8" t="s">
        <v>68</v>
      </c>
      <c r="D12" s="5" t="s">
        <v>9</v>
      </c>
      <c r="E12" s="9" t="s">
        <v>85</v>
      </c>
    </row>
    <row r="13" spans="2:9" x14ac:dyDescent="0.35">
      <c r="B13" s="33">
        <v>5</v>
      </c>
      <c r="C13" s="10" t="s">
        <v>69</v>
      </c>
      <c r="D13" s="5" t="s">
        <v>9</v>
      </c>
      <c r="E13" s="9" t="s">
        <v>86</v>
      </c>
    </row>
    <row r="14" spans="2:9" x14ac:dyDescent="0.35">
      <c r="B14" s="33">
        <v>6</v>
      </c>
      <c r="C14" s="51" t="s">
        <v>18</v>
      </c>
      <c r="D14" s="5" t="s">
        <v>10</v>
      </c>
      <c r="E14" s="9" t="s">
        <v>87</v>
      </c>
    </row>
    <row r="15" spans="2:9" x14ac:dyDescent="0.35">
      <c r="B15" s="37"/>
      <c r="C15" s="38" t="s">
        <v>56</v>
      </c>
      <c r="D15" s="37"/>
      <c r="E15" s="39"/>
    </row>
    <row r="16" spans="2:9" ht="58" x14ac:dyDescent="0.35">
      <c r="B16" s="33">
        <v>7</v>
      </c>
      <c r="C16" s="52" t="s">
        <v>70</v>
      </c>
      <c r="D16" s="5" t="s">
        <v>9</v>
      </c>
      <c r="E16" s="7" t="s">
        <v>90</v>
      </c>
    </row>
    <row r="17" spans="2:17" x14ac:dyDescent="0.35">
      <c r="B17" s="41"/>
      <c r="C17" s="38" t="s">
        <v>42</v>
      </c>
      <c r="D17" s="41"/>
      <c r="E17" s="42"/>
    </row>
    <row r="18" spans="2:17" ht="29" x14ac:dyDescent="0.35">
      <c r="B18" s="33">
        <v>8</v>
      </c>
      <c r="C18" s="50" t="s">
        <v>71</v>
      </c>
      <c r="D18" s="5" t="s">
        <v>9</v>
      </c>
      <c r="E18" s="9" t="s">
        <v>87</v>
      </c>
    </row>
    <row r="19" spans="2:17" x14ac:dyDescent="0.35">
      <c r="B19" s="33">
        <v>9</v>
      </c>
      <c r="C19" s="10" t="s">
        <v>15</v>
      </c>
      <c r="D19" s="5" t="s">
        <v>9</v>
      </c>
      <c r="E19" s="9" t="s">
        <v>87</v>
      </c>
    </row>
    <row r="20" spans="2:17" x14ac:dyDescent="0.35">
      <c r="B20" s="33">
        <v>10</v>
      </c>
      <c r="C20" s="10" t="s">
        <v>40</v>
      </c>
      <c r="D20" s="5" t="s">
        <v>9</v>
      </c>
      <c r="E20" s="9" t="s">
        <v>87</v>
      </c>
    </row>
    <row r="21" spans="2:17" x14ac:dyDescent="0.35">
      <c r="B21" s="33">
        <v>11</v>
      </c>
      <c r="C21" s="10" t="s">
        <v>41</v>
      </c>
      <c r="D21" s="5" t="s">
        <v>9</v>
      </c>
      <c r="E21" s="9" t="s">
        <v>87</v>
      </c>
    </row>
    <row r="22" spans="2:17" x14ac:dyDescent="0.35">
      <c r="B22" s="41"/>
      <c r="C22" s="43" t="s">
        <v>44</v>
      </c>
      <c r="D22" s="41"/>
      <c r="E22" s="42"/>
    </row>
    <row r="23" spans="2:17" ht="29" x14ac:dyDescent="0.35">
      <c r="B23" s="49">
        <v>12</v>
      </c>
      <c r="C23" s="53" t="s">
        <v>72</v>
      </c>
      <c r="D23" s="5" t="s">
        <v>9</v>
      </c>
      <c r="E23" s="9" t="s">
        <v>87</v>
      </c>
    </row>
    <row r="24" spans="2:17" x14ac:dyDescent="0.35">
      <c r="B24" s="49">
        <v>13</v>
      </c>
      <c r="C24" s="48" t="s">
        <v>73</v>
      </c>
      <c r="D24" s="5" t="s">
        <v>9</v>
      </c>
      <c r="E24" s="9" t="s">
        <v>87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2:17" x14ac:dyDescent="0.35">
      <c r="B25" s="49">
        <v>14</v>
      </c>
      <c r="C25" s="48" t="s">
        <v>74</v>
      </c>
      <c r="D25" s="5" t="s">
        <v>9</v>
      </c>
      <c r="E25" s="9" t="s">
        <v>87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2:17" x14ac:dyDescent="0.35">
      <c r="B26" s="49">
        <v>15</v>
      </c>
      <c r="C26" s="48" t="s">
        <v>36</v>
      </c>
      <c r="D26" s="5" t="s">
        <v>9</v>
      </c>
      <c r="E26" s="9" t="s">
        <v>87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2:17" x14ac:dyDescent="0.35">
      <c r="B27" s="49">
        <v>16</v>
      </c>
      <c r="C27" s="48" t="s">
        <v>75</v>
      </c>
      <c r="D27" s="5" t="s">
        <v>9</v>
      </c>
      <c r="E27" s="9" t="s">
        <v>87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2:17" x14ac:dyDescent="0.35">
      <c r="B28" s="49">
        <v>17</v>
      </c>
      <c r="C28" s="48" t="s">
        <v>37</v>
      </c>
      <c r="D28" s="5" t="s">
        <v>9</v>
      </c>
      <c r="E28" s="9" t="s">
        <v>87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2:17" x14ac:dyDescent="0.35">
      <c r="B29" s="49">
        <v>18</v>
      </c>
      <c r="C29" s="48" t="s">
        <v>65</v>
      </c>
      <c r="D29" s="5" t="s">
        <v>10</v>
      </c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2:17" x14ac:dyDescent="0.35">
      <c r="B30" s="49">
        <v>19</v>
      </c>
      <c r="C30" s="48" t="s">
        <v>76</v>
      </c>
      <c r="D30" s="5" t="s">
        <v>9</v>
      </c>
      <c r="E30" s="9" t="s">
        <v>87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2:17" x14ac:dyDescent="0.35">
      <c r="B31" s="49">
        <v>20</v>
      </c>
      <c r="C31" s="48" t="s">
        <v>66</v>
      </c>
      <c r="D31" s="5" t="s">
        <v>10</v>
      </c>
      <c r="E31" s="9" t="s">
        <v>87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2:17" x14ac:dyDescent="0.35">
      <c r="B32" s="49">
        <v>21</v>
      </c>
      <c r="C32" s="48" t="s">
        <v>77</v>
      </c>
      <c r="D32" s="5" t="s">
        <v>9</v>
      </c>
      <c r="E32" s="9" t="s">
        <v>87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spans="2:19" x14ac:dyDescent="0.35">
      <c r="B33" s="37"/>
      <c r="C33" s="43" t="s">
        <v>48</v>
      </c>
      <c r="D33" s="41"/>
      <c r="E33" s="42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2:19" ht="29" x14ac:dyDescent="0.35">
      <c r="B34" s="33">
        <v>22</v>
      </c>
      <c r="C34" s="48" t="s">
        <v>49</v>
      </c>
      <c r="D34" s="5" t="s">
        <v>9</v>
      </c>
      <c r="E34" s="44" t="s">
        <v>88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spans="2:19" x14ac:dyDescent="0.35">
      <c r="B35" s="33">
        <v>23</v>
      </c>
      <c r="C35" s="48" t="s">
        <v>50</v>
      </c>
      <c r="D35" s="5" t="s">
        <v>9</v>
      </c>
      <c r="E35" s="44" t="s">
        <v>88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spans="2:19" ht="29" x14ac:dyDescent="0.35">
      <c r="B36" s="33">
        <v>24</v>
      </c>
      <c r="C36" s="48" t="s">
        <v>51</v>
      </c>
      <c r="D36" s="5" t="s">
        <v>9</v>
      </c>
      <c r="E36" s="44" t="s">
        <v>88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2:19" x14ac:dyDescent="0.35">
      <c r="B37" s="41"/>
      <c r="C37" s="43" t="s">
        <v>52</v>
      </c>
      <c r="D37" s="41"/>
      <c r="E37" s="42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2:19" ht="29" x14ac:dyDescent="0.35">
      <c r="B38" s="49">
        <v>25</v>
      </c>
      <c r="C38" s="48" t="s">
        <v>53</v>
      </c>
      <c r="D38" s="5" t="s">
        <v>9</v>
      </c>
      <c r="E38" s="44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</row>
    <row r="39" spans="2:19" ht="29" x14ac:dyDescent="0.35">
      <c r="B39" s="49">
        <v>26</v>
      </c>
      <c r="C39" s="48" t="s">
        <v>54</v>
      </c>
      <c r="D39" s="5" t="s">
        <v>9</v>
      </c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</row>
    <row r="40" spans="2:19" ht="29" x14ac:dyDescent="0.35">
      <c r="B40" s="49">
        <v>27</v>
      </c>
      <c r="C40" s="48" t="s">
        <v>55</v>
      </c>
      <c r="D40" s="5" t="s">
        <v>9</v>
      </c>
      <c r="E40" s="44" t="s">
        <v>87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</row>
    <row r="41" spans="2:19" ht="29" x14ac:dyDescent="0.35">
      <c r="B41" s="49">
        <v>28</v>
      </c>
      <c r="C41" s="48" t="s">
        <v>78</v>
      </c>
      <c r="D41" s="5" t="s">
        <v>9</v>
      </c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2:19" x14ac:dyDescent="0.35">
      <c r="B42" s="41"/>
      <c r="C42" s="43" t="s">
        <v>45</v>
      </c>
      <c r="D42" s="41"/>
      <c r="E42" s="42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2:19" ht="19.5" customHeight="1" x14ac:dyDescent="0.35">
      <c r="B43" s="33">
        <v>29</v>
      </c>
      <c r="C43" s="46" t="s">
        <v>79</v>
      </c>
      <c r="D43" s="5" t="s">
        <v>9</v>
      </c>
      <c r="E43" s="47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spans="2:19" ht="18.5" customHeight="1" x14ac:dyDescent="0.35">
      <c r="B44" s="33">
        <v>30</v>
      </c>
      <c r="C44" s="8" t="s">
        <v>80</v>
      </c>
      <c r="D44" s="5" t="s">
        <v>9</v>
      </c>
      <c r="E44" s="47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2:19" ht="16.5" customHeight="1" x14ac:dyDescent="0.35">
      <c r="B45" s="37"/>
      <c r="C45" s="43" t="s">
        <v>47</v>
      </c>
      <c r="D45" s="37"/>
      <c r="E45" s="39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2:19" ht="19.5" customHeight="1" x14ac:dyDescent="0.35">
      <c r="B46" s="33">
        <v>31</v>
      </c>
      <c r="C46" s="46" t="s">
        <v>19</v>
      </c>
      <c r="D46" s="5" t="s">
        <v>9</v>
      </c>
      <c r="E46" s="47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2:19" ht="18" customHeight="1" x14ac:dyDescent="0.35">
      <c r="B47" s="37"/>
      <c r="C47" s="40" t="s">
        <v>67</v>
      </c>
      <c r="D47" s="37"/>
      <c r="E47" s="39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2:19" ht="17" customHeight="1" x14ac:dyDescent="0.35">
      <c r="B48" s="33">
        <v>32</v>
      </c>
      <c r="C48" s="54" t="s">
        <v>81</v>
      </c>
      <c r="D48" s="5" t="s">
        <v>9</v>
      </c>
      <c r="E48" s="47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2:17" ht="19.5" customHeight="1" x14ac:dyDescent="0.35">
      <c r="B49" s="33">
        <v>33</v>
      </c>
      <c r="C49" s="48" t="s">
        <v>63</v>
      </c>
      <c r="D49" s="5" t="s">
        <v>9</v>
      </c>
      <c r="E49" s="47" t="s">
        <v>89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2:17" x14ac:dyDescent="0.35">
      <c r="B50" s="37"/>
      <c r="C50" s="38" t="s">
        <v>46</v>
      </c>
      <c r="D50" s="37"/>
      <c r="E50" s="39"/>
    </row>
    <row r="51" spans="2:17" x14ac:dyDescent="0.35">
      <c r="B51" s="33">
        <v>34</v>
      </c>
      <c r="C51" s="9" t="s">
        <v>82</v>
      </c>
      <c r="D51" s="5" t="s">
        <v>9</v>
      </c>
      <c r="E51" s="9"/>
    </row>
    <row r="53" spans="2:17" x14ac:dyDescent="0.35">
      <c r="B53" s="33" t="s">
        <v>2</v>
      </c>
      <c r="C53" s="32" t="s">
        <v>3</v>
      </c>
      <c r="D53" s="5">
        <f>COUNTIFS($D$8:$D$51,"Yes")</f>
        <v>30</v>
      </c>
    </row>
    <row r="54" spans="2:17" x14ac:dyDescent="0.35">
      <c r="B54" s="33" t="s">
        <v>6</v>
      </c>
      <c r="C54" s="32" t="s">
        <v>16</v>
      </c>
      <c r="D54" s="5">
        <f>COUNTIFS($D$8:$D$51,"No")</f>
        <v>4</v>
      </c>
    </row>
    <row r="55" spans="2:17" x14ac:dyDescent="0.35">
      <c r="B55" s="33" t="s">
        <v>7</v>
      </c>
      <c r="C55" s="32" t="s">
        <v>4</v>
      </c>
      <c r="D55" s="5">
        <f>COUNT(B8:B51)</f>
        <v>34</v>
      </c>
    </row>
    <row r="56" spans="2:17" x14ac:dyDescent="0.35">
      <c r="B56" s="33" t="s">
        <v>8</v>
      </c>
      <c r="C56" s="32" t="s">
        <v>5</v>
      </c>
      <c r="D56" s="34">
        <f>D53/D55</f>
        <v>0.88235294117647056</v>
      </c>
    </row>
  </sheetData>
  <mergeCells count="4">
    <mergeCell ref="B3:E3"/>
    <mergeCell ref="B4:E4"/>
    <mergeCell ref="B2:E2"/>
    <mergeCell ref="B5:E5"/>
  </mergeCells>
  <phoneticPr fontId="2" type="noConversion"/>
  <dataValidations count="1">
    <dataValidation type="list" allowBlank="1" showInputMessage="1" showErrorMessage="1" sqref="D8:D51" xr:uid="{98B9189F-A919-4C6D-AB72-8EB571714BF5}">
      <formula1>$I$8:$I$9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E4C2-C5BC-49D0-AC88-34519CC8F884}">
  <dimension ref="A1:M16"/>
  <sheetViews>
    <sheetView tabSelected="1" topLeftCell="A7" workbookViewId="0">
      <selection activeCell="D14" sqref="D14"/>
    </sheetView>
  </sheetViews>
  <sheetFormatPr defaultColWidth="0" defaultRowHeight="21.75" customHeight="1" x14ac:dyDescent="0.25"/>
  <cols>
    <col min="1" max="2" width="9.1796875" style="20" customWidth="1"/>
    <col min="3" max="3" width="20.1796875" style="20" customWidth="1"/>
    <col min="4" max="4" width="73.36328125" style="20" customWidth="1"/>
    <col min="5" max="5" width="19.08984375" style="20" customWidth="1"/>
    <col min="6" max="6" width="20.81640625" style="20" customWidth="1"/>
    <col min="7" max="7" width="23" style="20" customWidth="1"/>
    <col min="8" max="8" width="24.453125" style="20" customWidth="1"/>
    <col min="9" max="9" width="18" style="20" customWidth="1"/>
    <col min="10" max="10" width="18" style="2" hidden="1" customWidth="1"/>
    <col min="11" max="11" width="14.81640625" style="2" hidden="1" customWidth="1"/>
    <col min="12" max="12" width="16.453125" style="2" hidden="1" customWidth="1"/>
    <col min="13" max="16384" width="9.1796875" style="2" hidden="1"/>
  </cols>
  <sheetData>
    <row r="1" spans="1:13" s="1" customFormat="1" ht="12.5" x14ac:dyDescent="0.25">
      <c r="A1" s="18"/>
      <c r="B1" s="18"/>
      <c r="C1" s="18"/>
      <c r="D1" s="58" t="s">
        <v>35</v>
      </c>
      <c r="E1" s="18"/>
      <c r="F1" s="18"/>
      <c r="G1" s="18"/>
      <c r="H1" s="18"/>
      <c r="I1" s="18"/>
    </row>
    <row r="2" spans="1:13" s="1" customFormat="1" ht="12.5" x14ac:dyDescent="0.25">
      <c r="A2" s="18"/>
      <c r="B2" s="18"/>
      <c r="C2" s="18"/>
      <c r="D2" s="58"/>
      <c r="E2" s="18"/>
      <c r="F2" s="18"/>
      <c r="G2" s="18"/>
      <c r="H2" s="18"/>
      <c r="I2" s="18"/>
    </row>
    <row r="3" spans="1:13" s="1" customFormat="1" ht="12.5" x14ac:dyDescent="0.25">
      <c r="A3" s="18"/>
      <c r="B3" s="18"/>
      <c r="C3" s="18"/>
      <c r="D3" s="58"/>
      <c r="E3" s="18"/>
      <c r="F3" s="18"/>
      <c r="G3" s="18"/>
      <c r="H3" s="18"/>
      <c r="I3" s="18"/>
    </row>
    <row r="4" spans="1:13" s="1" customFormat="1" ht="12.5" x14ac:dyDescent="0.25">
      <c r="A4" s="18"/>
      <c r="B4" s="18"/>
      <c r="C4" s="18"/>
      <c r="D4" s="58"/>
      <c r="E4" s="18"/>
      <c r="F4" s="18"/>
      <c r="G4" s="18"/>
      <c r="H4" s="18"/>
      <c r="I4" s="18"/>
    </row>
    <row r="5" spans="1:13" ht="12.5" x14ac:dyDescent="0.25">
      <c r="M5" s="3"/>
    </row>
    <row r="6" spans="1:13" ht="29.5" customHeight="1" x14ac:dyDescent="0.25">
      <c r="A6" s="21"/>
      <c r="B6" s="21"/>
      <c r="C6" s="19" t="s">
        <v>20</v>
      </c>
      <c r="D6" s="19" t="s">
        <v>33</v>
      </c>
      <c r="E6" s="19" t="s">
        <v>5</v>
      </c>
      <c r="F6" s="22"/>
      <c r="G6" s="21"/>
      <c r="K6" s="3"/>
      <c r="L6" s="3"/>
      <c r="M6" s="3"/>
    </row>
    <row r="7" spans="1:13" ht="16" customHeight="1" x14ac:dyDescent="0.25">
      <c r="A7" s="21"/>
      <c r="B7" s="21"/>
      <c r="C7" s="12" t="s">
        <v>21</v>
      </c>
      <c r="D7" s="23" t="s">
        <v>62</v>
      </c>
      <c r="E7" s="13" t="s">
        <v>22</v>
      </c>
      <c r="F7" s="24"/>
      <c r="G7" s="21"/>
      <c r="K7" s="3"/>
      <c r="L7" s="3"/>
      <c r="M7" s="3"/>
    </row>
    <row r="8" spans="1:13" ht="30" customHeight="1" x14ac:dyDescent="0.25">
      <c r="A8" s="21"/>
      <c r="B8" s="21"/>
      <c r="C8" s="12" t="s">
        <v>23</v>
      </c>
      <c r="D8" s="23" t="s">
        <v>57</v>
      </c>
      <c r="E8" s="13" t="s">
        <v>24</v>
      </c>
      <c r="F8" s="24"/>
      <c r="G8" s="21"/>
      <c r="K8" s="3"/>
      <c r="L8" s="3"/>
      <c r="M8" s="3"/>
    </row>
    <row r="9" spans="1:13" ht="38" customHeight="1" x14ac:dyDescent="0.25">
      <c r="A9" s="21"/>
      <c r="B9" s="21"/>
      <c r="C9" s="14" t="s">
        <v>25</v>
      </c>
      <c r="D9" s="23" t="s">
        <v>58</v>
      </c>
      <c r="E9" s="15" t="s">
        <v>26</v>
      </c>
      <c r="F9" s="24"/>
      <c r="G9" s="21"/>
      <c r="K9" s="3"/>
      <c r="L9" s="3"/>
      <c r="M9" s="3"/>
    </row>
    <row r="10" spans="1:13" ht="40" customHeight="1" x14ac:dyDescent="0.25">
      <c r="A10" s="21"/>
      <c r="B10" s="21"/>
      <c r="C10" s="12" t="s">
        <v>27</v>
      </c>
      <c r="D10" s="23" t="s">
        <v>59</v>
      </c>
      <c r="E10" s="13" t="s">
        <v>28</v>
      </c>
      <c r="F10" s="24"/>
      <c r="G10" s="21"/>
      <c r="K10" s="3"/>
      <c r="L10" s="3"/>
      <c r="M10" s="3"/>
    </row>
    <row r="11" spans="1:13" ht="29" customHeight="1" x14ac:dyDescent="0.25">
      <c r="A11" s="21"/>
      <c r="B11" s="21"/>
      <c r="C11" s="12" t="s">
        <v>29</v>
      </c>
      <c r="D11" s="23" t="s">
        <v>60</v>
      </c>
      <c r="E11" s="13" t="s">
        <v>30</v>
      </c>
      <c r="F11" s="21"/>
      <c r="G11" s="21"/>
      <c r="M11" s="3"/>
    </row>
    <row r="12" spans="1:13" ht="42" customHeight="1" x14ac:dyDescent="0.25">
      <c r="A12" s="21"/>
      <c r="B12" s="21"/>
      <c r="C12" s="12" t="s">
        <v>31</v>
      </c>
      <c r="D12" s="23" t="s">
        <v>61</v>
      </c>
      <c r="E12" s="13" t="s">
        <v>32</v>
      </c>
      <c r="F12" s="25"/>
      <c r="G12" s="26"/>
      <c r="H12" s="27"/>
    </row>
    <row r="13" spans="1:13" ht="12.5" x14ac:dyDescent="0.25">
      <c r="A13" s="21"/>
      <c r="B13" s="21"/>
      <c r="C13" s="21"/>
      <c r="D13" s="21"/>
      <c r="E13" s="28"/>
      <c r="F13" s="29"/>
      <c r="G13" s="29"/>
    </row>
    <row r="14" spans="1:13" ht="14.5" x14ac:dyDescent="0.25">
      <c r="A14" s="21"/>
      <c r="B14" s="21"/>
      <c r="C14" s="19" t="s">
        <v>34</v>
      </c>
      <c r="D14" s="17">
        <f>'IT Risk Scorecard'!D56</f>
        <v>0.88235294117647056</v>
      </c>
      <c r="E14" s="16" t="str">
        <f>IF(D14&lt;=20%,C7,IF(D14&lt;=40%,C8,IF(D14&lt;=50%,C9,IF(D14&lt;=60%,C10,IF(D14&lt;=80%,C11,IF(D14&lt;=100%,C12,""))))))</f>
        <v>Optimised</v>
      </c>
      <c r="F14" s="30"/>
      <c r="G14" s="30"/>
    </row>
    <row r="15" spans="1:13" ht="25.5" customHeight="1" x14ac:dyDescent="0.3">
      <c r="A15" s="21"/>
      <c r="B15" s="31"/>
      <c r="C15" s="31"/>
      <c r="D15" s="31"/>
      <c r="E15" s="21"/>
      <c r="F15" s="21"/>
      <c r="G15" s="21"/>
    </row>
    <row r="16" spans="1:13" ht="21.75" customHeight="1" x14ac:dyDescent="0.25">
      <c r="A16" s="21"/>
      <c r="B16" s="21"/>
      <c r="C16" s="21"/>
      <c r="D16" s="21"/>
      <c r="E16" s="21"/>
      <c r="F16" s="21"/>
      <c r="G16" s="21"/>
    </row>
  </sheetData>
  <mergeCells count="1">
    <mergeCell ref="D1:D4"/>
  </mergeCells>
  <conditionalFormatting sqref="C9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66877BD-9BF1-46EB-96B5-15E8BF352DC8}">
            <x14:iconSet iconSet="5Rating" custom="1">
              <x14:cfvo type="percent">
                <xm:f>0</xm:f>
              </x14:cfvo>
              <x14:cfvo type="num">
                <xm:f>20</xm:f>
              </x14:cfvo>
              <x14:cfvo type="num">
                <xm:f>60</xm:f>
              </x14:cfvo>
              <x14:cfvo type="num">
                <xm:f>80</xm:f>
              </x14:cfvo>
              <x14:cfvo type="num">
                <xm:f>100</xm:f>
              </x14:cfvo>
              <x14:cfIcon iconSet="5Rating" iconId="0"/>
              <x14:cfIcon iconSet="5Rating" iconId="1"/>
              <x14:cfIcon iconSet="5Rating" iconId="2"/>
              <x14:cfIcon iconSet="5Rating" iconId="3"/>
              <x14:cfIcon iconSet="5Rating" iconId="4"/>
            </x14:iconSet>
          </x14:cfRule>
          <xm:sqref>C9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AC523863DEC47A9B46091E824ED9A" ma:contentTypeVersion="4" ma:contentTypeDescription="Create a new document." ma:contentTypeScope="" ma:versionID="4cd758da46e9bb95102cc3722ef6f6b4">
  <xsd:schema xmlns:xsd="http://www.w3.org/2001/XMLSchema" xmlns:xs="http://www.w3.org/2001/XMLSchema" xmlns:p="http://schemas.microsoft.com/office/2006/metadata/properties" xmlns:ns2="acd943fc-05aa-4e45-b083-656967c512f3" targetNamespace="http://schemas.microsoft.com/office/2006/metadata/properties" ma:root="true" ma:fieldsID="8da9e584124dec3942549fff3d0ef330" ns2:_="">
    <xsd:import namespace="acd943fc-05aa-4e45-b083-656967c51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943fc-05aa-4e45-b083-656967c51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854C23-C062-4C89-97DF-06D429B63534}">
  <ds:schemaRefs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cd943fc-05aa-4e45-b083-656967c512f3"/>
  </ds:schemaRefs>
</ds:datastoreItem>
</file>

<file path=customXml/itemProps2.xml><?xml version="1.0" encoding="utf-8"?>
<ds:datastoreItem xmlns:ds="http://schemas.openxmlformats.org/officeDocument/2006/customXml" ds:itemID="{249A86A7-DE36-44B6-8139-943676F176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4705C7-3CBC-41BB-B166-113D167D4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943fc-05aa-4e45-b083-656967c512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Risk Scorecard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Tripathi, Abhishek</dc:creator>
  <cp:lastModifiedBy>Ankit Mittal</cp:lastModifiedBy>
  <dcterms:created xsi:type="dcterms:W3CDTF">2022-07-14T09:48:56Z</dcterms:created>
  <dcterms:modified xsi:type="dcterms:W3CDTF">2024-06-10T06:35:47Z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0x0101009D0AC523863DEC47A9B46091E824ED9A</vt:lpwstr>
  </property>
</Properties>
</file>