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7E2FAEC-4147-4B31-A153-56488F290697}" xr6:coauthVersionLast="47" xr6:coauthVersionMax="47" xr10:uidLastSave="{00000000-0000-0000-0000-000000000000}"/>
  <bookViews>
    <workbookView xWindow="-108" yWindow="-108" windowWidth="23256" windowHeight="12456" activeTab="4" xr2:uid="{5857445D-49C9-4EBC-B914-FC0263EB2CB6}"/>
  </bookViews>
  <sheets>
    <sheet name="titanic_dataset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9"/>
  <pivotCaches>
    <pivotCache cacheId="0" r:id="rId7"/>
    <pivotCache cacheId="4" r:id="rId8"/>
    <pivotCache cacheId="1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5" l="1"/>
  <c r="G20" i="5"/>
  <c r="E22" i="5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2" i="1"/>
  <c r="V9" i="1"/>
  <c r="W3" i="1"/>
  <c r="Y874" i="1"/>
  <c r="N89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  <c r="P3" i="1"/>
  <c r="P4" i="1"/>
  <c r="Q4" i="1" s="1"/>
  <c r="P5" i="1"/>
  <c r="P6" i="1"/>
  <c r="P7" i="1"/>
  <c r="P8" i="1"/>
  <c r="P9" i="1"/>
  <c r="P10" i="1"/>
  <c r="P11" i="1"/>
  <c r="P12" i="1"/>
  <c r="P13" i="1"/>
  <c r="P14" i="1"/>
  <c r="P15" i="1"/>
  <c r="P16" i="1"/>
  <c r="Q16" i="1" s="1"/>
  <c r="P17" i="1"/>
  <c r="P18" i="1"/>
  <c r="P19" i="1"/>
  <c r="P20" i="1"/>
  <c r="P21" i="1"/>
  <c r="P22" i="1"/>
  <c r="P23" i="1"/>
  <c r="P24" i="1"/>
  <c r="P25" i="1"/>
  <c r="P26" i="1"/>
  <c r="P27" i="1"/>
  <c r="P28" i="1"/>
  <c r="Q28" i="1" s="1"/>
  <c r="P29" i="1"/>
  <c r="P30" i="1"/>
  <c r="P31" i="1"/>
  <c r="P32" i="1"/>
  <c r="P33" i="1"/>
  <c r="P34" i="1"/>
  <c r="P35" i="1"/>
  <c r="P36" i="1"/>
  <c r="P37" i="1"/>
  <c r="P38" i="1"/>
  <c r="P39" i="1"/>
  <c r="P40" i="1"/>
  <c r="Q40" i="1" s="1"/>
  <c r="P41" i="1"/>
  <c r="P42" i="1"/>
  <c r="P43" i="1"/>
  <c r="P44" i="1"/>
  <c r="P45" i="1"/>
  <c r="P46" i="1"/>
  <c r="P47" i="1"/>
  <c r="P48" i="1"/>
  <c r="P49" i="1"/>
  <c r="P50" i="1"/>
  <c r="P51" i="1"/>
  <c r="P52" i="1"/>
  <c r="Q52" i="1" s="1"/>
  <c r="P53" i="1"/>
  <c r="P54" i="1"/>
  <c r="P55" i="1"/>
  <c r="P56" i="1"/>
  <c r="P57" i="1"/>
  <c r="P58" i="1"/>
  <c r="P59" i="1"/>
  <c r="P60" i="1"/>
  <c r="P61" i="1"/>
  <c r="P62" i="1"/>
  <c r="P63" i="1"/>
  <c r="P64" i="1"/>
  <c r="Q64" i="1" s="1"/>
  <c r="P65" i="1"/>
  <c r="P66" i="1"/>
  <c r="P67" i="1"/>
  <c r="P68" i="1"/>
  <c r="P69" i="1"/>
  <c r="P70" i="1"/>
  <c r="P71" i="1"/>
  <c r="P72" i="1"/>
  <c r="P73" i="1"/>
  <c r="P74" i="1"/>
  <c r="P75" i="1"/>
  <c r="P76" i="1"/>
  <c r="Q76" i="1" s="1"/>
  <c r="P77" i="1"/>
  <c r="P78" i="1"/>
  <c r="P79" i="1"/>
  <c r="P80" i="1"/>
  <c r="P81" i="1"/>
  <c r="P82" i="1"/>
  <c r="P83" i="1"/>
  <c r="P84" i="1"/>
  <c r="P85" i="1"/>
  <c r="P86" i="1"/>
  <c r="P87" i="1"/>
  <c r="P88" i="1"/>
  <c r="Q88" i="1" s="1"/>
  <c r="P89" i="1"/>
  <c r="P90" i="1"/>
  <c r="P91" i="1"/>
  <c r="P92" i="1"/>
  <c r="P93" i="1"/>
  <c r="P94" i="1"/>
  <c r="P95" i="1"/>
  <c r="P96" i="1"/>
  <c r="P97" i="1"/>
  <c r="P98" i="1"/>
  <c r="P99" i="1"/>
  <c r="P100" i="1"/>
  <c r="Q100" i="1" s="1"/>
  <c r="P101" i="1"/>
  <c r="P102" i="1"/>
  <c r="P103" i="1"/>
  <c r="P104" i="1"/>
  <c r="P105" i="1"/>
  <c r="P106" i="1"/>
  <c r="P107" i="1"/>
  <c r="P108" i="1"/>
  <c r="P109" i="1"/>
  <c r="P110" i="1"/>
  <c r="P111" i="1"/>
  <c r="P112" i="1"/>
  <c r="Q112" i="1" s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Q136" i="1" s="1"/>
  <c r="P137" i="1"/>
  <c r="P138" i="1"/>
  <c r="P139" i="1"/>
  <c r="P140" i="1"/>
  <c r="P141" i="1"/>
  <c r="P142" i="1"/>
  <c r="P143" i="1"/>
  <c r="P144" i="1"/>
  <c r="P145" i="1"/>
  <c r="P146" i="1"/>
  <c r="P147" i="1"/>
  <c r="P148" i="1"/>
  <c r="Q148" i="1" s="1"/>
  <c r="P149" i="1"/>
  <c r="P150" i="1"/>
  <c r="P151" i="1"/>
  <c r="P152" i="1"/>
  <c r="P153" i="1"/>
  <c r="P154" i="1"/>
  <c r="P155" i="1"/>
  <c r="P156" i="1"/>
  <c r="P157" i="1"/>
  <c r="P158" i="1"/>
  <c r="P159" i="1"/>
  <c r="P160" i="1"/>
  <c r="Q160" i="1" s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Q184" i="1" s="1"/>
  <c r="P185" i="1"/>
  <c r="P186" i="1"/>
  <c r="P187" i="1"/>
  <c r="P188" i="1"/>
  <c r="P189" i="1"/>
  <c r="P190" i="1"/>
  <c r="P191" i="1"/>
  <c r="P192" i="1"/>
  <c r="P193" i="1"/>
  <c r="P194" i="1"/>
  <c r="P195" i="1"/>
  <c r="P196" i="1"/>
  <c r="Q196" i="1" s="1"/>
  <c r="P197" i="1"/>
  <c r="P198" i="1"/>
  <c r="P199" i="1"/>
  <c r="P200" i="1"/>
  <c r="P201" i="1"/>
  <c r="P202" i="1"/>
  <c r="P203" i="1"/>
  <c r="P204" i="1"/>
  <c r="P205" i="1"/>
  <c r="P206" i="1"/>
  <c r="P207" i="1"/>
  <c r="P208" i="1"/>
  <c r="Q208" i="1" s="1"/>
  <c r="P209" i="1"/>
  <c r="P210" i="1"/>
  <c r="P211" i="1"/>
  <c r="P212" i="1"/>
  <c r="P213" i="1"/>
  <c r="P214" i="1"/>
  <c r="P215" i="1"/>
  <c r="P216" i="1"/>
  <c r="P217" i="1"/>
  <c r="P218" i="1"/>
  <c r="P219" i="1"/>
  <c r="P220" i="1"/>
  <c r="Q220" i="1" s="1"/>
  <c r="P221" i="1"/>
  <c r="P222" i="1"/>
  <c r="P223" i="1"/>
  <c r="P224" i="1"/>
  <c r="P225" i="1"/>
  <c r="P226" i="1"/>
  <c r="P227" i="1"/>
  <c r="P228" i="1"/>
  <c r="P229" i="1"/>
  <c r="P230" i="1"/>
  <c r="P231" i="1"/>
  <c r="P232" i="1"/>
  <c r="Q232" i="1" s="1"/>
  <c r="P233" i="1"/>
  <c r="P234" i="1"/>
  <c r="P235" i="1"/>
  <c r="P236" i="1"/>
  <c r="P237" i="1"/>
  <c r="P238" i="1"/>
  <c r="P239" i="1"/>
  <c r="P240" i="1"/>
  <c r="P241" i="1"/>
  <c r="P242" i="1"/>
  <c r="P243" i="1"/>
  <c r="P244" i="1"/>
  <c r="Q244" i="1" s="1"/>
  <c r="P245" i="1"/>
  <c r="P246" i="1"/>
  <c r="P247" i="1"/>
  <c r="P248" i="1"/>
  <c r="P249" i="1"/>
  <c r="P250" i="1"/>
  <c r="P251" i="1"/>
  <c r="P252" i="1"/>
  <c r="P253" i="1"/>
  <c r="P254" i="1"/>
  <c r="P255" i="1"/>
  <c r="P256" i="1"/>
  <c r="Q256" i="1" s="1"/>
  <c r="P257" i="1"/>
  <c r="P258" i="1"/>
  <c r="P259" i="1"/>
  <c r="P260" i="1"/>
  <c r="P261" i="1"/>
  <c r="P262" i="1"/>
  <c r="P263" i="1"/>
  <c r="P264" i="1"/>
  <c r="P265" i="1"/>
  <c r="P266" i="1"/>
  <c r="P267" i="1"/>
  <c r="P268" i="1"/>
  <c r="Q268" i="1" s="1"/>
  <c r="P269" i="1"/>
  <c r="P270" i="1"/>
  <c r="P271" i="1"/>
  <c r="P272" i="1"/>
  <c r="P273" i="1"/>
  <c r="P274" i="1"/>
  <c r="P275" i="1"/>
  <c r="P276" i="1"/>
  <c r="P277" i="1"/>
  <c r="P278" i="1"/>
  <c r="P279" i="1"/>
  <c r="P280" i="1"/>
  <c r="Q280" i="1" s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Q304" i="1" s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Q340" i="1" s="1"/>
  <c r="P341" i="1"/>
  <c r="P342" i="1"/>
  <c r="P343" i="1"/>
  <c r="P344" i="1"/>
  <c r="P345" i="1"/>
  <c r="P346" i="1"/>
  <c r="P347" i="1"/>
  <c r="P348" i="1"/>
  <c r="P349" i="1"/>
  <c r="P350" i="1"/>
  <c r="P351" i="1"/>
  <c r="P352" i="1"/>
  <c r="Q352" i="1" s="1"/>
  <c r="P353" i="1"/>
  <c r="P354" i="1"/>
  <c r="P355" i="1"/>
  <c r="P356" i="1"/>
  <c r="P357" i="1"/>
  <c r="P358" i="1"/>
  <c r="P359" i="1"/>
  <c r="P360" i="1"/>
  <c r="P361" i="1"/>
  <c r="P362" i="1"/>
  <c r="P363" i="1"/>
  <c r="P364" i="1"/>
  <c r="Q364" i="1" s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Q388" i="1" s="1"/>
  <c r="P389" i="1"/>
  <c r="P390" i="1"/>
  <c r="P391" i="1"/>
  <c r="P392" i="1"/>
  <c r="P393" i="1"/>
  <c r="P394" i="1"/>
  <c r="P395" i="1"/>
  <c r="P396" i="1"/>
  <c r="P397" i="1"/>
  <c r="P398" i="1"/>
  <c r="P399" i="1"/>
  <c r="P400" i="1"/>
  <c r="Q400" i="1" s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Q424" i="1" s="1"/>
  <c r="P425" i="1"/>
  <c r="P426" i="1"/>
  <c r="P427" i="1"/>
  <c r="P428" i="1"/>
  <c r="P429" i="1"/>
  <c r="P430" i="1"/>
  <c r="P431" i="1"/>
  <c r="P432" i="1"/>
  <c r="P433" i="1"/>
  <c r="P434" i="1"/>
  <c r="P435" i="1"/>
  <c r="P436" i="1"/>
  <c r="Q436" i="1" s="1"/>
  <c r="P437" i="1"/>
  <c r="P438" i="1"/>
  <c r="P439" i="1"/>
  <c r="P440" i="1"/>
  <c r="P441" i="1"/>
  <c r="P442" i="1"/>
  <c r="P443" i="1"/>
  <c r="P444" i="1"/>
  <c r="P445" i="1"/>
  <c r="P446" i="1"/>
  <c r="P447" i="1"/>
  <c r="P448" i="1"/>
  <c r="Q448" i="1" s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Q472" i="1" s="1"/>
  <c r="P473" i="1"/>
  <c r="P474" i="1"/>
  <c r="P475" i="1"/>
  <c r="P476" i="1"/>
  <c r="P477" i="1"/>
  <c r="P478" i="1"/>
  <c r="P479" i="1"/>
  <c r="P480" i="1"/>
  <c r="P481" i="1"/>
  <c r="P482" i="1"/>
  <c r="P483" i="1"/>
  <c r="P484" i="1"/>
  <c r="Q484" i="1" s="1"/>
  <c r="P485" i="1"/>
  <c r="P486" i="1"/>
  <c r="P487" i="1"/>
  <c r="P488" i="1"/>
  <c r="P489" i="1"/>
  <c r="P490" i="1"/>
  <c r="P491" i="1"/>
  <c r="P492" i="1"/>
  <c r="P493" i="1"/>
  <c r="P494" i="1"/>
  <c r="P495" i="1"/>
  <c r="P496" i="1"/>
  <c r="Q496" i="1" s="1"/>
  <c r="P497" i="1"/>
  <c r="P498" i="1"/>
  <c r="P499" i="1"/>
  <c r="P500" i="1"/>
  <c r="P501" i="1"/>
  <c r="P502" i="1"/>
  <c r="P503" i="1"/>
  <c r="P504" i="1"/>
  <c r="P505" i="1"/>
  <c r="P506" i="1"/>
  <c r="P507" i="1"/>
  <c r="P508" i="1"/>
  <c r="Q508" i="1" s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Q532" i="1" s="1"/>
  <c r="P533" i="1"/>
  <c r="P534" i="1"/>
  <c r="P535" i="1"/>
  <c r="P536" i="1"/>
  <c r="P537" i="1"/>
  <c r="P538" i="1"/>
  <c r="P539" i="1"/>
  <c r="P540" i="1"/>
  <c r="P541" i="1"/>
  <c r="P542" i="1"/>
  <c r="P543" i="1"/>
  <c r="P544" i="1"/>
  <c r="Q544" i="1" s="1"/>
  <c r="P545" i="1"/>
  <c r="P546" i="1"/>
  <c r="P547" i="1"/>
  <c r="P548" i="1"/>
  <c r="P549" i="1"/>
  <c r="P550" i="1"/>
  <c r="P551" i="1"/>
  <c r="P552" i="1"/>
  <c r="P553" i="1"/>
  <c r="P554" i="1"/>
  <c r="P555" i="1"/>
  <c r="P556" i="1"/>
  <c r="Q556" i="1" s="1"/>
  <c r="P557" i="1"/>
  <c r="P558" i="1"/>
  <c r="P559" i="1"/>
  <c r="P560" i="1"/>
  <c r="P561" i="1"/>
  <c r="P562" i="1"/>
  <c r="P563" i="1"/>
  <c r="P564" i="1"/>
  <c r="P565" i="1"/>
  <c r="P566" i="1"/>
  <c r="P567" i="1"/>
  <c r="P568" i="1"/>
  <c r="Q568" i="1" s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Q592" i="1" s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Q616" i="1" s="1"/>
  <c r="P617" i="1"/>
  <c r="P618" i="1"/>
  <c r="P619" i="1"/>
  <c r="P620" i="1"/>
  <c r="P621" i="1"/>
  <c r="P622" i="1"/>
  <c r="P623" i="1"/>
  <c r="P624" i="1"/>
  <c r="P625" i="1"/>
  <c r="P626" i="1"/>
  <c r="P627" i="1"/>
  <c r="P628" i="1"/>
  <c r="Q628" i="1" s="1"/>
  <c r="P629" i="1"/>
  <c r="P630" i="1"/>
  <c r="P631" i="1"/>
  <c r="P632" i="1"/>
  <c r="P633" i="1"/>
  <c r="P634" i="1"/>
  <c r="P635" i="1"/>
  <c r="P636" i="1"/>
  <c r="P637" i="1"/>
  <c r="P638" i="1"/>
  <c r="P639" i="1"/>
  <c r="P640" i="1"/>
  <c r="Q640" i="1" s="1"/>
  <c r="P641" i="1"/>
  <c r="P642" i="1"/>
  <c r="P643" i="1"/>
  <c r="P644" i="1"/>
  <c r="P645" i="1"/>
  <c r="P646" i="1"/>
  <c r="P647" i="1"/>
  <c r="P648" i="1"/>
  <c r="P649" i="1"/>
  <c r="P650" i="1"/>
  <c r="P651" i="1"/>
  <c r="P652" i="1"/>
  <c r="Q652" i="1" s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Q676" i="1" s="1"/>
  <c r="P677" i="1"/>
  <c r="P678" i="1"/>
  <c r="P679" i="1"/>
  <c r="P680" i="1"/>
  <c r="P681" i="1"/>
  <c r="P682" i="1"/>
  <c r="P683" i="1"/>
  <c r="P684" i="1"/>
  <c r="P685" i="1"/>
  <c r="P686" i="1"/>
  <c r="P687" i="1"/>
  <c r="P688" i="1"/>
  <c r="Q688" i="1" s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Q712" i="1" s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Q736" i="1" s="1"/>
  <c r="P737" i="1"/>
  <c r="P738" i="1"/>
  <c r="P739" i="1"/>
  <c r="P740" i="1"/>
  <c r="P741" i="1"/>
  <c r="P742" i="1"/>
  <c r="P743" i="1"/>
  <c r="P744" i="1"/>
  <c r="P745" i="1"/>
  <c r="P746" i="1"/>
  <c r="P747" i="1"/>
  <c r="P748" i="1"/>
  <c r="Q748" i="1" s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2" i="1"/>
  <c r="O3" i="1"/>
  <c r="O4" i="1"/>
  <c r="O5" i="1"/>
  <c r="O6" i="1"/>
  <c r="O7" i="1"/>
  <c r="O8" i="1"/>
  <c r="O9" i="1"/>
  <c r="O10" i="1"/>
  <c r="O11" i="1"/>
  <c r="Q11" i="1" s="1"/>
  <c r="O12" i="1"/>
  <c r="Q12" i="1" s="1"/>
  <c r="O13" i="1"/>
  <c r="Q13" i="1" s="1"/>
  <c r="O14" i="1"/>
  <c r="O15" i="1"/>
  <c r="O16" i="1"/>
  <c r="O17" i="1"/>
  <c r="O18" i="1"/>
  <c r="O19" i="1"/>
  <c r="O20" i="1"/>
  <c r="O21" i="1"/>
  <c r="O22" i="1"/>
  <c r="O23" i="1"/>
  <c r="Q23" i="1" s="1"/>
  <c r="O24" i="1"/>
  <c r="Q24" i="1" s="1"/>
  <c r="O25" i="1"/>
  <c r="Q25" i="1" s="1"/>
  <c r="O26" i="1"/>
  <c r="O27" i="1"/>
  <c r="O28" i="1"/>
  <c r="O29" i="1"/>
  <c r="O30" i="1"/>
  <c r="O31" i="1"/>
  <c r="O32" i="1"/>
  <c r="O33" i="1"/>
  <c r="O34" i="1"/>
  <c r="O35" i="1"/>
  <c r="Q35" i="1" s="1"/>
  <c r="O36" i="1"/>
  <c r="Q36" i="1" s="1"/>
  <c r="O37" i="1"/>
  <c r="Q37" i="1" s="1"/>
  <c r="O38" i="1"/>
  <c r="O39" i="1"/>
  <c r="O40" i="1"/>
  <c r="O41" i="1"/>
  <c r="O42" i="1"/>
  <c r="O43" i="1"/>
  <c r="O44" i="1"/>
  <c r="O45" i="1"/>
  <c r="O46" i="1"/>
  <c r="O47" i="1"/>
  <c r="Q47" i="1" s="1"/>
  <c r="O48" i="1"/>
  <c r="Q48" i="1" s="1"/>
  <c r="O49" i="1"/>
  <c r="Q49" i="1" s="1"/>
  <c r="O50" i="1"/>
  <c r="O51" i="1"/>
  <c r="O52" i="1"/>
  <c r="O53" i="1"/>
  <c r="O54" i="1"/>
  <c r="O55" i="1"/>
  <c r="O56" i="1"/>
  <c r="O57" i="1"/>
  <c r="O58" i="1"/>
  <c r="O59" i="1"/>
  <c r="Q59" i="1" s="1"/>
  <c r="O60" i="1"/>
  <c r="Q60" i="1" s="1"/>
  <c r="O61" i="1"/>
  <c r="Q61" i="1" s="1"/>
  <c r="O62" i="1"/>
  <c r="O63" i="1"/>
  <c r="O64" i="1"/>
  <c r="O65" i="1"/>
  <c r="O66" i="1"/>
  <c r="O67" i="1"/>
  <c r="O68" i="1"/>
  <c r="O69" i="1"/>
  <c r="Q69" i="1" s="1"/>
  <c r="O70" i="1"/>
  <c r="O71" i="1"/>
  <c r="Q71" i="1" s="1"/>
  <c r="O72" i="1"/>
  <c r="Q72" i="1" s="1"/>
  <c r="O73" i="1"/>
  <c r="Q73" i="1" s="1"/>
  <c r="O74" i="1"/>
  <c r="O75" i="1"/>
  <c r="O76" i="1"/>
  <c r="O77" i="1"/>
  <c r="O78" i="1"/>
  <c r="O79" i="1"/>
  <c r="O80" i="1"/>
  <c r="O81" i="1"/>
  <c r="O82" i="1"/>
  <c r="O83" i="1"/>
  <c r="Q83" i="1" s="1"/>
  <c r="O84" i="1"/>
  <c r="Q84" i="1" s="1"/>
  <c r="O85" i="1"/>
  <c r="Q85" i="1" s="1"/>
  <c r="O86" i="1"/>
  <c r="O87" i="1"/>
  <c r="O88" i="1"/>
  <c r="O89" i="1"/>
  <c r="O90" i="1"/>
  <c r="O91" i="1"/>
  <c r="O92" i="1"/>
  <c r="O93" i="1"/>
  <c r="Q93" i="1" s="1"/>
  <c r="O94" i="1"/>
  <c r="O95" i="1"/>
  <c r="Q95" i="1" s="1"/>
  <c r="O96" i="1"/>
  <c r="Q96" i="1" s="1"/>
  <c r="O97" i="1"/>
  <c r="Q97" i="1" s="1"/>
  <c r="O98" i="1"/>
  <c r="O99" i="1"/>
  <c r="O100" i="1"/>
  <c r="O101" i="1"/>
  <c r="O102" i="1"/>
  <c r="O103" i="1"/>
  <c r="O104" i="1"/>
  <c r="O105" i="1"/>
  <c r="O106" i="1"/>
  <c r="O107" i="1"/>
  <c r="Q107" i="1" s="1"/>
  <c r="O108" i="1"/>
  <c r="Q108" i="1" s="1"/>
  <c r="O109" i="1"/>
  <c r="Q109" i="1" s="1"/>
  <c r="O110" i="1"/>
  <c r="O111" i="1"/>
  <c r="O112" i="1"/>
  <c r="O113" i="1"/>
  <c r="O114" i="1"/>
  <c r="O115" i="1"/>
  <c r="O116" i="1"/>
  <c r="O117" i="1"/>
  <c r="O118" i="1"/>
  <c r="O119" i="1"/>
  <c r="Q119" i="1" s="1"/>
  <c r="O120" i="1"/>
  <c r="Q120" i="1" s="1"/>
  <c r="O121" i="1"/>
  <c r="Q121" i="1" s="1"/>
  <c r="O122" i="1"/>
  <c r="O123" i="1"/>
  <c r="O124" i="1"/>
  <c r="O125" i="1"/>
  <c r="O126" i="1"/>
  <c r="O127" i="1"/>
  <c r="O128" i="1"/>
  <c r="O129" i="1"/>
  <c r="O130" i="1"/>
  <c r="O131" i="1"/>
  <c r="Q131" i="1" s="1"/>
  <c r="O132" i="1"/>
  <c r="Q132" i="1" s="1"/>
  <c r="O133" i="1"/>
  <c r="Q133" i="1" s="1"/>
  <c r="O134" i="1"/>
  <c r="O135" i="1"/>
  <c r="O136" i="1"/>
  <c r="O137" i="1"/>
  <c r="O138" i="1"/>
  <c r="O139" i="1"/>
  <c r="O140" i="1"/>
  <c r="O141" i="1"/>
  <c r="O142" i="1"/>
  <c r="O143" i="1"/>
  <c r="Q143" i="1" s="1"/>
  <c r="O144" i="1"/>
  <c r="Q144" i="1" s="1"/>
  <c r="O145" i="1"/>
  <c r="Q145" i="1" s="1"/>
  <c r="O146" i="1"/>
  <c r="O147" i="1"/>
  <c r="O148" i="1"/>
  <c r="O149" i="1"/>
  <c r="O150" i="1"/>
  <c r="O151" i="1"/>
  <c r="O152" i="1"/>
  <c r="O153" i="1"/>
  <c r="O154" i="1"/>
  <c r="O155" i="1"/>
  <c r="Q155" i="1" s="1"/>
  <c r="O156" i="1"/>
  <c r="Q156" i="1" s="1"/>
  <c r="O157" i="1"/>
  <c r="Q157" i="1" s="1"/>
  <c r="O158" i="1"/>
  <c r="O159" i="1"/>
  <c r="O160" i="1"/>
  <c r="O161" i="1"/>
  <c r="O162" i="1"/>
  <c r="O163" i="1"/>
  <c r="O164" i="1"/>
  <c r="O165" i="1"/>
  <c r="O166" i="1"/>
  <c r="O167" i="1"/>
  <c r="Q167" i="1" s="1"/>
  <c r="O168" i="1"/>
  <c r="Q168" i="1" s="1"/>
  <c r="O169" i="1"/>
  <c r="Q169" i="1" s="1"/>
  <c r="O170" i="1"/>
  <c r="O171" i="1"/>
  <c r="O172" i="1"/>
  <c r="O173" i="1"/>
  <c r="O174" i="1"/>
  <c r="O175" i="1"/>
  <c r="O176" i="1"/>
  <c r="O177" i="1"/>
  <c r="Q177" i="1" s="1"/>
  <c r="O178" i="1"/>
  <c r="O179" i="1"/>
  <c r="Q179" i="1" s="1"/>
  <c r="O180" i="1"/>
  <c r="Q180" i="1" s="1"/>
  <c r="O181" i="1"/>
  <c r="Q181" i="1" s="1"/>
  <c r="O182" i="1"/>
  <c r="O183" i="1"/>
  <c r="O184" i="1"/>
  <c r="O185" i="1"/>
  <c r="O186" i="1"/>
  <c r="O187" i="1"/>
  <c r="O188" i="1"/>
  <c r="O189" i="1"/>
  <c r="O190" i="1"/>
  <c r="O191" i="1"/>
  <c r="Q191" i="1" s="1"/>
  <c r="O192" i="1"/>
  <c r="Q192" i="1" s="1"/>
  <c r="O193" i="1"/>
  <c r="Q193" i="1" s="1"/>
  <c r="O194" i="1"/>
  <c r="O195" i="1"/>
  <c r="O196" i="1"/>
  <c r="O197" i="1"/>
  <c r="O198" i="1"/>
  <c r="O199" i="1"/>
  <c r="O200" i="1"/>
  <c r="O201" i="1"/>
  <c r="O202" i="1"/>
  <c r="O203" i="1"/>
  <c r="Q203" i="1" s="1"/>
  <c r="O204" i="1"/>
  <c r="Q204" i="1" s="1"/>
  <c r="O205" i="1"/>
  <c r="Q205" i="1" s="1"/>
  <c r="O206" i="1"/>
  <c r="O207" i="1"/>
  <c r="O208" i="1"/>
  <c r="O209" i="1"/>
  <c r="O210" i="1"/>
  <c r="O211" i="1"/>
  <c r="O212" i="1"/>
  <c r="O213" i="1"/>
  <c r="O214" i="1"/>
  <c r="O215" i="1"/>
  <c r="Q215" i="1" s="1"/>
  <c r="O216" i="1"/>
  <c r="Q216" i="1" s="1"/>
  <c r="O217" i="1"/>
  <c r="Q217" i="1" s="1"/>
  <c r="O218" i="1"/>
  <c r="O219" i="1"/>
  <c r="O220" i="1"/>
  <c r="O221" i="1"/>
  <c r="O222" i="1"/>
  <c r="O223" i="1"/>
  <c r="O224" i="1"/>
  <c r="O225" i="1"/>
  <c r="O226" i="1"/>
  <c r="Q226" i="1" s="1"/>
  <c r="O227" i="1"/>
  <c r="Q227" i="1" s="1"/>
  <c r="O228" i="1"/>
  <c r="Q228" i="1" s="1"/>
  <c r="O229" i="1"/>
  <c r="Q229" i="1" s="1"/>
  <c r="O230" i="1"/>
  <c r="O231" i="1"/>
  <c r="O232" i="1"/>
  <c r="O233" i="1"/>
  <c r="O234" i="1"/>
  <c r="O235" i="1"/>
  <c r="O236" i="1"/>
  <c r="O237" i="1"/>
  <c r="O238" i="1"/>
  <c r="O239" i="1"/>
  <c r="Q239" i="1" s="1"/>
  <c r="O240" i="1"/>
  <c r="Q240" i="1" s="1"/>
  <c r="O241" i="1"/>
  <c r="Q241" i="1" s="1"/>
  <c r="O242" i="1"/>
  <c r="O243" i="1"/>
  <c r="O244" i="1"/>
  <c r="O245" i="1"/>
  <c r="O246" i="1"/>
  <c r="O247" i="1"/>
  <c r="O248" i="1"/>
  <c r="O249" i="1"/>
  <c r="O250" i="1"/>
  <c r="O251" i="1"/>
  <c r="Q251" i="1" s="1"/>
  <c r="O252" i="1"/>
  <c r="Q252" i="1" s="1"/>
  <c r="O253" i="1"/>
  <c r="Q253" i="1" s="1"/>
  <c r="O254" i="1"/>
  <c r="O255" i="1"/>
  <c r="O256" i="1"/>
  <c r="O257" i="1"/>
  <c r="O258" i="1"/>
  <c r="O259" i="1"/>
  <c r="O260" i="1"/>
  <c r="O261" i="1"/>
  <c r="O262" i="1"/>
  <c r="O263" i="1"/>
  <c r="Q263" i="1" s="1"/>
  <c r="O264" i="1"/>
  <c r="Q264" i="1" s="1"/>
  <c r="O265" i="1"/>
  <c r="Q265" i="1" s="1"/>
  <c r="O266" i="1"/>
  <c r="O267" i="1"/>
  <c r="O268" i="1"/>
  <c r="O269" i="1"/>
  <c r="O270" i="1"/>
  <c r="O271" i="1"/>
  <c r="O272" i="1"/>
  <c r="O273" i="1"/>
  <c r="O274" i="1"/>
  <c r="O275" i="1"/>
  <c r="Q275" i="1" s="1"/>
  <c r="O276" i="1"/>
  <c r="Q276" i="1" s="1"/>
  <c r="O277" i="1"/>
  <c r="Q277" i="1" s="1"/>
  <c r="O278" i="1"/>
  <c r="O279" i="1"/>
  <c r="O280" i="1"/>
  <c r="O281" i="1"/>
  <c r="O282" i="1"/>
  <c r="O283" i="1"/>
  <c r="O284" i="1"/>
  <c r="O285" i="1"/>
  <c r="O286" i="1"/>
  <c r="O287" i="1"/>
  <c r="Q287" i="1" s="1"/>
  <c r="O288" i="1"/>
  <c r="Q288" i="1" s="1"/>
  <c r="O289" i="1"/>
  <c r="Q289" i="1" s="1"/>
  <c r="O290" i="1"/>
  <c r="O291" i="1"/>
  <c r="O292" i="1"/>
  <c r="O293" i="1"/>
  <c r="O294" i="1"/>
  <c r="O295" i="1"/>
  <c r="O296" i="1"/>
  <c r="O297" i="1"/>
  <c r="O298" i="1"/>
  <c r="O299" i="1"/>
  <c r="Q299" i="1" s="1"/>
  <c r="O300" i="1"/>
  <c r="Q300" i="1" s="1"/>
  <c r="O301" i="1"/>
  <c r="Q301" i="1" s="1"/>
  <c r="O302" i="1"/>
  <c r="O303" i="1"/>
  <c r="O304" i="1"/>
  <c r="O305" i="1"/>
  <c r="O306" i="1"/>
  <c r="O307" i="1"/>
  <c r="O308" i="1"/>
  <c r="O309" i="1"/>
  <c r="Q309" i="1" s="1"/>
  <c r="O310" i="1"/>
  <c r="O311" i="1"/>
  <c r="Q311" i="1" s="1"/>
  <c r="O312" i="1"/>
  <c r="Q312" i="1" s="1"/>
  <c r="O313" i="1"/>
  <c r="Q313" i="1" s="1"/>
  <c r="O314" i="1"/>
  <c r="O315" i="1"/>
  <c r="O316" i="1"/>
  <c r="O317" i="1"/>
  <c r="O318" i="1"/>
  <c r="O319" i="1"/>
  <c r="O320" i="1"/>
  <c r="O321" i="1"/>
  <c r="O322" i="1"/>
  <c r="O323" i="1"/>
  <c r="Q323" i="1" s="1"/>
  <c r="O324" i="1"/>
  <c r="Q324" i="1" s="1"/>
  <c r="O325" i="1"/>
  <c r="Q325" i="1" s="1"/>
  <c r="O326" i="1"/>
  <c r="O327" i="1"/>
  <c r="O328" i="1"/>
  <c r="O329" i="1"/>
  <c r="O330" i="1"/>
  <c r="O331" i="1"/>
  <c r="O332" i="1"/>
  <c r="O333" i="1"/>
  <c r="O334" i="1"/>
  <c r="O335" i="1"/>
  <c r="Q335" i="1" s="1"/>
  <c r="O336" i="1"/>
  <c r="Q336" i="1" s="1"/>
  <c r="O337" i="1"/>
  <c r="Q337" i="1" s="1"/>
  <c r="O338" i="1"/>
  <c r="O339" i="1"/>
  <c r="O340" i="1"/>
  <c r="O341" i="1"/>
  <c r="O342" i="1"/>
  <c r="O343" i="1"/>
  <c r="O344" i="1"/>
  <c r="O345" i="1"/>
  <c r="O346" i="1"/>
  <c r="O347" i="1"/>
  <c r="Q347" i="1" s="1"/>
  <c r="O348" i="1"/>
  <c r="Q348" i="1" s="1"/>
  <c r="O349" i="1"/>
  <c r="Q349" i="1" s="1"/>
  <c r="O350" i="1"/>
  <c r="O351" i="1"/>
  <c r="O352" i="1"/>
  <c r="O353" i="1"/>
  <c r="O354" i="1"/>
  <c r="O355" i="1"/>
  <c r="O356" i="1"/>
  <c r="O357" i="1"/>
  <c r="O358" i="1"/>
  <c r="O359" i="1"/>
  <c r="Q359" i="1" s="1"/>
  <c r="O360" i="1"/>
  <c r="Q360" i="1" s="1"/>
  <c r="O361" i="1"/>
  <c r="Q361" i="1" s="1"/>
  <c r="O362" i="1"/>
  <c r="O363" i="1"/>
  <c r="O364" i="1"/>
  <c r="O365" i="1"/>
  <c r="O366" i="1"/>
  <c r="O367" i="1"/>
  <c r="O368" i="1"/>
  <c r="O369" i="1"/>
  <c r="Q369" i="1" s="1"/>
  <c r="O370" i="1"/>
  <c r="O371" i="1"/>
  <c r="Q371" i="1" s="1"/>
  <c r="O372" i="1"/>
  <c r="Q372" i="1" s="1"/>
  <c r="O373" i="1"/>
  <c r="Q373" i="1" s="1"/>
  <c r="O374" i="1"/>
  <c r="O375" i="1"/>
  <c r="O376" i="1"/>
  <c r="O377" i="1"/>
  <c r="O378" i="1"/>
  <c r="O379" i="1"/>
  <c r="O380" i="1"/>
  <c r="O381" i="1"/>
  <c r="O382" i="1"/>
  <c r="O383" i="1"/>
  <c r="Q383" i="1" s="1"/>
  <c r="O384" i="1"/>
  <c r="Q384" i="1" s="1"/>
  <c r="O385" i="1"/>
  <c r="Q385" i="1" s="1"/>
  <c r="O386" i="1"/>
  <c r="O387" i="1"/>
  <c r="O388" i="1"/>
  <c r="O389" i="1"/>
  <c r="O390" i="1"/>
  <c r="O391" i="1"/>
  <c r="O392" i="1"/>
  <c r="O393" i="1"/>
  <c r="Q393" i="1" s="1"/>
  <c r="O394" i="1"/>
  <c r="O395" i="1"/>
  <c r="Q395" i="1" s="1"/>
  <c r="O396" i="1"/>
  <c r="Q396" i="1" s="1"/>
  <c r="O397" i="1"/>
  <c r="Q397" i="1" s="1"/>
  <c r="O398" i="1"/>
  <c r="O399" i="1"/>
  <c r="O400" i="1"/>
  <c r="O401" i="1"/>
  <c r="O402" i="1"/>
  <c r="O403" i="1"/>
  <c r="O404" i="1"/>
  <c r="O405" i="1"/>
  <c r="O406" i="1"/>
  <c r="O407" i="1"/>
  <c r="Q407" i="1" s="1"/>
  <c r="O408" i="1"/>
  <c r="Q408" i="1" s="1"/>
  <c r="O409" i="1"/>
  <c r="Q409" i="1" s="1"/>
  <c r="O410" i="1"/>
  <c r="O411" i="1"/>
  <c r="O412" i="1"/>
  <c r="O413" i="1"/>
  <c r="O414" i="1"/>
  <c r="O415" i="1"/>
  <c r="O416" i="1"/>
  <c r="O417" i="1"/>
  <c r="O418" i="1"/>
  <c r="O419" i="1"/>
  <c r="Q419" i="1" s="1"/>
  <c r="O420" i="1"/>
  <c r="Q420" i="1" s="1"/>
  <c r="O421" i="1"/>
  <c r="Q421" i="1" s="1"/>
  <c r="O422" i="1"/>
  <c r="O423" i="1"/>
  <c r="O424" i="1"/>
  <c r="O425" i="1"/>
  <c r="O426" i="1"/>
  <c r="O427" i="1"/>
  <c r="O428" i="1"/>
  <c r="O429" i="1"/>
  <c r="O430" i="1"/>
  <c r="O431" i="1"/>
  <c r="Q431" i="1" s="1"/>
  <c r="O432" i="1"/>
  <c r="Q432" i="1" s="1"/>
  <c r="O433" i="1"/>
  <c r="Q433" i="1" s="1"/>
  <c r="O434" i="1"/>
  <c r="O435" i="1"/>
  <c r="O436" i="1"/>
  <c r="O437" i="1"/>
  <c r="O438" i="1"/>
  <c r="O439" i="1"/>
  <c r="O440" i="1"/>
  <c r="O441" i="1"/>
  <c r="O442" i="1"/>
  <c r="O443" i="1"/>
  <c r="Q443" i="1" s="1"/>
  <c r="O444" i="1"/>
  <c r="Q444" i="1" s="1"/>
  <c r="O445" i="1"/>
  <c r="Q445" i="1" s="1"/>
  <c r="O446" i="1"/>
  <c r="O447" i="1"/>
  <c r="O448" i="1"/>
  <c r="O449" i="1"/>
  <c r="O450" i="1"/>
  <c r="O451" i="1"/>
  <c r="O452" i="1"/>
  <c r="O453" i="1"/>
  <c r="O454" i="1"/>
  <c r="O455" i="1"/>
  <c r="Q455" i="1" s="1"/>
  <c r="O456" i="1"/>
  <c r="Q456" i="1" s="1"/>
  <c r="O457" i="1"/>
  <c r="Q457" i="1" s="1"/>
  <c r="O458" i="1"/>
  <c r="O459" i="1"/>
  <c r="O460" i="1"/>
  <c r="O461" i="1"/>
  <c r="O462" i="1"/>
  <c r="O463" i="1"/>
  <c r="O464" i="1"/>
  <c r="O465" i="1"/>
  <c r="O466" i="1"/>
  <c r="O467" i="1"/>
  <c r="Q467" i="1" s="1"/>
  <c r="O468" i="1"/>
  <c r="Q468" i="1" s="1"/>
  <c r="O469" i="1"/>
  <c r="Q469" i="1" s="1"/>
  <c r="O470" i="1"/>
  <c r="O471" i="1"/>
  <c r="O472" i="1"/>
  <c r="O473" i="1"/>
  <c r="O474" i="1"/>
  <c r="O475" i="1"/>
  <c r="O476" i="1"/>
  <c r="O477" i="1"/>
  <c r="O478" i="1"/>
  <c r="O479" i="1"/>
  <c r="Q479" i="1" s="1"/>
  <c r="O480" i="1"/>
  <c r="Q480" i="1" s="1"/>
  <c r="O481" i="1"/>
  <c r="Q481" i="1" s="1"/>
  <c r="O482" i="1"/>
  <c r="O483" i="1"/>
  <c r="O484" i="1"/>
  <c r="O485" i="1"/>
  <c r="O486" i="1"/>
  <c r="O487" i="1"/>
  <c r="O488" i="1"/>
  <c r="O489" i="1"/>
  <c r="O490" i="1"/>
  <c r="O491" i="1"/>
  <c r="Q491" i="1" s="1"/>
  <c r="O492" i="1"/>
  <c r="Q492" i="1" s="1"/>
  <c r="O493" i="1"/>
  <c r="Q493" i="1" s="1"/>
  <c r="O494" i="1"/>
  <c r="O495" i="1"/>
  <c r="O496" i="1"/>
  <c r="O497" i="1"/>
  <c r="O498" i="1"/>
  <c r="O499" i="1"/>
  <c r="O500" i="1"/>
  <c r="O501" i="1"/>
  <c r="O502" i="1"/>
  <c r="O503" i="1"/>
  <c r="Q503" i="1" s="1"/>
  <c r="O504" i="1"/>
  <c r="Q504" i="1" s="1"/>
  <c r="O505" i="1"/>
  <c r="Q505" i="1" s="1"/>
  <c r="O506" i="1"/>
  <c r="O507" i="1"/>
  <c r="O508" i="1"/>
  <c r="O509" i="1"/>
  <c r="O510" i="1"/>
  <c r="O511" i="1"/>
  <c r="O512" i="1"/>
  <c r="O513" i="1"/>
  <c r="Q513" i="1" s="1"/>
  <c r="O514" i="1"/>
  <c r="O515" i="1"/>
  <c r="Q515" i="1" s="1"/>
  <c r="O516" i="1"/>
  <c r="Q516" i="1" s="1"/>
  <c r="O517" i="1"/>
  <c r="Q517" i="1" s="1"/>
  <c r="O518" i="1"/>
  <c r="O519" i="1"/>
  <c r="O520" i="1"/>
  <c r="O521" i="1"/>
  <c r="O522" i="1"/>
  <c r="O523" i="1"/>
  <c r="O524" i="1"/>
  <c r="O525" i="1"/>
  <c r="O526" i="1"/>
  <c r="O527" i="1"/>
  <c r="Q527" i="1" s="1"/>
  <c r="O528" i="1"/>
  <c r="Q528" i="1" s="1"/>
  <c r="O529" i="1"/>
  <c r="Q529" i="1" s="1"/>
  <c r="O530" i="1"/>
  <c r="O531" i="1"/>
  <c r="O532" i="1"/>
  <c r="O533" i="1"/>
  <c r="O534" i="1"/>
  <c r="O535" i="1"/>
  <c r="O536" i="1"/>
  <c r="O537" i="1"/>
  <c r="O538" i="1"/>
  <c r="O539" i="1"/>
  <c r="Q539" i="1" s="1"/>
  <c r="O540" i="1"/>
  <c r="Q540" i="1" s="1"/>
  <c r="O541" i="1"/>
  <c r="Q541" i="1" s="1"/>
  <c r="O542" i="1"/>
  <c r="O543" i="1"/>
  <c r="O544" i="1"/>
  <c r="O545" i="1"/>
  <c r="O546" i="1"/>
  <c r="O547" i="1"/>
  <c r="O548" i="1"/>
  <c r="O549" i="1"/>
  <c r="O550" i="1"/>
  <c r="O551" i="1"/>
  <c r="Q551" i="1" s="1"/>
  <c r="O552" i="1"/>
  <c r="Q552" i="1" s="1"/>
  <c r="O553" i="1"/>
  <c r="Q553" i="1" s="1"/>
  <c r="O554" i="1"/>
  <c r="O555" i="1"/>
  <c r="O556" i="1"/>
  <c r="O557" i="1"/>
  <c r="O558" i="1"/>
  <c r="O559" i="1"/>
  <c r="O560" i="1"/>
  <c r="O561" i="1"/>
  <c r="O562" i="1"/>
  <c r="O563" i="1"/>
  <c r="Q563" i="1" s="1"/>
  <c r="O564" i="1"/>
  <c r="Q564" i="1" s="1"/>
  <c r="O565" i="1"/>
  <c r="Q565" i="1" s="1"/>
  <c r="O566" i="1"/>
  <c r="O567" i="1"/>
  <c r="O568" i="1"/>
  <c r="O569" i="1"/>
  <c r="O570" i="1"/>
  <c r="O571" i="1"/>
  <c r="O572" i="1"/>
  <c r="O573" i="1"/>
  <c r="O574" i="1"/>
  <c r="O575" i="1"/>
  <c r="Q575" i="1" s="1"/>
  <c r="O576" i="1"/>
  <c r="Q576" i="1" s="1"/>
  <c r="O577" i="1"/>
  <c r="Q577" i="1" s="1"/>
  <c r="O578" i="1"/>
  <c r="O579" i="1"/>
  <c r="O580" i="1"/>
  <c r="O581" i="1"/>
  <c r="O582" i="1"/>
  <c r="O583" i="1"/>
  <c r="O584" i="1"/>
  <c r="O585" i="1"/>
  <c r="O586" i="1"/>
  <c r="O587" i="1"/>
  <c r="Q587" i="1" s="1"/>
  <c r="O588" i="1"/>
  <c r="Q588" i="1" s="1"/>
  <c r="O589" i="1"/>
  <c r="Q589" i="1" s="1"/>
  <c r="O590" i="1"/>
  <c r="O591" i="1"/>
  <c r="O592" i="1"/>
  <c r="O593" i="1"/>
  <c r="O594" i="1"/>
  <c r="O595" i="1"/>
  <c r="O596" i="1"/>
  <c r="O597" i="1"/>
  <c r="O598" i="1"/>
  <c r="O599" i="1"/>
  <c r="Q599" i="1" s="1"/>
  <c r="O600" i="1"/>
  <c r="Q600" i="1" s="1"/>
  <c r="O601" i="1"/>
  <c r="Q601" i="1" s="1"/>
  <c r="O602" i="1"/>
  <c r="O603" i="1"/>
  <c r="O604" i="1"/>
  <c r="O605" i="1"/>
  <c r="O606" i="1"/>
  <c r="O607" i="1"/>
  <c r="O608" i="1"/>
  <c r="O609" i="1"/>
  <c r="O610" i="1"/>
  <c r="O611" i="1"/>
  <c r="Q611" i="1" s="1"/>
  <c r="O612" i="1"/>
  <c r="Q612" i="1" s="1"/>
  <c r="O613" i="1"/>
  <c r="Q613" i="1" s="1"/>
  <c r="O614" i="1"/>
  <c r="O615" i="1"/>
  <c r="O616" i="1"/>
  <c r="O617" i="1"/>
  <c r="O618" i="1"/>
  <c r="O619" i="1"/>
  <c r="O620" i="1"/>
  <c r="O621" i="1"/>
  <c r="O622" i="1"/>
  <c r="O623" i="1"/>
  <c r="Q623" i="1" s="1"/>
  <c r="O624" i="1"/>
  <c r="Q624" i="1" s="1"/>
  <c r="O625" i="1"/>
  <c r="Q625" i="1" s="1"/>
  <c r="O626" i="1"/>
  <c r="O627" i="1"/>
  <c r="O628" i="1"/>
  <c r="O629" i="1"/>
  <c r="O630" i="1"/>
  <c r="O631" i="1"/>
  <c r="O632" i="1"/>
  <c r="O633" i="1"/>
  <c r="Q633" i="1" s="1"/>
  <c r="O634" i="1"/>
  <c r="O635" i="1"/>
  <c r="Q635" i="1" s="1"/>
  <c r="O636" i="1"/>
  <c r="Q636" i="1" s="1"/>
  <c r="O637" i="1"/>
  <c r="Q637" i="1" s="1"/>
  <c r="O638" i="1"/>
  <c r="O639" i="1"/>
  <c r="O640" i="1"/>
  <c r="O641" i="1"/>
  <c r="O642" i="1"/>
  <c r="O643" i="1"/>
  <c r="O644" i="1"/>
  <c r="O645" i="1"/>
  <c r="O646" i="1"/>
  <c r="O647" i="1"/>
  <c r="Q647" i="1" s="1"/>
  <c r="O648" i="1"/>
  <c r="Q648" i="1" s="1"/>
  <c r="O649" i="1"/>
  <c r="Q649" i="1" s="1"/>
  <c r="O650" i="1"/>
  <c r="O651" i="1"/>
  <c r="O652" i="1"/>
  <c r="O653" i="1"/>
  <c r="O654" i="1"/>
  <c r="O655" i="1"/>
  <c r="O656" i="1"/>
  <c r="O657" i="1"/>
  <c r="O658" i="1"/>
  <c r="O659" i="1"/>
  <c r="Q659" i="1" s="1"/>
  <c r="O660" i="1"/>
  <c r="Q660" i="1" s="1"/>
  <c r="O661" i="1"/>
  <c r="Q661" i="1" s="1"/>
  <c r="O662" i="1"/>
  <c r="O663" i="1"/>
  <c r="O664" i="1"/>
  <c r="O665" i="1"/>
  <c r="O666" i="1"/>
  <c r="O667" i="1"/>
  <c r="O668" i="1"/>
  <c r="O669" i="1"/>
  <c r="O670" i="1"/>
  <c r="O671" i="1"/>
  <c r="Q671" i="1" s="1"/>
  <c r="O672" i="1"/>
  <c r="Q672" i="1" s="1"/>
  <c r="O673" i="1"/>
  <c r="Q673" i="1" s="1"/>
  <c r="O674" i="1"/>
  <c r="O675" i="1"/>
  <c r="O676" i="1"/>
  <c r="O677" i="1"/>
  <c r="O678" i="1"/>
  <c r="O679" i="1"/>
  <c r="O680" i="1"/>
  <c r="O681" i="1"/>
  <c r="O682" i="1"/>
  <c r="O683" i="1"/>
  <c r="Q683" i="1" s="1"/>
  <c r="O684" i="1"/>
  <c r="Q684" i="1" s="1"/>
  <c r="O685" i="1"/>
  <c r="Q685" i="1" s="1"/>
  <c r="O686" i="1"/>
  <c r="O687" i="1"/>
  <c r="O688" i="1"/>
  <c r="O689" i="1"/>
  <c r="O690" i="1"/>
  <c r="O691" i="1"/>
  <c r="O692" i="1"/>
  <c r="O693" i="1"/>
  <c r="O694" i="1"/>
  <c r="O695" i="1"/>
  <c r="Q695" i="1" s="1"/>
  <c r="O696" i="1"/>
  <c r="Q696" i="1" s="1"/>
  <c r="O697" i="1"/>
  <c r="Q697" i="1" s="1"/>
  <c r="O698" i="1"/>
  <c r="O699" i="1"/>
  <c r="O700" i="1"/>
  <c r="O701" i="1"/>
  <c r="O702" i="1"/>
  <c r="O703" i="1"/>
  <c r="O704" i="1"/>
  <c r="O705" i="1"/>
  <c r="O706" i="1"/>
  <c r="Q706" i="1" s="1"/>
  <c r="O707" i="1"/>
  <c r="Q707" i="1" s="1"/>
  <c r="O708" i="1"/>
  <c r="Q708" i="1" s="1"/>
  <c r="O709" i="1"/>
  <c r="O710" i="1"/>
  <c r="O711" i="1"/>
  <c r="O712" i="1"/>
  <c r="O713" i="1"/>
  <c r="O714" i="1"/>
  <c r="O715" i="1"/>
  <c r="O716" i="1"/>
  <c r="O717" i="1"/>
  <c r="O718" i="1"/>
  <c r="O719" i="1"/>
  <c r="Q719" i="1" s="1"/>
  <c r="O720" i="1"/>
  <c r="Q720" i="1" s="1"/>
  <c r="O721" i="1"/>
  <c r="Q721" i="1" s="1"/>
  <c r="O722" i="1"/>
  <c r="O723" i="1"/>
  <c r="O724" i="1"/>
  <c r="O725" i="1"/>
  <c r="O726" i="1"/>
  <c r="O727" i="1"/>
  <c r="O728" i="1"/>
  <c r="O729" i="1"/>
  <c r="O730" i="1"/>
  <c r="O731" i="1"/>
  <c r="Q731" i="1" s="1"/>
  <c r="O732" i="1"/>
  <c r="Q732" i="1" s="1"/>
  <c r="O733" i="1"/>
  <c r="Q733" i="1" s="1"/>
  <c r="O734" i="1"/>
  <c r="O735" i="1"/>
  <c r="O736" i="1"/>
  <c r="O737" i="1"/>
  <c r="O738" i="1"/>
  <c r="O739" i="1"/>
  <c r="O740" i="1"/>
  <c r="O741" i="1"/>
  <c r="O742" i="1"/>
  <c r="O743" i="1"/>
  <c r="Q743" i="1" s="1"/>
  <c r="O744" i="1"/>
  <c r="Q744" i="1" s="1"/>
  <c r="O745" i="1"/>
  <c r="Q745" i="1" s="1"/>
  <c r="O746" i="1"/>
  <c r="O747" i="1"/>
  <c r="O748" i="1"/>
  <c r="O749" i="1"/>
  <c r="O750" i="1"/>
  <c r="O751" i="1"/>
  <c r="O752" i="1"/>
  <c r="O753" i="1"/>
  <c r="Q753" i="1" s="1"/>
  <c r="O754" i="1"/>
  <c r="O755" i="1"/>
  <c r="Q755" i="1" s="1"/>
  <c r="O756" i="1"/>
  <c r="Q756" i="1" s="1"/>
  <c r="O757" i="1"/>
  <c r="Q757" i="1" s="1"/>
  <c r="O758" i="1"/>
  <c r="O759" i="1"/>
  <c r="O760" i="1"/>
  <c r="O761" i="1"/>
  <c r="O762" i="1"/>
  <c r="O763" i="1"/>
  <c r="O764" i="1"/>
  <c r="O765" i="1"/>
  <c r="O766" i="1"/>
  <c r="O767" i="1"/>
  <c r="Q767" i="1" s="1"/>
  <c r="O768" i="1"/>
  <c r="Q768" i="1" s="1"/>
  <c r="O769" i="1"/>
  <c r="Q769" i="1" s="1"/>
  <c r="O770" i="1"/>
  <c r="O771" i="1"/>
  <c r="O772" i="1"/>
  <c r="O773" i="1"/>
  <c r="O774" i="1"/>
  <c r="O775" i="1"/>
  <c r="O776" i="1"/>
  <c r="O777" i="1"/>
  <c r="O778" i="1"/>
  <c r="O779" i="1"/>
  <c r="Q779" i="1" s="1"/>
  <c r="O780" i="1"/>
  <c r="Q780" i="1" s="1"/>
  <c r="O781" i="1"/>
  <c r="Q781" i="1" s="1"/>
  <c r="O782" i="1"/>
  <c r="O783" i="1"/>
  <c r="O784" i="1"/>
  <c r="O785" i="1"/>
  <c r="O786" i="1"/>
  <c r="O787" i="1"/>
  <c r="O788" i="1"/>
  <c r="O789" i="1"/>
  <c r="O790" i="1"/>
  <c r="O791" i="1"/>
  <c r="Q791" i="1" s="1"/>
  <c r="O792" i="1"/>
  <c r="Q792" i="1" s="1"/>
  <c r="O793" i="1"/>
  <c r="Q793" i="1" s="1"/>
  <c r="O794" i="1"/>
  <c r="O795" i="1"/>
  <c r="O796" i="1"/>
  <c r="O797" i="1"/>
  <c r="O798" i="1"/>
  <c r="O799" i="1"/>
  <c r="O800" i="1"/>
  <c r="O801" i="1"/>
  <c r="O802" i="1"/>
  <c r="O803" i="1"/>
  <c r="Q803" i="1" s="1"/>
  <c r="O804" i="1"/>
  <c r="Q804" i="1" s="1"/>
  <c r="O805" i="1"/>
  <c r="Q805" i="1" s="1"/>
  <c r="O806" i="1"/>
  <c r="O807" i="1"/>
  <c r="O808" i="1"/>
  <c r="O809" i="1"/>
  <c r="O810" i="1"/>
  <c r="O811" i="1"/>
  <c r="O812" i="1"/>
  <c r="O813" i="1"/>
  <c r="O814" i="1"/>
  <c r="O815" i="1"/>
  <c r="Q815" i="1" s="1"/>
  <c r="O816" i="1"/>
  <c r="Q816" i="1" s="1"/>
  <c r="O817" i="1"/>
  <c r="Q817" i="1" s="1"/>
  <c r="O818" i="1"/>
  <c r="O819" i="1"/>
  <c r="O820" i="1"/>
  <c r="O821" i="1"/>
  <c r="O822" i="1"/>
  <c r="O823" i="1"/>
  <c r="O824" i="1"/>
  <c r="O825" i="1"/>
  <c r="O826" i="1"/>
  <c r="O827" i="1"/>
  <c r="Q827" i="1" s="1"/>
  <c r="O828" i="1"/>
  <c r="Q828" i="1" s="1"/>
  <c r="O829" i="1"/>
  <c r="Q829" i="1" s="1"/>
  <c r="O830" i="1"/>
  <c r="O831" i="1"/>
  <c r="O832" i="1"/>
  <c r="O833" i="1"/>
  <c r="O834" i="1"/>
  <c r="O835" i="1"/>
  <c r="O836" i="1"/>
  <c r="O837" i="1"/>
  <c r="O838" i="1"/>
  <c r="O839" i="1"/>
  <c r="Q839" i="1" s="1"/>
  <c r="O840" i="1"/>
  <c r="Q840" i="1" s="1"/>
  <c r="O841" i="1"/>
  <c r="Q841" i="1" s="1"/>
  <c r="O842" i="1"/>
  <c r="O843" i="1"/>
  <c r="O844" i="1"/>
  <c r="O845" i="1"/>
  <c r="O846" i="1"/>
  <c r="O847" i="1"/>
  <c r="O848" i="1"/>
  <c r="O849" i="1"/>
  <c r="O850" i="1"/>
  <c r="O851" i="1"/>
  <c r="Q851" i="1" s="1"/>
  <c r="O852" i="1"/>
  <c r="Q852" i="1" s="1"/>
  <c r="O853" i="1"/>
  <c r="Q853" i="1" s="1"/>
  <c r="O854" i="1"/>
  <c r="O855" i="1"/>
  <c r="O856" i="1"/>
  <c r="O857" i="1"/>
  <c r="O858" i="1"/>
  <c r="O859" i="1"/>
  <c r="O860" i="1"/>
  <c r="O861" i="1"/>
  <c r="O862" i="1"/>
  <c r="O863" i="1"/>
  <c r="Q863" i="1" s="1"/>
  <c r="O864" i="1"/>
  <c r="Q864" i="1" s="1"/>
  <c r="O865" i="1"/>
  <c r="Q865" i="1" s="1"/>
  <c r="O866" i="1"/>
  <c r="O867" i="1"/>
  <c r="O868" i="1"/>
  <c r="O869" i="1"/>
  <c r="O870" i="1"/>
  <c r="O871" i="1"/>
  <c r="O872" i="1"/>
  <c r="O873" i="1"/>
  <c r="O874" i="1"/>
  <c r="O875" i="1"/>
  <c r="Q875" i="1" s="1"/>
  <c r="O876" i="1"/>
  <c r="Q876" i="1" s="1"/>
  <c r="O877" i="1"/>
  <c r="Q877" i="1" s="1"/>
  <c r="O878" i="1"/>
  <c r="O879" i="1"/>
  <c r="O880" i="1"/>
  <c r="O881" i="1"/>
  <c r="O882" i="1"/>
  <c r="O883" i="1"/>
  <c r="O884" i="1"/>
  <c r="O885" i="1"/>
  <c r="O886" i="1"/>
  <c r="O887" i="1"/>
  <c r="Q887" i="1" s="1"/>
  <c r="O888" i="1"/>
  <c r="Q888" i="1" s="1"/>
  <c r="O889" i="1"/>
  <c r="Q889" i="1" s="1"/>
  <c r="O890" i="1"/>
  <c r="O891" i="1"/>
  <c r="O892" i="1"/>
  <c r="O2" i="1"/>
  <c r="Q738" i="1" l="1"/>
  <c r="Q630" i="1"/>
  <c r="Q883" i="1"/>
  <c r="Q871" i="1"/>
  <c r="Q859" i="1"/>
  <c r="Q847" i="1"/>
  <c r="Q835" i="1"/>
  <c r="Q823" i="1"/>
  <c r="Q811" i="1"/>
  <c r="Q799" i="1"/>
  <c r="Q787" i="1"/>
  <c r="Q775" i="1"/>
  <c r="Q763" i="1"/>
  <c r="Q751" i="1"/>
  <c r="Q739" i="1"/>
  <c r="Q727" i="1"/>
  <c r="Q715" i="1"/>
  <c r="Q703" i="1"/>
  <c r="Q691" i="1"/>
  <c r="Q679" i="1"/>
  <c r="Q667" i="1"/>
  <c r="Q655" i="1"/>
  <c r="Q643" i="1"/>
  <c r="Q631" i="1"/>
  <c r="Q619" i="1"/>
  <c r="Q607" i="1"/>
  <c r="Q595" i="1"/>
  <c r="Q583" i="1"/>
  <c r="Q571" i="1"/>
  <c r="Q559" i="1"/>
  <c r="Q547" i="1"/>
  <c r="Q535" i="1"/>
  <c r="Q523" i="1"/>
  <c r="Q511" i="1"/>
  <c r="Q499" i="1"/>
  <c r="Q487" i="1"/>
  <c r="Q475" i="1"/>
  <c r="Q463" i="1"/>
  <c r="Q451" i="1"/>
  <c r="Q439" i="1"/>
  <c r="Q427" i="1"/>
  <c r="Q415" i="1"/>
  <c r="Q403" i="1"/>
  <c r="Q391" i="1"/>
  <c r="Q379" i="1"/>
  <c r="Q367" i="1"/>
  <c r="Q355" i="1"/>
  <c r="Q343" i="1"/>
  <c r="Q331" i="1"/>
  <c r="Q319" i="1"/>
  <c r="Q307" i="1"/>
  <c r="Q295" i="1"/>
  <c r="Q283" i="1"/>
  <c r="Q271" i="1"/>
  <c r="Q259" i="1"/>
  <c r="Q247" i="1"/>
  <c r="Q235" i="1"/>
  <c r="Q223" i="1"/>
  <c r="Q211" i="1"/>
  <c r="Q199" i="1"/>
  <c r="Q187" i="1"/>
  <c r="Q175" i="1"/>
  <c r="Q163" i="1"/>
  <c r="Q151" i="1"/>
  <c r="Q139" i="1"/>
  <c r="Q127" i="1"/>
  <c r="Q115" i="1"/>
  <c r="Q103" i="1"/>
  <c r="Q91" i="1"/>
  <c r="Q79" i="1"/>
  <c r="Q67" i="1"/>
  <c r="Q55" i="1"/>
  <c r="Q43" i="1"/>
  <c r="Q31" i="1"/>
  <c r="Q19" i="1"/>
  <c r="Q7" i="1"/>
  <c r="Q510" i="1"/>
  <c r="Q270" i="1"/>
  <c r="Q66" i="1"/>
  <c r="Q709" i="1"/>
  <c r="Q890" i="1"/>
  <c r="Q878" i="1"/>
  <c r="Q866" i="1"/>
  <c r="Q854" i="1"/>
  <c r="Q842" i="1"/>
  <c r="Q830" i="1"/>
  <c r="Q818" i="1"/>
  <c r="Q806" i="1"/>
  <c r="Q794" i="1"/>
  <c r="Q782" i="1"/>
  <c r="Q770" i="1"/>
  <c r="Q758" i="1"/>
  <c r="Q746" i="1"/>
  <c r="Q734" i="1"/>
  <c r="Q722" i="1"/>
  <c r="Q710" i="1"/>
  <c r="Q698" i="1"/>
  <c r="Q686" i="1"/>
  <c r="Q674" i="1"/>
  <c r="Q662" i="1"/>
  <c r="Q650" i="1"/>
  <c r="Q638" i="1"/>
  <c r="Q626" i="1"/>
  <c r="Q614" i="1"/>
  <c r="Q602" i="1"/>
  <c r="Q590" i="1"/>
  <c r="Q578" i="1"/>
  <c r="Q566" i="1"/>
  <c r="Q554" i="1"/>
  <c r="Q542" i="1"/>
  <c r="Q530" i="1"/>
  <c r="Q518" i="1"/>
  <c r="Q506" i="1"/>
  <c r="Q494" i="1"/>
  <c r="Q482" i="1"/>
  <c r="Q470" i="1"/>
  <c r="Q458" i="1"/>
  <c r="Q446" i="1"/>
  <c r="Q434" i="1"/>
  <c r="Q422" i="1"/>
  <c r="Q410" i="1"/>
  <c r="Q398" i="1"/>
  <c r="Q386" i="1"/>
  <c r="Q374" i="1"/>
  <c r="Q362" i="1"/>
  <c r="Q350" i="1"/>
  <c r="Q338" i="1"/>
  <c r="Q326" i="1"/>
  <c r="Q314" i="1"/>
  <c r="Q302" i="1"/>
  <c r="Q290" i="1"/>
  <c r="Q278" i="1"/>
  <c r="Q266" i="1"/>
  <c r="Q254" i="1"/>
  <c r="Q242" i="1"/>
  <c r="Q230" i="1"/>
  <c r="Q218" i="1"/>
  <c r="Q206" i="1"/>
  <c r="Q194" i="1"/>
  <c r="Q182" i="1"/>
  <c r="Q170" i="1"/>
  <c r="Q158" i="1"/>
  <c r="Q146" i="1"/>
  <c r="Q134" i="1"/>
  <c r="Q122" i="1"/>
  <c r="Q110" i="1"/>
  <c r="Q98" i="1"/>
  <c r="Q86" i="1"/>
  <c r="Q74" i="1"/>
  <c r="Q62" i="1"/>
  <c r="Q50" i="1"/>
  <c r="Q38" i="1"/>
  <c r="Q26" i="1"/>
  <c r="Q14" i="1"/>
  <c r="Q17" i="1"/>
  <c r="Q154" i="1"/>
  <c r="Q870" i="1"/>
  <c r="Q834" i="1"/>
  <c r="Q798" i="1"/>
  <c r="Q762" i="1"/>
  <c r="Q750" i="1"/>
  <c r="Q702" i="1"/>
  <c r="Q690" i="1"/>
  <c r="Q678" i="1"/>
  <c r="Q666" i="1"/>
  <c r="Q654" i="1"/>
  <c r="Q642" i="1"/>
  <c r="Q618" i="1"/>
  <c r="Q606" i="1"/>
  <c r="Q594" i="1"/>
  <c r="Q582" i="1"/>
  <c r="Q570" i="1"/>
  <c r="Q558" i="1"/>
  <c r="Q546" i="1"/>
  <c r="Q534" i="1"/>
  <c r="Q522" i="1"/>
  <c r="Q498" i="1"/>
  <c r="Q486" i="1"/>
  <c r="Q474" i="1"/>
  <c r="Q462" i="1"/>
  <c r="Q450" i="1"/>
  <c r="Q438" i="1"/>
  <c r="Q426" i="1"/>
  <c r="Q414" i="1"/>
  <c r="Q402" i="1"/>
  <c r="Q390" i="1"/>
  <c r="Q378" i="1"/>
  <c r="Q366" i="1"/>
  <c r="Q354" i="1"/>
  <c r="Q342" i="1"/>
  <c r="Q330" i="1"/>
  <c r="Q318" i="1"/>
  <c r="Q306" i="1"/>
  <c r="Q294" i="1"/>
  <c r="Q282" i="1"/>
  <c r="Q258" i="1"/>
  <c r="Q246" i="1"/>
  <c r="Q234" i="1"/>
  <c r="Q222" i="1"/>
  <c r="Q210" i="1"/>
  <c r="Q198" i="1"/>
  <c r="Q186" i="1"/>
  <c r="Q174" i="1"/>
  <c r="Q162" i="1"/>
  <c r="Q150" i="1"/>
  <c r="Q138" i="1"/>
  <c r="Q126" i="1"/>
  <c r="Q114" i="1"/>
  <c r="Q102" i="1"/>
  <c r="Q90" i="1"/>
  <c r="Q78" i="1"/>
  <c r="Q54" i="1"/>
  <c r="Q42" i="1"/>
  <c r="Q30" i="1"/>
  <c r="Q18" i="1"/>
  <c r="Q6" i="1"/>
  <c r="Q837" i="1"/>
  <c r="Q789" i="1"/>
  <c r="Q777" i="1"/>
  <c r="Q705" i="1"/>
  <c r="Q585" i="1"/>
  <c r="Q561" i="1"/>
  <c r="Q501" i="1"/>
  <c r="Q357" i="1"/>
  <c r="Q225" i="1"/>
  <c r="Q153" i="1"/>
  <c r="Q105" i="1"/>
  <c r="Q21" i="1"/>
  <c r="Q9" i="1"/>
  <c r="Q858" i="1"/>
  <c r="Q822" i="1"/>
  <c r="Q774" i="1"/>
  <c r="Q714" i="1"/>
  <c r="Q869" i="1"/>
  <c r="Q833" i="1"/>
  <c r="Q689" i="1"/>
  <c r="Q665" i="1"/>
  <c r="Q521" i="1"/>
  <c r="Q401" i="1"/>
  <c r="Q788" i="1"/>
  <c r="Q704" i="1"/>
  <c r="Q560" i="1"/>
  <c r="Q356" i="1"/>
  <c r="Q152" i="1"/>
  <c r="Q104" i="1"/>
  <c r="Q882" i="1"/>
  <c r="Q846" i="1"/>
  <c r="Q810" i="1"/>
  <c r="Q786" i="1"/>
  <c r="Q726" i="1"/>
  <c r="Q664" i="1"/>
  <c r="Q520" i="1"/>
  <c r="Q460" i="1"/>
  <c r="Q316" i="1"/>
  <c r="Q892" i="1"/>
  <c r="Q868" i="1"/>
  <c r="Q844" i="1"/>
  <c r="Q808" i="1"/>
  <c r="Q760" i="1"/>
  <c r="Q724" i="1"/>
  <c r="Q700" i="1"/>
  <c r="Q604" i="1"/>
  <c r="Q580" i="1"/>
  <c r="Q412" i="1"/>
  <c r="Q376" i="1"/>
  <c r="Q328" i="1"/>
  <c r="Q292" i="1"/>
  <c r="Q172" i="1"/>
  <c r="Q124" i="1"/>
  <c r="Q891" i="1"/>
  <c r="Q879" i="1"/>
  <c r="Q867" i="1"/>
  <c r="Q855" i="1"/>
  <c r="Q843" i="1"/>
  <c r="Q831" i="1"/>
  <c r="Q819" i="1"/>
  <c r="Q807" i="1"/>
  <c r="Q795" i="1"/>
  <c r="Q783" i="1"/>
  <c r="Q771" i="1"/>
  <c r="Q759" i="1"/>
  <c r="Q747" i="1"/>
  <c r="Q735" i="1"/>
  <c r="Q723" i="1"/>
  <c r="Q711" i="1"/>
  <c r="Q699" i="1"/>
  <c r="Q687" i="1"/>
  <c r="Q675" i="1"/>
  <c r="Q663" i="1"/>
  <c r="Q651" i="1"/>
  <c r="Q639" i="1"/>
  <c r="Q627" i="1"/>
  <c r="Q615" i="1"/>
  <c r="Q603" i="1"/>
  <c r="Q591" i="1"/>
  <c r="Q579" i="1"/>
  <c r="Q567" i="1"/>
  <c r="Q555" i="1"/>
  <c r="Q543" i="1"/>
  <c r="Q531" i="1"/>
  <c r="Q519" i="1"/>
  <c r="Q507" i="1"/>
  <c r="Q495" i="1"/>
  <c r="Q483" i="1"/>
  <c r="Q471" i="1"/>
  <c r="Q459" i="1"/>
  <c r="Q447" i="1"/>
  <c r="Q435" i="1"/>
  <c r="Q423" i="1"/>
  <c r="Q581" i="1"/>
  <c r="Q437" i="1"/>
  <c r="Q850" i="1"/>
  <c r="Q562" i="1"/>
  <c r="Q418" i="1"/>
  <c r="Q885" i="1"/>
  <c r="Q873" i="1"/>
  <c r="Q861" i="1"/>
  <c r="Q849" i="1"/>
  <c r="Q825" i="1"/>
  <c r="Q813" i="1"/>
  <c r="Q801" i="1"/>
  <c r="Q765" i="1"/>
  <c r="Q741" i="1"/>
  <c r="Q729" i="1"/>
  <c r="Q717" i="1"/>
  <c r="Q693" i="1"/>
  <c r="Q681" i="1"/>
  <c r="Q669" i="1"/>
  <c r="Q657" i="1"/>
  <c r="Q645" i="1"/>
  <c r="Q621" i="1"/>
  <c r="Q609" i="1"/>
  <c r="Q597" i="1"/>
  <c r="Q573" i="1"/>
  <c r="Q549" i="1"/>
  <c r="Q537" i="1"/>
  <c r="Q525" i="1"/>
  <c r="Q489" i="1"/>
  <c r="Q477" i="1"/>
  <c r="Q465" i="1"/>
  <c r="Q453" i="1"/>
  <c r="Q441" i="1"/>
  <c r="Q429" i="1"/>
  <c r="Q417" i="1"/>
  <c r="Q405" i="1"/>
  <c r="Q381" i="1"/>
  <c r="Q345" i="1"/>
  <c r="Q333" i="1"/>
  <c r="Q321" i="1"/>
  <c r="Q297" i="1"/>
  <c r="Q285" i="1"/>
  <c r="Q273" i="1"/>
  <c r="Q261" i="1"/>
  <c r="Q249" i="1"/>
  <c r="Q237" i="1"/>
  <c r="Q213" i="1"/>
  <c r="Q201" i="1"/>
  <c r="Q189" i="1"/>
  <c r="Q165" i="1"/>
  <c r="Q141" i="1"/>
  <c r="Q129" i="1"/>
  <c r="Q117" i="1"/>
  <c r="Q81" i="1"/>
  <c r="Q57" i="1"/>
  <c r="Q45" i="1"/>
  <c r="Q33" i="1"/>
  <c r="Q860" i="1"/>
  <c r="Q848" i="1"/>
  <c r="Q812" i="1"/>
  <c r="Q764" i="1"/>
  <c r="Q716" i="1"/>
  <c r="Q668" i="1"/>
  <c r="Q644" i="1"/>
  <c r="Q620" i="1"/>
  <c r="Q572" i="1"/>
  <c r="Q524" i="1"/>
  <c r="Q500" i="1"/>
  <c r="Q476" i="1"/>
  <c r="Q428" i="1"/>
  <c r="Q416" i="1"/>
  <c r="Q380" i="1"/>
  <c r="Q332" i="1"/>
  <c r="Q284" i="1"/>
  <c r="Q248" i="1"/>
  <c r="Q236" i="1"/>
  <c r="Q200" i="1"/>
  <c r="Q188" i="1"/>
  <c r="Q140" i="1"/>
  <c r="Q820" i="1"/>
  <c r="Q880" i="1"/>
  <c r="Q832" i="1"/>
  <c r="Q856" i="1"/>
  <c r="Q784" i="1"/>
  <c r="Q772" i="1"/>
  <c r="Q796" i="1"/>
  <c r="Q2" i="1"/>
  <c r="Q881" i="1"/>
  <c r="Q857" i="1"/>
  <c r="Q845" i="1"/>
  <c r="Q821" i="1"/>
  <c r="Q809" i="1"/>
  <c r="Q797" i="1"/>
  <c r="Q785" i="1"/>
  <c r="Q773" i="1"/>
  <c r="Q761" i="1"/>
  <c r="Q749" i="1"/>
  <c r="Q737" i="1"/>
  <c r="Q725" i="1"/>
  <c r="Q713" i="1"/>
  <c r="Q701" i="1"/>
  <c r="Q677" i="1"/>
  <c r="Q653" i="1"/>
  <c r="Q641" i="1"/>
  <c r="Q629" i="1"/>
  <c r="Q617" i="1"/>
  <c r="Q605" i="1"/>
  <c r="Q593" i="1"/>
  <c r="Q569" i="1"/>
  <c r="Q557" i="1"/>
  <c r="Q545" i="1"/>
  <c r="Q533" i="1"/>
  <c r="Q509" i="1"/>
  <c r="Q497" i="1"/>
  <c r="Q485" i="1"/>
  <c r="Q473" i="1"/>
  <c r="Q461" i="1"/>
  <c r="Q449" i="1"/>
  <c r="Q425" i="1"/>
  <c r="Q413" i="1"/>
  <c r="Q389" i="1"/>
  <c r="Q377" i="1"/>
  <c r="Q365" i="1"/>
  <c r="Q353" i="1"/>
  <c r="Q341" i="1"/>
  <c r="Q329" i="1"/>
  <c r="Q317" i="1"/>
  <c r="Q305" i="1"/>
  <c r="Q293" i="1"/>
  <c r="Q281" i="1"/>
  <c r="Q269" i="1"/>
  <c r="Q257" i="1"/>
  <c r="Q245" i="1"/>
  <c r="Q233" i="1"/>
  <c r="Q41" i="1"/>
  <c r="Q886" i="1"/>
  <c r="Q874" i="1"/>
  <c r="Q838" i="1"/>
  <c r="Q826" i="1"/>
  <c r="Q802" i="1"/>
  <c r="Q790" i="1"/>
  <c r="Q778" i="1"/>
  <c r="Q754" i="1"/>
  <c r="Q742" i="1"/>
  <c r="Q730" i="1"/>
  <c r="Q694" i="1"/>
  <c r="Q682" i="1"/>
  <c r="Q658" i="1"/>
  <c r="Q646" i="1"/>
  <c r="Q634" i="1"/>
  <c r="Q610" i="1"/>
  <c r="Q598" i="1"/>
  <c r="Q586" i="1"/>
  <c r="Q550" i="1"/>
  <c r="Q538" i="1"/>
  <c r="Q514" i="1"/>
  <c r="Q502" i="1"/>
  <c r="Q490" i="1"/>
  <c r="Q466" i="1"/>
  <c r="Q454" i="1"/>
  <c r="Q442" i="1"/>
  <c r="Q406" i="1"/>
  <c r="Q394" i="1"/>
  <c r="Q370" i="1"/>
  <c r="Q358" i="1"/>
  <c r="Q346" i="1"/>
  <c r="Q322" i="1"/>
  <c r="Q310" i="1"/>
  <c r="Q298" i="1"/>
  <c r="Q274" i="1"/>
  <c r="Q262" i="1"/>
  <c r="Q250" i="1"/>
  <c r="Q214" i="1"/>
  <c r="Q202" i="1"/>
  <c r="Q178" i="1"/>
  <c r="Q166" i="1"/>
  <c r="Q130" i="1"/>
  <c r="Q118" i="1"/>
  <c r="Q94" i="1"/>
  <c r="Q82" i="1"/>
  <c r="Q58" i="1"/>
  <c r="Q46" i="1"/>
  <c r="Q22" i="1"/>
  <c r="Q221" i="1"/>
  <c r="Q209" i="1"/>
  <c r="Q197" i="1"/>
  <c r="Q185" i="1"/>
  <c r="Q173" i="1"/>
  <c r="Q161" i="1"/>
  <c r="Q149" i="1"/>
  <c r="Q137" i="1"/>
  <c r="Q125" i="1"/>
  <c r="Q113" i="1"/>
  <c r="Q101" i="1"/>
  <c r="Q89" i="1"/>
  <c r="Q77" i="1"/>
  <c r="Q65" i="1"/>
  <c r="Q53" i="1"/>
  <c r="Q29" i="1"/>
  <c r="Q5" i="1"/>
  <c r="Q884" i="1"/>
  <c r="Q872" i="1"/>
  <c r="Q836" i="1"/>
  <c r="Q824" i="1"/>
  <c r="Q800" i="1"/>
  <c r="Q776" i="1"/>
  <c r="Q752" i="1"/>
  <c r="Q740" i="1"/>
  <c r="Q728" i="1"/>
  <c r="Q692" i="1"/>
  <c r="Q680" i="1"/>
  <c r="Q656" i="1"/>
  <c r="Q632" i="1"/>
  <c r="Q608" i="1"/>
  <c r="Q596" i="1"/>
  <c r="Q584" i="1"/>
  <c r="Q548" i="1"/>
  <c r="Q536" i="1"/>
  <c r="Q512" i="1"/>
  <c r="Q488" i="1"/>
  <c r="Q464" i="1"/>
  <c r="Q452" i="1"/>
  <c r="Q440" i="1"/>
  <c r="Q404" i="1"/>
  <c r="Q392" i="1"/>
  <c r="Q368" i="1"/>
  <c r="Q344" i="1"/>
  <c r="Q320" i="1"/>
  <c r="Q308" i="1"/>
  <c r="Q296" i="1"/>
  <c r="Q272" i="1"/>
  <c r="Q260" i="1"/>
  <c r="Q224" i="1"/>
  <c r="Q212" i="1"/>
  <c r="Q176" i="1"/>
  <c r="Q164" i="1"/>
  <c r="Q128" i="1"/>
  <c r="Q116" i="1"/>
  <c r="Q92" i="1"/>
  <c r="Q80" i="1"/>
  <c r="Q68" i="1"/>
  <c r="Q56" i="1"/>
  <c r="Q44" i="1"/>
  <c r="Q32" i="1"/>
  <c r="Q20" i="1"/>
  <c r="Q8" i="1"/>
  <c r="Q411" i="1"/>
  <c r="Q399" i="1"/>
  <c r="Q387" i="1"/>
  <c r="Q375" i="1"/>
  <c r="Q363" i="1"/>
  <c r="Q351" i="1"/>
  <c r="Q339" i="1"/>
  <c r="Q327" i="1"/>
  <c r="Q315" i="1"/>
  <c r="Q303" i="1"/>
  <c r="Q291" i="1"/>
  <c r="Q279" i="1"/>
  <c r="Q267" i="1"/>
  <c r="Q255" i="1"/>
  <c r="Q243" i="1"/>
  <c r="Q231" i="1"/>
  <c r="Q219" i="1"/>
  <c r="Q207" i="1"/>
  <c r="Q195" i="1"/>
  <c r="Q183" i="1"/>
  <c r="Q171" i="1"/>
  <c r="Q159" i="1"/>
  <c r="Q147" i="1"/>
  <c r="Q135" i="1"/>
  <c r="Q123" i="1"/>
  <c r="Q111" i="1"/>
  <c r="Q99" i="1"/>
  <c r="Q87" i="1"/>
  <c r="Q75" i="1"/>
  <c r="Q63" i="1"/>
  <c r="Q51" i="1"/>
  <c r="Q39" i="1"/>
  <c r="Q27" i="1"/>
  <c r="Q15" i="1"/>
  <c r="Q3" i="1"/>
  <c r="Q862" i="1"/>
  <c r="Q766" i="1"/>
  <c r="Q670" i="1"/>
  <c r="Q526" i="1"/>
  <c r="Q478" i="1"/>
  <c r="Q334" i="1"/>
  <c r="Q286" i="1"/>
  <c r="Q190" i="1"/>
  <c r="Q142" i="1"/>
  <c r="Q106" i="1"/>
  <c r="Q70" i="1"/>
  <c r="Q34" i="1"/>
  <c r="Q814" i="1"/>
  <c r="Q718" i="1"/>
  <c r="Q622" i="1"/>
  <c r="Q574" i="1"/>
  <c r="Q430" i="1"/>
  <c r="Q382" i="1"/>
  <c r="Q238" i="1"/>
  <c r="Q10" i="1"/>
</calcChain>
</file>

<file path=xl/sharedStrings.xml><?xml version="1.0" encoding="utf-8"?>
<sst xmlns="http://schemas.openxmlformats.org/spreadsheetml/2006/main" count="3209" uniqueCount="1291">
  <si>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</si>
  <si>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</si>
  <si>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</si>
  <si>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</si>
  <si>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</si>
  <si>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</si>
  <si>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</si>
  <si>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</si>
  <si>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</si>
  <si>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</si>
  <si>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</si>
  <si>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</si>
  <si>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</si>
  <si>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</si>
  <si>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</si>
  <si>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</si>
  <si>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</si>
  <si>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</si>
  <si>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</si>
  <si>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</si>
  <si>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</si>
  <si>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</si>
  <si>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</si>
  <si>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</si>
  <si>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</si>
  <si>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</si>
  <si>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</si>
  <si>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</si>
  <si>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</si>
  <si>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</si>
  <si>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</si>
  <si>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</si>
  <si>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</si>
  <si>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</si>
  <si>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</si>
  <si>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</si>
  <si>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</si>
  <si>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</si>
  <si>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</si>
  <si>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</si>
  <si>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</si>
  <si>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</si>
  <si>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</si>
  <si>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</si>
  <si>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</si>
  <si>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</si>
  <si>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</si>
  <si>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</si>
  <si>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</si>
  <si>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</si>
  <si>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</si>
  <si>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</si>
  <si>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</si>
  <si>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</si>
  <si>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</si>
  <si>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</si>
  <si>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</si>
  <si>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</si>
  <si>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</si>
  <si>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</si>
  <si>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</si>
  <si>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</si>
  <si>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</si>
  <si>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</si>
  <si>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</si>
  <si>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</si>
  <si>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</si>
  <si>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</si>
  <si>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</si>
  <si>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</si>
  <si>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</si>
  <si>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</si>
  <si>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</si>
  <si>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</si>
  <si>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</si>
  <si>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</si>
  <si>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</si>
  <si>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</si>
  <si>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</si>
  <si>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</si>
  <si>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</si>
  <si>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</si>
  <si>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</si>
  <si>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</si>
  <si>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</si>
  <si>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</si>
  <si>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</si>
  <si>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</si>
  <si>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</si>
  <si>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</si>
  <si>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</si>
  <si>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</si>
  <si>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</si>
  <si>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</si>
  <si>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</si>
  <si>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</si>
  <si>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</si>
  <si>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</si>
  <si>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</si>
  <si>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</si>
  <si>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</si>
  <si>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</si>
  <si>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</si>
  <si>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</si>
  <si>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</si>
  <si>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</si>
  <si>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</si>
  <si>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</si>
  <si>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</si>
  <si>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</si>
  <si>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</si>
  <si>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</si>
  <si>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</si>
  <si>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</si>
  <si>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</si>
  <si>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</si>
  <si>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</si>
  <si>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</si>
  <si>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</si>
  <si>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</si>
  <si>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</si>
  <si>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</si>
  <si>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</si>
  <si>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</si>
  <si>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</si>
  <si>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</si>
  <si>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</si>
  <si>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</si>
  <si>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</si>
  <si>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</si>
  <si>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</si>
  <si>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</si>
  <si>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</si>
  <si>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</si>
  <si>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</si>
  <si>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</si>
  <si>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</si>
  <si>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</si>
  <si>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</si>
  <si>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</si>
  <si>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</si>
  <si>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</si>
  <si>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</si>
  <si>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</si>
  <si>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</si>
  <si>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</si>
  <si>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</si>
  <si>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</si>
  <si>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</si>
  <si>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</si>
  <si>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</si>
  <si>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</si>
  <si>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</si>
  <si>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</si>
  <si>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</si>
  <si>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</si>
  <si>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</si>
  <si>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</si>
  <si>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</si>
  <si>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</si>
  <si>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</si>
  <si>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</si>
  <si>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</si>
  <si>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</si>
  <si>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</si>
  <si>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</si>
  <si>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</si>
  <si>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</si>
  <si>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</si>
  <si>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</si>
  <si>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</si>
  <si>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</si>
  <si>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</si>
  <si>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</si>
  <si>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</si>
  <si>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</si>
  <si>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</si>
  <si>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</si>
  <si>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</si>
  <si>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</si>
  <si>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</si>
  <si>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</si>
  <si>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</si>
  <si>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</si>
  <si>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</si>
  <si>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</si>
  <si>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</si>
  <si>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</si>
  <si>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</si>
  <si>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</si>
  <si>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</si>
  <si>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</si>
  <si>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</si>
  <si>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</si>
  <si>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</si>
  <si>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</si>
  <si>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</si>
  <si>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</si>
  <si>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</si>
  <si>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</si>
  <si>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</si>
  <si>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</si>
  <si>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</si>
  <si>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</si>
  <si>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</si>
  <si>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</si>
  <si>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</si>
  <si>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</si>
  <si>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</si>
  <si>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</si>
  <si>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</si>
  <si>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</si>
  <si>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</si>
  <si>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</si>
  <si>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</si>
  <si>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</si>
  <si>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</si>
  <si>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</si>
  <si>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</si>
  <si>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</si>
  <si>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</si>
  <si>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</si>
  <si>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</si>
  <si>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</si>
  <si>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</si>
  <si>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</si>
  <si>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</si>
  <si>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</si>
  <si>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</si>
  <si>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</si>
  <si>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</si>
  <si>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</si>
  <si>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</si>
  <si>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</si>
  <si>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</si>
  <si>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</si>
  <si>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</si>
  <si>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</si>
  <si>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</si>
  <si>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</si>
  <si>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</si>
  <si>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</si>
  <si>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</si>
  <si>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</si>
  <si>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</si>
  <si>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</si>
  <si>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</si>
  <si>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</si>
  <si>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</si>
  <si>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</si>
  <si>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</si>
  <si>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</si>
  <si>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</si>
  <si>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</si>
  <si>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</si>
  <si>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</si>
  <si>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</si>
  <si>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</si>
  <si>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</si>
  <si>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</si>
  <si>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</si>
  <si>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</si>
  <si>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</si>
  <si>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</si>
  <si>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</si>
  <si>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</si>
  <si>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</si>
  <si>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</si>
  <si>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</si>
  <si>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</si>
  <si>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</si>
  <si>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</si>
  <si>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</si>
  <si>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</si>
  <si>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</si>
  <si>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</si>
  <si>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</si>
  <si>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</si>
  <si>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</si>
  <si>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</si>
  <si>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</si>
  <si>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</si>
  <si>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</si>
  <si>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</si>
  <si>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</si>
  <si>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</si>
  <si>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</si>
  <si>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</si>
  <si>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</si>
  <si>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</si>
  <si>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</si>
  <si>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</si>
  <si>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</si>
  <si>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</si>
  <si>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</si>
  <si>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</si>
  <si>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</si>
  <si>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</si>
  <si>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</si>
  <si>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</si>
  <si>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</si>
  <si>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</si>
  <si>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</si>
  <si>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</si>
  <si>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</si>
  <si>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</si>
  <si>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</si>
  <si>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</si>
  <si>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</si>
  <si>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</si>
  <si>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</si>
  <si>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</si>
  <si>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</si>
  <si>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</si>
  <si>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</si>
  <si>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</si>
  <si>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</si>
  <si>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</si>
  <si>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</si>
  <si>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</si>
  <si>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</si>
  <si>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</si>
  <si>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</si>
  <si>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</si>
  <si>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</si>
  <si>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</si>
  <si>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</si>
  <si>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</si>
  <si>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</si>
  <si>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</si>
  <si>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</si>
  <si>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</si>
  <si>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</si>
  <si>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</si>
  <si>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</si>
  <si>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</si>
  <si>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</si>
  <si>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</si>
  <si>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</si>
  <si>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</si>
  <si>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</si>
  <si>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</si>
  <si>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</si>
  <si>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</si>
  <si>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</si>
  <si>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</si>
  <si>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</si>
  <si>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</si>
  <si>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</si>
  <si>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</si>
  <si>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</si>
  <si>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</si>
  <si>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</si>
  <si>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</si>
  <si>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</si>
  <si>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</si>
  <si>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</si>
  <si>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</si>
  <si>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</si>
  <si>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</si>
  <si>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</si>
  <si>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</si>
  <si>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</si>
  <si>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</si>
  <si>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</si>
  <si>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</si>
  <si>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</si>
  <si>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</si>
  <si>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</si>
  <si>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</si>
  <si>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</si>
  <si>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</si>
  <si>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</si>
  <si>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</si>
  <si>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</si>
  <si>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</si>
  <si>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</si>
  <si>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</si>
  <si>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</si>
  <si>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</si>
  <si>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</si>
  <si>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</si>
  <si>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</si>
  <si>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</si>
  <si>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</si>
  <si>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</si>
  <si>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</si>
  <si>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</si>
  <si>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</si>
  <si>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</si>
  <si>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</si>
  <si>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</si>
  <si>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</si>
  <si>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</si>
  <si>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</si>
  <si>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</si>
  <si>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</si>
  <si>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</si>
  <si>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</si>
  <si>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</si>
  <si>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</si>
  <si>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</si>
  <si>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</si>
  <si>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</si>
  <si>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</si>
  <si>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</si>
  <si>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</si>
  <si>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</si>
  <si>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</si>
  <si>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</si>
  <si>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</si>
  <si>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</si>
  <si>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</si>
  <si>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</si>
  <si>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</si>
  <si>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</si>
  <si>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</si>
  <si>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</si>
  <si>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</si>
  <si>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</si>
  <si>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</si>
  <si>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</si>
  <si>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</si>
  <si>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</si>
  <si>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</si>
  <si>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</si>
  <si>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</si>
  <si>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</si>
  <si>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</si>
  <si>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</si>
  <si>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</si>
  <si>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</si>
  <si>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</si>
  <si>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</si>
  <si>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</si>
  <si>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</si>
  <si>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</si>
  <si>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</si>
  <si>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</si>
  <si>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</si>
  <si>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</si>
  <si>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</si>
  <si>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</si>
  <si>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</si>
  <si>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</si>
  <si>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</si>
  <si>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</si>
  <si>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</si>
  <si>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</si>
  <si>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</si>
  <si>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</si>
  <si>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</si>
  <si>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</si>
  <si>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</si>
  <si>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</si>
  <si>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</si>
  <si>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</si>
  <si>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</si>
  <si>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</si>
  <si>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</si>
  <si>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</si>
  <si>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</si>
  <si>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</si>
  <si>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</si>
  <si>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</si>
  <si>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</si>
  <si>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</si>
  <si>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</si>
  <si>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</si>
  <si>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</si>
  <si>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</si>
  <si>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</si>
  <si>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</si>
  <si>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</si>
  <si>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</si>
  <si>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</si>
  <si>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</si>
  <si>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</si>
  <si>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</si>
  <si>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</si>
  <si>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</si>
  <si>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</si>
  <si>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</si>
  <si>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</si>
  <si>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</si>
  <si>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</si>
  <si>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</si>
  <si>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</si>
  <si>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</si>
  <si>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</si>
  <si>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</si>
  <si>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</si>
  <si>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</si>
  <si>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</si>
  <si>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</si>
  <si>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</si>
  <si>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</si>
  <si>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</si>
  <si>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</si>
  <si>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</si>
  <si>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</si>
  <si>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</si>
  <si>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</si>
  <si>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</si>
  <si>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</si>
  <si>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</si>
  <si>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</si>
  <si>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</si>
  <si>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</si>
  <si>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</si>
  <si>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</si>
  <si>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</si>
  <si>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</si>
  <si>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</si>
  <si>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</si>
  <si>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</si>
  <si>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</si>
  <si>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</si>
  <si>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</si>
  <si>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</si>
  <si>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</si>
  <si>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</si>
  <si>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</si>
  <si>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</si>
  <si>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</si>
  <si>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</si>
  <si>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</si>
  <si>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</si>
  <si>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</si>
  <si>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</si>
  <si>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</si>
  <si>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</si>
  <si>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</si>
  <si>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</si>
  <si>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</si>
  <si>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</si>
  <si>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</si>
  <si>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</si>
  <si>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</si>
  <si>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</si>
  <si>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</si>
  <si>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</si>
  <si>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</si>
  <si>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</si>
  <si>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</si>
  <si>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</si>
  <si>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</si>
  <si>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</si>
  <si>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</si>
  <si>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</si>
  <si>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</si>
  <si>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</si>
  <si>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</si>
  <si>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</si>
  <si>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</si>
  <si>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</si>
  <si>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</si>
  <si>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</si>
  <si>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</si>
  <si>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</si>
  <si>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</si>
  <si>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</si>
  <si>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</si>
  <si>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</si>
  <si>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</si>
  <si>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</si>
  <si>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</si>
  <si>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</si>
  <si>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</si>
  <si>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</si>
  <si>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</si>
  <si>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</si>
  <si>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</si>
  <si>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</si>
  <si>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</si>
  <si>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</si>
  <si>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</si>
  <si>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</si>
  <si>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</si>
  <si>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</si>
  <si>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</si>
  <si>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</si>
  <si>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</si>
  <si>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</si>
  <si>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</si>
  <si>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</si>
  <si>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</si>
  <si>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</si>
  <si>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</si>
  <si>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</si>
  <si>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</si>
  <si>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</si>
  <si>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</si>
  <si>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</si>
  <si>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</si>
  <si>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</si>
  <si>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</si>
  <si>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</si>
  <si>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</si>
  <si>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</si>
  <si>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</si>
  <si>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</si>
  <si>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</si>
  <si>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</si>
  <si>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</si>
  <si>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</si>
  <si>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</si>
  <si>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</si>
  <si>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</si>
  <si>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</si>
  <si>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</si>
  <si>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</si>
  <si>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</si>
  <si>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</si>
  <si>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</si>
  <si>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</si>
  <si>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</si>
  <si>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</si>
  <si>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</si>
  <si>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</si>
  <si>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</si>
  <si>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</si>
  <si>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</si>
  <si>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</si>
  <si>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</si>
  <si>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</si>
  <si>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</si>
  <si>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</si>
  <si>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</si>
  <si>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</si>
  <si>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</si>
  <si>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</si>
  <si>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</si>
  <si>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</si>
  <si>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</si>
  <si>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</si>
  <si>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</si>
  <si>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</si>
  <si>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</si>
  <si>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</si>
  <si>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</si>
  <si>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</si>
  <si>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</si>
  <si>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</si>
  <si>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</si>
  <si>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</si>
  <si>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</si>
  <si>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</si>
  <si>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</si>
  <si>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</si>
  <si>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</si>
  <si>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</si>
  <si>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</si>
  <si>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</si>
  <si>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</si>
  <si>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</si>
  <si>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</si>
  <si>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</si>
  <si>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</si>
  <si>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</si>
  <si>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</si>
  <si>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</si>
  <si>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</si>
  <si>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</si>
  <si>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</si>
  <si>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</si>
  <si>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</si>
  <si>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</si>
  <si>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</si>
  <si>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</si>
  <si>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</si>
  <si>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</si>
  <si>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</si>
  <si>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</si>
  <si>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</si>
  <si>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</si>
  <si>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</si>
  <si>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</si>
  <si>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</si>
  <si>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</si>
  <si>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</si>
  <si>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</si>
  <si>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</si>
  <si>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</si>
  <si>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</si>
  <si>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</si>
  <si>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</si>
  <si>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</si>
  <si>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</si>
  <si>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</si>
  <si>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</si>
  <si>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</si>
  <si>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</si>
  <si>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</si>
  <si>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</si>
  <si>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</si>
  <si>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</si>
  <si>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</si>
  <si>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</si>
  <si>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</si>
  <si>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</si>
  <si>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</si>
  <si>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</si>
  <si>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</si>
  <si>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</si>
  <si>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</si>
  <si>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</si>
  <si>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</si>
  <si>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</si>
  <si>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</si>
  <si>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</si>
  <si>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</si>
  <si>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</si>
  <si>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</si>
  <si>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</si>
  <si>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</si>
  <si>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</si>
  <si>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</si>
  <si>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</si>
  <si>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</si>
  <si>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</si>
  <si>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</si>
  <si>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</si>
  <si>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</si>
  <si>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</si>
  <si>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</si>
  <si>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</si>
  <si>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</si>
  <si>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</si>
  <si>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</si>
  <si>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</si>
  <si>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</si>
  <si>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</si>
  <si>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</si>
  <si>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</si>
  <si>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</si>
  <si>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</si>
  <si>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</si>
  <si>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</si>
  <si>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</si>
  <si>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</si>
  <si>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</si>
  <si>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</si>
  <si>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</si>
  <si>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</si>
  <si>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</si>
  <si>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</si>
  <si>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</si>
  <si>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</si>
  <si>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</si>
  <si>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</si>
  <si>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</si>
  <si>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</si>
  <si>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</si>
  <si>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</si>
  <si>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</si>
  <si>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</si>
  <si>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</si>
  <si>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</si>
  <si>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</si>
  <si>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</si>
  <si>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</si>
  <si>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</si>
  <si>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</si>
  <si>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</si>
  <si>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</si>
  <si>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</si>
  <si>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</si>
  <si>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</si>
  <si>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</si>
  <si>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</si>
  <si>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</si>
  <si>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</si>
  <si>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</si>
  <si>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</si>
  <si>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</si>
  <si>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</si>
  <si>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</si>
  <si>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</si>
  <si>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</si>
  <si>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</si>
  <si>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</si>
  <si>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</si>
  <si>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</si>
  <si>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</si>
  <si>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</si>
  <si>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</si>
  <si>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</si>
  <si>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</si>
  <si>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</si>
  <si>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</si>
  <si>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</si>
  <si>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</si>
  <si>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</si>
  <si>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</si>
  <si>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</si>
  <si>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</si>
  <si>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</si>
  <si>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</si>
  <si>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</si>
  <si>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</si>
  <si>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</si>
  <si>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</si>
  <si>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</si>
  <si>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</si>
  <si>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</si>
  <si>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</si>
  <si>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</si>
  <si>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</si>
  <si>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</si>
  <si>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</si>
  <si>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</si>
  <si>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</si>
  <si>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</si>
  <si>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</si>
  <si>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</si>
  <si>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</si>
  <si>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</si>
  <si>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</si>
  <si>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</si>
  <si>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</si>
  <si>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</si>
  <si>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</si>
  <si>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</si>
  <si>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</si>
  <si>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</si>
  <si>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</si>
  <si>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</si>
  <si>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</si>
  <si>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</si>
  <si>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</si>
  <si>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</si>
  <si>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</si>
  <si>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</si>
  <si>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</si>
  <si>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</si>
  <si>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</si>
  <si>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</si>
  <si>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</si>
  <si>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</si>
  <si>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</si>
  <si>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</si>
  <si>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</si>
  <si>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</si>
  <si>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</si>
  <si>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</si>
  <si>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</si>
  <si>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</si>
  <si>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</si>
  <si>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</si>
  <si>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</si>
  <si>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</si>
  <si>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</si>
  <si>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</si>
  <si>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</si>
  <si>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</si>
  <si>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</si>
  <si>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</si>
  <si>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</si>
  <si>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</si>
  <si>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</si>
  <si>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</si>
  <si>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</si>
  <si>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</si>
  <si>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</si>
  <si>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</si>
  <si>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</si>
  <si>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</si>
  <si>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</si>
  <si>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</si>
  <si>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</si>
  <si>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</si>
  <si>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</si>
  <si>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</si>
  <si>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</si>
  <si>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</si>
  <si>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</si>
  <si>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</si>
  <si>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</si>
  <si>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</si>
  <si>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</si>
  <si>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</si>
  <si>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</si>
  <si>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</si>
  <si>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</si>
  <si>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</si>
  <si>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</si>
  <si>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</si>
  <si>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</si>
  <si>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</si>
  <si>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</si>
  <si>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</si>
  <si>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</si>
  <si>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</si>
  <si>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</si>
  <si>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</si>
  <si>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</si>
  <si>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</si>
  <si>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</si>
  <si>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</si>
  <si>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</si>
  <si>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</si>
  <si>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</si>
  <si>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</si>
  <si>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</si>
  <si>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</si>
  <si>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</si>
  <si>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</si>
  <si>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</si>
  <si>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</si>
  <si>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</si>
  <si>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</si>
  <si>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</si>
  <si>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</si>
  <si>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</si>
  <si>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</si>
  <si>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</si>
  <si>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</si>
  <si>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</si>
  <si>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</si>
  <si>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</si>
  <si>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</si>
  <si>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</si>
  <si>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</si>
  <si>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</si>
  <si>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</si>
  <si>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</si>
  <si>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</si>
  <si>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</si>
  <si>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</si>
  <si>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</si>
  <si>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</si>
  <si>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</si>
  <si>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</si>
  <si>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</si>
  <si>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</si>
  <si>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</si>
  <si>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</si>
  <si>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</si>
  <si>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</si>
  <si>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</si>
  <si>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</si>
  <si>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</si>
  <si>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</si>
  <si>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</si>
  <si>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</si>
  <si>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</si>
  <si>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</si>
  <si>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</si>
  <si>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</si>
  <si>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</si>
  <si>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</si>
  <si>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</si>
  <si>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</si>
  <si>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</si>
  <si>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</si>
  <si>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</si>
  <si>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</si>
  <si>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</si>
  <si>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</si>
  <si>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</si>
  <si>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</si>
  <si>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</si>
  <si>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</si>
  <si>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</si>
  <si>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</si>
  <si>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</si>
  <si>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</si>
  <si>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</si>
  <si>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</si>
  <si>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</si>
  <si>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</si>
  <si>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</si>
  <si>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</si>
  <si>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</si>
  <si>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</si>
  <si>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</si>
  <si>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</si>
  <si>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</si>
  <si>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</si>
  <si>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</si>
  <si>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</si>
  <si>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</si>
  <si>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</si>
  <si>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</si>
  <si>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</si>
  <si>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</si>
  <si>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</si>
  <si>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</si>
  <si>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</si>
  <si>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</si>
  <si>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</si>
  <si>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</si>
  <si>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</si>
  <si>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</si>
  <si>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</si>
  <si>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</si>
  <si>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</si>
  <si>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</si>
  <si>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</si>
  <si>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</si>
  <si>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</si>
  <si>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</si>
  <si>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</si>
  <si>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</si>
  <si>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</si>
  <si>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</si>
  <si>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</si>
  <si>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</si>
  <si>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</si>
  <si>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</si>
  <si>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</si>
  <si>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</si>
  <si>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</si>
  <si>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</si>
  <si>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</si>
  <si>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</si>
  <si>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</si>
  <si>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</si>
  <si>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</si>
  <si>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</si>
  <si>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</si>
  <si>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</si>
  <si>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</si>
  <si>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</si>
  <si>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</si>
  <si>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</si>
  <si>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</si>
  <si>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</si>
  <si>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</si>
  <si>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</si>
  <si>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</si>
  <si>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</si>
  <si>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</si>
  <si>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</si>
  <si>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</si>
  <si>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</si>
  <si>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</si>
  <si>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</si>
  <si>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</si>
  <si>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</si>
  <si>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</si>
  <si>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</si>
  <si>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</si>
  <si>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</si>
  <si>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</si>
  <si>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</si>
  <si>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</si>
  <si>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</si>
  <si>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</si>
  <si>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</si>
  <si>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</si>
  <si>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</si>
  <si>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</si>
  <si>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</si>
  <si>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</si>
  <si>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</si>
  <si>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</si>
  <si>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</si>
  <si>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</si>
  <si>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</si>
  <si>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</si>
  <si>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</si>
  <si>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</si>
  <si>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</si>
  <si>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</si>
  <si>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</si>
  <si>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</si>
  <si>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</si>
  <si>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</si>
  <si>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</si>
  <si>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</si>
  <si>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</si>
  <si>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</si>
  <si>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</si>
  <si>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</si>
  <si>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</si>
  <si>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</si>
  <si>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</si>
  <si>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</si>
  <si>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</si>
  <si>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</si>
  <si>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</si>
  <si>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</si>
  <si>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</si>
  <si>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</si>
  <si>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</si>
  <si>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</si>
  <si>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</si>
  <si>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</si>
  <si>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</si>
  <si>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</si>
  <si>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</si>
  <si>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</si>
  <si>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</si>
  <si>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</si>
  <si>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</si>
  <si>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</si>
  <si>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</si>
  <si>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</si>
  <si>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</si>
  <si>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</si>
  <si>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</si>
  <si>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</si>
  <si>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</si>
  <si>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</si>
  <si>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</si>
  <si>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</si>
  <si>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</si>
  <si>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</si>
  <si>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</si>
  <si>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</si>
  <si>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</si>
  <si>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</si>
  <si>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</si>
  <si>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</si>
  <si>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</si>
  <si>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</si>
  <si>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</si>
  <si>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</si>
  <si>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</si>
  <si>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</si>
  <si>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</si>
  <si>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</si>
  <si>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</si>
  <si>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</si>
  <si>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</si>
  <si>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</si>
  <si>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</si>
  <si>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</si>
  <si>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</si>
  <si>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</si>
  <si>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</si>
  <si>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</si>
  <si>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</si>
  <si>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</si>
  <si>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</si>
  <si>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</si>
  <si>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</si>
  <si>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</si>
  <si>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</si>
  <si>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</si>
  <si>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</si>
  <si>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</si>
  <si>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</si>
  <si>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</si>
  <si>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</si>
  <si>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</si>
  <si>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</si>
  <si>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</si>
  <si>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</si>
  <si>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</si>
  <si>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</si>
  <si>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</si>
  <si>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</si>
  <si>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</si>
  <si>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</si>
  <si>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</si>
  <si>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</si>
  <si>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</si>
  <si>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</si>
  <si>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</si>
  <si>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</si>
  <si>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</si>
  <si>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</si>
  <si>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</si>
  <si>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</si>
  <si>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</si>
  <si>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</si>
  <si>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</si>
  <si>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</si>
  <si>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</si>
  <si>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</si>
  <si>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</si>
  <si>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</si>
  <si>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</si>
  <si>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</si>
  <si>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</si>
  <si>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</si>
  <si>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</si>
  <si>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</si>
  <si>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</si>
  <si>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</si>
  <si>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</si>
  <si>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</si>
  <si>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</si>
  <si>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</si>
  <si>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</si>
  <si>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</si>
  <si>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</si>
  <si>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</si>
  <si>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</si>
  <si>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</si>
  <si>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</si>
  <si>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</si>
  <si>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</si>
  <si>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</si>
  <si>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</si>
  <si>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</si>
  <si>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</si>
  <si>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</si>
  <si>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</si>
  <si>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</si>
  <si>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</si>
  <si>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</si>
  <si>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</si>
  <si>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</si>
  <si>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</si>
  <si>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</si>
  <si>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</si>
  <si>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</si>
  <si>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</si>
  <si>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</si>
  <si>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</si>
  <si>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</si>
  <si>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</si>
  <si>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</si>
  <si>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</si>
  <si>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</si>
  <si>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</si>
  <si>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</si>
  <si>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</si>
  <si>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</si>
  <si>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</si>
  <si>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Average of Survived</t>
  </si>
  <si>
    <t>0-25</t>
  </si>
  <si>
    <t>25-50</t>
  </si>
  <si>
    <t>50-75</t>
  </si>
  <si>
    <t>75-100</t>
  </si>
  <si>
    <t>100-125</t>
  </si>
  <si>
    <t>125-150</t>
  </si>
  <si>
    <t>150-175</t>
  </si>
  <si>
    <t>200-225</t>
  </si>
  <si>
    <t>225-250</t>
  </si>
  <si>
    <t>250-275</t>
  </si>
  <si>
    <t>500-525</t>
  </si>
  <si>
    <t>Column Labels</t>
  </si>
  <si>
    <t>Total Average of Survived</t>
  </si>
  <si>
    <t>Total Count of PassengerId</t>
  </si>
  <si>
    <t>Count of PassengerId</t>
  </si>
  <si>
    <t>&lt;0 or (blank)</t>
  </si>
  <si>
    <t>0-2.5</t>
  </si>
  <si>
    <t>2.5-5</t>
  </si>
  <si>
    <t>5-7.5</t>
  </si>
  <si>
    <t>7.5-10</t>
  </si>
  <si>
    <t>10-12.5</t>
  </si>
  <si>
    <t>12.5-15</t>
  </si>
  <si>
    <t>15-17.5</t>
  </si>
  <si>
    <t>17.5-20</t>
  </si>
  <si>
    <t>20-22.5</t>
  </si>
  <si>
    <t>22.5-25</t>
  </si>
  <si>
    <t>25-27.5</t>
  </si>
  <si>
    <t>27.5-30</t>
  </si>
  <si>
    <t>30-32.5</t>
  </si>
  <si>
    <t>32.5-35</t>
  </si>
  <si>
    <t>35-37.5</t>
  </si>
  <si>
    <t>37.5-40</t>
  </si>
  <si>
    <t>40-42.5</t>
  </si>
  <si>
    <t>42.5-45</t>
  </si>
  <si>
    <t>45-47.5</t>
  </si>
  <si>
    <t>47.5-50</t>
  </si>
  <si>
    <t>50-52.5</t>
  </si>
  <si>
    <t>52.5-55</t>
  </si>
  <si>
    <t>55-57.5</t>
  </si>
  <si>
    <t>57.5-60</t>
  </si>
  <si>
    <t>60-62.5</t>
  </si>
  <si>
    <t>62.5-65</t>
  </si>
  <si>
    <t>65-67.5</t>
  </si>
  <si>
    <t>70-72.5</t>
  </si>
  <si>
    <t>72.5-75</t>
  </si>
  <si>
    <t>77.5-80</t>
  </si>
  <si>
    <t>Age_Hypothesis</t>
  </si>
  <si>
    <t>Female &amp; Pclass</t>
  </si>
  <si>
    <t>Fare_Hypothesis</t>
  </si>
  <si>
    <t>Family_Size</t>
  </si>
  <si>
    <t>Final_Result</t>
  </si>
  <si>
    <t>s</t>
  </si>
  <si>
    <t>FALSE</t>
  </si>
  <si>
    <t>TRUE</t>
  </si>
  <si>
    <t>Majority</t>
  </si>
  <si>
    <t>Minoritty</t>
  </si>
  <si>
    <t>Actual</t>
  </si>
  <si>
    <t>TN</t>
  </si>
  <si>
    <t xml:space="preserve">FN </t>
  </si>
  <si>
    <t>FP</t>
  </si>
  <si>
    <t>TP</t>
  </si>
  <si>
    <t>Minortiy</t>
  </si>
  <si>
    <t>-</t>
  </si>
  <si>
    <t>+</t>
  </si>
  <si>
    <t>Predicted</t>
  </si>
  <si>
    <t>Sum of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</si>
</sst>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9"/>
      </right>
      <top style="thin">
        <color theme="9"/>
      </top>
      <bottom/>
      <diagonal/>
    </border>
    <border>
      <left style="thin">
        <color theme="4" tint="0.39997558519241921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ill="1"/>
    <xf numFmtId="0" fontId="16" fillId="0" borderId="0" xfId="0" applyFont="1"/>
    <xf numFmtId="0" fontId="13" fillId="35" borderId="13" xfId="0" applyFont="1" applyFill="1" applyBorder="1"/>
    <xf numFmtId="0" fontId="13" fillId="35" borderId="12" xfId="0" applyFont="1" applyFill="1" applyBorder="1"/>
    <xf numFmtId="0" fontId="0" fillId="36" borderId="12" xfId="0" applyFill="1" applyBorder="1"/>
    <xf numFmtId="0" fontId="0" fillId="0" borderId="12" xfId="0" applyBorder="1"/>
    <xf numFmtId="0" fontId="0" fillId="36" borderId="11" xfId="0" applyFill="1" applyBorder="1"/>
    <xf numFmtId="0" fontId="13" fillId="35" borderId="14" xfId="0" applyFont="1" applyFill="1" applyBorder="1"/>
    <xf numFmtId="0" fontId="0" fillId="36" borderId="13" xfId="0" applyFill="1" applyBorder="1"/>
    <xf numFmtId="0" fontId="0" fillId="0" borderId="14" xfId="0" applyBorder="1"/>
    <xf numFmtId="0" fontId="0" fillId="0" borderId="13" xfId="0" applyBorder="1"/>
    <xf numFmtId="0" fontId="0" fillId="36" borderId="10" xfId="0" applyFill="1" applyBorder="1"/>
    <xf numFmtId="0" fontId="0" fillId="0" borderId="15" xfId="0" applyBorder="1"/>
    <xf numFmtId="0" fontId="0" fillId="0" borderId="0" xfId="0" applyNumberFormat="1"/>
    <xf numFmtId="49" fontId="0" fillId="0" borderId="0" xfId="0" applyNumberFormat="1"/>
    <xf numFmtId="172" fontId="0" fillId="0" borderId="0" xfId="0" applyNumberFormat="1"/>
    <xf numFmtId="9" fontId="0" fillId="37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 Verma" refreshedDate="45751.697377662036" createdVersion="8" refreshedVersion="8" minRefreshableVersion="3" recordCount="891" xr:uid="{FEE4235F-21FB-4506-B7DE-8BDCF687349E}">
  <cacheSource type="worksheet">
    <worksheetSource ref="A1:L892" sheet="titanic_dataset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autoStart="0" startNum="0" endNum="80" groupInterval="2.5"/>
        <groupItems count="34">
          <s v="&lt;0 or (blank)"/>
          <s v="0-2.5"/>
          <s v="2.5-5"/>
          <s v="5-7.5"/>
          <s v="7.5-10"/>
          <s v="10-12.5"/>
          <s v="12.5-15"/>
          <s v="15-17.5"/>
          <s v="17.5-20"/>
          <s v="20-22.5"/>
          <s v="22.5-25"/>
          <s v="25-27.5"/>
          <s v="27.5-30"/>
          <s v="30-32.5"/>
          <s v="32.5-35"/>
          <s v="35-37.5"/>
          <s v="37.5-40"/>
          <s v="40-42.5"/>
          <s v="42.5-45"/>
          <s v="45-47.5"/>
          <s v="47.5-50"/>
          <s v="50-52.5"/>
          <s v="52.5-55"/>
          <s v="55-57.5"/>
          <s v="57.5-60"/>
          <s v="60-62.5"/>
          <s v="62.5-65"/>
          <s v="65-67.5"/>
          <s v="67.5-70"/>
          <s v="70-72.5"/>
          <s v="72.5-75"/>
          <s v="75-77.5"/>
          <s v="77.5-80"/>
          <s v="&gt;80"/>
        </groupItems>
      </fieldGroup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 count="248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</sharedItems>
      <fieldGroup base="9">
        <rangePr startNum="0" endNum="512.32920000000001" groupInterval="25"/>
        <groupItems count="23">
          <s v="&lt;0"/>
          <s v="0-25"/>
          <s v="25-50"/>
          <s v="50-75"/>
          <s v="75-100"/>
          <s v="100-125"/>
          <s v="125-150"/>
          <s v="150-175"/>
          <s v="175-200"/>
          <s v="200-225"/>
          <s v="225-250"/>
          <s v="250-275"/>
          <s v="275-300"/>
          <s v="300-325"/>
          <s v="325-350"/>
          <s v="350-375"/>
          <s v="375-400"/>
          <s v="400-425"/>
          <s v="425-450"/>
          <s v="450-475"/>
          <s v="475-500"/>
          <s v="500-525"/>
          <s v="&gt;525"/>
        </groupItems>
      </fieldGroup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 Verma" refreshedDate="45754.69516747685" createdVersion="8" refreshedVersion="8" minRefreshableVersion="3" recordCount="891" xr:uid="{F9EA0E89-68FB-4320-A77E-D9AC4F3E4D53}">
  <cacheSource type="worksheet">
    <worksheetSource ref="A1:S892" sheet="titanic_dataset"/>
  </cacheSource>
  <cacheFields count="19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Family_Size" numFmtId="0">
      <sharedItems containsSemiMixedTypes="0" containsString="0" containsNumber="1" containsInteger="1" minValue="1" maxValue="11"/>
    </cacheField>
    <cacheField name="Age_Hypothesis" numFmtId="0">
      <sharedItems count="2">
        <b v="0"/>
        <b v="1"/>
      </sharedItems>
    </cacheField>
    <cacheField name="Female &amp; Pclass" numFmtId="0">
      <sharedItems count="2">
        <b v="0"/>
        <b v="1"/>
      </sharedItems>
    </cacheField>
    <cacheField name="Fare_Hypothesis" numFmtId="0">
      <sharedItems/>
    </cacheField>
    <cacheField name="Final_Result" numFmtId="0">
      <sharedItems count="2">
        <b v="0"/>
        <b v="1"/>
      </sharedItems>
    </cacheField>
    <cacheField name="convert" numFmtId="0">
      <sharedItems containsSemiMixedTypes="0" containsString="0" containsNumber="1" containsInteger="1" minValue="0" maxValue="0"/>
    </cacheField>
    <cacheField name="Predict_Survival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 Verma" refreshedDate="45756.528158333334" createdVersion="8" refreshedVersion="8" minRefreshableVersion="3" recordCount="8" xr:uid="{07971737-FF3F-4128-832D-A53E666F79D7}">
  <cacheSource type="worksheet">
    <worksheetSource ref="A1:B9" sheet="Sheet5"/>
  </cacheSource>
  <cacheFields count="2">
    <cacheField name="Actual" numFmtId="0">
      <sharedItems containsSemiMixedTypes="0" containsString="0" containsNumber="1" containsInteger="1" minValue="0" maxValue="1" count="2">
        <n v="0"/>
        <n v="1"/>
      </sharedItems>
    </cacheField>
    <cacheField name="Predicted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x v="0"/>
    <s v="Braund, Mr. Owen Harris"/>
    <x v="0"/>
    <x v="0"/>
    <n v="1"/>
    <n v="0"/>
    <s v="A/5 21171"/>
    <x v="0"/>
    <m/>
    <s v="S"/>
  </r>
  <r>
    <n v="2"/>
    <n v="1"/>
    <x v="1"/>
    <s v="Cumings, Mrs. John Bradley (Florence Briggs Thayer)"/>
    <x v="1"/>
    <x v="1"/>
    <n v="1"/>
    <n v="0"/>
    <s v="PC 17599"/>
    <x v="1"/>
    <s v="C85"/>
    <s v="C"/>
  </r>
  <r>
    <n v="3"/>
    <n v="1"/>
    <x v="0"/>
    <s v="Heikkinen, Miss. Laina"/>
    <x v="1"/>
    <x v="2"/>
    <n v="0"/>
    <n v="0"/>
    <s v="STON/O2. 3101282"/>
    <x v="2"/>
    <m/>
    <s v="S"/>
  </r>
  <r>
    <n v="4"/>
    <n v="1"/>
    <x v="1"/>
    <s v="Futrelle, Mrs. Jacques Heath (Lily May Peel)"/>
    <x v="1"/>
    <x v="3"/>
    <n v="1"/>
    <n v="0"/>
    <n v="113803"/>
    <x v="3"/>
    <s v="C123"/>
    <s v="S"/>
  </r>
  <r>
    <n v="5"/>
    <n v="0"/>
    <x v="0"/>
    <s v="Allen, Mr. William Henry"/>
    <x v="0"/>
    <x v="3"/>
    <n v="0"/>
    <n v="0"/>
    <n v="373450"/>
    <x v="4"/>
    <m/>
    <s v="S"/>
  </r>
  <r>
    <n v="6"/>
    <n v="0"/>
    <x v="0"/>
    <s v="Moran, Mr. James"/>
    <x v="0"/>
    <x v="4"/>
    <n v="0"/>
    <n v="0"/>
    <n v="330877"/>
    <x v="5"/>
    <m/>
    <s v="Q"/>
  </r>
  <r>
    <n v="7"/>
    <n v="0"/>
    <x v="1"/>
    <s v="McCarthy, Mr. Timothy J"/>
    <x v="0"/>
    <x v="5"/>
    <n v="0"/>
    <n v="0"/>
    <n v="17463"/>
    <x v="6"/>
    <s v="E46"/>
    <s v="S"/>
  </r>
  <r>
    <n v="8"/>
    <n v="0"/>
    <x v="0"/>
    <s v="Palsson, Master. Gosta Leonard"/>
    <x v="0"/>
    <x v="6"/>
    <n v="3"/>
    <n v="1"/>
    <n v="349909"/>
    <x v="7"/>
    <m/>
    <s v="S"/>
  </r>
  <r>
    <n v="9"/>
    <n v="1"/>
    <x v="0"/>
    <s v="Johnson, Mrs. Oscar W (Elisabeth Vilhelmina Berg)"/>
    <x v="1"/>
    <x v="7"/>
    <n v="0"/>
    <n v="2"/>
    <n v="347742"/>
    <x v="8"/>
    <m/>
    <s v="S"/>
  </r>
  <r>
    <n v="10"/>
    <n v="1"/>
    <x v="2"/>
    <s v="Nasser, Mrs. Nicholas (Adele Achem)"/>
    <x v="1"/>
    <x v="8"/>
    <n v="1"/>
    <n v="0"/>
    <n v="237736"/>
    <x v="9"/>
    <m/>
    <s v="C"/>
  </r>
  <r>
    <n v="11"/>
    <n v="1"/>
    <x v="0"/>
    <s v="Sandstrom, Miss. Marguerite Rut"/>
    <x v="1"/>
    <x v="9"/>
    <n v="1"/>
    <n v="1"/>
    <s v="PP 9549"/>
    <x v="10"/>
    <s v="G6"/>
    <s v="S"/>
  </r>
  <r>
    <n v="12"/>
    <n v="1"/>
    <x v="1"/>
    <s v="Bonnell, Miss. Elizabeth"/>
    <x v="1"/>
    <x v="10"/>
    <n v="0"/>
    <n v="0"/>
    <n v="113783"/>
    <x v="11"/>
    <s v="C103"/>
    <s v="S"/>
  </r>
  <r>
    <n v="13"/>
    <n v="0"/>
    <x v="0"/>
    <s v="Saundercock, Mr. William Henry"/>
    <x v="0"/>
    <x v="11"/>
    <n v="0"/>
    <n v="0"/>
    <s v="A/5. 2151"/>
    <x v="4"/>
    <m/>
    <s v="S"/>
  </r>
  <r>
    <n v="14"/>
    <n v="0"/>
    <x v="0"/>
    <s v="Andersson, Mr. Anders Johan"/>
    <x v="0"/>
    <x v="12"/>
    <n v="1"/>
    <n v="5"/>
    <n v="347082"/>
    <x v="12"/>
    <m/>
    <s v="S"/>
  </r>
  <r>
    <n v="15"/>
    <n v="0"/>
    <x v="0"/>
    <s v="Vestrom, Miss. Hulda Amanda Adolfina"/>
    <x v="1"/>
    <x v="8"/>
    <n v="0"/>
    <n v="0"/>
    <n v="350406"/>
    <x v="13"/>
    <m/>
    <s v="S"/>
  </r>
  <r>
    <n v="16"/>
    <n v="1"/>
    <x v="2"/>
    <s v="Hewlett, Mrs. (Mary D Kingcome) "/>
    <x v="1"/>
    <x v="13"/>
    <n v="0"/>
    <n v="0"/>
    <n v="248706"/>
    <x v="14"/>
    <m/>
    <s v="S"/>
  </r>
  <r>
    <n v="17"/>
    <n v="0"/>
    <x v="0"/>
    <s v="Rice, Master. Eugene"/>
    <x v="0"/>
    <x v="6"/>
    <n v="4"/>
    <n v="1"/>
    <n v="382652"/>
    <x v="15"/>
    <m/>
    <s v="Q"/>
  </r>
  <r>
    <n v="18"/>
    <n v="1"/>
    <x v="2"/>
    <s v="Williams, Mr. Charles Eugene"/>
    <x v="0"/>
    <x v="4"/>
    <n v="0"/>
    <n v="0"/>
    <n v="244373"/>
    <x v="16"/>
    <m/>
    <s v="S"/>
  </r>
  <r>
    <n v="19"/>
    <n v="0"/>
    <x v="0"/>
    <s v="Vander Planke, Mrs. Julius (Emelia Maria Vandemoortele)"/>
    <x v="1"/>
    <x v="14"/>
    <n v="1"/>
    <n v="0"/>
    <n v="345763"/>
    <x v="17"/>
    <m/>
    <s v="S"/>
  </r>
  <r>
    <n v="20"/>
    <n v="1"/>
    <x v="0"/>
    <s v="Masselmani, Mrs. Fatima"/>
    <x v="1"/>
    <x v="4"/>
    <n v="0"/>
    <n v="0"/>
    <n v="2649"/>
    <x v="18"/>
    <m/>
    <s v="C"/>
  </r>
  <r>
    <n v="21"/>
    <n v="0"/>
    <x v="2"/>
    <s v="Fynney, Mr. Joseph J"/>
    <x v="0"/>
    <x v="3"/>
    <n v="0"/>
    <n v="0"/>
    <n v="239865"/>
    <x v="19"/>
    <m/>
    <s v="S"/>
  </r>
  <r>
    <n v="22"/>
    <n v="1"/>
    <x v="2"/>
    <s v="Beesley, Mr. Lawrence"/>
    <x v="0"/>
    <x v="15"/>
    <n v="0"/>
    <n v="0"/>
    <n v="248698"/>
    <x v="16"/>
    <s v="D56"/>
    <s v="S"/>
  </r>
  <r>
    <n v="23"/>
    <n v="1"/>
    <x v="0"/>
    <s v="McGowan, Miss. Anna &quot;Annie&quot;"/>
    <x v="1"/>
    <x v="16"/>
    <n v="0"/>
    <n v="0"/>
    <n v="330923"/>
    <x v="20"/>
    <m/>
    <s v="Q"/>
  </r>
  <r>
    <n v="24"/>
    <n v="1"/>
    <x v="1"/>
    <s v="Sloper, Mr. William Thompson"/>
    <x v="0"/>
    <x v="17"/>
    <n v="0"/>
    <n v="0"/>
    <n v="113788"/>
    <x v="21"/>
    <s v="A6"/>
    <s v="S"/>
  </r>
  <r>
    <n v="25"/>
    <n v="0"/>
    <x v="0"/>
    <s v="Palsson, Miss. Torborg Danira"/>
    <x v="1"/>
    <x v="18"/>
    <n v="3"/>
    <n v="1"/>
    <n v="349909"/>
    <x v="7"/>
    <m/>
    <s v="S"/>
  </r>
  <r>
    <n v="26"/>
    <n v="1"/>
    <x v="0"/>
    <s v="Asplund, Mrs. Carl Oscar (Selma Augusta Emilia Johansson)"/>
    <x v="1"/>
    <x v="1"/>
    <n v="1"/>
    <n v="5"/>
    <n v="347077"/>
    <x v="22"/>
    <m/>
    <s v="S"/>
  </r>
  <r>
    <n v="27"/>
    <n v="0"/>
    <x v="0"/>
    <s v="Emir, Mr. Farred Chehab"/>
    <x v="0"/>
    <x v="4"/>
    <n v="0"/>
    <n v="0"/>
    <n v="2631"/>
    <x v="18"/>
    <m/>
    <s v="C"/>
  </r>
  <r>
    <n v="28"/>
    <n v="0"/>
    <x v="1"/>
    <s v="Fortune, Mr. Charles Alexander"/>
    <x v="0"/>
    <x v="19"/>
    <n v="3"/>
    <n v="2"/>
    <n v="19950"/>
    <x v="23"/>
    <s v="C23 C25 C27"/>
    <s v="S"/>
  </r>
  <r>
    <n v="29"/>
    <n v="1"/>
    <x v="0"/>
    <s v="O'Dwyer, Miss. Ellen &quot;Nellie&quot;"/>
    <x v="1"/>
    <x v="4"/>
    <n v="0"/>
    <n v="0"/>
    <n v="330959"/>
    <x v="24"/>
    <m/>
    <s v="Q"/>
  </r>
  <r>
    <n v="30"/>
    <n v="0"/>
    <x v="0"/>
    <s v="Todoroff, Mr. Lalio"/>
    <x v="0"/>
    <x v="4"/>
    <n v="0"/>
    <n v="0"/>
    <n v="349216"/>
    <x v="25"/>
    <m/>
    <s v="S"/>
  </r>
  <r>
    <n v="31"/>
    <n v="0"/>
    <x v="1"/>
    <s v="Uruchurtu, Don. Manuel E"/>
    <x v="0"/>
    <x v="20"/>
    <n v="0"/>
    <n v="0"/>
    <s v="PC 17601"/>
    <x v="26"/>
    <m/>
    <s v="C"/>
  </r>
  <r>
    <n v="32"/>
    <n v="1"/>
    <x v="1"/>
    <s v="Spencer, Mrs. William Augustus (Marie Eugenie)"/>
    <x v="1"/>
    <x v="4"/>
    <n v="1"/>
    <n v="0"/>
    <s v="PC 17569"/>
    <x v="27"/>
    <s v="B78"/>
    <s v="C"/>
  </r>
  <r>
    <n v="33"/>
    <n v="1"/>
    <x v="0"/>
    <s v="Glynn, Miss. Mary Agatha"/>
    <x v="1"/>
    <x v="4"/>
    <n v="0"/>
    <n v="0"/>
    <n v="335677"/>
    <x v="28"/>
    <m/>
    <s v="Q"/>
  </r>
  <r>
    <n v="34"/>
    <n v="0"/>
    <x v="2"/>
    <s v="Wheadon, Mr. Edward H"/>
    <x v="0"/>
    <x v="21"/>
    <n v="0"/>
    <n v="0"/>
    <s v="C.A. 24579"/>
    <x v="29"/>
    <m/>
    <s v="S"/>
  </r>
  <r>
    <n v="35"/>
    <n v="0"/>
    <x v="1"/>
    <s v="Meyer, Mr. Edgar Joseph"/>
    <x v="0"/>
    <x v="17"/>
    <n v="1"/>
    <n v="0"/>
    <s v="PC 17604"/>
    <x v="30"/>
    <m/>
    <s v="C"/>
  </r>
  <r>
    <n v="36"/>
    <n v="0"/>
    <x v="1"/>
    <s v="Holverson, Mr. Alexander Oskar"/>
    <x v="0"/>
    <x v="22"/>
    <n v="1"/>
    <n v="0"/>
    <n v="113789"/>
    <x v="31"/>
    <m/>
    <s v="S"/>
  </r>
  <r>
    <n v="37"/>
    <n v="1"/>
    <x v="0"/>
    <s v="Mamee, Mr. Hanna"/>
    <x v="0"/>
    <x v="4"/>
    <n v="0"/>
    <n v="0"/>
    <n v="2677"/>
    <x v="32"/>
    <m/>
    <s v="C"/>
  </r>
  <r>
    <n v="38"/>
    <n v="0"/>
    <x v="0"/>
    <s v="Cann, Mr. Ernest Charles"/>
    <x v="0"/>
    <x v="23"/>
    <n v="0"/>
    <n v="0"/>
    <s v="A./5. 2152"/>
    <x v="4"/>
    <m/>
    <s v="S"/>
  </r>
  <r>
    <n v="39"/>
    <n v="0"/>
    <x v="0"/>
    <s v="Vander Planke, Miss. Augusta Maria"/>
    <x v="1"/>
    <x v="24"/>
    <n v="2"/>
    <n v="0"/>
    <n v="345764"/>
    <x v="17"/>
    <m/>
    <s v="S"/>
  </r>
  <r>
    <n v="40"/>
    <n v="1"/>
    <x v="0"/>
    <s v="Nicola-Yarred, Miss. Jamila"/>
    <x v="1"/>
    <x v="8"/>
    <n v="1"/>
    <n v="0"/>
    <n v="2651"/>
    <x v="33"/>
    <m/>
    <s v="C"/>
  </r>
  <r>
    <n v="41"/>
    <n v="0"/>
    <x v="0"/>
    <s v="Ahlin, Mrs. Johan (Johanna Persdotter Larsson)"/>
    <x v="1"/>
    <x v="20"/>
    <n v="1"/>
    <n v="0"/>
    <n v="7546"/>
    <x v="34"/>
    <m/>
    <s v="S"/>
  </r>
  <r>
    <n v="42"/>
    <n v="0"/>
    <x v="2"/>
    <s v="Turpin, Mrs. William John Robert (Dorothy Ann Wonnacott)"/>
    <x v="1"/>
    <x v="7"/>
    <n v="1"/>
    <n v="0"/>
    <n v="11668"/>
    <x v="35"/>
    <m/>
    <s v="S"/>
  </r>
  <r>
    <n v="43"/>
    <n v="0"/>
    <x v="0"/>
    <s v="Kraeff, Mr. Theodor"/>
    <x v="0"/>
    <x v="4"/>
    <n v="0"/>
    <n v="0"/>
    <n v="349253"/>
    <x v="25"/>
    <m/>
    <s v="C"/>
  </r>
  <r>
    <n v="44"/>
    <n v="1"/>
    <x v="2"/>
    <s v="Laroche, Miss. Simonne Marie Anne Andree"/>
    <x v="1"/>
    <x v="25"/>
    <n v="1"/>
    <n v="2"/>
    <s v="SC/Paris 2123"/>
    <x v="36"/>
    <m/>
    <s v="C"/>
  </r>
  <r>
    <n v="45"/>
    <n v="1"/>
    <x v="0"/>
    <s v="Devaney, Miss. Margaret Delia"/>
    <x v="1"/>
    <x v="19"/>
    <n v="0"/>
    <n v="0"/>
    <n v="330958"/>
    <x v="24"/>
    <m/>
    <s v="Q"/>
  </r>
  <r>
    <n v="46"/>
    <n v="0"/>
    <x v="0"/>
    <s v="Rogers, Mr. William John"/>
    <x v="0"/>
    <x v="4"/>
    <n v="0"/>
    <n v="0"/>
    <s v="S.C./A.4. 23567"/>
    <x v="4"/>
    <m/>
    <s v="S"/>
  </r>
  <r>
    <n v="47"/>
    <n v="0"/>
    <x v="0"/>
    <s v="Lennon, Mr. Denis"/>
    <x v="0"/>
    <x v="4"/>
    <n v="1"/>
    <n v="0"/>
    <n v="370371"/>
    <x v="37"/>
    <m/>
    <s v="Q"/>
  </r>
  <r>
    <n v="48"/>
    <n v="1"/>
    <x v="0"/>
    <s v="O'Driscoll, Miss. Bridget"/>
    <x v="1"/>
    <x v="4"/>
    <n v="0"/>
    <n v="0"/>
    <n v="14311"/>
    <x v="28"/>
    <m/>
    <s v="Q"/>
  </r>
  <r>
    <n v="49"/>
    <n v="0"/>
    <x v="0"/>
    <s v="Samaan, Mr. Youssef"/>
    <x v="0"/>
    <x v="4"/>
    <n v="2"/>
    <n v="0"/>
    <n v="2662"/>
    <x v="38"/>
    <m/>
    <s v="C"/>
  </r>
  <r>
    <n v="50"/>
    <n v="0"/>
    <x v="0"/>
    <s v="Arnold-Franchi, Mrs. Josef (Josefine Franchi)"/>
    <x v="1"/>
    <x v="24"/>
    <n v="1"/>
    <n v="0"/>
    <n v="349237"/>
    <x v="39"/>
    <m/>
    <s v="S"/>
  </r>
  <r>
    <n v="51"/>
    <n v="0"/>
    <x v="0"/>
    <s v="Panula, Master. Juha Niilo"/>
    <x v="0"/>
    <x v="26"/>
    <n v="4"/>
    <n v="1"/>
    <n v="3101295"/>
    <x v="40"/>
    <m/>
    <s v="S"/>
  </r>
  <r>
    <n v="52"/>
    <n v="0"/>
    <x v="0"/>
    <s v="Nosworthy, Mr. Richard Cater"/>
    <x v="0"/>
    <x v="23"/>
    <n v="0"/>
    <n v="0"/>
    <s v="A/4. 39886"/>
    <x v="41"/>
    <m/>
    <s v="S"/>
  </r>
  <r>
    <n v="53"/>
    <n v="1"/>
    <x v="1"/>
    <s v="Harper, Mrs. Henry Sleeper (Myna Haxtun)"/>
    <x v="1"/>
    <x v="27"/>
    <n v="1"/>
    <n v="0"/>
    <s v="PC 17572"/>
    <x v="42"/>
    <s v="D33"/>
    <s v="C"/>
  </r>
  <r>
    <n v="54"/>
    <n v="1"/>
    <x v="2"/>
    <s v="Faunthorpe, Mrs. Lizzie (Elizabeth Anne Wilkinson)"/>
    <x v="1"/>
    <x v="28"/>
    <n v="1"/>
    <n v="0"/>
    <n v="2926"/>
    <x v="19"/>
    <m/>
    <s v="S"/>
  </r>
  <r>
    <n v="55"/>
    <n v="0"/>
    <x v="1"/>
    <s v="Ostby, Mr. Engelhart Cornelius"/>
    <x v="0"/>
    <x v="29"/>
    <n v="0"/>
    <n v="1"/>
    <n v="113509"/>
    <x v="43"/>
    <s v="B30"/>
    <s v="C"/>
  </r>
  <r>
    <n v="56"/>
    <n v="1"/>
    <x v="1"/>
    <s v="Woolner, Mr. Hugh"/>
    <x v="0"/>
    <x v="4"/>
    <n v="0"/>
    <n v="0"/>
    <n v="19947"/>
    <x v="21"/>
    <s v="C52"/>
    <s v="S"/>
  </r>
  <r>
    <n v="57"/>
    <n v="1"/>
    <x v="2"/>
    <s v="Rugg, Miss. Emily"/>
    <x v="1"/>
    <x v="23"/>
    <n v="0"/>
    <n v="0"/>
    <s v="C.A. 31026"/>
    <x v="29"/>
    <m/>
    <s v="S"/>
  </r>
  <r>
    <n v="58"/>
    <n v="0"/>
    <x v="0"/>
    <s v="Novel, Mr. Mansouer"/>
    <x v="0"/>
    <x v="30"/>
    <n v="0"/>
    <n v="0"/>
    <n v="2697"/>
    <x v="32"/>
    <m/>
    <s v="C"/>
  </r>
  <r>
    <n v="59"/>
    <n v="1"/>
    <x v="2"/>
    <s v="West, Miss. Constance Mirium"/>
    <x v="1"/>
    <x v="31"/>
    <n v="1"/>
    <n v="2"/>
    <s v="C.A. 34651"/>
    <x v="44"/>
    <m/>
    <s v="S"/>
  </r>
  <r>
    <n v="60"/>
    <n v="0"/>
    <x v="0"/>
    <s v="Goodwin, Master. William Frederick"/>
    <x v="0"/>
    <x v="32"/>
    <n v="5"/>
    <n v="2"/>
    <s v="CA 2144"/>
    <x v="45"/>
    <m/>
    <s v="S"/>
  </r>
  <r>
    <n v="61"/>
    <n v="0"/>
    <x v="0"/>
    <s v="Sirayanian, Mr. Orsen"/>
    <x v="0"/>
    <x v="0"/>
    <n v="0"/>
    <n v="0"/>
    <n v="2669"/>
    <x v="32"/>
    <m/>
    <s v="C"/>
  </r>
  <r>
    <n v="62"/>
    <n v="1"/>
    <x v="1"/>
    <s v="Icard, Miss. Amelie"/>
    <x v="1"/>
    <x v="1"/>
    <n v="0"/>
    <n v="0"/>
    <n v="113572"/>
    <x v="46"/>
    <s v="B28"/>
    <m/>
  </r>
  <r>
    <n v="63"/>
    <n v="0"/>
    <x v="1"/>
    <s v="Harris, Mr. Henry Birkhardt"/>
    <x v="0"/>
    <x v="33"/>
    <n v="1"/>
    <n v="0"/>
    <n v="36973"/>
    <x v="47"/>
    <s v="C83"/>
    <s v="S"/>
  </r>
  <r>
    <n v="64"/>
    <n v="0"/>
    <x v="0"/>
    <s v="Skoog, Master. Harald"/>
    <x v="0"/>
    <x v="9"/>
    <n v="3"/>
    <n v="2"/>
    <n v="347088"/>
    <x v="48"/>
    <m/>
    <s v="S"/>
  </r>
  <r>
    <n v="65"/>
    <n v="0"/>
    <x v="1"/>
    <s v="Stewart, Mr. Albert A"/>
    <x v="0"/>
    <x v="4"/>
    <n v="0"/>
    <n v="0"/>
    <s v="PC 17605"/>
    <x v="26"/>
    <m/>
    <s v="C"/>
  </r>
  <r>
    <n v="66"/>
    <n v="1"/>
    <x v="0"/>
    <s v="Moubarek, Master. Gerios"/>
    <x v="0"/>
    <x v="4"/>
    <n v="1"/>
    <n v="1"/>
    <n v="2661"/>
    <x v="49"/>
    <m/>
    <s v="C"/>
  </r>
  <r>
    <n v="67"/>
    <n v="1"/>
    <x v="2"/>
    <s v="Nye, Mrs. (Elizabeth Ramell)"/>
    <x v="1"/>
    <x v="28"/>
    <n v="0"/>
    <n v="0"/>
    <s v="C.A. 29395"/>
    <x v="29"/>
    <s v="F33"/>
    <s v="S"/>
  </r>
  <r>
    <n v="68"/>
    <n v="0"/>
    <x v="0"/>
    <s v="Crease, Mr. Ernest James"/>
    <x v="0"/>
    <x v="19"/>
    <n v="0"/>
    <n v="0"/>
    <s v="S.P. 3464"/>
    <x v="50"/>
    <m/>
    <s v="S"/>
  </r>
  <r>
    <n v="69"/>
    <n v="1"/>
    <x v="0"/>
    <s v="Andersson, Miss. Erna Alexandra"/>
    <x v="1"/>
    <x v="34"/>
    <n v="4"/>
    <n v="2"/>
    <n v="3101281"/>
    <x v="2"/>
    <m/>
    <s v="S"/>
  </r>
  <r>
    <n v="70"/>
    <n v="0"/>
    <x v="0"/>
    <s v="Kink, Mr. Vincenz"/>
    <x v="0"/>
    <x v="2"/>
    <n v="2"/>
    <n v="0"/>
    <n v="315151"/>
    <x v="51"/>
    <m/>
    <s v="S"/>
  </r>
  <r>
    <n v="71"/>
    <n v="0"/>
    <x v="2"/>
    <s v="Jenkin, Mr. Stephen Curnow"/>
    <x v="0"/>
    <x v="35"/>
    <n v="0"/>
    <n v="0"/>
    <s v="C.A. 33111"/>
    <x v="29"/>
    <m/>
    <s v="S"/>
  </r>
  <r>
    <n v="72"/>
    <n v="0"/>
    <x v="0"/>
    <s v="Goodwin, Miss. Lillian Amy"/>
    <x v="1"/>
    <x v="36"/>
    <n v="5"/>
    <n v="2"/>
    <s v="CA 2144"/>
    <x v="45"/>
    <m/>
    <s v="S"/>
  </r>
  <r>
    <n v="73"/>
    <n v="0"/>
    <x v="2"/>
    <s v="Hood, Mr. Ambrose Jr"/>
    <x v="0"/>
    <x v="23"/>
    <n v="0"/>
    <n v="0"/>
    <s v="S.O.C. 14879"/>
    <x v="52"/>
    <m/>
    <s v="S"/>
  </r>
  <r>
    <n v="74"/>
    <n v="0"/>
    <x v="0"/>
    <s v="Chronopoulos, Mr. Apostolos"/>
    <x v="0"/>
    <x v="2"/>
    <n v="1"/>
    <n v="0"/>
    <n v="2680"/>
    <x v="53"/>
    <m/>
    <s v="C"/>
  </r>
  <r>
    <n v="75"/>
    <n v="1"/>
    <x v="0"/>
    <s v="Bing, Mr. Lee"/>
    <x v="0"/>
    <x v="35"/>
    <n v="0"/>
    <n v="0"/>
    <n v="1601"/>
    <x v="54"/>
    <m/>
    <s v="S"/>
  </r>
  <r>
    <n v="76"/>
    <n v="0"/>
    <x v="0"/>
    <s v="Moen, Mr. Sigurd Hansen"/>
    <x v="0"/>
    <x v="37"/>
    <n v="0"/>
    <n v="0"/>
    <n v="348123"/>
    <x v="55"/>
    <s v="F G73"/>
    <s v="S"/>
  </r>
  <r>
    <n v="77"/>
    <n v="0"/>
    <x v="0"/>
    <s v="Staneff, Mr. Ivan"/>
    <x v="0"/>
    <x v="4"/>
    <n v="0"/>
    <n v="0"/>
    <n v="349208"/>
    <x v="25"/>
    <m/>
    <s v="S"/>
  </r>
  <r>
    <n v="78"/>
    <n v="0"/>
    <x v="0"/>
    <s v="Moutal, Mr. Rahamin Haim"/>
    <x v="0"/>
    <x v="4"/>
    <n v="0"/>
    <n v="0"/>
    <n v="374746"/>
    <x v="4"/>
    <m/>
    <s v="S"/>
  </r>
  <r>
    <n v="79"/>
    <n v="1"/>
    <x v="2"/>
    <s v="Caldwell, Master. Alden Gates"/>
    <x v="0"/>
    <x v="38"/>
    <n v="0"/>
    <n v="2"/>
    <n v="248738"/>
    <x v="56"/>
    <m/>
    <s v="S"/>
  </r>
  <r>
    <n v="80"/>
    <n v="1"/>
    <x v="0"/>
    <s v="Dowdell, Miss. Elizabeth"/>
    <x v="1"/>
    <x v="39"/>
    <n v="0"/>
    <n v="0"/>
    <n v="364516"/>
    <x v="57"/>
    <m/>
    <s v="S"/>
  </r>
  <r>
    <n v="81"/>
    <n v="0"/>
    <x v="0"/>
    <s v="Waelens, Mr. Achille"/>
    <x v="0"/>
    <x v="0"/>
    <n v="0"/>
    <n v="0"/>
    <n v="345767"/>
    <x v="58"/>
    <m/>
    <s v="S"/>
  </r>
  <r>
    <n v="82"/>
    <n v="1"/>
    <x v="0"/>
    <s v="Sheerlinck, Mr. Jan Baptist"/>
    <x v="0"/>
    <x v="28"/>
    <n v="0"/>
    <n v="0"/>
    <n v="345779"/>
    <x v="59"/>
    <m/>
    <s v="S"/>
  </r>
  <r>
    <n v="83"/>
    <n v="1"/>
    <x v="0"/>
    <s v="McDermott, Miss. Brigdet Delia"/>
    <x v="1"/>
    <x v="4"/>
    <n v="0"/>
    <n v="0"/>
    <n v="330932"/>
    <x v="60"/>
    <m/>
    <s v="Q"/>
  </r>
  <r>
    <n v="84"/>
    <n v="0"/>
    <x v="1"/>
    <s v="Carrau, Mr. Francisco M"/>
    <x v="0"/>
    <x v="17"/>
    <n v="0"/>
    <n v="0"/>
    <n v="113059"/>
    <x v="61"/>
    <m/>
    <s v="S"/>
  </r>
  <r>
    <n v="85"/>
    <n v="1"/>
    <x v="2"/>
    <s v="Ilett, Miss. Bertha"/>
    <x v="1"/>
    <x v="34"/>
    <n v="0"/>
    <n v="0"/>
    <s v="SO/C 14885"/>
    <x v="29"/>
    <m/>
    <s v="S"/>
  </r>
  <r>
    <n v="86"/>
    <n v="1"/>
    <x v="0"/>
    <s v="Backstrom, Mrs. Karl Alfred (Maria Mathilda Gustafsson)"/>
    <x v="1"/>
    <x v="40"/>
    <n v="3"/>
    <n v="0"/>
    <n v="3101278"/>
    <x v="62"/>
    <m/>
    <s v="S"/>
  </r>
  <r>
    <n v="87"/>
    <n v="0"/>
    <x v="0"/>
    <s v="Ford, Mr. William Neal"/>
    <x v="0"/>
    <x v="36"/>
    <n v="1"/>
    <n v="3"/>
    <s v="W./C. 6608"/>
    <x v="63"/>
    <m/>
    <s v="S"/>
  </r>
  <r>
    <n v="88"/>
    <n v="0"/>
    <x v="0"/>
    <s v="Slocovski, Mr. Selman Francis"/>
    <x v="0"/>
    <x v="4"/>
    <n v="0"/>
    <n v="0"/>
    <s v="SOTON/OQ 392086"/>
    <x v="4"/>
    <m/>
    <s v="S"/>
  </r>
  <r>
    <n v="89"/>
    <n v="1"/>
    <x v="1"/>
    <s v="Fortune, Miss. Mabel Helen"/>
    <x v="1"/>
    <x v="41"/>
    <n v="3"/>
    <n v="2"/>
    <n v="19950"/>
    <x v="23"/>
    <s v="C23 C25 C27"/>
    <s v="S"/>
  </r>
  <r>
    <n v="90"/>
    <n v="0"/>
    <x v="0"/>
    <s v="Celotti, Mr. Francesco"/>
    <x v="0"/>
    <x v="42"/>
    <n v="0"/>
    <n v="0"/>
    <n v="343275"/>
    <x v="4"/>
    <m/>
    <s v="S"/>
  </r>
  <r>
    <n v="91"/>
    <n v="0"/>
    <x v="0"/>
    <s v="Christmann, Mr. Emil"/>
    <x v="0"/>
    <x v="28"/>
    <n v="0"/>
    <n v="0"/>
    <n v="343276"/>
    <x v="4"/>
    <m/>
    <s v="S"/>
  </r>
  <r>
    <n v="92"/>
    <n v="0"/>
    <x v="0"/>
    <s v="Andreasson, Mr. Paul Edvin"/>
    <x v="0"/>
    <x v="11"/>
    <n v="0"/>
    <n v="0"/>
    <n v="347466"/>
    <x v="13"/>
    <m/>
    <s v="S"/>
  </r>
  <r>
    <n v="93"/>
    <n v="0"/>
    <x v="1"/>
    <s v="Chaffee, Mr. Herbert Fuller"/>
    <x v="0"/>
    <x v="43"/>
    <n v="1"/>
    <n v="0"/>
    <s v="W.E.P. 5734"/>
    <x v="64"/>
    <s v="E31"/>
    <s v="S"/>
  </r>
  <r>
    <n v="94"/>
    <n v="0"/>
    <x v="0"/>
    <s v="Dean, Mr. Bertram Frank"/>
    <x v="0"/>
    <x v="2"/>
    <n v="1"/>
    <n v="2"/>
    <s v="C.A. 2315"/>
    <x v="65"/>
    <m/>
    <s v="S"/>
  </r>
  <r>
    <n v="95"/>
    <n v="0"/>
    <x v="0"/>
    <s v="Coxon, Mr. Daniel"/>
    <x v="0"/>
    <x v="44"/>
    <n v="0"/>
    <n v="0"/>
    <n v="364500"/>
    <x v="0"/>
    <m/>
    <s v="S"/>
  </r>
  <r>
    <n v="96"/>
    <n v="0"/>
    <x v="0"/>
    <s v="Shorney, Mr. Charles Joseph"/>
    <x v="0"/>
    <x v="4"/>
    <n v="0"/>
    <n v="0"/>
    <n v="374910"/>
    <x v="4"/>
    <m/>
    <s v="S"/>
  </r>
  <r>
    <n v="97"/>
    <n v="0"/>
    <x v="1"/>
    <s v="Goldschmidt, Mr. George B"/>
    <x v="0"/>
    <x v="45"/>
    <n v="0"/>
    <n v="0"/>
    <s v="PC 17754"/>
    <x v="66"/>
    <s v="A5"/>
    <s v="C"/>
  </r>
  <r>
    <n v="98"/>
    <n v="1"/>
    <x v="1"/>
    <s v="Greenfield, Mr. William Bertram"/>
    <x v="0"/>
    <x v="41"/>
    <n v="0"/>
    <n v="1"/>
    <s v="PC 17759"/>
    <x v="67"/>
    <s v="D10 D12"/>
    <s v="C"/>
  </r>
  <r>
    <n v="99"/>
    <n v="1"/>
    <x v="2"/>
    <s v="Doling, Mrs. John T (Ada Julia Bone)"/>
    <x v="1"/>
    <x v="15"/>
    <n v="0"/>
    <n v="1"/>
    <n v="231919"/>
    <x v="68"/>
    <m/>
    <s v="S"/>
  </r>
  <r>
    <n v="100"/>
    <n v="0"/>
    <x v="2"/>
    <s v="Kantor, Mr. Sinai"/>
    <x v="0"/>
    <x v="15"/>
    <n v="1"/>
    <n v="0"/>
    <n v="244367"/>
    <x v="19"/>
    <m/>
    <s v="S"/>
  </r>
  <r>
    <n v="101"/>
    <n v="0"/>
    <x v="0"/>
    <s v="Petranec, Miss. Matilda"/>
    <x v="1"/>
    <x v="17"/>
    <n v="0"/>
    <n v="0"/>
    <n v="349245"/>
    <x v="25"/>
    <m/>
    <s v="S"/>
  </r>
  <r>
    <n v="102"/>
    <n v="0"/>
    <x v="0"/>
    <s v="Petroff, Mr. Pastcho (&quot;Pentcho&quot;)"/>
    <x v="0"/>
    <x v="4"/>
    <n v="0"/>
    <n v="0"/>
    <n v="349215"/>
    <x v="25"/>
    <m/>
    <s v="S"/>
  </r>
  <r>
    <n v="103"/>
    <n v="0"/>
    <x v="1"/>
    <s v="White, Mr. Richard Frasar"/>
    <x v="0"/>
    <x v="23"/>
    <n v="0"/>
    <n v="1"/>
    <n v="35281"/>
    <x v="69"/>
    <s v="D26"/>
    <s v="S"/>
  </r>
  <r>
    <n v="104"/>
    <n v="0"/>
    <x v="0"/>
    <s v="Johansson, Mr. Gustaf Joel"/>
    <x v="0"/>
    <x v="40"/>
    <n v="0"/>
    <n v="0"/>
    <n v="7540"/>
    <x v="70"/>
    <m/>
    <s v="S"/>
  </r>
  <r>
    <n v="105"/>
    <n v="0"/>
    <x v="0"/>
    <s v="Gustafsson, Mr. Anders Vilhelm"/>
    <x v="0"/>
    <x v="46"/>
    <n v="2"/>
    <n v="0"/>
    <n v="3101276"/>
    <x v="2"/>
    <m/>
    <s v="S"/>
  </r>
  <r>
    <n v="106"/>
    <n v="0"/>
    <x v="0"/>
    <s v="Mionoff, Mr. Stoytcho"/>
    <x v="0"/>
    <x v="17"/>
    <n v="0"/>
    <n v="0"/>
    <n v="349207"/>
    <x v="25"/>
    <m/>
    <s v="S"/>
  </r>
  <r>
    <n v="107"/>
    <n v="1"/>
    <x v="0"/>
    <s v="Salkjelsvik, Miss. Anna Kristine"/>
    <x v="1"/>
    <x v="23"/>
    <n v="0"/>
    <n v="0"/>
    <n v="343120"/>
    <x v="55"/>
    <m/>
    <s v="S"/>
  </r>
  <r>
    <n v="108"/>
    <n v="1"/>
    <x v="0"/>
    <s v="Moss, Mr. Albert Johan"/>
    <x v="0"/>
    <x v="4"/>
    <n v="0"/>
    <n v="0"/>
    <n v="312991"/>
    <x v="71"/>
    <m/>
    <s v="S"/>
  </r>
  <r>
    <n v="109"/>
    <n v="0"/>
    <x v="0"/>
    <s v="Rekic, Mr. Tido"/>
    <x v="0"/>
    <x v="1"/>
    <n v="0"/>
    <n v="0"/>
    <n v="349249"/>
    <x v="25"/>
    <m/>
    <s v="S"/>
  </r>
  <r>
    <n v="110"/>
    <n v="1"/>
    <x v="0"/>
    <s v="Moran, Miss. Bertha"/>
    <x v="1"/>
    <x v="4"/>
    <n v="1"/>
    <n v="0"/>
    <n v="371110"/>
    <x v="72"/>
    <m/>
    <s v="Q"/>
  </r>
  <r>
    <n v="111"/>
    <n v="0"/>
    <x v="1"/>
    <s v="Porter, Mr. Walter Chamberlain"/>
    <x v="0"/>
    <x v="47"/>
    <n v="0"/>
    <n v="0"/>
    <n v="110465"/>
    <x v="31"/>
    <s v="C110"/>
    <s v="S"/>
  </r>
  <r>
    <n v="112"/>
    <n v="0"/>
    <x v="0"/>
    <s v="Zabour, Miss. Hileni"/>
    <x v="1"/>
    <x v="48"/>
    <n v="1"/>
    <n v="0"/>
    <n v="2665"/>
    <x v="53"/>
    <m/>
    <s v="C"/>
  </r>
  <r>
    <n v="113"/>
    <n v="0"/>
    <x v="0"/>
    <s v="Barton, Mr. David John"/>
    <x v="0"/>
    <x v="0"/>
    <n v="0"/>
    <n v="0"/>
    <n v="324669"/>
    <x v="4"/>
    <m/>
    <s v="S"/>
  </r>
  <r>
    <n v="114"/>
    <n v="0"/>
    <x v="0"/>
    <s v="Jussila, Miss. Katriina"/>
    <x v="1"/>
    <x v="11"/>
    <n v="1"/>
    <n v="0"/>
    <n v="4136"/>
    <x v="73"/>
    <m/>
    <s v="S"/>
  </r>
  <r>
    <n v="115"/>
    <n v="0"/>
    <x v="0"/>
    <s v="Attalah, Miss. Malake"/>
    <x v="1"/>
    <x v="34"/>
    <n v="0"/>
    <n v="0"/>
    <n v="2627"/>
    <x v="74"/>
    <m/>
    <s v="C"/>
  </r>
  <r>
    <n v="116"/>
    <n v="0"/>
    <x v="0"/>
    <s v="Pekoniemi, Mr. Edvard"/>
    <x v="0"/>
    <x v="23"/>
    <n v="0"/>
    <n v="0"/>
    <s v="STON/O 2. 3101294"/>
    <x v="2"/>
    <m/>
    <s v="S"/>
  </r>
  <r>
    <n v="117"/>
    <n v="0"/>
    <x v="0"/>
    <s v="Connors, Mr. Patrick"/>
    <x v="0"/>
    <x v="49"/>
    <n v="0"/>
    <n v="0"/>
    <n v="370369"/>
    <x v="28"/>
    <m/>
    <s v="Q"/>
  </r>
  <r>
    <n v="118"/>
    <n v="0"/>
    <x v="2"/>
    <s v="Turpin, Mr. William John Robert"/>
    <x v="0"/>
    <x v="28"/>
    <n v="1"/>
    <n v="0"/>
    <n v="11668"/>
    <x v="35"/>
    <m/>
    <s v="S"/>
  </r>
  <r>
    <n v="119"/>
    <n v="0"/>
    <x v="1"/>
    <s v="Baxter, Mr. Quigg Edmond"/>
    <x v="0"/>
    <x v="42"/>
    <n v="0"/>
    <n v="1"/>
    <s v="PC 17558"/>
    <x v="75"/>
    <s v="B58 B60"/>
    <s v="C"/>
  </r>
  <r>
    <n v="120"/>
    <n v="0"/>
    <x v="0"/>
    <s v="Andersson, Miss. Ellis Anna Maria"/>
    <x v="1"/>
    <x v="6"/>
    <n v="4"/>
    <n v="2"/>
    <n v="347082"/>
    <x v="12"/>
    <m/>
    <s v="S"/>
  </r>
  <r>
    <n v="121"/>
    <n v="0"/>
    <x v="2"/>
    <s v="Hickman, Mr. Stanley George"/>
    <x v="0"/>
    <x v="23"/>
    <n v="2"/>
    <n v="0"/>
    <s v="S.O.C. 14879"/>
    <x v="52"/>
    <m/>
    <s v="S"/>
  </r>
  <r>
    <n v="122"/>
    <n v="0"/>
    <x v="0"/>
    <s v="Moore, Mr. Leonard Charles"/>
    <x v="0"/>
    <x v="4"/>
    <n v="0"/>
    <n v="0"/>
    <s v="A4. 54510"/>
    <x v="4"/>
    <m/>
    <s v="S"/>
  </r>
  <r>
    <n v="123"/>
    <n v="0"/>
    <x v="2"/>
    <s v="Nasser, Mr. Nicholas"/>
    <x v="0"/>
    <x v="50"/>
    <n v="1"/>
    <n v="0"/>
    <n v="237736"/>
    <x v="9"/>
    <m/>
    <s v="C"/>
  </r>
  <r>
    <n v="124"/>
    <n v="1"/>
    <x v="2"/>
    <s v="Webber, Miss. Susan"/>
    <x v="1"/>
    <x v="50"/>
    <n v="0"/>
    <n v="0"/>
    <n v="27267"/>
    <x v="16"/>
    <s v="E101"/>
    <s v="S"/>
  </r>
  <r>
    <n v="125"/>
    <n v="0"/>
    <x v="1"/>
    <s v="White, Mr. Percival Wayland"/>
    <x v="0"/>
    <x v="5"/>
    <n v="0"/>
    <n v="1"/>
    <n v="35281"/>
    <x v="69"/>
    <s v="D26"/>
    <s v="S"/>
  </r>
  <r>
    <n v="126"/>
    <n v="1"/>
    <x v="0"/>
    <s v="Nicola-Yarred, Master. Elias"/>
    <x v="0"/>
    <x v="51"/>
    <n v="1"/>
    <n v="0"/>
    <n v="2651"/>
    <x v="33"/>
    <m/>
    <s v="C"/>
  </r>
  <r>
    <n v="127"/>
    <n v="0"/>
    <x v="0"/>
    <s v="McMahon, Mr. Martin"/>
    <x v="0"/>
    <x v="4"/>
    <n v="0"/>
    <n v="0"/>
    <n v="370372"/>
    <x v="28"/>
    <m/>
    <s v="Q"/>
  </r>
  <r>
    <n v="128"/>
    <n v="1"/>
    <x v="0"/>
    <s v="Madsen, Mr. Fridtjof Arne"/>
    <x v="0"/>
    <x v="42"/>
    <n v="0"/>
    <n v="0"/>
    <s v="C 17369"/>
    <x v="76"/>
    <m/>
    <s v="S"/>
  </r>
  <r>
    <n v="129"/>
    <n v="1"/>
    <x v="0"/>
    <s v="Peter, Miss. Anna"/>
    <x v="1"/>
    <x v="4"/>
    <n v="1"/>
    <n v="1"/>
    <n v="2668"/>
    <x v="77"/>
    <s v="F E69"/>
    <s v="C"/>
  </r>
  <r>
    <n v="130"/>
    <n v="0"/>
    <x v="0"/>
    <s v="Ekstrom, Mr. Johan"/>
    <x v="0"/>
    <x v="33"/>
    <n v="0"/>
    <n v="0"/>
    <n v="347061"/>
    <x v="78"/>
    <m/>
    <s v="S"/>
  </r>
  <r>
    <n v="131"/>
    <n v="0"/>
    <x v="0"/>
    <s v="Drazenoic, Mr. Jozef"/>
    <x v="0"/>
    <x v="40"/>
    <n v="0"/>
    <n v="0"/>
    <n v="349241"/>
    <x v="25"/>
    <m/>
    <s v="C"/>
  </r>
  <r>
    <n v="132"/>
    <n v="0"/>
    <x v="0"/>
    <s v="Coelho, Mr. Domingos Fernandeo"/>
    <x v="0"/>
    <x v="11"/>
    <n v="0"/>
    <n v="0"/>
    <s v="SOTON/O.Q. 3101307"/>
    <x v="79"/>
    <m/>
    <s v="S"/>
  </r>
  <r>
    <n v="133"/>
    <n v="0"/>
    <x v="0"/>
    <s v="Robins, Mrs. Alexander A (Grace Charity Laury)"/>
    <x v="1"/>
    <x v="47"/>
    <n v="1"/>
    <n v="0"/>
    <s v="A/5. 3337"/>
    <x v="80"/>
    <m/>
    <s v="S"/>
  </r>
  <r>
    <n v="134"/>
    <n v="1"/>
    <x v="2"/>
    <s v="Weisz, Mrs. Leopold (Mathilde Francoise Pede)"/>
    <x v="1"/>
    <x v="28"/>
    <n v="1"/>
    <n v="0"/>
    <n v="228414"/>
    <x v="19"/>
    <m/>
    <s v="S"/>
  </r>
  <r>
    <n v="135"/>
    <n v="0"/>
    <x v="2"/>
    <s v="Sobey, Mr. Samuel James Hayden"/>
    <x v="0"/>
    <x v="37"/>
    <n v="0"/>
    <n v="0"/>
    <s v="C.A. 29178"/>
    <x v="16"/>
    <m/>
    <s v="S"/>
  </r>
  <r>
    <n v="136"/>
    <n v="0"/>
    <x v="2"/>
    <s v="Richard, Mr. Emile"/>
    <x v="0"/>
    <x v="41"/>
    <n v="0"/>
    <n v="0"/>
    <s v="SC/PARIS 2133"/>
    <x v="81"/>
    <m/>
    <s v="C"/>
  </r>
  <r>
    <n v="137"/>
    <n v="1"/>
    <x v="1"/>
    <s v="Newsom, Miss. Helen Monypeny"/>
    <x v="1"/>
    <x v="19"/>
    <n v="0"/>
    <n v="2"/>
    <n v="11752"/>
    <x v="82"/>
    <s v="D47"/>
    <s v="S"/>
  </r>
  <r>
    <n v="138"/>
    <n v="0"/>
    <x v="1"/>
    <s v="Futrelle, Mr. Jacques Heath"/>
    <x v="0"/>
    <x v="46"/>
    <n v="1"/>
    <n v="0"/>
    <n v="113803"/>
    <x v="3"/>
    <s v="C123"/>
    <s v="S"/>
  </r>
  <r>
    <n v="139"/>
    <n v="0"/>
    <x v="0"/>
    <s v="Osen, Mr. Olaf Elon"/>
    <x v="0"/>
    <x v="36"/>
    <n v="0"/>
    <n v="0"/>
    <n v="7534"/>
    <x v="83"/>
    <m/>
    <s v="S"/>
  </r>
  <r>
    <n v="140"/>
    <n v="0"/>
    <x v="1"/>
    <s v="Giglio, Mr. Victor"/>
    <x v="0"/>
    <x v="42"/>
    <n v="0"/>
    <n v="0"/>
    <s v="PC 17593"/>
    <x v="84"/>
    <s v="B86"/>
    <s v="C"/>
  </r>
  <r>
    <n v="141"/>
    <n v="0"/>
    <x v="0"/>
    <s v="Boulos, Mrs. Joseph (Sultana)"/>
    <x v="1"/>
    <x v="4"/>
    <n v="0"/>
    <n v="2"/>
    <n v="2678"/>
    <x v="49"/>
    <m/>
    <s v="C"/>
  </r>
  <r>
    <n v="142"/>
    <n v="1"/>
    <x v="0"/>
    <s v="Nysten, Miss. Anna Sofia"/>
    <x v="1"/>
    <x v="0"/>
    <n v="0"/>
    <n v="0"/>
    <n v="347081"/>
    <x v="28"/>
    <m/>
    <s v="S"/>
  </r>
  <r>
    <n v="143"/>
    <n v="1"/>
    <x v="0"/>
    <s v="Hakkarainen, Mrs. Pekka Pietari (Elin Matilda Dolck)"/>
    <x v="1"/>
    <x v="42"/>
    <n v="1"/>
    <n v="0"/>
    <s v="STON/O2. 3101279"/>
    <x v="62"/>
    <m/>
    <s v="S"/>
  </r>
  <r>
    <n v="144"/>
    <n v="0"/>
    <x v="0"/>
    <s v="Burke, Mr. Jeremiah"/>
    <x v="0"/>
    <x v="19"/>
    <n v="0"/>
    <n v="0"/>
    <n v="365222"/>
    <x v="85"/>
    <m/>
    <s v="Q"/>
  </r>
  <r>
    <n v="145"/>
    <n v="0"/>
    <x v="2"/>
    <s v="Andrew, Mr. Edgardo Samuel"/>
    <x v="0"/>
    <x v="24"/>
    <n v="0"/>
    <n v="0"/>
    <n v="231945"/>
    <x v="86"/>
    <m/>
    <s v="S"/>
  </r>
  <r>
    <n v="146"/>
    <n v="0"/>
    <x v="2"/>
    <s v="Nicholls, Mr. Joseph Charles"/>
    <x v="0"/>
    <x v="19"/>
    <n v="1"/>
    <n v="1"/>
    <s v="C.A. 33112"/>
    <x v="87"/>
    <m/>
    <s v="S"/>
  </r>
  <r>
    <n v="147"/>
    <n v="1"/>
    <x v="0"/>
    <s v="Andersson, Mr. August Edvard (&quot;Wennerstrom&quot;)"/>
    <x v="0"/>
    <x v="7"/>
    <n v="0"/>
    <n v="0"/>
    <n v="350043"/>
    <x v="88"/>
    <m/>
    <s v="S"/>
  </r>
  <r>
    <n v="148"/>
    <n v="0"/>
    <x v="0"/>
    <s v="Ford, Miss. Robina Maggie &quot;Ruby&quot;"/>
    <x v="1"/>
    <x v="52"/>
    <n v="2"/>
    <n v="2"/>
    <s v="W./C. 6608"/>
    <x v="63"/>
    <m/>
    <s v="S"/>
  </r>
  <r>
    <n v="149"/>
    <n v="0"/>
    <x v="2"/>
    <s v="Navratil, Mr. Michel (&quot;Louis M Hoffman&quot;)"/>
    <x v="0"/>
    <x v="53"/>
    <n v="0"/>
    <n v="2"/>
    <n v="230080"/>
    <x v="19"/>
    <s v="F2"/>
    <s v="S"/>
  </r>
  <r>
    <n v="150"/>
    <n v="0"/>
    <x v="2"/>
    <s v="Byles, Rev. Thomas Roussel Davids"/>
    <x v="0"/>
    <x v="22"/>
    <n v="0"/>
    <n v="0"/>
    <n v="244310"/>
    <x v="16"/>
    <m/>
    <s v="S"/>
  </r>
  <r>
    <n v="151"/>
    <n v="0"/>
    <x v="2"/>
    <s v="Bateman, Rev. Robert James"/>
    <x v="0"/>
    <x v="54"/>
    <n v="0"/>
    <n v="0"/>
    <s v="S.O.P. 1166"/>
    <x v="89"/>
    <m/>
    <s v="S"/>
  </r>
  <r>
    <n v="152"/>
    <n v="1"/>
    <x v="1"/>
    <s v="Pears, Mrs. Thomas (Edith Wearne)"/>
    <x v="1"/>
    <x v="0"/>
    <n v="1"/>
    <n v="0"/>
    <n v="113776"/>
    <x v="90"/>
    <s v="C2"/>
    <s v="S"/>
  </r>
  <r>
    <n v="153"/>
    <n v="0"/>
    <x v="0"/>
    <s v="Meo, Mr. Alfonzo"/>
    <x v="0"/>
    <x v="55"/>
    <n v="0"/>
    <n v="0"/>
    <s v="A.5. 11206"/>
    <x v="4"/>
    <m/>
    <s v="S"/>
  </r>
  <r>
    <n v="154"/>
    <n v="0"/>
    <x v="0"/>
    <s v="van Billiard, Mr. Austin Blyler"/>
    <x v="0"/>
    <x v="56"/>
    <n v="0"/>
    <n v="2"/>
    <s v="A/5. 851"/>
    <x v="80"/>
    <m/>
    <s v="S"/>
  </r>
  <r>
    <n v="155"/>
    <n v="0"/>
    <x v="0"/>
    <s v="Olsen, Mr. Ole Martin"/>
    <x v="0"/>
    <x v="4"/>
    <n v="0"/>
    <n v="0"/>
    <s v="Fa 265302"/>
    <x v="91"/>
    <m/>
    <s v="S"/>
  </r>
  <r>
    <n v="156"/>
    <n v="0"/>
    <x v="1"/>
    <s v="Williams, Mr. Charles Duane"/>
    <x v="0"/>
    <x v="54"/>
    <n v="0"/>
    <n v="1"/>
    <s v="PC 17597"/>
    <x v="92"/>
    <m/>
    <s v="C"/>
  </r>
  <r>
    <n v="157"/>
    <n v="1"/>
    <x v="0"/>
    <s v="Gilnagh, Miss. Katherine &quot;Katie&quot;"/>
    <x v="1"/>
    <x v="36"/>
    <n v="0"/>
    <n v="0"/>
    <n v="35851"/>
    <x v="93"/>
    <m/>
    <s v="Q"/>
  </r>
  <r>
    <n v="158"/>
    <n v="0"/>
    <x v="0"/>
    <s v="Corn, Mr. Harry"/>
    <x v="0"/>
    <x v="39"/>
    <n v="0"/>
    <n v="0"/>
    <s v="SOTON/OQ 392090"/>
    <x v="4"/>
    <m/>
    <s v="S"/>
  </r>
  <r>
    <n v="159"/>
    <n v="0"/>
    <x v="0"/>
    <s v="Smiljanic, Mr. Mile"/>
    <x v="0"/>
    <x v="4"/>
    <n v="0"/>
    <n v="0"/>
    <n v="315037"/>
    <x v="51"/>
    <m/>
    <s v="S"/>
  </r>
  <r>
    <n v="160"/>
    <n v="0"/>
    <x v="0"/>
    <s v="Sage, Master. Thomas Henry"/>
    <x v="0"/>
    <x v="4"/>
    <n v="8"/>
    <n v="2"/>
    <s v="CA. 2343"/>
    <x v="94"/>
    <m/>
    <s v="S"/>
  </r>
  <r>
    <n v="161"/>
    <n v="0"/>
    <x v="0"/>
    <s v="Cribb, Mr. John Hatfield"/>
    <x v="0"/>
    <x v="57"/>
    <n v="0"/>
    <n v="1"/>
    <n v="371362"/>
    <x v="95"/>
    <m/>
    <s v="S"/>
  </r>
  <r>
    <n v="162"/>
    <n v="1"/>
    <x v="2"/>
    <s v="Watt, Mrs. James (Elizabeth &quot;Bessie&quot; Inglis Milne)"/>
    <x v="1"/>
    <x v="20"/>
    <n v="0"/>
    <n v="0"/>
    <s v="C.A. 33595"/>
    <x v="96"/>
    <m/>
    <s v="S"/>
  </r>
  <r>
    <n v="163"/>
    <n v="0"/>
    <x v="0"/>
    <s v="Bengtsson, Mr. John Viktor"/>
    <x v="0"/>
    <x v="2"/>
    <n v="0"/>
    <n v="0"/>
    <n v="347068"/>
    <x v="71"/>
    <m/>
    <s v="S"/>
  </r>
  <r>
    <n v="164"/>
    <n v="0"/>
    <x v="0"/>
    <s v="Calic, Mr. Jovo"/>
    <x v="0"/>
    <x v="34"/>
    <n v="0"/>
    <n v="0"/>
    <n v="315093"/>
    <x v="51"/>
    <m/>
    <s v="S"/>
  </r>
  <r>
    <n v="165"/>
    <n v="0"/>
    <x v="0"/>
    <s v="Panula, Master. Eino Viljami"/>
    <x v="0"/>
    <x v="58"/>
    <n v="4"/>
    <n v="1"/>
    <n v="3101295"/>
    <x v="40"/>
    <m/>
    <s v="S"/>
  </r>
  <r>
    <n v="166"/>
    <n v="1"/>
    <x v="0"/>
    <s v="Goldsmith, Master. Frank John William &quot;Frankie&quot;"/>
    <x v="0"/>
    <x v="52"/>
    <n v="0"/>
    <n v="2"/>
    <n v="363291"/>
    <x v="97"/>
    <m/>
    <s v="S"/>
  </r>
  <r>
    <n v="167"/>
    <n v="1"/>
    <x v="1"/>
    <s v="Chibnall, Mrs. (Edith Martha Bowerman)"/>
    <x v="1"/>
    <x v="4"/>
    <n v="0"/>
    <n v="1"/>
    <n v="113505"/>
    <x v="98"/>
    <s v="E33"/>
    <s v="S"/>
  </r>
  <r>
    <n v="168"/>
    <n v="0"/>
    <x v="0"/>
    <s v="Skoog, Mrs. William (Anna Bernhardina Karlsson)"/>
    <x v="1"/>
    <x v="33"/>
    <n v="1"/>
    <n v="4"/>
    <n v="347088"/>
    <x v="48"/>
    <m/>
    <s v="S"/>
  </r>
  <r>
    <n v="169"/>
    <n v="0"/>
    <x v="1"/>
    <s v="Baumann, Mr. John D"/>
    <x v="0"/>
    <x v="4"/>
    <n v="0"/>
    <n v="0"/>
    <s v="PC 17318"/>
    <x v="99"/>
    <m/>
    <s v="S"/>
  </r>
  <r>
    <n v="170"/>
    <n v="0"/>
    <x v="0"/>
    <s v="Ling, Mr. Lee"/>
    <x v="0"/>
    <x v="17"/>
    <n v="0"/>
    <n v="0"/>
    <n v="1601"/>
    <x v="54"/>
    <m/>
    <s v="S"/>
  </r>
  <r>
    <n v="171"/>
    <n v="0"/>
    <x v="1"/>
    <s v="Van der hoef, Mr. Wyckoff"/>
    <x v="0"/>
    <x v="59"/>
    <n v="0"/>
    <n v="0"/>
    <n v="111240"/>
    <x v="100"/>
    <s v="B19"/>
    <s v="S"/>
  </r>
  <r>
    <n v="172"/>
    <n v="0"/>
    <x v="0"/>
    <s v="Rice, Master. Arthur"/>
    <x v="0"/>
    <x v="9"/>
    <n v="4"/>
    <n v="1"/>
    <n v="382652"/>
    <x v="15"/>
    <m/>
    <s v="Q"/>
  </r>
  <r>
    <n v="173"/>
    <n v="1"/>
    <x v="0"/>
    <s v="Johnson, Miss. Eleanor Ileen"/>
    <x v="1"/>
    <x v="58"/>
    <n v="1"/>
    <n v="1"/>
    <n v="347742"/>
    <x v="8"/>
    <m/>
    <s v="S"/>
  </r>
  <r>
    <n v="174"/>
    <n v="0"/>
    <x v="0"/>
    <s v="Sivola, Mr. Antti Wilhelm"/>
    <x v="0"/>
    <x v="23"/>
    <n v="0"/>
    <n v="0"/>
    <s v="STON/O 2. 3101280"/>
    <x v="2"/>
    <m/>
    <s v="S"/>
  </r>
  <r>
    <n v="175"/>
    <n v="0"/>
    <x v="1"/>
    <s v="Smith, Mr. James Clinch"/>
    <x v="0"/>
    <x v="60"/>
    <n v="0"/>
    <n v="0"/>
    <n v="17764"/>
    <x v="101"/>
    <s v="A7"/>
    <s v="C"/>
  </r>
  <r>
    <n v="176"/>
    <n v="0"/>
    <x v="0"/>
    <s v="Klasen, Mr. Klas Albin"/>
    <x v="0"/>
    <x v="24"/>
    <n v="1"/>
    <n v="1"/>
    <n v="350404"/>
    <x v="13"/>
    <m/>
    <s v="S"/>
  </r>
  <r>
    <n v="177"/>
    <n v="0"/>
    <x v="0"/>
    <s v="Lefebre, Master. Henry Forbes"/>
    <x v="0"/>
    <x v="4"/>
    <n v="3"/>
    <n v="1"/>
    <n v="4133"/>
    <x v="102"/>
    <m/>
    <s v="S"/>
  </r>
  <r>
    <n v="178"/>
    <n v="0"/>
    <x v="1"/>
    <s v="Isham, Miss. Ann Elizabeth"/>
    <x v="1"/>
    <x v="61"/>
    <n v="0"/>
    <n v="0"/>
    <s v="PC 17595"/>
    <x v="103"/>
    <s v="C49"/>
    <s v="C"/>
  </r>
  <r>
    <n v="179"/>
    <n v="0"/>
    <x v="2"/>
    <s v="Hale, Mr. Reginald"/>
    <x v="0"/>
    <x v="39"/>
    <n v="0"/>
    <n v="0"/>
    <n v="250653"/>
    <x v="16"/>
    <m/>
    <s v="S"/>
  </r>
  <r>
    <n v="180"/>
    <n v="0"/>
    <x v="0"/>
    <s v="Leonard, Mr. Lionel"/>
    <x v="0"/>
    <x v="62"/>
    <n v="0"/>
    <n v="0"/>
    <s v="LINE"/>
    <x v="104"/>
    <m/>
    <s v="S"/>
  </r>
  <r>
    <n v="181"/>
    <n v="0"/>
    <x v="0"/>
    <s v="Sage, Miss. Constance Gladys"/>
    <x v="1"/>
    <x v="4"/>
    <n v="8"/>
    <n v="2"/>
    <s v="CA. 2343"/>
    <x v="94"/>
    <m/>
    <s v="S"/>
  </r>
  <r>
    <n v="182"/>
    <n v="0"/>
    <x v="2"/>
    <s v="Pernot, Mr. Rene"/>
    <x v="0"/>
    <x v="4"/>
    <n v="0"/>
    <n v="0"/>
    <s v="SC/PARIS 2131"/>
    <x v="105"/>
    <m/>
    <s v="C"/>
  </r>
  <r>
    <n v="183"/>
    <n v="0"/>
    <x v="0"/>
    <s v="Asplund, Master. Clarence Gustaf Hugo"/>
    <x v="0"/>
    <x v="52"/>
    <n v="4"/>
    <n v="2"/>
    <n v="347077"/>
    <x v="22"/>
    <m/>
    <s v="S"/>
  </r>
  <r>
    <n v="184"/>
    <n v="1"/>
    <x v="2"/>
    <s v="Becker, Master. Richard F"/>
    <x v="0"/>
    <x v="58"/>
    <n v="2"/>
    <n v="1"/>
    <n v="230136"/>
    <x v="106"/>
    <s v="F4"/>
    <s v="S"/>
  </r>
  <r>
    <n v="185"/>
    <n v="1"/>
    <x v="0"/>
    <s v="Kink-Heilmann, Miss. Luise Gretchen"/>
    <x v="1"/>
    <x v="9"/>
    <n v="0"/>
    <n v="2"/>
    <n v="315153"/>
    <x v="107"/>
    <m/>
    <s v="S"/>
  </r>
  <r>
    <n v="186"/>
    <n v="0"/>
    <x v="1"/>
    <s v="Rood, Mr. Hugh Roscoe"/>
    <x v="0"/>
    <x v="4"/>
    <n v="0"/>
    <n v="0"/>
    <n v="113767"/>
    <x v="108"/>
    <s v="A32"/>
    <s v="S"/>
  </r>
  <r>
    <n v="187"/>
    <n v="1"/>
    <x v="0"/>
    <s v="O'Brien, Mrs. Thomas (Johanna &quot;Hannah&quot; Godfrey)"/>
    <x v="1"/>
    <x v="4"/>
    <n v="1"/>
    <n v="0"/>
    <n v="370365"/>
    <x v="37"/>
    <m/>
    <s v="Q"/>
  </r>
  <r>
    <n v="188"/>
    <n v="1"/>
    <x v="1"/>
    <s v="Romaine, Mr. Charles Hallace (&quot;Mr C Rolmane&quot;)"/>
    <x v="0"/>
    <x v="33"/>
    <n v="0"/>
    <n v="0"/>
    <n v="111428"/>
    <x v="11"/>
    <m/>
    <s v="S"/>
  </r>
  <r>
    <n v="189"/>
    <n v="0"/>
    <x v="0"/>
    <s v="Bourke, Mr. John"/>
    <x v="0"/>
    <x v="20"/>
    <n v="1"/>
    <n v="1"/>
    <n v="364849"/>
    <x v="37"/>
    <m/>
    <s v="Q"/>
  </r>
  <r>
    <n v="190"/>
    <n v="0"/>
    <x v="0"/>
    <s v="Turcin, Mr. Stjepan"/>
    <x v="0"/>
    <x v="62"/>
    <n v="0"/>
    <n v="0"/>
    <n v="349247"/>
    <x v="25"/>
    <m/>
    <s v="S"/>
  </r>
  <r>
    <n v="191"/>
    <n v="1"/>
    <x v="2"/>
    <s v="Pinsky, Mrs. (Rosa)"/>
    <x v="1"/>
    <x v="35"/>
    <n v="0"/>
    <n v="0"/>
    <n v="234604"/>
    <x v="16"/>
    <m/>
    <s v="S"/>
  </r>
  <r>
    <n v="192"/>
    <n v="0"/>
    <x v="2"/>
    <s v="Carbines, Mr. William"/>
    <x v="0"/>
    <x v="19"/>
    <n v="0"/>
    <n v="0"/>
    <n v="28424"/>
    <x v="16"/>
    <m/>
    <s v="S"/>
  </r>
  <r>
    <n v="193"/>
    <n v="1"/>
    <x v="0"/>
    <s v="Andersen-Jensen, Miss. Carla Christine Nielsine"/>
    <x v="1"/>
    <x v="19"/>
    <n v="1"/>
    <n v="0"/>
    <n v="350046"/>
    <x v="13"/>
    <m/>
    <s v="S"/>
  </r>
  <r>
    <n v="194"/>
    <n v="1"/>
    <x v="2"/>
    <s v="Navratil, Master. Michel M"/>
    <x v="0"/>
    <x v="25"/>
    <n v="1"/>
    <n v="1"/>
    <n v="230080"/>
    <x v="19"/>
    <s v="F2"/>
    <s v="S"/>
  </r>
  <r>
    <n v="195"/>
    <n v="1"/>
    <x v="1"/>
    <s v="Brown, Mrs. James Joseph (Margaret Tobin)"/>
    <x v="1"/>
    <x v="57"/>
    <n v="0"/>
    <n v="0"/>
    <s v="PC 17610"/>
    <x v="26"/>
    <s v="B4"/>
    <s v="C"/>
  </r>
  <r>
    <n v="196"/>
    <n v="1"/>
    <x v="1"/>
    <s v="Lurette, Miss. Elise"/>
    <x v="1"/>
    <x v="10"/>
    <n v="0"/>
    <n v="0"/>
    <s v="PC 17569"/>
    <x v="27"/>
    <s v="B80"/>
    <s v="C"/>
  </r>
  <r>
    <n v="197"/>
    <n v="0"/>
    <x v="0"/>
    <s v="Mernagh, Mr. Robert"/>
    <x v="0"/>
    <x v="4"/>
    <n v="0"/>
    <n v="0"/>
    <n v="368703"/>
    <x v="28"/>
    <m/>
    <s v="Q"/>
  </r>
  <r>
    <n v="198"/>
    <n v="0"/>
    <x v="0"/>
    <s v="Olsen, Mr. Karl Siegwart Andreas"/>
    <x v="0"/>
    <x v="22"/>
    <n v="0"/>
    <n v="1"/>
    <n v="4579"/>
    <x v="109"/>
    <m/>
    <s v="S"/>
  </r>
  <r>
    <n v="199"/>
    <n v="1"/>
    <x v="0"/>
    <s v="Madigan, Miss. Margaret &quot;Maggie&quot;"/>
    <x v="1"/>
    <x v="4"/>
    <n v="0"/>
    <n v="0"/>
    <n v="370370"/>
    <x v="28"/>
    <m/>
    <s v="Q"/>
  </r>
  <r>
    <n v="200"/>
    <n v="0"/>
    <x v="2"/>
    <s v="Yrois, Miss. Henriette (&quot;Mrs Harbeck&quot;)"/>
    <x v="1"/>
    <x v="42"/>
    <n v="0"/>
    <n v="0"/>
    <n v="248747"/>
    <x v="16"/>
    <m/>
    <s v="S"/>
  </r>
  <r>
    <n v="201"/>
    <n v="0"/>
    <x v="0"/>
    <s v="Vande Walle, Mr. Nestor Cyriel"/>
    <x v="0"/>
    <x v="17"/>
    <n v="0"/>
    <n v="0"/>
    <n v="345770"/>
    <x v="59"/>
    <m/>
    <s v="S"/>
  </r>
  <r>
    <n v="202"/>
    <n v="0"/>
    <x v="0"/>
    <s v="Sage, Mr. Frederick"/>
    <x v="0"/>
    <x v="4"/>
    <n v="8"/>
    <n v="2"/>
    <s v="CA. 2343"/>
    <x v="94"/>
    <m/>
    <s v="S"/>
  </r>
  <r>
    <n v="203"/>
    <n v="0"/>
    <x v="0"/>
    <s v="Johanson, Mr. Jakob Alfred"/>
    <x v="0"/>
    <x v="15"/>
    <n v="0"/>
    <n v="0"/>
    <n v="3101264"/>
    <x v="110"/>
    <m/>
    <s v="S"/>
  </r>
  <r>
    <n v="204"/>
    <n v="0"/>
    <x v="0"/>
    <s v="Youseff, Mr. Gerious"/>
    <x v="0"/>
    <x v="63"/>
    <n v="0"/>
    <n v="0"/>
    <n v="2628"/>
    <x v="18"/>
    <m/>
    <s v="C"/>
  </r>
  <r>
    <n v="205"/>
    <n v="1"/>
    <x v="0"/>
    <s v="Cohen, Mr. Gurshon &quot;Gus&quot;"/>
    <x v="0"/>
    <x v="24"/>
    <n v="0"/>
    <n v="0"/>
    <s v="A/5 3540"/>
    <x v="4"/>
    <m/>
    <s v="S"/>
  </r>
  <r>
    <n v="206"/>
    <n v="0"/>
    <x v="0"/>
    <s v="Strom, Miss. Telma Matilda"/>
    <x v="1"/>
    <x v="6"/>
    <n v="0"/>
    <n v="1"/>
    <n v="347054"/>
    <x v="111"/>
    <s v="G6"/>
    <s v="S"/>
  </r>
  <r>
    <n v="207"/>
    <n v="0"/>
    <x v="0"/>
    <s v="Backstrom, Mr. Karl Alfred"/>
    <x v="0"/>
    <x v="35"/>
    <n v="1"/>
    <n v="0"/>
    <n v="3101278"/>
    <x v="62"/>
    <m/>
    <s v="S"/>
  </r>
  <r>
    <n v="208"/>
    <n v="1"/>
    <x v="0"/>
    <s v="Albimona, Mr. Nassef Cassem"/>
    <x v="0"/>
    <x v="2"/>
    <n v="0"/>
    <n v="0"/>
    <n v="2699"/>
    <x v="112"/>
    <m/>
    <s v="C"/>
  </r>
  <r>
    <n v="209"/>
    <n v="1"/>
    <x v="0"/>
    <s v="Carr, Miss. Helen &quot;Ellen&quot;"/>
    <x v="1"/>
    <x v="36"/>
    <n v="0"/>
    <n v="0"/>
    <n v="367231"/>
    <x v="28"/>
    <m/>
    <s v="Q"/>
  </r>
  <r>
    <n v="210"/>
    <n v="1"/>
    <x v="1"/>
    <s v="Blank, Mr. Henry"/>
    <x v="0"/>
    <x v="20"/>
    <n v="0"/>
    <n v="0"/>
    <n v="112277"/>
    <x v="113"/>
    <s v="A31"/>
    <s v="C"/>
  </r>
  <r>
    <n v="211"/>
    <n v="0"/>
    <x v="0"/>
    <s v="Ali, Mr. Ahmed"/>
    <x v="0"/>
    <x v="42"/>
    <n v="0"/>
    <n v="0"/>
    <s v="SOTON/O.Q. 3101311"/>
    <x v="79"/>
    <m/>
    <s v="S"/>
  </r>
  <r>
    <n v="212"/>
    <n v="1"/>
    <x v="2"/>
    <s v="Cameron, Miss. Clear Annie"/>
    <x v="1"/>
    <x v="3"/>
    <n v="0"/>
    <n v="0"/>
    <s v="F.C.C. 13528"/>
    <x v="35"/>
    <m/>
    <s v="S"/>
  </r>
  <r>
    <n v="213"/>
    <n v="0"/>
    <x v="0"/>
    <s v="Perkin, Mr. John Henry"/>
    <x v="0"/>
    <x v="0"/>
    <n v="0"/>
    <n v="0"/>
    <s v="A/5 21174"/>
    <x v="0"/>
    <m/>
    <s v="S"/>
  </r>
  <r>
    <n v="214"/>
    <n v="0"/>
    <x v="2"/>
    <s v="Givard, Mr. Hans Kristensen"/>
    <x v="0"/>
    <x v="39"/>
    <n v="0"/>
    <n v="0"/>
    <n v="250646"/>
    <x v="16"/>
    <m/>
    <s v="S"/>
  </r>
  <r>
    <n v="215"/>
    <n v="0"/>
    <x v="0"/>
    <s v="Kiernan, Mr. Philip"/>
    <x v="0"/>
    <x v="4"/>
    <n v="1"/>
    <n v="0"/>
    <n v="367229"/>
    <x v="28"/>
    <m/>
    <s v="Q"/>
  </r>
  <r>
    <n v="216"/>
    <n v="1"/>
    <x v="1"/>
    <s v="Newell, Miss. Madeleine"/>
    <x v="1"/>
    <x v="14"/>
    <n v="1"/>
    <n v="0"/>
    <n v="35273"/>
    <x v="114"/>
    <s v="D36"/>
    <s v="C"/>
  </r>
  <r>
    <n v="217"/>
    <n v="1"/>
    <x v="0"/>
    <s v="Honkanen, Miss. Eliina"/>
    <x v="1"/>
    <x v="7"/>
    <n v="0"/>
    <n v="0"/>
    <s v="STON/O2. 3101283"/>
    <x v="2"/>
    <m/>
    <s v="S"/>
  </r>
  <r>
    <n v="218"/>
    <n v="0"/>
    <x v="2"/>
    <s v="Jacobsohn, Mr. Sidney Samuel"/>
    <x v="0"/>
    <x v="22"/>
    <n v="1"/>
    <n v="0"/>
    <n v="243847"/>
    <x v="115"/>
    <m/>
    <s v="S"/>
  </r>
  <r>
    <n v="219"/>
    <n v="1"/>
    <x v="1"/>
    <s v="Bazzani, Miss. Albina"/>
    <x v="1"/>
    <x v="35"/>
    <n v="0"/>
    <n v="0"/>
    <n v="11813"/>
    <x v="116"/>
    <s v="D15"/>
    <s v="C"/>
  </r>
  <r>
    <n v="220"/>
    <n v="0"/>
    <x v="2"/>
    <s v="Harris, Mr. Walter"/>
    <x v="0"/>
    <x v="39"/>
    <n v="0"/>
    <n v="0"/>
    <s v="W/C 14208"/>
    <x v="29"/>
    <m/>
    <s v="S"/>
  </r>
  <r>
    <n v="221"/>
    <n v="1"/>
    <x v="0"/>
    <s v="Sunderland, Mr. Victor Francis"/>
    <x v="0"/>
    <x v="36"/>
    <n v="0"/>
    <n v="0"/>
    <s v="SOTON/OQ 392089"/>
    <x v="4"/>
    <m/>
    <s v="S"/>
  </r>
  <r>
    <n v="222"/>
    <n v="0"/>
    <x v="2"/>
    <s v="Bracken, Mr. James H"/>
    <x v="0"/>
    <x v="7"/>
    <n v="0"/>
    <n v="0"/>
    <n v="220367"/>
    <x v="16"/>
    <m/>
    <s v="S"/>
  </r>
  <r>
    <n v="223"/>
    <n v="0"/>
    <x v="0"/>
    <s v="Green, Mr. George Henry"/>
    <x v="0"/>
    <x v="54"/>
    <n v="0"/>
    <n v="0"/>
    <n v="21440"/>
    <x v="4"/>
    <m/>
    <s v="S"/>
  </r>
  <r>
    <n v="224"/>
    <n v="0"/>
    <x v="0"/>
    <s v="Nenkoff, Mr. Christo"/>
    <x v="0"/>
    <x v="4"/>
    <n v="0"/>
    <n v="0"/>
    <n v="349234"/>
    <x v="25"/>
    <m/>
    <s v="S"/>
  </r>
  <r>
    <n v="225"/>
    <n v="1"/>
    <x v="1"/>
    <s v="Hoyt, Mr. Frederick Maxfield"/>
    <x v="0"/>
    <x v="1"/>
    <n v="1"/>
    <n v="0"/>
    <n v="19943"/>
    <x v="117"/>
    <s v="C93"/>
    <s v="S"/>
  </r>
  <r>
    <n v="226"/>
    <n v="0"/>
    <x v="0"/>
    <s v="Berglund, Mr. Karl Ivar Sven"/>
    <x v="0"/>
    <x v="0"/>
    <n v="0"/>
    <n v="0"/>
    <s v="PP 4348"/>
    <x v="118"/>
    <m/>
    <s v="S"/>
  </r>
  <r>
    <n v="227"/>
    <n v="1"/>
    <x v="2"/>
    <s v="Mellors, Mr. William John"/>
    <x v="0"/>
    <x v="19"/>
    <n v="0"/>
    <n v="0"/>
    <s v="SW/PP 751"/>
    <x v="29"/>
    <m/>
    <s v="S"/>
  </r>
  <r>
    <n v="228"/>
    <n v="0"/>
    <x v="0"/>
    <s v="Lovell, Mr. John Hall (&quot;Henry&quot;)"/>
    <x v="0"/>
    <x v="64"/>
    <n v="0"/>
    <n v="0"/>
    <s v="A/5 21173"/>
    <x v="0"/>
    <m/>
    <s v="S"/>
  </r>
  <r>
    <n v="229"/>
    <n v="0"/>
    <x v="2"/>
    <s v="Fahlstrom, Mr. Arne Jonas"/>
    <x v="0"/>
    <x v="24"/>
    <n v="0"/>
    <n v="0"/>
    <n v="236171"/>
    <x v="16"/>
    <m/>
    <s v="S"/>
  </r>
  <r>
    <n v="230"/>
    <n v="0"/>
    <x v="0"/>
    <s v="Lefebre, Miss. Mathilde"/>
    <x v="1"/>
    <x v="4"/>
    <n v="3"/>
    <n v="1"/>
    <n v="4133"/>
    <x v="102"/>
    <m/>
    <s v="S"/>
  </r>
  <r>
    <n v="231"/>
    <n v="1"/>
    <x v="1"/>
    <s v="Harris, Mrs. Henry Birkhardt (Irene Wallach)"/>
    <x v="1"/>
    <x v="3"/>
    <n v="1"/>
    <n v="0"/>
    <n v="36973"/>
    <x v="47"/>
    <s v="C83"/>
    <s v="S"/>
  </r>
  <r>
    <n v="232"/>
    <n v="0"/>
    <x v="0"/>
    <s v="Larsson, Mr. Bengt Edvin"/>
    <x v="0"/>
    <x v="28"/>
    <n v="0"/>
    <n v="0"/>
    <n v="347067"/>
    <x v="71"/>
    <m/>
    <s v="S"/>
  </r>
  <r>
    <n v="233"/>
    <n v="0"/>
    <x v="2"/>
    <s v="Sjostedt, Mr. Ernst Adolf"/>
    <x v="0"/>
    <x v="44"/>
    <n v="0"/>
    <n v="0"/>
    <n v="237442"/>
    <x v="119"/>
    <m/>
    <s v="S"/>
  </r>
  <r>
    <n v="234"/>
    <n v="1"/>
    <x v="0"/>
    <s v="Asplund, Miss. Lillian Gertrud"/>
    <x v="1"/>
    <x v="31"/>
    <n v="4"/>
    <n v="2"/>
    <n v="347077"/>
    <x v="22"/>
    <m/>
    <s v="S"/>
  </r>
  <r>
    <n v="235"/>
    <n v="0"/>
    <x v="2"/>
    <s v="Leyson, Mr. Robert William Norman"/>
    <x v="0"/>
    <x v="42"/>
    <n v="0"/>
    <n v="0"/>
    <s v="C.A. 29566"/>
    <x v="29"/>
    <m/>
    <s v="S"/>
  </r>
  <r>
    <n v="236"/>
    <n v="0"/>
    <x v="0"/>
    <s v="Harknett, Miss. Alice Phoebe"/>
    <x v="1"/>
    <x v="4"/>
    <n v="0"/>
    <n v="0"/>
    <s v="W./C. 6609"/>
    <x v="120"/>
    <m/>
    <s v="S"/>
  </r>
  <r>
    <n v="237"/>
    <n v="0"/>
    <x v="2"/>
    <s v="Hold, Mr. Stephen"/>
    <x v="0"/>
    <x v="57"/>
    <n v="1"/>
    <n v="0"/>
    <n v="26707"/>
    <x v="19"/>
    <m/>
    <s v="S"/>
  </r>
  <r>
    <n v="238"/>
    <n v="1"/>
    <x v="2"/>
    <s v="Collyer, Miss. Marjorie &quot;Lottie&quot;"/>
    <x v="1"/>
    <x v="18"/>
    <n v="0"/>
    <n v="2"/>
    <s v="C.A. 31921"/>
    <x v="121"/>
    <m/>
    <s v="S"/>
  </r>
  <r>
    <n v="239"/>
    <n v="0"/>
    <x v="2"/>
    <s v="Pengelly, Mr. Frederick William"/>
    <x v="0"/>
    <x v="19"/>
    <n v="0"/>
    <n v="0"/>
    <n v="28665"/>
    <x v="29"/>
    <m/>
    <s v="S"/>
  </r>
  <r>
    <n v="240"/>
    <n v="0"/>
    <x v="2"/>
    <s v="Hunt, Mr. George Henry"/>
    <x v="0"/>
    <x v="40"/>
    <n v="0"/>
    <n v="0"/>
    <s v="SCO/W 1585"/>
    <x v="122"/>
    <m/>
    <s v="S"/>
  </r>
  <r>
    <n v="241"/>
    <n v="0"/>
    <x v="0"/>
    <s v="Zabour, Miss. Thamine"/>
    <x v="1"/>
    <x v="4"/>
    <n v="1"/>
    <n v="0"/>
    <n v="2665"/>
    <x v="53"/>
    <m/>
    <s v="C"/>
  </r>
  <r>
    <n v="242"/>
    <n v="1"/>
    <x v="0"/>
    <s v="Murphy, Miss. Katherine &quot;Kate&quot;"/>
    <x v="1"/>
    <x v="4"/>
    <n v="1"/>
    <n v="0"/>
    <n v="367230"/>
    <x v="37"/>
    <m/>
    <s v="Q"/>
  </r>
  <r>
    <n v="243"/>
    <n v="0"/>
    <x v="2"/>
    <s v="Coleridge, Mr. Reginald Charles"/>
    <x v="0"/>
    <x v="28"/>
    <n v="0"/>
    <n v="0"/>
    <s v="W./C. 14263"/>
    <x v="29"/>
    <m/>
    <s v="S"/>
  </r>
  <r>
    <n v="244"/>
    <n v="0"/>
    <x v="0"/>
    <s v="Maenpaa, Mr. Matti Alexanteri"/>
    <x v="0"/>
    <x v="0"/>
    <n v="0"/>
    <n v="0"/>
    <s v="STON/O 2. 3101275"/>
    <x v="123"/>
    <m/>
    <s v="S"/>
  </r>
  <r>
    <n v="245"/>
    <n v="0"/>
    <x v="0"/>
    <s v="Attalah, Mr. Sleiman"/>
    <x v="0"/>
    <x v="39"/>
    <n v="0"/>
    <n v="0"/>
    <n v="2694"/>
    <x v="18"/>
    <m/>
    <s v="C"/>
  </r>
  <r>
    <n v="246"/>
    <n v="0"/>
    <x v="1"/>
    <s v="Minahan, Dr. William Edward"/>
    <x v="0"/>
    <x v="57"/>
    <n v="2"/>
    <n v="0"/>
    <n v="19928"/>
    <x v="117"/>
    <s v="C78"/>
    <s v="Q"/>
  </r>
  <r>
    <n v="247"/>
    <n v="0"/>
    <x v="0"/>
    <s v="Lindahl, Miss. Agda Thorilda Viktoria"/>
    <x v="1"/>
    <x v="37"/>
    <n v="0"/>
    <n v="0"/>
    <n v="347071"/>
    <x v="71"/>
    <m/>
    <s v="S"/>
  </r>
  <r>
    <n v="248"/>
    <n v="1"/>
    <x v="2"/>
    <s v="Hamalainen, Mrs. William (Anna)"/>
    <x v="1"/>
    <x v="42"/>
    <n v="0"/>
    <n v="2"/>
    <n v="250649"/>
    <x v="80"/>
    <m/>
    <s v="S"/>
  </r>
  <r>
    <n v="249"/>
    <n v="1"/>
    <x v="1"/>
    <s v="Beckwith, Mr. Richard Leonard"/>
    <x v="0"/>
    <x v="46"/>
    <n v="1"/>
    <n v="1"/>
    <n v="11751"/>
    <x v="124"/>
    <s v="D35"/>
    <s v="S"/>
  </r>
  <r>
    <n v="250"/>
    <n v="0"/>
    <x v="2"/>
    <s v="Carter, Rev. Ernest Courtenay"/>
    <x v="0"/>
    <x v="5"/>
    <n v="1"/>
    <n v="0"/>
    <n v="244252"/>
    <x v="19"/>
    <m/>
    <s v="S"/>
  </r>
  <r>
    <n v="251"/>
    <n v="0"/>
    <x v="0"/>
    <s v="Reed, Mr. James George"/>
    <x v="0"/>
    <x v="4"/>
    <n v="0"/>
    <n v="0"/>
    <n v="362316"/>
    <x v="0"/>
    <m/>
    <s v="S"/>
  </r>
  <r>
    <n v="252"/>
    <n v="0"/>
    <x v="0"/>
    <s v="Strom, Mrs. Wilhelm (Elna Matilda Persson)"/>
    <x v="1"/>
    <x v="28"/>
    <n v="1"/>
    <n v="1"/>
    <n v="347054"/>
    <x v="111"/>
    <s v="G6"/>
    <s v="S"/>
  </r>
  <r>
    <n v="253"/>
    <n v="0"/>
    <x v="1"/>
    <s v="Stead, Mr. William Thomas"/>
    <x v="0"/>
    <x v="65"/>
    <n v="0"/>
    <n v="0"/>
    <n v="113514"/>
    <x v="11"/>
    <s v="C87"/>
    <s v="S"/>
  </r>
  <r>
    <n v="254"/>
    <n v="0"/>
    <x v="0"/>
    <s v="Lobb, Mr. William Arthur"/>
    <x v="0"/>
    <x v="39"/>
    <n v="1"/>
    <n v="0"/>
    <s v="A/5. 3336"/>
    <x v="95"/>
    <m/>
    <s v="S"/>
  </r>
  <r>
    <n v="255"/>
    <n v="0"/>
    <x v="0"/>
    <s v="Rosblom, Mrs. Viktor (Helena Wilhelmina)"/>
    <x v="1"/>
    <x v="66"/>
    <n v="0"/>
    <n v="2"/>
    <n v="370129"/>
    <x v="125"/>
    <m/>
    <s v="S"/>
  </r>
  <r>
    <n v="256"/>
    <n v="1"/>
    <x v="0"/>
    <s v="Touma, Mrs. Darwis (Hanne Youssef Razi)"/>
    <x v="1"/>
    <x v="28"/>
    <n v="0"/>
    <n v="2"/>
    <n v="2650"/>
    <x v="49"/>
    <m/>
    <s v="C"/>
  </r>
  <r>
    <n v="257"/>
    <n v="1"/>
    <x v="1"/>
    <s v="Thorne, Mrs. Gertrude Maybelle"/>
    <x v="1"/>
    <x v="4"/>
    <n v="0"/>
    <n v="0"/>
    <s v="PC 17585"/>
    <x v="84"/>
    <m/>
    <s v="C"/>
  </r>
  <r>
    <n v="258"/>
    <n v="1"/>
    <x v="1"/>
    <s v="Cherry, Miss. Gladys"/>
    <x v="1"/>
    <x v="39"/>
    <n v="0"/>
    <n v="0"/>
    <n v="110152"/>
    <x v="126"/>
    <s v="B77"/>
    <s v="S"/>
  </r>
  <r>
    <n v="259"/>
    <n v="1"/>
    <x v="1"/>
    <s v="Ward, Miss. Anna"/>
    <x v="1"/>
    <x v="3"/>
    <n v="0"/>
    <n v="0"/>
    <s v="PC 17755"/>
    <x v="127"/>
    <m/>
    <s v="C"/>
  </r>
  <r>
    <n v="260"/>
    <n v="1"/>
    <x v="2"/>
    <s v="Parrish, Mrs. (Lutie Davis)"/>
    <x v="1"/>
    <x v="61"/>
    <n v="0"/>
    <n v="1"/>
    <n v="230433"/>
    <x v="19"/>
    <m/>
    <s v="S"/>
  </r>
  <r>
    <n v="261"/>
    <n v="0"/>
    <x v="0"/>
    <s v="Smith, Mr. Thomas"/>
    <x v="0"/>
    <x v="4"/>
    <n v="0"/>
    <n v="0"/>
    <n v="384461"/>
    <x v="28"/>
    <m/>
    <s v="Q"/>
  </r>
  <r>
    <n v="262"/>
    <n v="1"/>
    <x v="0"/>
    <s v="Asplund, Master. Edvin Rojj Felix"/>
    <x v="0"/>
    <x v="25"/>
    <n v="4"/>
    <n v="2"/>
    <n v="347077"/>
    <x v="22"/>
    <m/>
    <s v="S"/>
  </r>
  <r>
    <n v="263"/>
    <n v="0"/>
    <x v="1"/>
    <s v="Taussig, Mr. Emil"/>
    <x v="0"/>
    <x v="67"/>
    <n v="1"/>
    <n v="1"/>
    <n v="110413"/>
    <x v="128"/>
    <s v="E67"/>
    <s v="S"/>
  </r>
  <r>
    <n v="264"/>
    <n v="0"/>
    <x v="1"/>
    <s v="Harrison, Mr. William"/>
    <x v="0"/>
    <x v="20"/>
    <n v="0"/>
    <n v="0"/>
    <n v="112059"/>
    <x v="104"/>
    <s v="B94"/>
    <s v="S"/>
  </r>
  <r>
    <n v="265"/>
    <n v="0"/>
    <x v="0"/>
    <s v="Henry, Miss. Delia"/>
    <x v="1"/>
    <x v="4"/>
    <n v="0"/>
    <n v="0"/>
    <n v="382649"/>
    <x v="28"/>
    <m/>
    <s v="Q"/>
  </r>
  <r>
    <n v="266"/>
    <n v="0"/>
    <x v="2"/>
    <s v="Reeves, Mr. David"/>
    <x v="0"/>
    <x v="62"/>
    <n v="0"/>
    <n v="0"/>
    <s v="C.A. 17248"/>
    <x v="29"/>
    <m/>
    <s v="S"/>
  </r>
  <r>
    <n v="267"/>
    <n v="0"/>
    <x v="0"/>
    <s v="Panula, Mr. Ernesti Arvid"/>
    <x v="0"/>
    <x v="36"/>
    <n v="4"/>
    <n v="1"/>
    <n v="3101295"/>
    <x v="40"/>
    <m/>
    <s v="S"/>
  </r>
  <r>
    <n v="268"/>
    <n v="1"/>
    <x v="0"/>
    <s v="Persson, Mr. Ernst Ulrik"/>
    <x v="0"/>
    <x v="37"/>
    <n v="1"/>
    <n v="0"/>
    <n v="347083"/>
    <x v="71"/>
    <m/>
    <s v="S"/>
  </r>
  <r>
    <n v="269"/>
    <n v="1"/>
    <x v="1"/>
    <s v="Graham, Mrs. William Thompson (Edith Junkins)"/>
    <x v="1"/>
    <x v="10"/>
    <n v="0"/>
    <n v="1"/>
    <s v="PC 17582"/>
    <x v="129"/>
    <s v="C125"/>
    <s v="S"/>
  </r>
  <r>
    <n v="270"/>
    <n v="1"/>
    <x v="1"/>
    <s v="Bissette, Miss. Amelia"/>
    <x v="1"/>
    <x v="3"/>
    <n v="0"/>
    <n v="0"/>
    <s v="PC 17760"/>
    <x v="130"/>
    <s v="C99"/>
    <s v="S"/>
  </r>
  <r>
    <n v="271"/>
    <n v="0"/>
    <x v="1"/>
    <s v="Cairns, Mr. Alexander"/>
    <x v="0"/>
    <x v="4"/>
    <n v="0"/>
    <n v="0"/>
    <n v="113798"/>
    <x v="113"/>
    <m/>
    <s v="S"/>
  </r>
  <r>
    <n v="272"/>
    <n v="1"/>
    <x v="0"/>
    <s v="Tornquist, Mr. William Henry"/>
    <x v="0"/>
    <x v="37"/>
    <n v="0"/>
    <n v="0"/>
    <s v="LINE"/>
    <x v="104"/>
    <m/>
    <s v="S"/>
  </r>
  <r>
    <n v="273"/>
    <n v="1"/>
    <x v="2"/>
    <s v="Mellinger, Mrs. (Elizabeth Anne Maidment)"/>
    <x v="1"/>
    <x v="66"/>
    <n v="0"/>
    <n v="1"/>
    <n v="250644"/>
    <x v="131"/>
    <m/>
    <s v="S"/>
  </r>
  <r>
    <n v="274"/>
    <n v="0"/>
    <x v="1"/>
    <s v="Natsch, Mr. Charles H"/>
    <x v="0"/>
    <x v="46"/>
    <n v="0"/>
    <n v="1"/>
    <s v="PC 17596"/>
    <x v="132"/>
    <s v="C118"/>
    <s v="C"/>
  </r>
  <r>
    <n v="275"/>
    <n v="1"/>
    <x v="0"/>
    <s v="Healy, Miss. Hanora &quot;Nora&quot;"/>
    <x v="1"/>
    <x v="4"/>
    <n v="0"/>
    <n v="0"/>
    <n v="370375"/>
    <x v="28"/>
    <m/>
    <s v="Q"/>
  </r>
  <r>
    <n v="276"/>
    <n v="1"/>
    <x v="1"/>
    <s v="Andrews, Miss. Kornelia Theodosia"/>
    <x v="1"/>
    <x v="68"/>
    <n v="1"/>
    <n v="0"/>
    <n v="13502"/>
    <x v="133"/>
    <s v="D7"/>
    <s v="S"/>
  </r>
  <r>
    <n v="277"/>
    <n v="0"/>
    <x v="0"/>
    <s v="Lindblom, Miss. Augusta Charlotta"/>
    <x v="1"/>
    <x v="33"/>
    <n v="0"/>
    <n v="0"/>
    <n v="347073"/>
    <x v="28"/>
    <m/>
    <s v="S"/>
  </r>
  <r>
    <n v="278"/>
    <n v="0"/>
    <x v="2"/>
    <s v="Parkes, Mr. Francis &quot;Frank&quot;"/>
    <x v="0"/>
    <x v="4"/>
    <n v="0"/>
    <n v="0"/>
    <n v="239853"/>
    <x v="104"/>
    <m/>
    <s v="S"/>
  </r>
  <r>
    <n v="279"/>
    <n v="0"/>
    <x v="0"/>
    <s v="Rice, Master. Eric"/>
    <x v="0"/>
    <x v="26"/>
    <n v="4"/>
    <n v="1"/>
    <n v="382652"/>
    <x v="15"/>
    <m/>
    <s v="Q"/>
  </r>
  <r>
    <n v="280"/>
    <n v="1"/>
    <x v="0"/>
    <s v="Abbott, Mrs. Stanton (Rosa Hunt)"/>
    <x v="1"/>
    <x v="3"/>
    <n v="1"/>
    <n v="1"/>
    <s v="C.A. 2673"/>
    <x v="134"/>
    <m/>
    <s v="S"/>
  </r>
  <r>
    <n v="281"/>
    <n v="0"/>
    <x v="0"/>
    <s v="Duane, Mr. Frank"/>
    <x v="0"/>
    <x v="29"/>
    <n v="0"/>
    <n v="0"/>
    <n v="336439"/>
    <x v="28"/>
    <m/>
    <s v="Q"/>
  </r>
  <r>
    <n v="282"/>
    <n v="0"/>
    <x v="0"/>
    <s v="Olsson, Mr. Nils Johan Goransson"/>
    <x v="0"/>
    <x v="17"/>
    <n v="0"/>
    <n v="0"/>
    <n v="347464"/>
    <x v="13"/>
    <m/>
    <s v="S"/>
  </r>
  <r>
    <n v="283"/>
    <n v="0"/>
    <x v="0"/>
    <s v="de Pelsmaeker, Mr. Alfons"/>
    <x v="0"/>
    <x v="36"/>
    <n v="0"/>
    <n v="0"/>
    <n v="345778"/>
    <x v="59"/>
    <m/>
    <s v="S"/>
  </r>
  <r>
    <n v="284"/>
    <n v="1"/>
    <x v="0"/>
    <s v="Dorking, Mr. Edward Arthur"/>
    <x v="0"/>
    <x v="19"/>
    <n v="0"/>
    <n v="0"/>
    <s v="A/5. 10482"/>
    <x v="4"/>
    <m/>
    <s v="S"/>
  </r>
  <r>
    <n v="285"/>
    <n v="0"/>
    <x v="1"/>
    <s v="Smith, Mr. Richard William"/>
    <x v="0"/>
    <x v="4"/>
    <n v="0"/>
    <n v="0"/>
    <n v="113056"/>
    <x v="19"/>
    <s v="A19"/>
    <s v="S"/>
  </r>
  <r>
    <n v="286"/>
    <n v="0"/>
    <x v="0"/>
    <s v="Stankovic, Mr. Ivan"/>
    <x v="0"/>
    <x v="40"/>
    <n v="0"/>
    <n v="0"/>
    <n v="349239"/>
    <x v="51"/>
    <m/>
    <s v="C"/>
  </r>
  <r>
    <n v="287"/>
    <n v="1"/>
    <x v="0"/>
    <s v="de Mulder, Mr. Theodore"/>
    <x v="0"/>
    <x v="39"/>
    <n v="0"/>
    <n v="0"/>
    <n v="345774"/>
    <x v="59"/>
    <m/>
    <s v="S"/>
  </r>
  <r>
    <n v="288"/>
    <n v="0"/>
    <x v="0"/>
    <s v="Naidenoff, Mr. Penko"/>
    <x v="0"/>
    <x v="0"/>
    <n v="0"/>
    <n v="0"/>
    <n v="349206"/>
    <x v="25"/>
    <m/>
    <s v="S"/>
  </r>
  <r>
    <n v="289"/>
    <n v="1"/>
    <x v="2"/>
    <s v="Hosono, Mr. Masabumi"/>
    <x v="0"/>
    <x v="22"/>
    <n v="0"/>
    <n v="0"/>
    <n v="237798"/>
    <x v="16"/>
    <m/>
    <s v="S"/>
  </r>
  <r>
    <n v="290"/>
    <n v="1"/>
    <x v="0"/>
    <s v="Connolly, Miss. Kate"/>
    <x v="1"/>
    <x v="0"/>
    <n v="0"/>
    <n v="0"/>
    <n v="370373"/>
    <x v="28"/>
    <m/>
    <s v="Q"/>
  </r>
  <r>
    <n v="291"/>
    <n v="1"/>
    <x v="1"/>
    <s v="Barber, Miss. Ellen &quot;Nellie&quot;"/>
    <x v="1"/>
    <x v="2"/>
    <n v="0"/>
    <n v="0"/>
    <n v="19877"/>
    <x v="135"/>
    <m/>
    <s v="S"/>
  </r>
  <r>
    <n v="292"/>
    <n v="1"/>
    <x v="1"/>
    <s v="Bishop, Mrs. Dickinson H (Helen Walton)"/>
    <x v="1"/>
    <x v="19"/>
    <n v="1"/>
    <n v="0"/>
    <n v="11967"/>
    <x v="136"/>
    <s v="B49"/>
    <s v="C"/>
  </r>
  <r>
    <n v="293"/>
    <n v="0"/>
    <x v="2"/>
    <s v="Levy, Mr. Rene Jacques"/>
    <x v="0"/>
    <x v="62"/>
    <n v="0"/>
    <n v="0"/>
    <s v="SC/Paris 2163"/>
    <x v="137"/>
    <s v="D"/>
    <s v="C"/>
  </r>
  <r>
    <n v="294"/>
    <n v="0"/>
    <x v="0"/>
    <s v="Haas, Miss. Aloisia"/>
    <x v="1"/>
    <x v="42"/>
    <n v="0"/>
    <n v="0"/>
    <n v="349236"/>
    <x v="138"/>
    <m/>
    <s v="S"/>
  </r>
  <r>
    <n v="295"/>
    <n v="0"/>
    <x v="0"/>
    <s v="Mineff, Mr. Ivan"/>
    <x v="0"/>
    <x v="42"/>
    <n v="0"/>
    <n v="0"/>
    <n v="349233"/>
    <x v="25"/>
    <m/>
    <s v="S"/>
  </r>
  <r>
    <n v="296"/>
    <n v="0"/>
    <x v="1"/>
    <s v="Lewy, Mr. Ervin G"/>
    <x v="0"/>
    <x v="4"/>
    <n v="0"/>
    <n v="0"/>
    <s v="PC 17612"/>
    <x v="26"/>
    <m/>
    <s v="C"/>
  </r>
  <r>
    <n v="297"/>
    <n v="0"/>
    <x v="0"/>
    <s v="Hanna, Mr. Mansour"/>
    <x v="0"/>
    <x v="69"/>
    <n v="0"/>
    <n v="0"/>
    <n v="2693"/>
    <x v="32"/>
    <m/>
    <s v="C"/>
  </r>
  <r>
    <n v="298"/>
    <n v="0"/>
    <x v="1"/>
    <s v="Allison, Miss. Helen Loraine"/>
    <x v="1"/>
    <x v="6"/>
    <n v="1"/>
    <n v="2"/>
    <n v="113781"/>
    <x v="139"/>
    <s v="C22 C26"/>
    <s v="S"/>
  </r>
  <r>
    <n v="299"/>
    <n v="1"/>
    <x v="1"/>
    <s v="Saalfeld, Mr. Adolphe"/>
    <x v="0"/>
    <x v="4"/>
    <n v="0"/>
    <n v="0"/>
    <n v="19988"/>
    <x v="140"/>
    <s v="C106"/>
    <s v="S"/>
  </r>
  <r>
    <n v="300"/>
    <n v="1"/>
    <x v="1"/>
    <s v="Baxter, Mrs. James (Helene DeLaudeniere Chaput)"/>
    <x v="1"/>
    <x v="61"/>
    <n v="0"/>
    <n v="1"/>
    <s v="PC 17558"/>
    <x v="75"/>
    <s v="B58 B60"/>
    <s v="C"/>
  </r>
  <r>
    <n v="301"/>
    <n v="1"/>
    <x v="0"/>
    <s v="Kelly, Miss. Anna Katherine &quot;Annie Kate&quot;"/>
    <x v="1"/>
    <x v="4"/>
    <n v="0"/>
    <n v="0"/>
    <n v="9234"/>
    <x v="28"/>
    <m/>
    <s v="Q"/>
  </r>
  <r>
    <n v="302"/>
    <n v="1"/>
    <x v="0"/>
    <s v="McCoy, Mr. Bernard"/>
    <x v="0"/>
    <x v="4"/>
    <n v="2"/>
    <n v="0"/>
    <n v="367226"/>
    <x v="141"/>
    <m/>
    <s v="Q"/>
  </r>
  <r>
    <n v="303"/>
    <n v="0"/>
    <x v="0"/>
    <s v="Johnson, Mr. William Cahoone Jr"/>
    <x v="0"/>
    <x v="19"/>
    <n v="0"/>
    <n v="0"/>
    <s v="LINE"/>
    <x v="104"/>
    <m/>
    <s v="S"/>
  </r>
  <r>
    <n v="304"/>
    <n v="1"/>
    <x v="2"/>
    <s v="Keane, Miss. Nora A"/>
    <x v="1"/>
    <x v="4"/>
    <n v="0"/>
    <n v="0"/>
    <n v="226593"/>
    <x v="142"/>
    <s v="E101"/>
    <s v="Q"/>
  </r>
  <r>
    <n v="305"/>
    <n v="0"/>
    <x v="0"/>
    <s v="Williams, Mr. Howard Hugh &quot;Harry&quot;"/>
    <x v="0"/>
    <x v="4"/>
    <n v="0"/>
    <n v="0"/>
    <s v="A/5 2466"/>
    <x v="4"/>
    <m/>
    <s v="S"/>
  </r>
  <r>
    <n v="306"/>
    <n v="1"/>
    <x v="1"/>
    <s v="Allison, Master. Hudson Trevor"/>
    <x v="0"/>
    <x v="70"/>
    <n v="1"/>
    <n v="2"/>
    <n v="113781"/>
    <x v="139"/>
    <s v="C22 C26"/>
    <s v="S"/>
  </r>
  <r>
    <n v="307"/>
    <n v="1"/>
    <x v="1"/>
    <s v="Fleming, Miss. Margaret"/>
    <x v="1"/>
    <x v="4"/>
    <n v="0"/>
    <n v="0"/>
    <n v="17421"/>
    <x v="143"/>
    <m/>
    <s v="C"/>
  </r>
  <r>
    <n v="308"/>
    <n v="1"/>
    <x v="1"/>
    <s v="Penasco y Castellana, Mrs. Victor de Satode (Maria Josefa Perez de Soto y Vallejo)"/>
    <x v="1"/>
    <x v="34"/>
    <n v="1"/>
    <n v="0"/>
    <s v="PC 17758"/>
    <x v="144"/>
    <s v="C65"/>
    <s v="C"/>
  </r>
  <r>
    <n v="309"/>
    <n v="0"/>
    <x v="2"/>
    <s v="Abelson, Mr. Samuel"/>
    <x v="0"/>
    <x v="39"/>
    <n v="1"/>
    <n v="0"/>
    <s v="P/PP 3381"/>
    <x v="145"/>
    <m/>
    <s v="C"/>
  </r>
  <r>
    <n v="310"/>
    <n v="1"/>
    <x v="1"/>
    <s v="Francatelli, Miss. Laura Mabel"/>
    <x v="1"/>
    <x v="39"/>
    <n v="0"/>
    <n v="0"/>
    <s v="PC 17485"/>
    <x v="146"/>
    <s v="E36"/>
    <s v="C"/>
  </r>
  <r>
    <n v="311"/>
    <n v="1"/>
    <x v="1"/>
    <s v="Hays, Miss. Margaret Bechstein"/>
    <x v="1"/>
    <x v="42"/>
    <n v="0"/>
    <n v="0"/>
    <n v="11767"/>
    <x v="147"/>
    <s v="C54"/>
    <s v="C"/>
  </r>
  <r>
    <n v="312"/>
    <n v="1"/>
    <x v="1"/>
    <s v="Ryerson, Miss. Emily Borie"/>
    <x v="1"/>
    <x v="24"/>
    <n v="2"/>
    <n v="2"/>
    <s v="PC 17608"/>
    <x v="148"/>
    <s v="B57 B59 B63 B66"/>
    <s v="C"/>
  </r>
  <r>
    <n v="313"/>
    <n v="0"/>
    <x v="2"/>
    <s v="Lahtinen, Mrs. William (Anna Sylfven)"/>
    <x v="1"/>
    <x v="2"/>
    <n v="1"/>
    <n v="1"/>
    <n v="250651"/>
    <x v="19"/>
    <m/>
    <s v="S"/>
  </r>
  <r>
    <n v="314"/>
    <n v="0"/>
    <x v="0"/>
    <s v="Hendekovic, Mr. Ignjac"/>
    <x v="0"/>
    <x v="17"/>
    <n v="0"/>
    <n v="0"/>
    <n v="349243"/>
    <x v="25"/>
    <m/>
    <s v="S"/>
  </r>
  <r>
    <n v="315"/>
    <n v="0"/>
    <x v="2"/>
    <s v="Hart, Mr. Benjamin"/>
    <x v="0"/>
    <x v="71"/>
    <n v="1"/>
    <n v="1"/>
    <s v="F.C.C. 13529"/>
    <x v="121"/>
    <m/>
    <s v="S"/>
  </r>
  <r>
    <n v="316"/>
    <n v="1"/>
    <x v="0"/>
    <s v="Nilsson, Miss. Helmina Josefina"/>
    <x v="1"/>
    <x v="2"/>
    <n v="0"/>
    <n v="0"/>
    <n v="347470"/>
    <x v="13"/>
    <m/>
    <s v="S"/>
  </r>
  <r>
    <n v="317"/>
    <n v="1"/>
    <x v="2"/>
    <s v="Kantor, Mrs. Sinai (Miriam Sternin)"/>
    <x v="1"/>
    <x v="42"/>
    <n v="1"/>
    <n v="0"/>
    <n v="244367"/>
    <x v="19"/>
    <m/>
    <s v="S"/>
  </r>
  <r>
    <n v="318"/>
    <n v="0"/>
    <x v="2"/>
    <s v="Moraweck, Dr. Ernest"/>
    <x v="0"/>
    <x v="5"/>
    <n v="0"/>
    <n v="0"/>
    <n v="29011"/>
    <x v="149"/>
    <m/>
    <s v="S"/>
  </r>
  <r>
    <n v="319"/>
    <n v="1"/>
    <x v="1"/>
    <s v="Wick, Miss. Mary Natalie"/>
    <x v="1"/>
    <x v="14"/>
    <n v="0"/>
    <n v="2"/>
    <n v="36928"/>
    <x v="150"/>
    <s v="C7"/>
    <s v="S"/>
  </r>
  <r>
    <n v="320"/>
    <n v="1"/>
    <x v="1"/>
    <s v="Spedden, Mrs. Frederic Oakley (Margaretta Corning Stone)"/>
    <x v="1"/>
    <x v="20"/>
    <n v="1"/>
    <n v="1"/>
    <n v="16966"/>
    <x v="151"/>
    <s v="E34"/>
    <s v="C"/>
  </r>
  <r>
    <n v="321"/>
    <n v="0"/>
    <x v="0"/>
    <s v="Dennis, Mr. Samuel"/>
    <x v="0"/>
    <x v="0"/>
    <n v="0"/>
    <n v="0"/>
    <s v="A/5 21172"/>
    <x v="0"/>
    <m/>
    <s v="S"/>
  </r>
  <r>
    <n v="322"/>
    <n v="0"/>
    <x v="0"/>
    <s v="Danoff, Mr. Yoto"/>
    <x v="0"/>
    <x v="7"/>
    <n v="0"/>
    <n v="0"/>
    <n v="349219"/>
    <x v="25"/>
    <m/>
    <s v="S"/>
  </r>
  <r>
    <n v="323"/>
    <n v="1"/>
    <x v="2"/>
    <s v="Slayter, Miss. Hilda Mary"/>
    <x v="1"/>
    <x v="39"/>
    <n v="0"/>
    <n v="0"/>
    <n v="234818"/>
    <x v="142"/>
    <m/>
    <s v="Q"/>
  </r>
  <r>
    <n v="324"/>
    <n v="1"/>
    <x v="2"/>
    <s v="Caldwell, Mrs. Albert Francis (Sylvia Mae Harbaugh)"/>
    <x v="1"/>
    <x v="0"/>
    <n v="1"/>
    <n v="1"/>
    <n v="248738"/>
    <x v="56"/>
    <m/>
    <s v="S"/>
  </r>
  <r>
    <n v="325"/>
    <n v="0"/>
    <x v="0"/>
    <s v="Sage, Mr. George John Jr"/>
    <x v="0"/>
    <x v="4"/>
    <n v="8"/>
    <n v="2"/>
    <s v="CA. 2343"/>
    <x v="94"/>
    <m/>
    <s v="S"/>
  </r>
  <r>
    <n v="326"/>
    <n v="1"/>
    <x v="1"/>
    <s v="Young, Miss. Marie Grice"/>
    <x v="1"/>
    <x v="62"/>
    <n v="0"/>
    <n v="0"/>
    <s v="PC 17760"/>
    <x v="130"/>
    <s v="C32"/>
    <s v="C"/>
  </r>
  <r>
    <n v="327"/>
    <n v="0"/>
    <x v="0"/>
    <s v="Nysveen, Mr. Johan Hansen"/>
    <x v="0"/>
    <x v="59"/>
    <n v="0"/>
    <n v="0"/>
    <n v="345364"/>
    <x v="152"/>
    <m/>
    <s v="S"/>
  </r>
  <r>
    <n v="328"/>
    <n v="1"/>
    <x v="2"/>
    <s v="Ball, Mrs. (Ada E Hall)"/>
    <x v="1"/>
    <x v="62"/>
    <n v="0"/>
    <n v="0"/>
    <n v="28551"/>
    <x v="16"/>
    <s v="D"/>
    <s v="S"/>
  </r>
  <r>
    <n v="329"/>
    <n v="1"/>
    <x v="0"/>
    <s v="Goldsmith, Mrs. Frank John (Emily Alice Brown)"/>
    <x v="1"/>
    <x v="14"/>
    <n v="1"/>
    <n v="1"/>
    <n v="363291"/>
    <x v="97"/>
    <m/>
    <s v="S"/>
  </r>
  <r>
    <n v="330"/>
    <n v="1"/>
    <x v="1"/>
    <s v="Hippach, Miss. Jean Gertrude"/>
    <x v="1"/>
    <x v="36"/>
    <n v="0"/>
    <n v="1"/>
    <n v="111361"/>
    <x v="153"/>
    <s v="B18"/>
    <s v="C"/>
  </r>
  <r>
    <n v="331"/>
    <n v="1"/>
    <x v="0"/>
    <s v="McCoy, Miss. Agnes"/>
    <x v="1"/>
    <x v="4"/>
    <n v="2"/>
    <n v="0"/>
    <n v="367226"/>
    <x v="141"/>
    <m/>
    <s v="Q"/>
  </r>
  <r>
    <n v="332"/>
    <n v="0"/>
    <x v="1"/>
    <s v="Partner, Mr. Austen"/>
    <x v="0"/>
    <x v="63"/>
    <n v="0"/>
    <n v="0"/>
    <n v="113043"/>
    <x v="154"/>
    <s v="C124"/>
    <s v="S"/>
  </r>
  <r>
    <n v="333"/>
    <n v="0"/>
    <x v="1"/>
    <s v="Graham, Mr. George Edward"/>
    <x v="0"/>
    <x v="1"/>
    <n v="0"/>
    <n v="1"/>
    <s v="PC 17582"/>
    <x v="129"/>
    <s v="C91"/>
    <s v="S"/>
  </r>
  <r>
    <n v="334"/>
    <n v="0"/>
    <x v="0"/>
    <s v="Vander Planke, Mr. Leo Edmondus"/>
    <x v="0"/>
    <x v="36"/>
    <n v="2"/>
    <n v="0"/>
    <n v="345764"/>
    <x v="17"/>
    <m/>
    <s v="S"/>
  </r>
  <r>
    <n v="335"/>
    <n v="1"/>
    <x v="1"/>
    <s v="Frauenthal, Mrs. Henry William (Clara Heinsheimer)"/>
    <x v="1"/>
    <x v="4"/>
    <n v="1"/>
    <n v="0"/>
    <s v="PC 17611"/>
    <x v="155"/>
    <m/>
    <s v="S"/>
  </r>
  <r>
    <n v="336"/>
    <n v="0"/>
    <x v="0"/>
    <s v="Denkoff, Mr. Mitto"/>
    <x v="0"/>
    <x v="4"/>
    <n v="0"/>
    <n v="0"/>
    <n v="349225"/>
    <x v="25"/>
    <m/>
    <s v="S"/>
  </r>
  <r>
    <n v="337"/>
    <n v="0"/>
    <x v="1"/>
    <s v="Pears, Mr. Thomas Clinton"/>
    <x v="0"/>
    <x v="28"/>
    <n v="1"/>
    <n v="0"/>
    <n v="113776"/>
    <x v="90"/>
    <s v="C2"/>
    <s v="S"/>
  </r>
  <r>
    <n v="338"/>
    <n v="1"/>
    <x v="1"/>
    <s v="Burns, Miss. Elizabeth Margaret"/>
    <x v="1"/>
    <x v="66"/>
    <n v="0"/>
    <n v="0"/>
    <n v="16966"/>
    <x v="151"/>
    <s v="E40"/>
    <s v="C"/>
  </r>
  <r>
    <n v="339"/>
    <n v="1"/>
    <x v="0"/>
    <s v="Dahl, Mr. Karl Edwart"/>
    <x v="0"/>
    <x v="33"/>
    <n v="0"/>
    <n v="0"/>
    <n v="7598"/>
    <x v="4"/>
    <m/>
    <s v="S"/>
  </r>
  <r>
    <n v="340"/>
    <n v="0"/>
    <x v="1"/>
    <s v="Blackwell, Mr. Stephen Weart"/>
    <x v="0"/>
    <x v="33"/>
    <n v="0"/>
    <n v="0"/>
    <n v="113784"/>
    <x v="21"/>
    <s v="T"/>
    <s v="S"/>
  </r>
  <r>
    <n v="341"/>
    <n v="1"/>
    <x v="2"/>
    <s v="Navratil, Master. Edmond Roger"/>
    <x v="0"/>
    <x v="6"/>
    <n v="1"/>
    <n v="1"/>
    <n v="230080"/>
    <x v="19"/>
    <s v="F2"/>
    <s v="S"/>
  </r>
  <r>
    <n v="342"/>
    <n v="1"/>
    <x v="1"/>
    <s v="Fortune, Miss. Alice Elizabeth"/>
    <x v="1"/>
    <x v="42"/>
    <n v="3"/>
    <n v="2"/>
    <n v="19950"/>
    <x v="23"/>
    <s v="C23 C25 C27"/>
    <s v="S"/>
  </r>
  <r>
    <n v="343"/>
    <n v="0"/>
    <x v="2"/>
    <s v="Collander, Mr. Erik Gustaf"/>
    <x v="0"/>
    <x v="17"/>
    <n v="0"/>
    <n v="0"/>
    <n v="248740"/>
    <x v="16"/>
    <m/>
    <s v="S"/>
  </r>
  <r>
    <n v="344"/>
    <n v="0"/>
    <x v="2"/>
    <s v="Sedgwick, Mr. Charles Frederick Waddington"/>
    <x v="0"/>
    <x v="37"/>
    <n v="0"/>
    <n v="0"/>
    <n v="244361"/>
    <x v="16"/>
    <m/>
    <s v="S"/>
  </r>
  <r>
    <n v="345"/>
    <n v="0"/>
    <x v="2"/>
    <s v="Fox, Mr. Stanley Hubert"/>
    <x v="0"/>
    <x v="62"/>
    <n v="0"/>
    <n v="0"/>
    <n v="229236"/>
    <x v="16"/>
    <m/>
    <s v="S"/>
  </r>
  <r>
    <n v="346"/>
    <n v="1"/>
    <x v="2"/>
    <s v="Brown, Miss. Amelia &quot;Mildred&quot;"/>
    <x v="1"/>
    <x v="42"/>
    <n v="0"/>
    <n v="0"/>
    <n v="248733"/>
    <x v="16"/>
    <s v="F33"/>
    <s v="S"/>
  </r>
  <r>
    <n v="347"/>
    <n v="1"/>
    <x v="2"/>
    <s v="Smith, Miss. Marion Elsie"/>
    <x v="1"/>
    <x v="20"/>
    <n v="0"/>
    <n v="0"/>
    <n v="31418"/>
    <x v="16"/>
    <m/>
    <s v="S"/>
  </r>
  <r>
    <n v="348"/>
    <n v="1"/>
    <x v="0"/>
    <s v="Davison, Mrs. Thomas Henry (Mary E Finck)"/>
    <x v="1"/>
    <x v="4"/>
    <n v="1"/>
    <n v="0"/>
    <n v="386525"/>
    <x v="95"/>
    <m/>
    <s v="S"/>
  </r>
  <r>
    <n v="349"/>
    <n v="1"/>
    <x v="0"/>
    <s v="Coutts, Master. William Loch &quot;William&quot;"/>
    <x v="0"/>
    <x v="25"/>
    <n v="1"/>
    <n v="1"/>
    <s v="C.A. 37671"/>
    <x v="156"/>
    <m/>
    <s v="S"/>
  </r>
  <r>
    <n v="350"/>
    <n v="0"/>
    <x v="0"/>
    <s v="Dimic, Mr. Jovan"/>
    <x v="0"/>
    <x v="22"/>
    <n v="0"/>
    <n v="0"/>
    <n v="315088"/>
    <x v="51"/>
    <m/>
    <s v="S"/>
  </r>
  <r>
    <n v="351"/>
    <n v="0"/>
    <x v="0"/>
    <s v="Odahl, Mr. Nils Martin"/>
    <x v="0"/>
    <x v="41"/>
    <n v="0"/>
    <n v="0"/>
    <n v="7267"/>
    <x v="157"/>
    <m/>
    <s v="S"/>
  </r>
  <r>
    <n v="352"/>
    <n v="0"/>
    <x v="1"/>
    <s v="Williams-Lambert, Mr. Fletcher Fellows"/>
    <x v="0"/>
    <x v="4"/>
    <n v="0"/>
    <n v="0"/>
    <n v="113510"/>
    <x v="158"/>
    <s v="C128"/>
    <s v="S"/>
  </r>
  <r>
    <n v="353"/>
    <n v="0"/>
    <x v="0"/>
    <s v="Elias, Mr. Tannous"/>
    <x v="0"/>
    <x v="16"/>
    <n v="1"/>
    <n v="1"/>
    <n v="2695"/>
    <x v="32"/>
    <m/>
    <s v="C"/>
  </r>
  <r>
    <n v="354"/>
    <n v="0"/>
    <x v="0"/>
    <s v="Arnold-Franchi, Mr. Josef"/>
    <x v="0"/>
    <x v="37"/>
    <n v="1"/>
    <n v="0"/>
    <n v="349237"/>
    <x v="39"/>
    <m/>
    <s v="S"/>
  </r>
  <r>
    <n v="355"/>
    <n v="0"/>
    <x v="0"/>
    <s v="Yousif, Mr. Wazli"/>
    <x v="0"/>
    <x v="4"/>
    <n v="0"/>
    <n v="0"/>
    <n v="2647"/>
    <x v="18"/>
    <m/>
    <s v="C"/>
  </r>
  <r>
    <n v="356"/>
    <n v="0"/>
    <x v="0"/>
    <s v="Vanden Steen, Mr. Leo Peter"/>
    <x v="0"/>
    <x v="17"/>
    <n v="0"/>
    <n v="0"/>
    <n v="345783"/>
    <x v="59"/>
    <m/>
    <s v="S"/>
  </r>
  <r>
    <n v="357"/>
    <n v="1"/>
    <x v="1"/>
    <s v="Bowerman, Miss. Elsie Edith"/>
    <x v="1"/>
    <x v="0"/>
    <n v="0"/>
    <n v="1"/>
    <n v="113505"/>
    <x v="98"/>
    <s v="E33"/>
    <s v="S"/>
  </r>
  <r>
    <n v="358"/>
    <n v="0"/>
    <x v="2"/>
    <s v="Funk, Miss. Annie Clemmer"/>
    <x v="1"/>
    <x v="1"/>
    <n v="0"/>
    <n v="0"/>
    <n v="237671"/>
    <x v="16"/>
    <m/>
    <s v="S"/>
  </r>
  <r>
    <n v="359"/>
    <n v="1"/>
    <x v="0"/>
    <s v="McGovern, Miss. Mary"/>
    <x v="1"/>
    <x v="4"/>
    <n v="0"/>
    <n v="0"/>
    <n v="330931"/>
    <x v="24"/>
    <m/>
    <s v="Q"/>
  </r>
  <r>
    <n v="360"/>
    <n v="1"/>
    <x v="0"/>
    <s v="Mockler, Miss. Helen Mary &quot;Ellie&quot;"/>
    <x v="1"/>
    <x v="4"/>
    <n v="0"/>
    <n v="0"/>
    <n v="330980"/>
    <x v="24"/>
    <m/>
    <s v="Q"/>
  </r>
  <r>
    <n v="361"/>
    <n v="0"/>
    <x v="0"/>
    <s v="Skoog, Mr. Wilhelm"/>
    <x v="0"/>
    <x v="20"/>
    <n v="1"/>
    <n v="4"/>
    <n v="347088"/>
    <x v="48"/>
    <m/>
    <s v="S"/>
  </r>
  <r>
    <n v="362"/>
    <n v="0"/>
    <x v="2"/>
    <s v="del Carlo, Mr. Sebastiano"/>
    <x v="0"/>
    <x v="28"/>
    <n v="1"/>
    <n v="0"/>
    <s v="SC/PARIS 2167"/>
    <x v="26"/>
    <m/>
    <s v="C"/>
  </r>
  <r>
    <n v="363"/>
    <n v="0"/>
    <x v="0"/>
    <s v="Barbara, Mrs. (Catherine David)"/>
    <x v="1"/>
    <x v="33"/>
    <n v="0"/>
    <n v="1"/>
    <n v="2691"/>
    <x v="53"/>
    <m/>
    <s v="C"/>
  </r>
  <r>
    <n v="364"/>
    <n v="0"/>
    <x v="0"/>
    <s v="Asim, Mr. Adola"/>
    <x v="0"/>
    <x v="3"/>
    <n v="0"/>
    <n v="0"/>
    <s v="SOTON/O.Q. 3101310"/>
    <x v="79"/>
    <m/>
    <s v="S"/>
  </r>
  <r>
    <n v="365"/>
    <n v="0"/>
    <x v="0"/>
    <s v="O'Brien, Mr. Thomas"/>
    <x v="0"/>
    <x v="4"/>
    <n v="1"/>
    <n v="0"/>
    <n v="370365"/>
    <x v="37"/>
    <m/>
    <s v="Q"/>
  </r>
  <r>
    <n v="366"/>
    <n v="0"/>
    <x v="0"/>
    <s v="Adahl, Mr. Mauritz Nils Martin"/>
    <x v="0"/>
    <x v="39"/>
    <n v="0"/>
    <n v="0"/>
    <s v="C 7076"/>
    <x v="0"/>
    <m/>
    <s v="S"/>
  </r>
  <r>
    <n v="367"/>
    <n v="1"/>
    <x v="1"/>
    <s v="Warren, Mrs. Frank Manley (Anna Sophia Atkinson)"/>
    <x v="1"/>
    <x v="72"/>
    <n v="1"/>
    <n v="0"/>
    <n v="110813"/>
    <x v="159"/>
    <s v="D37"/>
    <s v="C"/>
  </r>
  <r>
    <n v="368"/>
    <n v="1"/>
    <x v="0"/>
    <s v="Moussa, Mrs. (Mantoura Boulos)"/>
    <x v="1"/>
    <x v="4"/>
    <n v="0"/>
    <n v="0"/>
    <n v="2626"/>
    <x v="32"/>
    <m/>
    <s v="C"/>
  </r>
  <r>
    <n v="369"/>
    <n v="1"/>
    <x v="0"/>
    <s v="Jermyn, Miss. Annie"/>
    <x v="1"/>
    <x v="4"/>
    <n v="0"/>
    <n v="0"/>
    <n v="14313"/>
    <x v="28"/>
    <m/>
    <s v="Q"/>
  </r>
  <r>
    <n v="370"/>
    <n v="1"/>
    <x v="1"/>
    <s v="Aubart, Mme. Leontine Pauline"/>
    <x v="1"/>
    <x v="42"/>
    <n v="0"/>
    <n v="0"/>
    <s v="PC 17477"/>
    <x v="160"/>
    <s v="B35"/>
    <s v="C"/>
  </r>
  <r>
    <n v="371"/>
    <n v="1"/>
    <x v="1"/>
    <s v="Harder, Mr. George Achilles"/>
    <x v="0"/>
    <x v="37"/>
    <n v="1"/>
    <n v="0"/>
    <n v="11765"/>
    <x v="161"/>
    <s v="E50"/>
    <s v="C"/>
  </r>
  <r>
    <n v="372"/>
    <n v="0"/>
    <x v="0"/>
    <s v="Wiklund, Mr. Jakob Alfred"/>
    <x v="0"/>
    <x v="24"/>
    <n v="1"/>
    <n v="0"/>
    <n v="3101267"/>
    <x v="110"/>
    <m/>
    <s v="S"/>
  </r>
  <r>
    <n v="373"/>
    <n v="0"/>
    <x v="0"/>
    <s v="Beavan, Mr. William Thomas"/>
    <x v="0"/>
    <x v="19"/>
    <n v="0"/>
    <n v="0"/>
    <n v="323951"/>
    <x v="4"/>
    <m/>
    <s v="S"/>
  </r>
  <r>
    <n v="374"/>
    <n v="0"/>
    <x v="1"/>
    <s v="Ringhini, Mr. Sante"/>
    <x v="0"/>
    <x v="0"/>
    <n v="0"/>
    <n v="0"/>
    <s v="PC 17760"/>
    <x v="130"/>
    <m/>
    <s v="C"/>
  </r>
  <r>
    <n v="375"/>
    <n v="0"/>
    <x v="0"/>
    <s v="Palsson, Miss. Stina Viola"/>
    <x v="1"/>
    <x v="25"/>
    <n v="3"/>
    <n v="1"/>
    <n v="349909"/>
    <x v="7"/>
    <m/>
    <s v="S"/>
  </r>
  <r>
    <n v="376"/>
    <n v="1"/>
    <x v="1"/>
    <s v="Meyer, Mrs. Edgar Joseph (Leila Saks)"/>
    <x v="1"/>
    <x v="4"/>
    <n v="1"/>
    <n v="0"/>
    <s v="PC 17604"/>
    <x v="30"/>
    <m/>
    <s v="C"/>
  </r>
  <r>
    <n v="377"/>
    <n v="1"/>
    <x v="0"/>
    <s v="Landergren, Miss. Aurora Adelia"/>
    <x v="1"/>
    <x v="0"/>
    <n v="0"/>
    <n v="0"/>
    <s v="C 7077"/>
    <x v="0"/>
    <m/>
    <s v="S"/>
  </r>
  <r>
    <n v="378"/>
    <n v="0"/>
    <x v="1"/>
    <s v="Widener, Mr. Harry Elkins"/>
    <x v="0"/>
    <x v="7"/>
    <n v="0"/>
    <n v="2"/>
    <n v="113503"/>
    <x v="162"/>
    <s v="C82"/>
    <s v="C"/>
  </r>
  <r>
    <n v="379"/>
    <n v="0"/>
    <x v="0"/>
    <s v="Betros, Mr. Tannous"/>
    <x v="0"/>
    <x v="11"/>
    <n v="0"/>
    <n v="0"/>
    <n v="2648"/>
    <x v="163"/>
    <m/>
    <s v="C"/>
  </r>
  <r>
    <n v="380"/>
    <n v="0"/>
    <x v="0"/>
    <s v="Gustafsson, Mr. Karl Gideon"/>
    <x v="0"/>
    <x v="19"/>
    <n v="0"/>
    <n v="0"/>
    <n v="347069"/>
    <x v="71"/>
    <m/>
    <s v="S"/>
  </r>
  <r>
    <n v="381"/>
    <n v="1"/>
    <x v="1"/>
    <s v="Bidois, Miss. Rosalie"/>
    <x v="1"/>
    <x v="22"/>
    <n v="0"/>
    <n v="0"/>
    <s v="PC 17757"/>
    <x v="164"/>
    <m/>
    <s v="C"/>
  </r>
  <r>
    <n v="382"/>
    <n v="1"/>
    <x v="0"/>
    <s v="Nakid, Miss. Maria (&quot;Mary&quot;)"/>
    <x v="1"/>
    <x v="58"/>
    <n v="0"/>
    <n v="2"/>
    <n v="2653"/>
    <x v="165"/>
    <m/>
    <s v="C"/>
  </r>
  <r>
    <n v="383"/>
    <n v="0"/>
    <x v="0"/>
    <s v="Tikkanen, Mr. Juho"/>
    <x v="0"/>
    <x v="35"/>
    <n v="0"/>
    <n v="0"/>
    <s v="STON/O 2. 3101293"/>
    <x v="2"/>
    <m/>
    <s v="S"/>
  </r>
  <r>
    <n v="384"/>
    <n v="1"/>
    <x v="1"/>
    <s v="Holverson, Mrs. Alexander Oskar (Mary Aline Towner)"/>
    <x v="1"/>
    <x v="3"/>
    <n v="1"/>
    <n v="0"/>
    <n v="113789"/>
    <x v="31"/>
    <m/>
    <s v="S"/>
  </r>
  <r>
    <n v="385"/>
    <n v="0"/>
    <x v="0"/>
    <s v="Plotcharsky, Mr. Vasil"/>
    <x v="0"/>
    <x v="4"/>
    <n v="0"/>
    <n v="0"/>
    <n v="349227"/>
    <x v="25"/>
    <m/>
    <s v="S"/>
  </r>
  <r>
    <n v="386"/>
    <n v="0"/>
    <x v="2"/>
    <s v="Davies, Mr. Charles Henry"/>
    <x v="0"/>
    <x v="24"/>
    <n v="0"/>
    <n v="0"/>
    <s v="S.O.C. 14879"/>
    <x v="52"/>
    <m/>
    <s v="S"/>
  </r>
  <r>
    <n v="387"/>
    <n v="0"/>
    <x v="0"/>
    <s v="Goodwin, Master. Sidney Leonard"/>
    <x v="0"/>
    <x v="58"/>
    <n v="5"/>
    <n v="2"/>
    <s v="CA 2144"/>
    <x v="45"/>
    <m/>
    <s v="S"/>
  </r>
  <r>
    <n v="388"/>
    <n v="1"/>
    <x v="2"/>
    <s v="Buss, Miss. Kate"/>
    <x v="1"/>
    <x v="62"/>
    <n v="0"/>
    <n v="0"/>
    <n v="27849"/>
    <x v="16"/>
    <m/>
    <s v="S"/>
  </r>
  <r>
    <n v="389"/>
    <n v="0"/>
    <x v="0"/>
    <s v="Sadlier, Mr. Matthew"/>
    <x v="0"/>
    <x v="4"/>
    <n v="0"/>
    <n v="0"/>
    <n v="367655"/>
    <x v="166"/>
    <m/>
    <s v="Q"/>
  </r>
  <r>
    <n v="390"/>
    <n v="1"/>
    <x v="2"/>
    <s v="Lehmann, Miss. Bertha"/>
    <x v="1"/>
    <x v="34"/>
    <n v="0"/>
    <n v="0"/>
    <s v="SC 1748"/>
    <x v="167"/>
    <m/>
    <s v="C"/>
  </r>
  <r>
    <n v="391"/>
    <n v="1"/>
    <x v="1"/>
    <s v="Carter, Mr. William Ernest"/>
    <x v="0"/>
    <x v="62"/>
    <n v="1"/>
    <n v="2"/>
    <n v="113760"/>
    <x v="168"/>
    <s v="B96 B98"/>
    <s v="S"/>
  </r>
  <r>
    <n v="392"/>
    <n v="1"/>
    <x v="0"/>
    <s v="Jansson, Mr. Carl Olof"/>
    <x v="0"/>
    <x v="23"/>
    <n v="0"/>
    <n v="0"/>
    <n v="350034"/>
    <x v="88"/>
    <m/>
    <s v="S"/>
  </r>
  <r>
    <n v="393"/>
    <n v="0"/>
    <x v="0"/>
    <s v="Gustafsson, Mr. Johan Birger"/>
    <x v="0"/>
    <x v="17"/>
    <n v="2"/>
    <n v="0"/>
    <n v="3101277"/>
    <x v="2"/>
    <m/>
    <s v="S"/>
  </r>
  <r>
    <n v="394"/>
    <n v="1"/>
    <x v="1"/>
    <s v="Newell, Miss. Marjorie"/>
    <x v="1"/>
    <x v="41"/>
    <n v="1"/>
    <n v="0"/>
    <n v="35273"/>
    <x v="114"/>
    <s v="D36"/>
    <s v="C"/>
  </r>
  <r>
    <n v="395"/>
    <n v="1"/>
    <x v="0"/>
    <s v="Sandstrom, Mrs. Hjalmar (Agnes Charlotta Bengtsson)"/>
    <x v="1"/>
    <x v="42"/>
    <n v="0"/>
    <n v="2"/>
    <s v="PP 9549"/>
    <x v="10"/>
    <s v="G6"/>
    <s v="S"/>
  </r>
  <r>
    <n v="396"/>
    <n v="0"/>
    <x v="0"/>
    <s v="Johansson, Mr. Erik"/>
    <x v="0"/>
    <x v="0"/>
    <n v="0"/>
    <n v="0"/>
    <n v="350052"/>
    <x v="88"/>
    <m/>
    <s v="S"/>
  </r>
  <r>
    <n v="397"/>
    <n v="0"/>
    <x v="0"/>
    <s v="Olsson, Miss. Elina"/>
    <x v="1"/>
    <x v="14"/>
    <n v="0"/>
    <n v="0"/>
    <n v="350407"/>
    <x v="13"/>
    <m/>
    <s v="S"/>
  </r>
  <r>
    <n v="398"/>
    <n v="0"/>
    <x v="2"/>
    <s v="McKane, Mr. Peter David"/>
    <x v="0"/>
    <x v="43"/>
    <n v="0"/>
    <n v="0"/>
    <n v="28403"/>
    <x v="19"/>
    <m/>
    <s v="S"/>
  </r>
  <r>
    <n v="399"/>
    <n v="0"/>
    <x v="2"/>
    <s v="Pain, Dr. Alfred"/>
    <x v="0"/>
    <x v="41"/>
    <n v="0"/>
    <n v="0"/>
    <n v="244278"/>
    <x v="29"/>
    <m/>
    <s v="S"/>
  </r>
  <r>
    <n v="400"/>
    <n v="1"/>
    <x v="2"/>
    <s v="Trout, Mrs. William H (Jessie L)"/>
    <x v="1"/>
    <x v="17"/>
    <n v="0"/>
    <n v="0"/>
    <n v="240929"/>
    <x v="169"/>
    <m/>
    <s v="S"/>
  </r>
  <r>
    <n v="401"/>
    <n v="1"/>
    <x v="0"/>
    <s v="Niskanen, Mr. Juha"/>
    <x v="0"/>
    <x v="12"/>
    <n v="0"/>
    <n v="0"/>
    <s v="STON/O 2. 3101289"/>
    <x v="2"/>
    <m/>
    <s v="S"/>
  </r>
  <r>
    <n v="402"/>
    <n v="0"/>
    <x v="0"/>
    <s v="Adams, Mr. John"/>
    <x v="0"/>
    <x v="2"/>
    <n v="0"/>
    <n v="0"/>
    <n v="341826"/>
    <x v="4"/>
    <m/>
    <s v="S"/>
  </r>
  <r>
    <n v="403"/>
    <n v="0"/>
    <x v="0"/>
    <s v="Jussila, Miss. Mari Aina"/>
    <x v="1"/>
    <x v="23"/>
    <n v="1"/>
    <n v="0"/>
    <n v="4137"/>
    <x v="73"/>
    <m/>
    <s v="S"/>
  </r>
  <r>
    <n v="404"/>
    <n v="0"/>
    <x v="0"/>
    <s v="Hakkarainen, Mr. Pekka Pietari"/>
    <x v="0"/>
    <x v="17"/>
    <n v="1"/>
    <n v="0"/>
    <s v="STON/O2. 3101279"/>
    <x v="62"/>
    <m/>
    <s v="S"/>
  </r>
  <r>
    <n v="405"/>
    <n v="0"/>
    <x v="0"/>
    <s v="Oreskovic, Miss. Marija"/>
    <x v="1"/>
    <x v="11"/>
    <n v="0"/>
    <n v="0"/>
    <n v="315096"/>
    <x v="51"/>
    <m/>
    <s v="S"/>
  </r>
  <r>
    <n v="406"/>
    <n v="0"/>
    <x v="2"/>
    <s v="Gale, Mr. Shadrach"/>
    <x v="0"/>
    <x v="15"/>
    <n v="1"/>
    <n v="0"/>
    <n v="28664"/>
    <x v="35"/>
    <m/>
    <s v="S"/>
  </r>
  <r>
    <n v="407"/>
    <n v="0"/>
    <x v="0"/>
    <s v="Widegren, Mr. Carl/Charles Peter"/>
    <x v="0"/>
    <x v="54"/>
    <n v="0"/>
    <n v="0"/>
    <n v="347064"/>
    <x v="28"/>
    <m/>
    <s v="S"/>
  </r>
  <r>
    <n v="408"/>
    <n v="1"/>
    <x v="2"/>
    <s v="Richards, Master. William Rowe"/>
    <x v="0"/>
    <x v="25"/>
    <n v="1"/>
    <n v="1"/>
    <n v="29106"/>
    <x v="170"/>
    <m/>
    <s v="S"/>
  </r>
  <r>
    <n v="409"/>
    <n v="0"/>
    <x v="0"/>
    <s v="Birkeland, Mr. Hans Martin Monsen"/>
    <x v="0"/>
    <x v="23"/>
    <n v="0"/>
    <n v="0"/>
    <n v="312992"/>
    <x v="71"/>
    <m/>
    <s v="S"/>
  </r>
  <r>
    <n v="410"/>
    <n v="0"/>
    <x v="0"/>
    <s v="Lefebre, Miss. Ida"/>
    <x v="1"/>
    <x v="4"/>
    <n v="3"/>
    <n v="1"/>
    <n v="4133"/>
    <x v="102"/>
    <m/>
    <s v="S"/>
  </r>
  <r>
    <n v="411"/>
    <n v="0"/>
    <x v="0"/>
    <s v="Sdycoff, Mr. Todor"/>
    <x v="0"/>
    <x v="4"/>
    <n v="0"/>
    <n v="0"/>
    <n v="349222"/>
    <x v="25"/>
    <m/>
    <s v="S"/>
  </r>
  <r>
    <n v="412"/>
    <n v="0"/>
    <x v="0"/>
    <s v="Hart, Mr. Henry"/>
    <x v="0"/>
    <x v="4"/>
    <n v="0"/>
    <n v="0"/>
    <n v="394140"/>
    <x v="171"/>
    <m/>
    <s v="Q"/>
  </r>
  <r>
    <n v="413"/>
    <n v="1"/>
    <x v="1"/>
    <s v="Minahan, Miss. Daisy E"/>
    <x v="1"/>
    <x v="40"/>
    <n v="1"/>
    <n v="0"/>
    <n v="19928"/>
    <x v="117"/>
    <s v="C78"/>
    <s v="Q"/>
  </r>
  <r>
    <n v="414"/>
    <n v="0"/>
    <x v="2"/>
    <s v="Cunningham, Mr. Alfred Fleming"/>
    <x v="0"/>
    <x v="4"/>
    <n v="0"/>
    <n v="0"/>
    <n v="239853"/>
    <x v="104"/>
    <m/>
    <s v="S"/>
  </r>
  <r>
    <n v="415"/>
    <n v="1"/>
    <x v="0"/>
    <s v="Sundman, Mr. Johan Julian"/>
    <x v="0"/>
    <x v="57"/>
    <n v="0"/>
    <n v="0"/>
    <s v="STON/O 2. 3101269"/>
    <x v="2"/>
    <m/>
    <s v="S"/>
  </r>
  <r>
    <n v="416"/>
    <n v="0"/>
    <x v="0"/>
    <s v="Meek, Mrs. Thomas (Annie Louise Rowley)"/>
    <x v="1"/>
    <x v="4"/>
    <n v="0"/>
    <n v="0"/>
    <n v="343095"/>
    <x v="4"/>
    <m/>
    <s v="S"/>
  </r>
  <r>
    <n v="417"/>
    <n v="1"/>
    <x v="2"/>
    <s v="Drew, Mrs. James Vivian (Lulu Thorne Christian)"/>
    <x v="1"/>
    <x v="15"/>
    <n v="1"/>
    <n v="1"/>
    <n v="28220"/>
    <x v="172"/>
    <m/>
    <s v="S"/>
  </r>
  <r>
    <n v="418"/>
    <n v="1"/>
    <x v="2"/>
    <s v="Silven, Miss. Lyyli Karoliina"/>
    <x v="1"/>
    <x v="24"/>
    <n v="0"/>
    <n v="2"/>
    <n v="250652"/>
    <x v="16"/>
    <m/>
    <s v="S"/>
  </r>
  <r>
    <n v="419"/>
    <n v="0"/>
    <x v="2"/>
    <s v="Matthews, Mr. William John"/>
    <x v="0"/>
    <x v="39"/>
    <n v="0"/>
    <n v="0"/>
    <n v="28228"/>
    <x v="16"/>
    <m/>
    <s v="S"/>
  </r>
  <r>
    <n v="420"/>
    <n v="0"/>
    <x v="0"/>
    <s v="Van Impe, Miss. Catharina"/>
    <x v="1"/>
    <x v="73"/>
    <n v="0"/>
    <n v="2"/>
    <n v="345773"/>
    <x v="72"/>
    <m/>
    <s v="S"/>
  </r>
  <r>
    <n v="421"/>
    <n v="0"/>
    <x v="0"/>
    <s v="Gheorgheff, Mr. Stanio"/>
    <x v="0"/>
    <x v="4"/>
    <n v="0"/>
    <n v="0"/>
    <n v="349254"/>
    <x v="25"/>
    <m/>
    <s v="C"/>
  </r>
  <r>
    <n v="422"/>
    <n v="0"/>
    <x v="0"/>
    <s v="Charters, Mr. David"/>
    <x v="0"/>
    <x v="23"/>
    <n v="0"/>
    <n v="0"/>
    <s v="A/5. 13032"/>
    <x v="93"/>
    <m/>
    <s v="Q"/>
  </r>
  <r>
    <n v="423"/>
    <n v="0"/>
    <x v="0"/>
    <s v="Zimmerman, Mr. Leo"/>
    <x v="0"/>
    <x v="28"/>
    <n v="0"/>
    <n v="0"/>
    <n v="315082"/>
    <x v="173"/>
    <m/>
    <s v="S"/>
  </r>
  <r>
    <n v="424"/>
    <n v="0"/>
    <x v="0"/>
    <s v="Danbom, Mrs. Ernst Gilbert (Anna Sigrid Maria Brogren)"/>
    <x v="1"/>
    <x v="17"/>
    <n v="1"/>
    <n v="1"/>
    <n v="347080"/>
    <x v="174"/>
    <m/>
    <s v="S"/>
  </r>
  <r>
    <n v="425"/>
    <n v="0"/>
    <x v="0"/>
    <s v="Rosblom, Mr. Viktor Richard"/>
    <x v="0"/>
    <x v="24"/>
    <n v="1"/>
    <n v="1"/>
    <n v="370129"/>
    <x v="125"/>
    <m/>
    <s v="S"/>
  </r>
  <r>
    <n v="426"/>
    <n v="0"/>
    <x v="0"/>
    <s v="Wiseman, Mr. Phillippe"/>
    <x v="0"/>
    <x v="4"/>
    <n v="0"/>
    <n v="0"/>
    <s v="A/4. 34244"/>
    <x v="0"/>
    <m/>
    <s v="S"/>
  </r>
  <r>
    <n v="427"/>
    <n v="1"/>
    <x v="2"/>
    <s v="Clarke, Mrs. Charles V (Ada Maria Winfield)"/>
    <x v="1"/>
    <x v="17"/>
    <n v="1"/>
    <n v="0"/>
    <n v="2003"/>
    <x v="19"/>
    <m/>
    <s v="S"/>
  </r>
  <r>
    <n v="428"/>
    <n v="1"/>
    <x v="2"/>
    <s v="Phillips, Miss. Kate Florence (&quot;Mrs Kate Louise Phillips Marshall&quot;)"/>
    <x v="1"/>
    <x v="19"/>
    <n v="0"/>
    <n v="0"/>
    <n v="250655"/>
    <x v="19"/>
    <m/>
    <s v="S"/>
  </r>
  <r>
    <n v="429"/>
    <n v="0"/>
    <x v="0"/>
    <s v="Flynn, Mr. James"/>
    <x v="0"/>
    <x v="4"/>
    <n v="0"/>
    <n v="0"/>
    <n v="364851"/>
    <x v="28"/>
    <m/>
    <s v="Q"/>
  </r>
  <r>
    <n v="430"/>
    <n v="1"/>
    <x v="0"/>
    <s v="Pickard, Mr. Berk (Berk Trembisky)"/>
    <x v="0"/>
    <x v="35"/>
    <n v="0"/>
    <n v="0"/>
    <s v="SOTON/O.Q. 392078"/>
    <x v="4"/>
    <s v="E10"/>
    <s v="S"/>
  </r>
  <r>
    <n v="431"/>
    <n v="1"/>
    <x v="1"/>
    <s v="Bjornstrom-Steffansson, Mr. Mauritz Hakan"/>
    <x v="0"/>
    <x v="17"/>
    <n v="0"/>
    <n v="0"/>
    <n v="110564"/>
    <x v="11"/>
    <s v="C52"/>
    <s v="S"/>
  </r>
  <r>
    <n v="432"/>
    <n v="1"/>
    <x v="0"/>
    <s v="Thorneycroft, Mrs. Percival (Florence Kate White)"/>
    <x v="1"/>
    <x v="4"/>
    <n v="1"/>
    <n v="0"/>
    <n v="376564"/>
    <x v="95"/>
    <m/>
    <s v="S"/>
  </r>
  <r>
    <n v="433"/>
    <n v="1"/>
    <x v="2"/>
    <s v="Louch, Mrs. Charles Alexander (Alice Adelaide Slow)"/>
    <x v="1"/>
    <x v="22"/>
    <n v="1"/>
    <n v="0"/>
    <s v="SC/AH 3085"/>
    <x v="19"/>
    <m/>
    <s v="S"/>
  </r>
  <r>
    <n v="434"/>
    <n v="0"/>
    <x v="0"/>
    <s v="Kallio, Mr. Nikolai Erland"/>
    <x v="0"/>
    <x v="34"/>
    <n v="0"/>
    <n v="0"/>
    <s v="STON/O 2. 3101274"/>
    <x v="123"/>
    <m/>
    <s v="S"/>
  </r>
  <r>
    <n v="435"/>
    <n v="0"/>
    <x v="1"/>
    <s v="Silvey, Mr. William Baird"/>
    <x v="0"/>
    <x v="61"/>
    <n v="1"/>
    <n v="0"/>
    <n v="13507"/>
    <x v="175"/>
    <s v="E44"/>
    <s v="S"/>
  </r>
  <r>
    <n v="436"/>
    <n v="1"/>
    <x v="1"/>
    <s v="Carter, Miss. Lucile Polk"/>
    <x v="1"/>
    <x v="8"/>
    <n v="1"/>
    <n v="2"/>
    <n v="113760"/>
    <x v="168"/>
    <s v="B96 B98"/>
    <s v="S"/>
  </r>
  <r>
    <n v="437"/>
    <n v="0"/>
    <x v="0"/>
    <s v="Ford, Miss. Doolina Margaret &quot;Daisy&quot;"/>
    <x v="1"/>
    <x v="23"/>
    <n v="2"/>
    <n v="2"/>
    <s v="W./C. 6608"/>
    <x v="63"/>
    <m/>
    <s v="S"/>
  </r>
  <r>
    <n v="438"/>
    <n v="1"/>
    <x v="2"/>
    <s v="Richards, Mrs. Sidney (Emily Hocking)"/>
    <x v="1"/>
    <x v="42"/>
    <n v="2"/>
    <n v="3"/>
    <n v="29106"/>
    <x v="170"/>
    <m/>
    <s v="S"/>
  </r>
  <r>
    <n v="439"/>
    <n v="0"/>
    <x v="1"/>
    <s v="Fortune, Mr. Mark"/>
    <x v="0"/>
    <x v="74"/>
    <n v="1"/>
    <n v="4"/>
    <n v="19950"/>
    <x v="23"/>
    <s v="C23 C25 C27"/>
    <s v="S"/>
  </r>
  <r>
    <n v="440"/>
    <n v="0"/>
    <x v="2"/>
    <s v="Kvillner, Mr. Johan Henrik Johannesson"/>
    <x v="0"/>
    <x v="14"/>
    <n v="0"/>
    <n v="0"/>
    <s v="C.A. 18723"/>
    <x v="29"/>
    <m/>
    <s v="S"/>
  </r>
  <r>
    <n v="441"/>
    <n v="1"/>
    <x v="2"/>
    <s v="Hart, Mrs. Benjamin (Esther Ada Bloomfield)"/>
    <x v="1"/>
    <x v="33"/>
    <n v="1"/>
    <n v="1"/>
    <s v="F.C.C. 13529"/>
    <x v="121"/>
    <m/>
    <s v="S"/>
  </r>
  <r>
    <n v="442"/>
    <n v="0"/>
    <x v="0"/>
    <s v="Hampe, Mr. Leon"/>
    <x v="0"/>
    <x v="11"/>
    <n v="0"/>
    <n v="0"/>
    <n v="345769"/>
    <x v="59"/>
    <m/>
    <s v="S"/>
  </r>
  <r>
    <n v="443"/>
    <n v="0"/>
    <x v="0"/>
    <s v="Petterson, Mr. Johan Emil"/>
    <x v="0"/>
    <x v="37"/>
    <n v="1"/>
    <n v="0"/>
    <n v="347076"/>
    <x v="71"/>
    <m/>
    <s v="S"/>
  </r>
  <r>
    <n v="444"/>
    <n v="1"/>
    <x v="2"/>
    <s v="Reynaldo, Ms. Encarnacion"/>
    <x v="1"/>
    <x v="17"/>
    <n v="0"/>
    <n v="0"/>
    <n v="230434"/>
    <x v="16"/>
    <m/>
    <s v="S"/>
  </r>
  <r>
    <n v="445"/>
    <n v="1"/>
    <x v="0"/>
    <s v="Johannesen-Bratthammer, Mr. Bernt"/>
    <x v="0"/>
    <x v="4"/>
    <n v="0"/>
    <n v="0"/>
    <n v="65306"/>
    <x v="176"/>
    <m/>
    <s v="S"/>
  </r>
  <r>
    <n v="446"/>
    <n v="1"/>
    <x v="1"/>
    <s v="Dodge, Master. Washington"/>
    <x v="0"/>
    <x v="9"/>
    <n v="0"/>
    <n v="2"/>
    <n v="33638"/>
    <x v="177"/>
    <s v="A34"/>
    <s v="S"/>
  </r>
  <r>
    <n v="447"/>
    <n v="1"/>
    <x v="2"/>
    <s v="Mellinger, Miss. Madeleine Violet"/>
    <x v="1"/>
    <x v="75"/>
    <n v="0"/>
    <n v="1"/>
    <n v="250644"/>
    <x v="131"/>
    <m/>
    <s v="S"/>
  </r>
  <r>
    <n v="448"/>
    <n v="1"/>
    <x v="1"/>
    <s v="Seward, Mr. Frederic Kimber"/>
    <x v="0"/>
    <x v="15"/>
    <n v="0"/>
    <n v="0"/>
    <n v="113794"/>
    <x v="11"/>
    <m/>
    <s v="S"/>
  </r>
  <r>
    <n v="449"/>
    <n v="1"/>
    <x v="0"/>
    <s v="Baclini, Miss. Marie Catherine"/>
    <x v="1"/>
    <x v="31"/>
    <n v="2"/>
    <n v="1"/>
    <n v="2666"/>
    <x v="178"/>
    <m/>
    <s v="C"/>
  </r>
  <r>
    <n v="450"/>
    <n v="1"/>
    <x v="1"/>
    <s v="Peuchen, Major. Arthur Godfrey"/>
    <x v="0"/>
    <x v="67"/>
    <n v="0"/>
    <n v="0"/>
    <n v="113786"/>
    <x v="140"/>
    <s v="C104"/>
    <s v="S"/>
  </r>
  <r>
    <n v="451"/>
    <n v="0"/>
    <x v="2"/>
    <s v="West, Mr. Edwy Arthur"/>
    <x v="0"/>
    <x v="62"/>
    <n v="1"/>
    <n v="2"/>
    <s v="C.A. 34651"/>
    <x v="44"/>
    <m/>
    <s v="S"/>
  </r>
  <r>
    <n v="452"/>
    <n v="0"/>
    <x v="0"/>
    <s v="Hagland, Mr. Ingvald Olai Olsen"/>
    <x v="0"/>
    <x v="4"/>
    <n v="1"/>
    <n v="0"/>
    <n v="65303"/>
    <x v="179"/>
    <m/>
    <s v="S"/>
  </r>
  <r>
    <n v="453"/>
    <n v="0"/>
    <x v="1"/>
    <s v="Foreman, Mr. Benjamin Laventall"/>
    <x v="0"/>
    <x v="39"/>
    <n v="0"/>
    <n v="0"/>
    <n v="113051"/>
    <x v="44"/>
    <s v="C111"/>
    <s v="C"/>
  </r>
  <r>
    <n v="454"/>
    <n v="1"/>
    <x v="1"/>
    <s v="Goldenberg, Mr. Samuel L"/>
    <x v="0"/>
    <x v="27"/>
    <n v="1"/>
    <n v="0"/>
    <n v="17453"/>
    <x v="180"/>
    <s v="C92"/>
    <s v="C"/>
  </r>
  <r>
    <n v="455"/>
    <n v="0"/>
    <x v="0"/>
    <s v="Peduzzi, Mr. Joseph"/>
    <x v="0"/>
    <x v="4"/>
    <n v="0"/>
    <n v="0"/>
    <s v="A/5 2817"/>
    <x v="4"/>
    <m/>
    <s v="S"/>
  </r>
  <r>
    <n v="456"/>
    <n v="1"/>
    <x v="0"/>
    <s v="Jalsevac, Mr. Ivan"/>
    <x v="0"/>
    <x v="28"/>
    <n v="0"/>
    <n v="0"/>
    <n v="349240"/>
    <x v="25"/>
    <m/>
    <s v="C"/>
  </r>
  <r>
    <n v="457"/>
    <n v="0"/>
    <x v="1"/>
    <s v="Millet, Mr. Francis Davis"/>
    <x v="0"/>
    <x v="29"/>
    <n v="0"/>
    <n v="0"/>
    <n v="13509"/>
    <x v="11"/>
    <s v="E38"/>
    <s v="S"/>
  </r>
  <r>
    <n v="458"/>
    <n v="1"/>
    <x v="1"/>
    <s v="Kenyon, Mrs. Frederick R (Marion)"/>
    <x v="1"/>
    <x v="4"/>
    <n v="1"/>
    <n v="0"/>
    <n v="17464"/>
    <x v="6"/>
    <s v="D21"/>
    <s v="S"/>
  </r>
  <r>
    <n v="459"/>
    <n v="1"/>
    <x v="2"/>
    <s v="Toomey, Miss. Ellen"/>
    <x v="1"/>
    <x v="61"/>
    <n v="0"/>
    <n v="0"/>
    <s v="F.C.C. 13531"/>
    <x v="29"/>
    <m/>
    <s v="S"/>
  </r>
  <r>
    <n v="460"/>
    <n v="0"/>
    <x v="0"/>
    <s v="O'Connor, Mr. Maurice"/>
    <x v="0"/>
    <x v="4"/>
    <n v="0"/>
    <n v="0"/>
    <n v="371060"/>
    <x v="28"/>
    <m/>
    <s v="Q"/>
  </r>
  <r>
    <n v="461"/>
    <n v="1"/>
    <x v="1"/>
    <s v="Anderson, Mr. Harry"/>
    <x v="0"/>
    <x v="76"/>
    <n v="0"/>
    <n v="0"/>
    <n v="19952"/>
    <x v="11"/>
    <s v="E12"/>
    <s v="S"/>
  </r>
  <r>
    <n v="462"/>
    <n v="0"/>
    <x v="0"/>
    <s v="Morley, Mr. William"/>
    <x v="0"/>
    <x v="15"/>
    <n v="0"/>
    <n v="0"/>
    <n v="364506"/>
    <x v="4"/>
    <m/>
    <s v="S"/>
  </r>
  <r>
    <n v="463"/>
    <n v="0"/>
    <x v="1"/>
    <s v="Gee, Mr. Arthur H"/>
    <x v="0"/>
    <x v="47"/>
    <n v="0"/>
    <n v="0"/>
    <n v="111320"/>
    <x v="181"/>
    <s v="E63"/>
    <s v="S"/>
  </r>
  <r>
    <n v="464"/>
    <n v="0"/>
    <x v="2"/>
    <s v="Milling, Mr. Jacob Christian"/>
    <x v="0"/>
    <x v="76"/>
    <n v="0"/>
    <n v="0"/>
    <n v="234360"/>
    <x v="16"/>
    <m/>
    <s v="S"/>
  </r>
  <r>
    <n v="465"/>
    <n v="0"/>
    <x v="0"/>
    <s v="Maisner, Mr. Simon"/>
    <x v="0"/>
    <x v="4"/>
    <n v="0"/>
    <n v="0"/>
    <s v="A/S 2816"/>
    <x v="4"/>
    <m/>
    <s v="S"/>
  </r>
  <r>
    <n v="466"/>
    <n v="0"/>
    <x v="0"/>
    <s v="Goncalves, Mr. Manuel Estanslas"/>
    <x v="0"/>
    <x v="1"/>
    <n v="0"/>
    <n v="0"/>
    <s v="SOTON/O.Q. 3101306"/>
    <x v="79"/>
    <m/>
    <s v="S"/>
  </r>
  <r>
    <n v="467"/>
    <n v="0"/>
    <x v="2"/>
    <s v="Campbell, Mr. William"/>
    <x v="0"/>
    <x v="4"/>
    <n v="0"/>
    <n v="0"/>
    <n v="239853"/>
    <x v="104"/>
    <m/>
    <s v="S"/>
  </r>
  <r>
    <n v="468"/>
    <n v="0"/>
    <x v="1"/>
    <s v="Smart, Mr. John Montgomery"/>
    <x v="0"/>
    <x v="60"/>
    <n v="0"/>
    <n v="0"/>
    <n v="113792"/>
    <x v="11"/>
    <m/>
    <s v="S"/>
  </r>
  <r>
    <n v="469"/>
    <n v="0"/>
    <x v="0"/>
    <s v="Scanlan, Mr. James"/>
    <x v="0"/>
    <x v="4"/>
    <n v="0"/>
    <n v="0"/>
    <n v="36209"/>
    <x v="182"/>
    <m/>
    <s v="Q"/>
  </r>
  <r>
    <n v="470"/>
    <n v="1"/>
    <x v="0"/>
    <s v="Baclini, Miss. Helene Barbara"/>
    <x v="1"/>
    <x v="77"/>
    <n v="2"/>
    <n v="1"/>
    <n v="2666"/>
    <x v="178"/>
    <m/>
    <s v="C"/>
  </r>
  <r>
    <n v="471"/>
    <n v="0"/>
    <x v="0"/>
    <s v="Keefe, Mr. Arthur"/>
    <x v="0"/>
    <x v="4"/>
    <n v="0"/>
    <n v="0"/>
    <n v="323592"/>
    <x v="0"/>
    <m/>
    <s v="S"/>
  </r>
  <r>
    <n v="472"/>
    <n v="0"/>
    <x v="0"/>
    <s v="Cacic, Mr. Luka"/>
    <x v="0"/>
    <x v="1"/>
    <n v="0"/>
    <n v="0"/>
    <n v="315089"/>
    <x v="51"/>
    <m/>
    <s v="S"/>
  </r>
  <r>
    <n v="473"/>
    <n v="1"/>
    <x v="2"/>
    <s v="West, Mrs. Edwy Arthur (Ada Mary Worth)"/>
    <x v="1"/>
    <x v="40"/>
    <n v="1"/>
    <n v="2"/>
    <s v="C.A. 34651"/>
    <x v="44"/>
    <m/>
    <s v="S"/>
  </r>
  <r>
    <n v="474"/>
    <n v="1"/>
    <x v="2"/>
    <s v="Jerwan, Mrs. Amin S (Marie Marthe Thuillard)"/>
    <x v="1"/>
    <x v="41"/>
    <n v="0"/>
    <n v="0"/>
    <s v="SC/AH Basle 541"/>
    <x v="183"/>
    <s v="D"/>
    <s v="C"/>
  </r>
  <r>
    <n v="475"/>
    <n v="0"/>
    <x v="0"/>
    <s v="Strandberg, Miss. Ida Sofia"/>
    <x v="1"/>
    <x v="0"/>
    <n v="0"/>
    <n v="0"/>
    <n v="7553"/>
    <x v="184"/>
    <m/>
    <s v="S"/>
  </r>
  <r>
    <n v="476"/>
    <n v="0"/>
    <x v="1"/>
    <s v="Clifford, Mr. George Quincy"/>
    <x v="0"/>
    <x v="4"/>
    <n v="0"/>
    <n v="0"/>
    <n v="110465"/>
    <x v="31"/>
    <s v="A14"/>
    <s v="S"/>
  </r>
  <r>
    <n v="477"/>
    <n v="0"/>
    <x v="2"/>
    <s v="Renouf, Mr. Peter Henry"/>
    <x v="0"/>
    <x v="15"/>
    <n v="1"/>
    <n v="0"/>
    <n v="31027"/>
    <x v="35"/>
    <m/>
    <s v="S"/>
  </r>
  <r>
    <n v="478"/>
    <n v="0"/>
    <x v="0"/>
    <s v="Braund, Mr. Lewis Richard"/>
    <x v="0"/>
    <x v="28"/>
    <n v="1"/>
    <n v="0"/>
    <n v="3460"/>
    <x v="185"/>
    <m/>
    <s v="S"/>
  </r>
  <r>
    <n v="479"/>
    <n v="0"/>
    <x v="0"/>
    <s v="Karlsson, Mr. Nils August"/>
    <x v="0"/>
    <x v="0"/>
    <n v="0"/>
    <n v="0"/>
    <n v="350060"/>
    <x v="186"/>
    <m/>
    <s v="S"/>
  </r>
  <r>
    <n v="480"/>
    <n v="1"/>
    <x v="0"/>
    <s v="Hirvonen, Miss. Hildur E"/>
    <x v="1"/>
    <x v="6"/>
    <n v="0"/>
    <n v="1"/>
    <n v="3101298"/>
    <x v="187"/>
    <m/>
    <s v="S"/>
  </r>
  <r>
    <n v="481"/>
    <n v="0"/>
    <x v="0"/>
    <s v="Goodwin, Master. Harold Victor"/>
    <x v="0"/>
    <x v="52"/>
    <n v="5"/>
    <n v="2"/>
    <s v="CA 2144"/>
    <x v="45"/>
    <m/>
    <s v="S"/>
  </r>
  <r>
    <n v="482"/>
    <n v="0"/>
    <x v="2"/>
    <s v="Frost, Mr. Anthony Wood &quot;Archie&quot;"/>
    <x v="0"/>
    <x v="4"/>
    <n v="0"/>
    <n v="0"/>
    <n v="239854"/>
    <x v="104"/>
    <m/>
    <s v="S"/>
  </r>
  <r>
    <n v="483"/>
    <n v="0"/>
    <x v="0"/>
    <s v="Rouse, Mr. Richard Henry"/>
    <x v="0"/>
    <x v="61"/>
    <n v="0"/>
    <n v="0"/>
    <s v="A/5 3594"/>
    <x v="4"/>
    <m/>
    <s v="S"/>
  </r>
  <r>
    <n v="484"/>
    <n v="1"/>
    <x v="0"/>
    <s v="Turkula, Mrs. (Hedwig)"/>
    <x v="1"/>
    <x v="68"/>
    <n v="0"/>
    <n v="0"/>
    <n v="4134"/>
    <x v="188"/>
    <m/>
    <s v="S"/>
  </r>
  <r>
    <n v="485"/>
    <n v="1"/>
    <x v="1"/>
    <s v="Bishop, Mr. Dickinson H"/>
    <x v="0"/>
    <x v="37"/>
    <n v="1"/>
    <n v="0"/>
    <n v="11967"/>
    <x v="136"/>
    <s v="B49"/>
    <s v="C"/>
  </r>
  <r>
    <n v="486"/>
    <n v="0"/>
    <x v="0"/>
    <s v="Lefebre, Miss. Jeannie"/>
    <x v="1"/>
    <x v="4"/>
    <n v="3"/>
    <n v="1"/>
    <n v="4133"/>
    <x v="102"/>
    <m/>
    <s v="S"/>
  </r>
  <r>
    <n v="487"/>
    <n v="1"/>
    <x v="1"/>
    <s v="Hoyt, Mrs. Frederick Maxfield (Jane Anne Forby)"/>
    <x v="1"/>
    <x v="3"/>
    <n v="1"/>
    <n v="0"/>
    <n v="19943"/>
    <x v="117"/>
    <s v="C93"/>
    <s v="S"/>
  </r>
  <r>
    <n v="488"/>
    <n v="0"/>
    <x v="1"/>
    <s v="Kent, Mr. Edward Austin"/>
    <x v="0"/>
    <x v="10"/>
    <n v="0"/>
    <n v="0"/>
    <n v="11771"/>
    <x v="132"/>
    <s v="B37"/>
    <s v="C"/>
  </r>
  <r>
    <n v="489"/>
    <n v="0"/>
    <x v="0"/>
    <s v="Somerton, Mr. Francis William"/>
    <x v="0"/>
    <x v="39"/>
    <n v="0"/>
    <n v="0"/>
    <s v="A.5. 18509"/>
    <x v="4"/>
    <m/>
    <s v="S"/>
  </r>
  <r>
    <n v="490"/>
    <n v="1"/>
    <x v="0"/>
    <s v="Coutts, Master. Eden Leslie &quot;Neville&quot;"/>
    <x v="0"/>
    <x v="52"/>
    <n v="1"/>
    <n v="1"/>
    <s v="C.A. 37671"/>
    <x v="156"/>
    <m/>
    <s v="S"/>
  </r>
  <r>
    <n v="491"/>
    <n v="0"/>
    <x v="0"/>
    <s v="Hagland, Mr. Konrad Mathias Reiersen"/>
    <x v="0"/>
    <x v="4"/>
    <n v="1"/>
    <n v="0"/>
    <n v="65304"/>
    <x v="179"/>
    <m/>
    <s v="S"/>
  </r>
  <r>
    <n v="492"/>
    <n v="0"/>
    <x v="0"/>
    <s v="Windelov, Mr. Einar"/>
    <x v="0"/>
    <x v="23"/>
    <n v="0"/>
    <n v="0"/>
    <s v="SOTON/OQ 3101317"/>
    <x v="0"/>
    <m/>
    <s v="S"/>
  </r>
  <r>
    <n v="493"/>
    <n v="0"/>
    <x v="1"/>
    <s v="Molson, Mr. Harry Markland"/>
    <x v="0"/>
    <x v="13"/>
    <n v="0"/>
    <n v="0"/>
    <n v="113787"/>
    <x v="140"/>
    <s v="C30"/>
    <s v="S"/>
  </r>
  <r>
    <n v="494"/>
    <n v="0"/>
    <x v="1"/>
    <s v="Artagaveytia, Mr. Ramon"/>
    <x v="0"/>
    <x v="45"/>
    <n v="0"/>
    <n v="0"/>
    <s v="PC 17609"/>
    <x v="189"/>
    <m/>
    <s v="C"/>
  </r>
  <r>
    <n v="495"/>
    <n v="0"/>
    <x v="0"/>
    <s v="Stanley, Mr. Edward Roland"/>
    <x v="0"/>
    <x v="23"/>
    <n v="0"/>
    <n v="0"/>
    <s v="A/4 45380"/>
    <x v="4"/>
    <m/>
    <s v="S"/>
  </r>
  <r>
    <n v="496"/>
    <n v="0"/>
    <x v="0"/>
    <s v="Yousseff, Mr. Gerious"/>
    <x v="0"/>
    <x v="4"/>
    <n v="0"/>
    <n v="0"/>
    <n v="2627"/>
    <x v="74"/>
    <m/>
    <s v="C"/>
  </r>
  <r>
    <n v="497"/>
    <n v="1"/>
    <x v="1"/>
    <s v="Eustis, Miss. Elizabeth Mussey"/>
    <x v="1"/>
    <x v="5"/>
    <n v="1"/>
    <n v="0"/>
    <n v="36947"/>
    <x v="190"/>
    <s v="D20"/>
    <s v="C"/>
  </r>
  <r>
    <n v="498"/>
    <n v="0"/>
    <x v="0"/>
    <s v="Shellard, Mr. Frederick William"/>
    <x v="0"/>
    <x v="4"/>
    <n v="0"/>
    <n v="0"/>
    <s v="C.A. 6212"/>
    <x v="191"/>
    <m/>
    <s v="S"/>
  </r>
  <r>
    <n v="499"/>
    <n v="0"/>
    <x v="1"/>
    <s v="Allison, Mrs. Hudson J C (Bessie Waldo Daniels)"/>
    <x v="1"/>
    <x v="37"/>
    <n v="1"/>
    <n v="2"/>
    <n v="113781"/>
    <x v="139"/>
    <s v="C22 C26"/>
    <s v="S"/>
  </r>
  <r>
    <n v="500"/>
    <n v="0"/>
    <x v="0"/>
    <s v="Svensson, Mr. Olof"/>
    <x v="0"/>
    <x v="42"/>
    <n v="0"/>
    <n v="0"/>
    <n v="350035"/>
    <x v="88"/>
    <m/>
    <s v="S"/>
  </r>
  <r>
    <n v="501"/>
    <n v="0"/>
    <x v="0"/>
    <s v="Calic, Mr. Petar"/>
    <x v="0"/>
    <x v="34"/>
    <n v="0"/>
    <n v="0"/>
    <n v="315086"/>
    <x v="51"/>
    <m/>
    <s v="S"/>
  </r>
  <r>
    <n v="502"/>
    <n v="0"/>
    <x v="0"/>
    <s v="Canavan, Miss. Mary"/>
    <x v="1"/>
    <x v="23"/>
    <n v="0"/>
    <n v="0"/>
    <n v="364846"/>
    <x v="28"/>
    <m/>
    <s v="Q"/>
  </r>
  <r>
    <n v="503"/>
    <n v="0"/>
    <x v="0"/>
    <s v="O'Sullivan, Miss. Bridget Mary"/>
    <x v="1"/>
    <x v="4"/>
    <n v="0"/>
    <n v="0"/>
    <n v="330909"/>
    <x v="192"/>
    <m/>
    <s v="Q"/>
  </r>
  <r>
    <n v="504"/>
    <n v="0"/>
    <x v="0"/>
    <s v="Laitinen, Miss. Kristina Sofia"/>
    <x v="1"/>
    <x v="46"/>
    <n v="0"/>
    <n v="0"/>
    <n v="4135"/>
    <x v="188"/>
    <m/>
    <s v="S"/>
  </r>
  <r>
    <n v="505"/>
    <n v="1"/>
    <x v="1"/>
    <s v="Maioni, Miss. Roberta"/>
    <x v="1"/>
    <x v="36"/>
    <n v="0"/>
    <n v="0"/>
    <n v="110152"/>
    <x v="126"/>
    <s v="B79"/>
    <s v="S"/>
  </r>
  <r>
    <n v="506"/>
    <n v="0"/>
    <x v="1"/>
    <s v="Penasco y Castellana, Mr. Victor de Satode"/>
    <x v="0"/>
    <x v="24"/>
    <n v="1"/>
    <n v="0"/>
    <s v="PC 17758"/>
    <x v="144"/>
    <s v="C65"/>
    <s v="C"/>
  </r>
  <r>
    <n v="507"/>
    <n v="1"/>
    <x v="2"/>
    <s v="Quick, Mrs. Frederick Charles (Jane Richards)"/>
    <x v="1"/>
    <x v="40"/>
    <n v="0"/>
    <n v="2"/>
    <n v="26360"/>
    <x v="19"/>
    <m/>
    <s v="S"/>
  </r>
  <r>
    <n v="508"/>
    <n v="1"/>
    <x v="1"/>
    <s v="Bradley, Mr. George (&quot;George Arthur Brayton&quot;)"/>
    <x v="0"/>
    <x v="4"/>
    <n v="0"/>
    <n v="0"/>
    <n v="111427"/>
    <x v="11"/>
    <m/>
    <s v="S"/>
  </r>
  <r>
    <n v="509"/>
    <n v="0"/>
    <x v="0"/>
    <s v="Olsen, Mr. Henry Margido"/>
    <x v="0"/>
    <x v="17"/>
    <n v="0"/>
    <n v="0"/>
    <s v="C 4001"/>
    <x v="193"/>
    <m/>
    <s v="S"/>
  </r>
  <r>
    <n v="510"/>
    <n v="1"/>
    <x v="0"/>
    <s v="Lang, Mr. Fang"/>
    <x v="0"/>
    <x v="2"/>
    <n v="0"/>
    <n v="0"/>
    <n v="1601"/>
    <x v="54"/>
    <m/>
    <s v="S"/>
  </r>
  <r>
    <n v="511"/>
    <n v="1"/>
    <x v="0"/>
    <s v="Daly, Mr. Eugene Patrick"/>
    <x v="0"/>
    <x v="28"/>
    <n v="0"/>
    <n v="0"/>
    <n v="382651"/>
    <x v="28"/>
    <m/>
    <s v="Q"/>
  </r>
  <r>
    <n v="512"/>
    <n v="0"/>
    <x v="0"/>
    <s v="Webber, Mr. James"/>
    <x v="0"/>
    <x v="4"/>
    <n v="0"/>
    <n v="0"/>
    <s v="SOTON/OQ 3101316"/>
    <x v="4"/>
    <m/>
    <s v="S"/>
  </r>
  <r>
    <n v="513"/>
    <n v="1"/>
    <x v="1"/>
    <s v="McGough, Mr. James Robert"/>
    <x v="0"/>
    <x v="62"/>
    <n v="0"/>
    <n v="0"/>
    <s v="PC 17473"/>
    <x v="194"/>
    <s v="E25"/>
    <s v="S"/>
  </r>
  <r>
    <n v="514"/>
    <n v="1"/>
    <x v="1"/>
    <s v="Rothschild, Mrs. Martin (Elizabeth L. Barrett)"/>
    <x v="1"/>
    <x v="5"/>
    <n v="1"/>
    <n v="0"/>
    <s v="PC 17603"/>
    <x v="195"/>
    <m/>
    <s v="C"/>
  </r>
  <r>
    <n v="515"/>
    <n v="0"/>
    <x v="0"/>
    <s v="Coleff, Mr. Satio"/>
    <x v="0"/>
    <x v="42"/>
    <n v="0"/>
    <n v="0"/>
    <n v="349209"/>
    <x v="196"/>
    <m/>
    <s v="S"/>
  </r>
  <r>
    <n v="516"/>
    <n v="0"/>
    <x v="1"/>
    <s v="Walker, Mr. William Anderson"/>
    <x v="0"/>
    <x v="47"/>
    <n v="0"/>
    <n v="0"/>
    <n v="36967"/>
    <x v="197"/>
    <s v="D46"/>
    <s v="S"/>
  </r>
  <r>
    <n v="517"/>
    <n v="1"/>
    <x v="2"/>
    <s v="Lemore, Mrs. (Amelia Milley)"/>
    <x v="1"/>
    <x v="15"/>
    <n v="0"/>
    <n v="0"/>
    <s v="C.A. 34260"/>
    <x v="29"/>
    <s v="F33"/>
    <s v="S"/>
  </r>
  <r>
    <n v="518"/>
    <n v="0"/>
    <x v="0"/>
    <s v="Ryan, Mr. Patrick"/>
    <x v="0"/>
    <x v="4"/>
    <n v="0"/>
    <n v="0"/>
    <n v="371110"/>
    <x v="72"/>
    <m/>
    <s v="Q"/>
  </r>
  <r>
    <n v="519"/>
    <n v="1"/>
    <x v="2"/>
    <s v="Angle, Mrs. William A (Florence &quot;Mary&quot; Agnes Hughes)"/>
    <x v="1"/>
    <x v="62"/>
    <n v="1"/>
    <n v="0"/>
    <n v="226875"/>
    <x v="19"/>
    <m/>
    <s v="S"/>
  </r>
  <r>
    <n v="520"/>
    <n v="0"/>
    <x v="0"/>
    <s v="Pavlovic, Mr. Stefo"/>
    <x v="0"/>
    <x v="35"/>
    <n v="0"/>
    <n v="0"/>
    <n v="349242"/>
    <x v="25"/>
    <m/>
    <s v="S"/>
  </r>
  <r>
    <n v="521"/>
    <n v="1"/>
    <x v="1"/>
    <s v="Perreault, Miss. Anne"/>
    <x v="1"/>
    <x v="39"/>
    <n v="0"/>
    <n v="0"/>
    <n v="12749"/>
    <x v="198"/>
    <s v="B73"/>
    <s v="S"/>
  </r>
  <r>
    <n v="522"/>
    <n v="0"/>
    <x v="0"/>
    <s v="Vovk, Mr. Janko"/>
    <x v="0"/>
    <x v="0"/>
    <n v="0"/>
    <n v="0"/>
    <n v="349252"/>
    <x v="25"/>
    <m/>
    <s v="S"/>
  </r>
  <r>
    <n v="523"/>
    <n v="0"/>
    <x v="0"/>
    <s v="Lahoud, Mr. Sarkis"/>
    <x v="0"/>
    <x v="4"/>
    <n v="0"/>
    <n v="0"/>
    <n v="2624"/>
    <x v="18"/>
    <m/>
    <s v="C"/>
  </r>
  <r>
    <n v="524"/>
    <n v="1"/>
    <x v="1"/>
    <s v="Hippach, Mrs. Louis Albert (Ida Sophia Fischer)"/>
    <x v="1"/>
    <x v="57"/>
    <n v="0"/>
    <n v="1"/>
    <n v="111361"/>
    <x v="153"/>
    <s v="B18"/>
    <s v="C"/>
  </r>
  <r>
    <n v="525"/>
    <n v="0"/>
    <x v="0"/>
    <s v="Kassem, Mr. Fared"/>
    <x v="0"/>
    <x v="4"/>
    <n v="0"/>
    <n v="0"/>
    <n v="2700"/>
    <x v="32"/>
    <m/>
    <s v="C"/>
  </r>
  <r>
    <n v="526"/>
    <n v="0"/>
    <x v="0"/>
    <s v="Farrell, Mr. James"/>
    <x v="0"/>
    <x v="56"/>
    <n v="0"/>
    <n v="0"/>
    <n v="367232"/>
    <x v="28"/>
    <m/>
    <s v="Q"/>
  </r>
  <r>
    <n v="527"/>
    <n v="1"/>
    <x v="2"/>
    <s v="Ridsdale, Miss. Lucy"/>
    <x v="1"/>
    <x v="61"/>
    <n v="0"/>
    <n v="0"/>
    <s v="W./C. 14258"/>
    <x v="29"/>
    <m/>
    <s v="S"/>
  </r>
  <r>
    <n v="528"/>
    <n v="0"/>
    <x v="1"/>
    <s v="Farthing, Mr. John"/>
    <x v="0"/>
    <x v="4"/>
    <n v="0"/>
    <n v="0"/>
    <s v="PC 17483"/>
    <x v="199"/>
    <s v="C95"/>
    <s v="S"/>
  </r>
  <r>
    <n v="529"/>
    <n v="0"/>
    <x v="0"/>
    <s v="Salonen, Mr. Johan Werner"/>
    <x v="0"/>
    <x v="12"/>
    <n v="0"/>
    <n v="0"/>
    <n v="3101296"/>
    <x v="2"/>
    <m/>
    <s v="S"/>
  </r>
  <r>
    <n v="530"/>
    <n v="0"/>
    <x v="2"/>
    <s v="Hocking, Mr. Richard George"/>
    <x v="0"/>
    <x v="41"/>
    <n v="2"/>
    <n v="1"/>
    <n v="29104"/>
    <x v="86"/>
    <m/>
    <s v="S"/>
  </r>
  <r>
    <n v="531"/>
    <n v="1"/>
    <x v="2"/>
    <s v="Quick, Miss. Phyllis May"/>
    <x v="1"/>
    <x v="6"/>
    <n v="1"/>
    <n v="1"/>
    <n v="26360"/>
    <x v="19"/>
    <m/>
    <s v="S"/>
  </r>
  <r>
    <n v="532"/>
    <n v="0"/>
    <x v="0"/>
    <s v="Toufik, Mr. Nakli"/>
    <x v="0"/>
    <x v="4"/>
    <n v="0"/>
    <n v="0"/>
    <n v="2641"/>
    <x v="32"/>
    <m/>
    <s v="C"/>
  </r>
  <r>
    <n v="533"/>
    <n v="0"/>
    <x v="0"/>
    <s v="Elias, Mr. Joseph Jr"/>
    <x v="0"/>
    <x v="34"/>
    <n v="1"/>
    <n v="1"/>
    <n v="2690"/>
    <x v="32"/>
    <m/>
    <s v="C"/>
  </r>
  <r>
    <n v="534"/>
    <n v="1"/>
    <x v="0"/>
    <s v="Peter, Mrs. Catherine (Catherine Rizk)"/>
    <x v="1"/>
    <x v="4"/>
    <n v="0"/>
    <n v="2"/>
    <n v="2668"/>
    <x v="77"/>
    <m/>
    <s v="C"/>
  </r>
  <r>
    <n v="535"/>
    <n v="0"/>
    <x v="0"/>
    <s v="Cacic, Miss. Marija"/>
    <x v="1"/>
    <x v="39"/>
    <n v="0"/>
    <n v="0"/>
    <n v="315084"/>
    <x v="51"/>
    <m/>
    <s v="S"/>
  </r>
  <r>
    <n v="536"/>
    <n v="1"/>
    <x v="2"/>
    <s v="Hart, Miss. Eva Miriam"/>
    <x v="1"/>
    <x v="26"/>
    <n v="0"/>
    <n v="2"/>
    <s v="F.C.C. 13529"/>
    <x v="121"/>
    <m/>
    <s v="S"/>
  </r>
  <r>
    <n v="537"/>
    <n v="0"/>
    <x v="1"/>
    <s v="Butt, Major. Archibald Willingham"/>
    <x v="0"/>
    <x v="33"/>
    <n v="0"/>
    <n v="0"/>
    <n v="113050"/>
    <x v="11"/>
    <s v="B38"/>
    <s v="S"/>
  </r>
  <r>
    <n v="538"/>
    <n v="1"/>
    <x v="1"/>
    <s v="LeRoy, Miss. Bertha"/>
    <x v="1"/>
    <x v="39"/>
    <n v="0"/>
    <n v="0"/>
    <s v="PC 17761"/>
    <x v="200"/>
    <m/>
    <s v="C"/>
  </r>
  <r>
    <n v="539"/>
    <n v="0"/>
    <x v="0"/>
    <s v="Risien, Mr. Samuel Beard"/>
    <x v="0"/>
    <x v="4"/>
    <n v="0"/>
    <n v="0"/>
    <n v="364498"/>
    <x v="80"/>
    <m/>
    <s v="S"/>
  </r>
  <r>
    <n v="540"/>
    <n v="1"/>
    <x v="1"/>
    <s v="Frolicher, Miss. Hedwig Margaritha"/>
    <x v="1"/>
    <x v="0"/>
    <n v="0"/>
    <n v="2"/>
    <n v="13568"/>
    <x v="201"/>
    <s v="B39"/>
    <s v="C"/>
  </r>
  <r>
    <n v="541"/>
    <n v="1"/>
    <x v="1"/>
    <s v="Crosby, Miss. Harriet R"/>
    <x v="1"/>
    <x v="62"/>
    <n v="0"/>
    <n v="2"/>
    <s v="WE/P 5735"/>
    <x v="202"/>
    <s v="B22"/>
    <s v="S"/>
  </r>
  <r>
    <n v="542"/>
    <n v="0"/>
    <x v="0"/>
    <s v="Andersson, Miss. Ingeborg Constanzia"/>
    <x v="1"/>
    <x v="52"/>
    <n v="4"/>
    <n v="2"/>
    <n v="347082"/>
    <x v="12"/>
    <m/>
    <s v="S"/>
  </r>
  <r>
    <n v="543"/>
    <n v="0"/>
    <x v="0"/>
    <s v="Andersson, Miss. Sigrid Elisabeth"/>
    <x v="1"/>
    <x v="32"/>
    <n v="4"/>
    <n v="2"/>
    <n v="347082"/>
    <x v="12"/>
    <m/>
    <s v="S"/>
  </r>
  <r>
    <n v="544"/>
    <n v="1"/>
    <x v="2"/>
    <s v="Beane, Mr. Edward"/>
    <x v="0"/>
    <x v="35"/>
    <n v="1"/>
    <n v="0"/>
    <n v="2908"/>
    <x v="19"/>
    <m/>
    <s v="S"/>
  </r>
  <r>
    <n v="545"/>
    <n v="0"/>
    <x v="1"/>
    <s v="Douglas, Mr. Walter Donald"/>
    <x v="0"/>
    <x v="61"/>
    <n v="1"/>
    <n v="0"/>
    <s v="PC 17761"/>
    <x v="200"/>
    <s v="C86"/>
    <s v="C"/>
  </r>
  <r>
    <n v="546"/>
    <n v="0"/>
    <x v="1"/>
    <s v="Nicholson, Mr. Arthur Ernest"/>
    <x v="0"/>
    <x v="74"/>
    <n v="0"/>
    <n v="0"/>
    <n v="693"/>
    <x v="19"/>
    <m/>
    <s v="S"/>
  </r>
  <r>
    <n v="547"/>
    <n v="1"/>
    <x v="2"/>
    <s v="Beane, Mrs. Edward (Ethel Clarke)"/>
    <x v="1"/>
    <x v="19"/>
    <n v="1"/>
    <n v="0"/>
    <n v="2908"/>
    <x v="19"/>
    <m/>
    <s v="S"/>
  </r>
  <r>
    <n v="548"/>
    <n v="1"/>
    <x v="2"/>
    <s v="Padro y Manent, Mr. Julian"/>
    <x v="0"/>
    <x v="4"/>
    <n v="0"/>
    <n v="0"/>
    <s v="SC/PARIS 2146"/>
    <x v="203"/>
    <m/>
    <s v="C"/>
  </r>
  <r>
    <n v="549"/>
    <n v="0"/>
    <x v="0"/>
    <s v="Goldsmith, Mr. Frank John"/>
    <x v="0"/>
    <x v="40"/>
    <n v="1"/>
    <n v="1"/>
    <n v="363291"/>
    <x v="97"/>
    <m/>
    <s v="S"/>
  </r>
  <r>
    <n v="550"/>
    <n v="1"/>
    <x v="2"/>
    <s v="Davies, Master. John Morgan Jr"/>
    <x v="0"/>
    <x v="18"/>
    <n v="1"/>
    <n v="1"/>
    <s v="C.A. 33112"/>
    <x v="87"/>
    <m/>
    <s v="S"/>
  </r>
  <r>
    <n v="551"/>
    <n v="1"/>
    <x v="1"/>
    <s v="Thayer, Mr. John Borland Jr"/>
    <x v="0"/>
    <x v="34"/>
    <n v="0"/>
    <n v="2"/>
    <n v="17421"/>
    <x v="143"/>
    <s v="C70"/>
    <s v="C"/>
  </r>
  <r>
    <n v="552"/>
    <n v="0"/>
    <x v="2"/>
    <s v="Sharp, Mr. Percival James R"/>
    <x v="0"/>
    <x v="7"/>
    <n v="0"/>
    <n v="0"/>
    <n v="244358"/>
    <x v="19"/>
    <m/>
    <s v="S"/>
  </r>
  <r>
    <n v="553"/>
    <n v="0"/>
    <x v="0"/>
    <s v="O'Brien, Mr. Timothy"/>
    <x v="0"/>
    <x v="4"/>
    <n v="0"/>
    <n v="0"/>
    <n v="330979"/>
    <x v="204"/>
    <m/>
    <s v="Q"/>
  </r>
  <r>
    <n v="554"/>
    <n v="1"/>
    <x v="0"/>
    <s v="Leeni, Mr. Fahim (&quot;Philip Zenni&quot;)"/>
    <x v="0"/>
    <x v="0"/>
    <n v="0"/>
    <n v="0"/>
    <n v="2620"/>
    <x v="18"/>
    <m/>
    <s v="C"/>
  </r>
  <r>
    <n v="555"/>
    <n v="1"/>
    <x v="0"/>
    <s v="Ohman, Miss. Velin"/>
    <x v="1"/>
    <x v="0"/>
    <n v="0"/>
    <n v="0"/>
    <n v="347085"/>
    <x v="71"/>
    <m/>
    <s v="S"/>
  </r>
  <r>
    <n v="556"/>
    <n v="0"/>
    <x v="1"/>
    <s v="Wright, Mr. George"/>
    <x v="0"/>
    <x v="65"/>
    <n v="0"/>
    <n v="0"/>
    <n v="113807"/>
    <x v="11"/>
    <m/>
    <s v="S"/>
  </r>
  <r>
    <n v="557"/>
    <n v="1"/>
    <x v="1"/>
    <s v="Duff Gordon, Lady. (Lucille Christiana Sutherland) (&quot;Mrs Morgan&quot;)"/>
    <x v="1"/>
    <x v="76"/>
    <n v="1"/>
    <n v="0"/>
    <n v="11755"/>
    <x v="205"/>
    <s v="A16"/>
    <s v="C"/>
  </r>
  <r>
    <n v="558"/>
    <n v="0"/>
    <x v="1"/>
    <s v="Robbins, Mr. Victor"/>
    <x v="0"/>
    <x v="4"/>
    <n v="0"/>
    <n v="0"/>
    <s v="PC 17757"/>
    <x v="164"/>
    <m/>
    <s v="C"/>
  </r>
  <r>
    <n v="559"/>
    <n v="1"/>
    <x v="1"/>
    <s v="Taussig, Mrs. Emil (Tillie Mandelbaum)"/>
    <x v="1"/>
    <x v="12"/>
    <n v="1"/>
    <n v="1"/>
    <n v="110413"/>
    <x v="128"/>
    <s v="E67"/>
    <s v="S"/>
  </r>
  <r>
    <n v="560"/>
    <n v="1"/>
    <x v="0"/>
    <s v="de Messemaeker, Mrs. Guillaume Joseph (Emma)"/>
    <x v="1"/>
    <x v="62"/>
    <n v="1"/>
    <n v="0"/>
    <n v="345572"/>
    <x v="206"/>
    <m/>
    <s v="S"/>
  </r>
  <r>
    <n v="561"/>
    <n v="0"/>
    <x v="0"/>
    <s v="Morrow, Mr. Thomas Rowan"/>
    <x v="0"/>
    <x v="4"/>
    <n v="0"/>
    <n v="0"/>
    <n v="372622"/>
    <x v="28"/>
    <m/>
    <s v="Q"/>
  </r>
  <r>
    <n v="562"/>
    <n v="0"/>
    <x v="0"/>
    <s v="Sivic, Mr. Husein"/>
    <x v="0"/>
    <x v="20"/>
    <n v="0"/>
    <n v="0"/>
    <n v="349251"/>
    <x v="25"/>
    <m/>
    <s v="S"/>
  </r>
  <r>
    <n v="563"/>
    <n v="0"/>
    <x v="2"/>
    <s v="Norman, Mr. Robert Douglas"/>
    <x v="0"/>
    <x v="17"/>
    <n v="0"/>
    <n v="0"/>
    <n v="218629"/>
    <x v="119"/>
    <m/>
    <s v="S"/>
  </r>
  <r>
    <n v="564"/>
    <n v="0"/>
    <x v="0"/>
    <s v="Simmons, Mr. John"/>
    <x v="0"/>
    <x v="4"/>
    <n v="0"/>
    <n v="0"/>
    <s v="SOTON/OQ 392082"/>
    <x v="4"/>
    <m/>
    <s v="S"/>
  </r>
  <r>
    <n v="565"/>
    <n v="0"/>
    <x v="0"/>
    <s v="Meanwell, Miss. (Marion Ogden)"/>
    <x v="1"/>
    <x v="4"/>
    <n v="0"/>
    <n v="0"/>
    <s v="SOTON/O.Q. 392087"/>
    <x v="4"/>
    <m/>
    <s v="S"/>
  </r>
  <r>
    <n v="566"/>
    <n v="0"/>
    <x v="0"/>
    <s v="Davies, Mr. Alfred J"/>
    <x v="0"/>
    <x v="42"/>
    <n v="2"/>
    <n v="0"/>
    <s v="A/4 48871"/>
    <x v="72"/>
    <m/>
    <s v="S"/>
  </r>
  <r>
    <n v="567"/>
    <n v="0"/>
    <x v="0"/>
    <s v="Stoytcheff, Mr. Ilia"/>
    <x v="0"/>
    <x v="19"/>
    <n v="0"/>
    <n v="0"/>
    <n v="349205"/>
    <x v="25"/>
    <m/>
    <s v="S"/>
  </r>
  <r>
    <n v="568"/>
    <n v="0"/>
    <x v="0"/>
    <s v="Palsson, Mrs. Nils (Alma Cornelia Berglund)"/>
    <x v="1"/>
    <x v="28"/>
    <n v="0"/>
    <n v="4"/>
    <n v="349909"/>
    <x v="7"/>
    <m/>
    <s v="S"/>
  </r>
  <r>
    <n v="569"/>
    <n v="0"/>
    <x v="0"/>
    <s v="Doharr, Mr. Tannous"/>
    <x v="0"/>
    <x v="4"/>
    <n v="0"/>
    <n v="0"/>
    <n v="2686"/>
    <x v="32"/>
    <m/>
    <s v="C"/>
  </r>
  <r>
    <n v="570"/>
    <n v="1"/>
    <x v="0"/>
    <s v="Jonsson, Mr. Carl"/>
    <x v="0"/>
    <x v="35"/>
    <n v="0"/>
    <n v="0"/>
    <n v="350417"/>
    <x v="13"/>
    <m/>
    <s v="S"/>
  </r>
  <r>
    <n v="571"/>
    <n v="1"/>
    <x v="2"/>
    <s v="Harris, Mr. George"/>
    <x v="0"/>
    <x v="65"/>
    <n v="0"/>
    <n v="0"/>
    <s v="S.W./PP 752"/>
    <x v="29"/>
    <m/>
    <s v="S"/>
  </r>
  <r>
    <n v="572"/>
    <n v="1"/>
    <x v="1"/>
    <s v="Appleton, Mrs. Edward Dale (Charlotte Lamson)"/>
    <x v="1"/>
    <x v="78"/>
    <n v="2"/>
    <n v="0"/>
    <n v="11769"/>
    <x v="207"/>
    <s v="C101"/>
    <s v="S"/>
  </r>
  <r>
    <n v="573"/>
    <n v="1"/>
    <x v="1"/>
    <s v="Flynn, Mr. John Irwin (&quot;Irving&quot;)"/>
    <x v="0"/>
    <x v="62"/>
    <n v="0"/>
    <n v="0"/>
    <s v="PC 17474"/>
    <x v="208"/>
    <s v="E25"/>
    <s v="S"/>
  </r>
  <r>
    <n v="574"/>
    <n v="1"/>
    <x v="0"/>
    <s v="Kelly, Miss. Mary"/>
    <x v="1"/>
    <x v="4"/>
    <n v="0"/>
    <n v="0"/>
    <n v="14312"/>
    <x v="28"/>
    <m/>
    <s v="Q"/>
  </r>
  <r>
    <n v="575"/>
    <n v="0"/>
    <x v="0"/>
    <s v="Rush, Mr. Alfred George John"/>
    <x v="0"/>
    <x v="36"/>
    <n v="0"/>
    <n v="0"/>
    <s v="A/4. 20589"/>
    <x v="4"/>
    <m/>
    <s v="S"/>
  </r>
  <r>
    <n v="576"/>
    <n v="0"/>
    <x v="0"/>
    <s v="Patchett, Mr. George"/>
    <x v="0"/>
    <x v="19"/>
    <n v="0"/>
    <n v="0"/>
    <n v="358585"/>
    <x v="80"/>
    <m/>
    <s v="S"/>
  </r>
  <r>
    <n v="577"/>
    <n v="1"/>
    <x v="2"/>
    <s v="Garside, Miss. Ethel"/>
    <x v="1"/>
    <x v="15"/>
    <n v="0"/>
    <n v="0"/>
    <n v="243880"/>
    <x v="16"/>
    <m/>
    <s v="S"/>
  </r>
  <r>
    <n v="578"/>
    <n v="1"/>
    <x v="1"/>
    <s v="Silvey, Mrs. William Baird (Alice Munger)"/>
    <x v="1"/>
    <x v="12"/>
    <n v="1"/>
    <n v="0"/>
    <n v="13507"/>
    <x v="175"/>
    <s v="E44"/>
    <s v="S"/>
  </r>
  <r>
    <n v="579"/>
    <n v="0"/>
    <x v="0"/>
    <s v="Caram, Mrs. Joseph (Maria Elias)"/>
    <x v="1"/>
    <x v="4"/>
    <n v="1"/>
    <n v="0"/>
    <n v="2689"/>
    <x v="74"/>
    <m/>
    <s v="C"/>
  </r>
  <r>
    <n v="580"/>
    <n v="1"/>
    <x v="0"/>
    <s v="Jussila, Mr. Eiriik"/>
    <x v="0"/>
    <x v="35"/>
    <n v="0"/>
    <n v="0"/>
    <s v="STON/O 2. 3101286"/>
    <x v="2"/>
    <m/>
    <s v="S"/>
  </r>
  <r>
    <n v="581"/>
    <n v="1"/>
    <x v="2"/>
    <s v="Christy, Miss. Julie Rachel"/>
    <x v="1"/>
    <x v="37"/>
    <n v="1"/>
    <n v="1"/>
    <n v="237789"/>
    <x v="209"/>
    <m/>
    <s v="S"/>
  </r>
  <r>
    <n v="582"/>
    <n v="1"/>
    <x v="1"/>
    <s v="Thayer, Mrs. John Borland (Marian Longstreth Morris)"/>
    <x v="1"/>
    <x v="12"/>
    <n v="1"/>
    <n v="1"/>
    <n v="17421"/>
    <x v="143"/>
    <s v="C68"/>
    <s v="C"/>
  </r>
  <r>
    <n v="583"/>
    <n v="0"/>
    <x v="2"/>
    <s v="Downton, Mr. William James"/>
    <x v="0"/>
    <x v="5"/>
    <n v="0"/>
    <n v="0"/>
    <n v="28403"/>
    <x v="19"/>
    <m/>
    <s v="S"/>
  </r>
  <r>
    <n v="584"/>
    <n v="0"/>
    <x v="1"/>
    <s v="Ross, Mr. John Hugo"/>
    <x v="0"/>
    <x v="62"/>
    <n v="0"/>
    <n v="0"/>
    <n v="13049"/>
    <x v="210"/>
    <s v="A10"/>
    <s v="C"/>
  </r>
  <r>
    <n v="585"/>
    <n v="0"/>
    <x v="0"/>
    <s v="Paulner, Mr. Uscher"/>
    <x v="0"/>
    <x v="4"/>
    <n v="0"/>
    <n v="0"/>
    <n v="3411"/>
    <x v="211"/>
    <m/>
    <s v="C"/>
  </r>
  <r>
    <n v="586"/>
    <n v="1"/>
    <x v="1"/>
    <s v="Taussig, Miss. Ruth"/>
    <x v="1"/>
    <x v="24"/>
    <n v="0"/>
    <n v="2"/>
    <n v="110413"/>
    <x v="128"/>
    <s v="E68"/>
    <s v="S"/>
  </r>
  <r>
    <n v="587"/>
    <n v="0"/>
    <x v="2"/>
    <s v="Jarvis, Mr. John Denzil"/>
    <x v="0"/>
    <x v="47"/>
    <n v="0"/>
    <n v="0"/>
    <n v="237565"/>
    <x v="212"/>
    <m/>
    <s v="S"/>
  </r>
  <r>
    <n v="588"/>
    <n v="1"/>
    <x v="1"/>
    <s v="Frolicher-Stehli, Mr. Maxmillian"/>
    <x v="0"/>
    <x v="72"/>
    <n v="1"/>
    <n v="1"/>
    <n v="13567"/>
    <x v="84"/>
    <s v="B41"/>
    <s v="C"/>
  </r>
  <r>
    <n v="589"/>
    <n v="0"/>
    <x v="0"/>
    <s v="Gilinski, Mr. Eliezer"/>
    <x v="0"/>
    <x v="0"/>
    <n v="0"/>
    <n v="0"/>
    <n v="14973"/>
    <x v="4"/>
    <m/>
    <s v="S"/>
  </r>
  <r>
    <n v="590"/>
    <n v="0"/>
    <x v="0"/>
    <s v="Murdlin, Mr. Joseph"/>
    <x v="0"/>
    <x v="4"/>
    <n v="0"/>
    <n v="0"/>
    <s v="A./5. 3235"/>
    <x v="4"/>
    <m/>
    <s v="S"/>
  </r>
  <r>
    <n v="591"/>
    <n v="0"/>
    <x v="0"/>
    <s v="Rintamaki, Mr. Matti"/>
    <x v="0"/>
    <x v="3"/>
    <n v="0"/>
    <n v="0"/>
    <s v="STON/O 2. 3101273"/>
    <x v="123"/>
    <m/>
    <s v="S"/>
  </r>
  <r>
    <n v="592"/>
    <n v="1"/>
    <x v="1"/>
    <s v="Stephenson, Mrs. Walter Bertram (Martha Eustis)"/>
    <x v="1"/>
    <x v="67"/>
    <n v="1"/>
    <n v="0"/>
    <n v="36947"/>
    <x v="190"/>
    <s v="D20"/>
    <s v="C"/>
  </r>
  <r>
    <n v="593"/>
    <n v="0"/>
    <x v="0"/>
    <s v="Elsbury, Mr. William James"/>
    <x v="0"/>
    <x v="47"/>
    <n v="0"/>
    <n v="0"/>
    <s v="A/5 3902"/>
    <x v="0"/>
    <m/>
    <s v="S"/>
  </r>
  <r>
    <n v="594"/>
    <n v="0"/>
    <x v="0"/>
    <s v="Bourke, Miss. Mary"/>
    <x v="1"/>
    <x v="4"/>
    <n v="0"/>
    <n v="2"/>
    <n v="364848"/>
    <x v="28"/>
    <m/>
    <s v="Q"/>
  </r>
  <r>
    <n v="595"/>
    <n v="0"/>
    <x v="2"/>
    <s v="Chapman, Mr. John Henry"/>
    <x v="0"/>
    <x v="46"/>
    <n v="1"/>
    <n v="0"/>
    <s v="SC/AH 29037"/>
    <x v="19"/>
    <m/>
    <s v="S"/>
  </r>
  <r>
    <n v="596"/>
    <n v="0"/>
    <x v="0"/>
    <s v="Van Impe, Mr. Jean Baptiste"/>
    <x v="0"/>
    <x v="62"/>
    <n v="1"/>
    <n v="1"/>
    <n v="345773"/>
    <x v="72"/>
    <m/>
    <s v="S"/>
  </r>
  <r>
    <n v="597"/>
    <n v="1"/>
    <x v="2"/>
    <s v="Leitch, Miss. Jessie Wills"/>
    <x v="1"/>
    <x v="4"/>
    <n v="0"/>
    <n v="0"/>
    <n v="248727"/>
    <x v="213"/>
    <m/>
    <s v="S"/>
  </r>
  <r>
    <n v="598"/>
    <n v="0"/>
    <x v="0"/>
    <s v="Johnson, Mr. Alfred"/>
    <x v="0"/>
    <x v="27"/>
    <n v="0"/>
    <n v="0"/>
    <s v="LINE"/>
    <x v="104"/>
    <m/>
    <s v="S"/>
  </r>
  <r>
    <n v="599"/>
    <n v="0"/>
    <x v="0"/>
    <s v="Boulos, Mr. Hanna"/>
    <x v="0"/>
    <x v="4"/>
    <n v="0"/>
    <n v="0"/>
    <n v="2664"/>
    <x v="18"/>
    <m/>
    <s v="C"/>
  </r>
  <r>
    <n v="600"/>
    <n v="1"/>
    <x v="1"/>
    <s v="Duff Gordon, Sir. Cosmo Edmund (&quot;Mr Morgan&quot;)"/>
    <x v="0"/>
    <x v="27"/>
    <n v="1"/>
    <n v="0"/>
    <s v="PC 17485"/>
    <x v="146"/>
    <s v="A20"/>
    <s v="C"/>
  </r>
  <r>
    <n v="601"/>
    <n v="1"/>
    <x v="2"/>
    <s v="Jacobsohn, Mrs. Sidney Samuel (Amy Frances Christy)"/>
    <x v="1"/>
    <x v="42"/>
    <n v="2"/>
    <n v="1"/>
    <n v="243847"/>
    <x v="115"/>
    <m/>
    <s v="S"/>
  </r>
  <r>
    <n v="602"/>
    <n v="0"/>
    <x v="0"/>
    <s v="Slabenoff, Mr. Petco"/>
    <x v="0"/>
    <x v="4"/>
    <n v="0"/>
    <n v="0"/>
    <n v="349214"/>
    <x v="25"/>
    <m/>
    <s v="S"/>
  </r>
  <r>
    <n v="603"/>
    <n v="0"/>
    <x v="1"/>
    <s v="Harrington, Mr. Charles H"/>
    <x v="0"/>
    <x v="4"/>
    <n v="0"/>
    <n v="0"/>
    <n v="113796"/>
    <x v="214"/>
    <m/>
    <s v="S"/>
  </r>
  <r>
    <n v="604"/>
    <n v="0"/>
    <x v="0"/>
    <s v="Torber, Mr. Ernst William"/>
    <x v="0"/>
    <x v="57"/>
    <n v="0"/>
    <n v="0"/>
    <n v="364511"/>
    <x v="4"/>
    <m/>
    <s v="S"/>
  </r>
  <r>
    <n v="605"/>
    <n v="1"/>
    <x v="1"/>
    <s v="Homer, Mr. Harry (&quot;Mr E Haven&quot;)"/>
    <x v="0"/>
    <x v="3"/>
    <n v="0"/>
    <n v="0"/>
    <n v="111426"/>
    <x v="11"/>
    <m/>
    <s v="C"/>
  </r>
  <r>
    <n v="606"/>
    <n v="0"/>
    <x v="0"/>
    <s v="Lindell, Mr. Edvard Bengtsson"/>
    <x v="0"/>
    <x v="62"/>
    <n v="1"/>
    <n v="0"/>
    <n v="349910"/>
    <x v="215"/>
    <m/>
    <s v="S"/>
  </r>
  <r>
    <n v="607"/>
    <n v="0"/>
    <x v="0"/>
    <s v="Karaic, Mr. Milan"/>
    <x v="0"/>
    <x v="39"/>
    <n v="0"/>
    <n v="0"/>
    <n v="349246"/>
    <x v="25"/>
    <m/>
    <s v="S"/>
  </r>
  <r>
    <n v="608"/>
    <n v="1"/>
    <x v="1"/>
    <s v="Daniel, Mr. Robert Williams"/>
    <x v="0"/>
    <x v="7"/>
    <n v="0"/>
    <n v="0"/>
    <n v="113804"/>
    <x v="140"/>
    <m/>
    <s v="S"/>
  </r>
  <r>
    <n v="609"/>
    <n v="1"/>
    <x v="2"/>
    <s v="Laroche, Mrs. Joseph (Juliette Marie Louise Lafargue)"/>
    <x v="1"/>
    <x v="0"/>
    <n v="1"/>
    <n v="2"/>
    <s v="SC/Paris 2123"/>
    <x v="36"/>
    <m/>
    <s v="C"/>
  </r>
  <r>
    <n v="610"/>
    <n v="1"/>
    <x v="1"/>
    <s v="Shutes, Miss. Elizabeth W"/>
    <x v="1"/>
    <x v="20"/>
    <n v="0"/>
    <n v="0"/>
    <s v="PC 17582"/>
    <x v="129"/>
    <s v="C125"/>
    <s v="S"/>
  </r>
  <r>
    <n v="611"/>
    <n v="0"/>
    <x v="0"/>
    <s v="Andersson, Mrs. Anders Johan (Alfrida Konstantia Brogren)"/>
    <x v="1"/>
    <x v="12"/>
    <n v="1"/>
    <n v="5"/>
    <n v="347082"/>
    <x v="12"/>
    <m/>
    <s v="S"/>
  </r>
  <r>
    <n v="612"/>
    <n v="0"/>
    <x v="0"/>
    <s v="Jardin, Mr. Jose Neto"/>
    <x v="0"/>
    <x v="4"/>
    <n v="0"/>
    <n v="0"/>
    <s v="SOTON/O.Q. 3101305"/>
    <x v="79"/>
    <m/>
    <s v="S"/>
  </r>
  <r>
    <n v="613"/>
    <n v="1"/>
    <x v="0"/>
    <s v="Murphy, Miss. Margaret Jane"/>
    <x v="1"/>
    <x v="4"/>
    <n v="1"/>
    <n v="0"/>
    <n v="367230"/>
    <x v="37"/>
    <m/>
    <s v="Q"/>
  </r>
  <r>
    <n v="614"/>
    <n v="0"/>
    <x v="0"/>
    <s v="Horgan, Mr. John"/>
    <x v="0"/>
    <x v="4"/>
    <n v="0"/>
    <n v="0"/>
    <n v="370377"/>
    <x v="28"/>
    <m/>
    <s v="Q"/>
  </r>
  <r>
    <n v="615"/>
    <n v="0"/>
    <x v="0"/>
    <s v="Brocklebank, Mr. William Alfred"/>
    <x v="0"/>
    <x v="3"/>
    <n v="0"/>
    <n v="0"/>
    <n v="364512"/>
    <x v="4"/>
    <m/>
    <s v="S"/>
  </r>
  <r>
    <n v="616"/>
    <n v="1"/>
    <x v="2"/>
    <s v="Herman, Miss. Alice"/>
    <x v="1"/>
    <x v="42"/>
    <n v="1"/>
    <n v="2"/>
    <n v="220845"/>
    <x v="216"/>
    <m/>
    <s v="S"/>
  </r>
  <r>
    <n v="617"/>
    <n v="0"/>
    <x v="0"/>
    <s v="Danbom, Mr. Ernst Gilbert"/>
    <x v="0"/>
    <x v="15"/>
    <n v="1"/>
    <n v="1"/>
    <n v="347080"/>
    <x v="174"/>
    <m/>
    <s v="S"/>
  </r>
  <r>
    <n v="618"/>
    <n v="0"/>
    <x v="0"/>
    <s v="Lobb, Mrs. William Arthur (Cordelia K Stanlick)"/>
    <x v="1"/>
    <x v="2"/>
    <n v="1"/>
    <n v="0"/>
    <s v="A/5. 3336"/>
    <x v="95"/>
    <m/>
    <s v="S"/>
  </r>
  <r>
    <n v="619"/>
    <n v="1"/>
    <x v="2"/>
    <s v="Becker, Miss. Marion Louise"/>
    <x v="1"/>
    <x v="9"/>
    <n v="2"/>
    <n v="1"/>
    <n v="230136"/>
    <x v="106"/>
    <s v="F4"/>
    <s v="S"/>
  </r>
  <r>
    <n v="620"/>
    <n v="0"/>
    <x v="2"/>
    <s v="Gavey, Mr. Lawrence"/>
    <x v="0"/>
    <x v="2"/>
    <n v="0"/>
    <n v="0"/>
    <n v="31028"/>
    <x v="29"/>
    <m/>
    <s v="S"/>
  </r>
  <r>
    <n v="621"/>
    <n v="0"/>
    <x v="0"/>
    <s v="Yasbeck, Mr. Antoni"/>
    <x v="0"/>
    <x v="7"/>
    <n v="1"/>
    <n v="0"/>
    <n v="2659"/>
    <x v="53"/>
    <m/>
    <s v="C"/>
  </r>
  <r>
    <n v="622"/>
    <n v="1"/>
    <x v="1"/>
    <s v="Kimball, Mr. Edwin Nelson Jr"/>
    <x v="0"/>
    <x v="22"/>
    <n v="1"/>
    <n v="0"/>
    <n v="11753"/>
    <x v="124"/>
    <s v="D19"/>
    <s v="S"/>
  </r>
  <r>
    <n v="623"/>
    <n v="1"/>
    <x v="0"/>
    <s v="Nakid, Mr. Sahid"/>
    <x v="0"/>
    <x v="11"/>
    <n v="1"/>
    <n v="1"/>
    <n v="2653"/>
    <x v="165"/>
    <m/>
    <s v="C"/>
  </r>
  <r>
    <n v="624"/>
    <n v="0"/>
    <x v="0"/>
    <s v="Hansen, Mr. Henry Damsgaard"/>
    <x v="0"/>
    <x v="23"/>
    <n v="0"/>
    <n v="0"/>
    <n v="350029"/>
    <x v="13"/>
    <m/>
    <s v="S"/>
  </r>
  <r>
    <n v="625"/>
    <n v="0"/>
    <x v="0"/>
    <s v="Bowen, Mr. David John &quot;Dai&quot;"/>
    <x v="0"/>
    <x v="23"/>
    <n v="0"/>
    <n v="0"/>
    <n v="54636"/>
    <x v="95"/>
    <m/>
    <s v="S"/>
  </r>
  <r>
    <n v="626"/>
    <n v="0"/>
    <x v="1"/>
    <s v="Sutton, Mr. Frederick"/>
    <x v="0"/>
    <x v="59"/>
    <n v="0"/>
    <n v="0"/>
    <n v="36963"/>
    <x v="217"/>
    <s v="D50"/>
    <s v="S"/>
  </r>
  <r>
    <n v="627"/>
    <n v="0"/>
    <x v="2"/>
    <s v="Kirkland, Rev. Charles Leonard"/>
    <x v="0"/>
    <x v="79"/>
    <n v="0"/>
    <n v="0"/>
    <n v="219533"/>
    <x v="142"/>
    <m/>
    <s v="Q"/>
  </r>
  <r>
    <n v="628"/>
    <n v="1"/>
    <x v="1"/>
    <s v="Longley, Miss. Gretchen Fiske"/>
    <x v="1"/>
    <x v="23"/>
    <n v="0"/>
    <n v="0"/>
    <n v="13502"/>
    <x v="133"/>
    <s v="D9"/>
    <s v="S"/>
  </r>
  <r>
    <n v="629"/>
    <n v="0"/>
    <x v="0"/>
    <s v="Bostandyeff, Mr. Guentcho"/>
    <x v="0"/>
    <x v="2"/>
    <n v="0"/>
    <n v="0"/>
    <n v="349224"/>
    <x v="25"/>
    <m/>
    <s v="S"/>
  </r>
  <r>
    <n v="630"/>
    <n v="0"/>
    <x v="0"/>
    <s v="O'Connell, Mr. Patrick D"/>
    <x v="0"/>
    <x v="4"/>
    <n v="0"/>
    <n v="0"/>
    <n v="334912"/>
    <x v="93"/>
    <m/>
    <s v="Q"/>
  </r>
  <r>
    <n v="631"/>
    <n v="1"/>
    <x v="1"/>
    <s v="Barkworth, Mr. Algernon Henry Wilson"/>
    <x v="0"/>
    <x v="80"/>
    <n v="0"/>
    <n v="0"/>
    <n v="27042"/>
    <x v="209"/>
    <s v="A23"/>
    <s v="S"/>
  </r>
  <r>
    <n v="632"/>
    <n v="0"/>
    <x v="0"/>
    <s v="Lundahl, Mr. Johan Svensson"/>
    <x v="0"/>
    <x v="54"/>
    <n v="0"/>
    <n v="0"/>
    <n v="347743"/>
    <x v="218"/>
    <m/>
    <s v="S"/>
  </r>
  <r>
    <n v="633"/>
    <n v="1"/>
    <x v="1"/>
    <s v="Stahelin-Maeglin, Dr. Max"/>
    <x v="0"/>
    <x v="35"/>
    <n v="0"/>
    <n v="0"/>
    <n v="13214"/>
    <x v="140"/>
    <s v="B50"/>
    <s v="C"/>
  </r>
  <r>
    <n v="634"/>
    <n v="0"/>
    <x v="1"/>
    <s v="Parr, Mr. William Henry Marsh"/>
    <x v="0"/>
    <x v="4"/>
    <n v="0"/>
    <n v="0"/>
    <n v="112052"/>
    <x v="104"/>
    <m/>
    <s v="S"/>
  </r>
  <r>
    <n v="635"/>
    <n v="0"/>
    <x v="0"/>
    <s v="Skoog, Miss. Mabel"/>
    <x v="1"/>
    <x v="52"/>
    <n v="3"/>
    <n v="2"/>
    <n v="347088"/>
    <x v="48"/>
    <m/>
    <s v="S"/>
  </r>
  <r>
    <n v="636"/>
    <n v="1"/>
    <x v="2"/>
    <s v="Davis, Miss. Mary"/>
    <x v="1"/>
    <x v="17"/>
    <n v="0"/>
    <n v="0"/>
    <n v="237668"/>
    <x v="16"/>
    <m/>
    <s v="S"/>
  </r>
  <r>
    <n v="637"/>
    <n v="0"/>
    <x v="0"/>
    <s v="Leinonen, Mr. Antti Gustaf"/>
    <x v="0"/>
    <x v="35"/>
    <n v="0"/>
    <n v="0"/>
    <s v="STON/O 2. 3101292"/>
    <x v="2"/>
    <m/>
    <s v="S"/>
  </r>
  <r>
    <n v="638"/>
    <n v="0"/>
    <x v="2"/>
    <s v="Collyer, Mr. Harvey"/>
    <x v="0"/>
    <x v="14"/>
    <n v="1"/>
    <n v="1"/>
    <s v="C.A. 31921"/>
    <x v="121"/>
    <m/>
    <s v="S"/>
  </r>
  <r>
    <n v="639"/>
    <n v="0"/>
    <x v="0"/>
    <s v="Panula, Mrs. Juha (Maria Emilia Ojala)"/>
    <x v="1"/>
    <x v="66"/>
    <n v="0"/>
    <n v="5"/>
    <n v="3101295"/>
    <x v="40"/>
    <m/>
    <s v="S"/>
  </r>
  <r>
    <n v="640"/>
    <n v="0"/>
    <x v="0"/>
    <s v="Thorneycroft, Mr. Percival"/>
    <x v="0"/>
    <x v="4"/>
    <n v="1"/>
    <n v="0"/>
    <n v="376564"/>
    <x v="95"/>
    <m/>
    <s v="S"/>
  </r>
  <r>
    <n v="641"/>
    <n v="0"/>
    <x v="0"/>
    <s v="Jensen, Mr. Hans Peder"/>
    <x v="0"/>
    <x v="11"/>
    <n v="0"/>
    <n v="0"/>
    <n v="350050"/>
    <x v="13"/>
    <m/>
    <s v="S"/>
  </r>
  <r>
    <n v="642"/>
    <n v="1"/>
    <x v="1"/>
    <s v="Sagesser, Mlle. Emma"/>
    <x v="1"/>
    <x v="42"/>
    <n v="0"/>
    <n v="0"/>
    <s v="PC 17477"/>
    <x v="160"/>
    <s v="B35"/>
    <s v="C"/>
  </r>
  <r>
    <n v="643"/>
    <n v="0"/>
    <x v="0"/>
    <s v="Skoog, Miss. Margit Elizabeth"/>
    <x v="1"/>
    <x v="6"/>
    <n v="3"/>
    <n v="2"/>
    <n v="347088"/>
    <x v="48"/>
    <m/>
    <s v="S"/>
  </r>
  <r>
    <n v="644"/>
    <n v="1"/>
    <x v="0"/>
    <s v="Foo, Mr. Choong"/>
    <x v="0"/>
    <x v="4"/>
    <n v="0"/>
    <n v="0"/>
    <n v="1601"/>
    <x v="54"/>
    <m/>
    <s v="S"/>
  </r>
  <r>
    <n v="645"/>
    <n v="1"/>
    <x v="0"/>
    <s v="Baclini, Miss. Eugenie"/>
    <x v="1"/>
    <x v="77"/>
    <n v="2"/>
    <n v="1"/>
    <n v="2666"/>
    <x v="178"/>
    <m/>
    <s v="C"/>
  </r>
  <r>
    <n v="646"/>
    <n v="1"/>
    <x v="1"/>
    <s v="Harper, Mr. Henry Sleeper"/>
    <x v="0"/>
    <x v="76"/>
    <n v="1"/>
    <n v="0"/>
    <s v="PC 17572"/>
    <x v="42"/>
    <s v="D33"/>
    <s v="C"/>
  </r>
  <r>
    <n v="647"/>
    <n v="0"/>
    <x v="0"/>
    <s v="Cor, Mr. Liudevit"/>
    <x v="0"/>
    <x v="19"/>
    <n v="0"/>
    <n v="0"/>
    <n v="349231"/>
    <x v="25"/>
    <m/>
    <s v="S"/>
  </r>
  <r>
    <n v="648"/>
    <n v="1"/>
    <x v="1"/>
    <s v="Simonius-Blumer, Col. Oberst Alfons"/>
    <x v="0"/>
    <x v="60"/>
    <n v="0"/>
    <n v="0"/>
    <n v="13213"/>
    <x v="21"/>
    <s v="A26"/>
    <s v="C"/>
  </r>
  <r>
    <n v="649"/>
    <n v="0"/>
    <x v="0"/>
    <s v="Willey, Mr. Edward"/>
    <x v="0"/>
    <x v="4"/>
    <n v="0"/>
    <n v="0"/>
    <s v="S.O./P.P. 751"/>
    <x v="120"/>
    <m/>
    <s v="S"/>
  </r>
  <r>
    <n v="650"/>
    <n v="1"/>
    <x v="0"/>
    <s v="Stanley, Miss. Amy Zillah Elsie"/>
    <x v="1"/>
    <x v="41"/>
    <n v="0"/>
    <n v="0"/>
    <s v="CA. 2314"/>
    <x v="120"/>
    <m/>
    <s v="S"/>
  </r>
  <r>
    <n v="651"/>
    <n v="0"/>
    <x v="0"/>
    <s v="Mitkoff, Mr. Mito"/>
    <x v="0"/>
    <x v="4"/>
    <n v="0"/>
    <n v="0"/>
    <n v="349221"/>
    <x v="25"/>
    <m/>
    <s v="S"/>
  </r>
  <r>
    <n v="652"/>
    <n v="1"/>
    <x v="2"/>
    <s v="Doling, Miss. Elsie"/>
    <x v="1"/>
    <x v="24"/>
    <n v="0"/>
    <n v="1"/>
    <n v="231919"/>
    <x v="68"/>
    <m/>
    <s v="S"/>
  </r>
  <r>
    <n v="653"/>
    <n v="0"/>
    <x v="0"/>
    <s v="Kalvik, Mr. Johannes Halvorsen"/>
    <x v="0"/>
    <x v="23"/>
    <n v="0"/>
    <n v="0"/>
    <n v="8475"/>
    <x v="219"/>
    <m/>
    <s v="S"/>
  </r>
  <r>
    <n v="654"/>
    <n v="1"/>
    <x v="0"/>
    <s v="O'Leary, Miss. Hanora &quot;Norah&quot;"/>
    <x v="1"/>
    <x v="4"/>
    <n v="0"/>
    <n v="0"/>
    <n v="330919"/>
    <x v="204"/>
    <m/>
    <s v="Q"/>
  </r>
  <r>
    <n v="655"/>
    <n v="0"/>
    <x v="0"/>
    <s v="Hegarty, Miss. Hanora &quot;Nora&quot;"/>
    <x v="1"/>
    <x v="24"/>
    <n v="0"/>
    <n v="0"/>
    <n v="365226"/>
    <x v="85"/>
    <m/>
    <s v="Q"/>
  </r>
  <r>
    <n v="656"/>
    <n v="0"/>
    <x v="2"/>
    <s v="Hickman, Mr. Leonard Mark"/>
    <x v="0"/>
    <x v="42"/>
    <n v="2"/>
    <n v="0"/>
    <s v="S.O.C. 14879"/>
    <x v="52"/>
    <m/>
    <s v="S"/>
  </r>
  <r>
    <n v="657"/>
    <n v="0"/>
    <x v="0"/>
    <s v="Radeff, Mr. Alexander"/>
    <x v="0"/>
    <x v="4"/>
    <n v="0"/>
    <n v="0"/>
    <n v="349223"/>
    <x v="25"/>
    <m/>
    <s v="S"/>
  </r>
  <r>
    <n v="658"/>
    <n v="0"/>
    <x v="0"/>
    <s v="Bourke, Mrs. John (Catherine)"/>
    <x v="1"/>
    <x v="35"/>
    <n v="1"/>
    <n v="1"/>
    <n v="364849"/>
    <x v="37"/>
    <m/>
    <s v="Q"/>
  </r>
  <r>
    <n v="659"/>
    <n v="0"/>
    <x v="2"/>
    <s v="Eitemiller, Mr. George Floyd"/>
    <x v="0"/>
    <x v="41"/>
    <n v="0"/>
    <n v="0"/>
    <n v="29751"/>
    <x v="16"/>
    <m/>
    <s v="S"/>
  </r>
  <r>
    <n v="660"/>
    <n v="0"/>
    <x v="1"/>
    <s v="Newell, Mr. Arthur Webster"/>
    <x v="0"/>
    <x v="10"/>
    <n v="0"/>
    <n v="2"/>
    <n v="35273"/>
    <x v="114"/>
    <s v="D48"/>
    <s v="C"/>
  </r>
  <r>
    <n v="661"/>
    <n v="1"/>
    <x v="1"/>
    <s v="Frauenthal, Dr. Henry William"/>
    <x v="0"/>
    <x v="61"/>
    <n v="2"/>
    <n v="0"/>
    <s v="PC 17611"/>
    <x v="155"/>
    <m/>
    <s v="S"/>
  </r>
  <r>
    <n v="662"/>
    <n v="0"/>
    <x v="0"/>
    <s v="Badt, Mr. Mohamed"/>
    <x v="0"/>
    <x v="20"/>
    <n v="0"/>
    <n v="0"/>
    <n v="2623"/>
    <x v="18"/>
    <m/>
    <s v="C"/>
  </r>
  <r>
    <n v="663"/>
    <n v="0"/>
    <x v="1"/>
    <s v="Colley, Mr. Edward Pomeroy"/>
    <x v="0"/>
    <x v="47"/>
    <n v="0"/>
    <n v="0"/>
    <n v="5727"/>
    <x v="220"/>
    <s v="E58"/>
    <s v="S"/>
  </r>
  <r>
    <n v="664"/>
    <n v="0"/>
    <x v="0"/>
    <s v="Coleff, Mr. Peju"/>
    <x v="0"/>
    <x v="62"/>
    <n v="0"/>
    <n v="0"/>
    <n v="349210"/>
    <x v="196"/>
    <m/>
    <s v="S"/>
  </r>
  <r>
    <n v="665"/>
    <n v="1"/>
    <x v="0"/>
    <s v="Lindqvist, Mr. Eino William"/>
    <x v="0"/>
    <x v="11"/>
    <n v="1"/>
    <n v="0"/>
    <s v="STON/O 2. 3101285"/>
    <x v="2"/>
    <m/>
    <s v="S"/>
  </r>
  <r>
    <n v="666"/>
    <n v="0"/>
    <x v="2"/>
    <s v="Hickman, Mr. Lewis"/>
    <x v="0"/>
    <x v="35"/>
    <n v="2"/>
    <n v="0"/>
    <s v="S.O.C. 14879"/>
    <x v="52"/>
    <m/>
    <s v="S"/>
  </r>
  <r>
    <n v="667"/>
    <n v="0"/>
    <x v="2"/>
    <s v="Butler, Mr. Reginald Fenton"/>
    <x v="0"/>
    <x v="37"/>
    <n v="0"/>
    <n v="0"/>
    <n v="234686"/>
    <x v="16"/>
    <m/>
    <s v="S"/>
  </r>
  <r>
    <n v="668"/>
    <n v="0"/>
    <x v="0"/>
    <s v="Rommetvedt, Mr. Knud Paust"/>
    <x v="0"/>
    <x v="4"/>
    <n v="0"/>
    <n v="0"/>
    <n v="312993"/>
    <x v="71"/>
    <m/>
    <s v="S"/>
  </r>
  <r>
    <n v="669"/>
    <n v="0"/>
    <x v="0"/>
    <s v="Cook, Mr. Jacob"/>
    <x v="0"/>
    <x v="71"/>
    <n v="0"/>
    <n v="0"/>
    <s v="A/5 3536"/>
    <x v="4"/>
    <m/>
    <s v="S"/>
  </r>
  <r>
    <n v="670"/>
    <n v="1"/>
    <x v="1"/>
    <s v="Taylor, Mrs. Elmer Zebley (Juliet Cummins Wright)"/>
    <x v="1"/>
    <x v="4"/>
    <n v="1"/>
    <n v="0"/>
    <n v="19996"/>
    <x v="31"/>
    <s v="C126"/>
    <s v="S"/>
  </r>
  <r>
    <n v="671"/>
    <n v="1"/>
    <x v="2"/>
    <s v="Brown, Mrs. Thomas William Solomon (Elizabeth Catherine Ford)"/>
    <x v="1"/>
    <x v="20"/>
    <n v="1"/>
    <n v="1"/>
    <n v="29750"/>
    <x v="106"/>
    <m/>
    <s v="S"/>
  </r>
  <r>
    <n v="672"/>
    <n v="0"/>
    <x v="1"/>
    <s v="Davidson, Mr. Thornton"/>
    <x v="0"/>
    <x v="14"/>
    <n v="1"/>
    <n v="0"/>
    <s v="F.C. 12750"/>
    <x v="31"/>
    <s v="B71"/>
    <s v="S"/>
  </r>
  <r>
    <n v="673"/>
    <n v="0"/>
    <x v="2"/>
    <s v="Mitchell, Mr. Henry Michael"/>
    <x v="0"/>
    <x v="81"/>
    <n v="0"/>
    <n v="0"/>
    <s v="C.A. 24580"/>
    <x v="29"/>
    <m/>
    <s v="S"/>
  </r>
  <r>
    <n v="674"/>
    <n v="1"/>
    <x v="2"/>
    <s v="Wilhelms, Mr. Charles"/>
    <x v="0"/>
    <x v="14"/>
    <n v="0"/>
    <n v="0"/>
    <n v="244270"/>
    <x v="16"/>
    <m/>
    <s v="S"/>
  </r>
  <r>
    <n v="675"/>
    <n v="0"/>
    <x v="2"/>
    <s v="Watson, Mr. Ennis Hastings"/>
    <x v="0"/>
    <x v="4"/>
    <n v="0"/>
    <n v="0"/>
    <n v="239856"/>
    <x v="104"/>
    <m/>
    <s v="S"/>
  </r>
  <r>
    <n v="676"/>
    <n v="0"/>
    <x v="0"/>
    <s v="Edvardsson, Mr. Gustaf Hjalmar"/>
    <x v="0"/>
    <x v="24"/>
    <n v="0"/>
    <n v="0"/>
    <n v="349912"/>
    <x v="71"/>
    <m/>
    <s v="S"/>
  </r>
  <r>
    <n v="677"/>
    <n v="0"/>
    <x v="0"/>
    <s v="Sawyer, Mr. Frederick Charles"/>
    <x v="0"/>
    <x v="82"/>
    <n v="0"/>
    <n v="0"/>
    <n v="342826"/>
    <x v="4"/>
    <m/>
    <s v="S"/>
  </r>
  <r>
    <n v="678"/>
    <n v="1"/>
    <x v="0"/>
    <s v="Turja, Miss. Anna Sofia"/>
    <x v="1"/>
    <x v="24"/>
    <n v="0"/>
    <n v="0"/>
    <n v="4138"/>
    <x v="221"/>
    <m/>
    <s v="S"/>
  </r>
  <r>
    <n v="679"/>
    <n v="0"/>
    <x v="0"/>
    <s v="Goodwin, Mrs. Frederick (Augusta Tyler)"/>
    <x v="1"/>
    <x v="71"/>
    <n v="1"/>
    <n v="6"/>
    <s v="CA 2144"/>
    <x v="45"/>
    <m/>
    <s v="S"/>
  </r>
  <r>
    <n v="680"/>
    <n v="1"/>
    <x v="1"/>
    <s v="Cardeza, Mr. Thomas Drake Martinez"/>
    <x v="0"/>
    <x v="62"/>
    <n v="0"/>
    <n v="1"/>
    <s v="PC 17755"/>
    <x v="127"/>
    <s v="B51 B53 B55"/>
    <s v="C"/>
  </r>
  <r>
    <n v="681"/>
    <n v="0"/>
    <x v="0"/>
    <s v="Peters, Miss. Katie"/>
    <x v="1"/>
    <x v="4"/>
    <n v="0"/>
    <n v="0"/>
    <n v="330935"/>
    <x v="222"/>
    <m/>
    <s v="Q"/>
  </r>
  <r>
    <n v="682"/>
    <n v="1"/>
    <x v="1"/>
    <s v="Hassab, Mr. Hammad"/>
    <x v="0"/>
    <x v="7"/>
    <n v="0"/>
    <n v="0"/>
    <s v="PC 17572"/>
    <x v="42"/>
    <s v="D49"/>
    <s v="C"/>
  </r>
  <r>
    <n v="683"/>
    <n v="0"/>
    <x v="0"/>
    <s v="Olsvigen, Mr. Thor Anderson"/>
    <x v="0"/>
    <x v="11"/>
    <n v="0"/>
    <n v="0"/>
    <n v="6563"/>
    <x v="157"/>
    <m/>
    <s v="S"/>
  </r>
  <r>
    <n v="684"/>
    <n v="0"/>
    <x v="0"/>
    <s v="Goodwin, Mr. Charles Edward"/>
    <x v="0"/>
    <x v="8"/>
    <n v="5"/>
    <n v="2"/>
    <s v="CA 2144"/>
    <x v="45"/>
    <m/>
    <s v="S"/>
  </r>
  <r>
    <n v="685"/>
    <n v="0"/>
    <x v="2"/>
    <s v="Brown, Mr. Thomas William Solomon"/>
    <x v="0"/>
    <x v="72"/>
    <n v="1"/>
    <n v="1"/>
    <n v="29750"/>
    <x v="106"/>
    <m/>
    <s v="S"/>
  </r>
  <r>
    <n v="686"/>
    <n v="0"/>
    <x v="2"/>
    <s v="Laroche, Mr. Joseph Philippe Lemercier"/>
    <x v="0"/>
    <x v="37"/>
    <n v="1"/>
    <n v="2"/>
    <s v="SC/Paris 2123"/>
    <x v="36"/>
    <m/>
    <s v="C"/>
  </r>
  <r>
    <n v="687"/>
    <n v="0"/>
    <x v="0"/>
    <s v="Panula, Mr. Jaako Arnold"/>
    <x v="0"/>
    <x v="8"/>
    <n v="4"/>
    <n v="1"/>
    <n v="3101295"/>
    <x v="40"/>
    <m/>
    <s v="S"/>
  </r>
  <r>
    <n v="688"/>
    <n v="0"/>
    <x v="0"/>
    <s v="Dakic, Mr. Branko"/>
    <x v="0"/>
    <x v="19"/>
    <n v="0"/>
    <n v="0"/>
    <n v="349228"/>
    <x v="223"/>
    <m/>
    <s v="S"/>
  </r>
  <r>
    <n v="689"/>
    <n v="0"/>
    <x v="0"/>
    <s v="Fischer, Mr. Eberhard Thelander"/>
    <x v="0"/>
    <x v="24"/>
    <n v="0"/>
    <n v="0"/>
    <n v="350036"/>
    <x v="88"/>
    <m/>
    <s v="S"/>
  </r>
  <r>
    <n v="690"/>
    <n v="1"/>
    <x v="1"/>
    <s v="Madill, Miss. Georgette Alexandra"/>
    <x v="1"/>
    <x v="16"/>
    <n v="0"/>
    <n v="1"/>
    <n v="24160"/>
    <x v="224"/>
    <s v="B5"/>
    <s v="S"/>
  </r>
  <r>
    <n v="691"/>
    <n v="1"/>
    <x v="1"/>
    <s v="Dick, Mr. Albert Adrian"/>
    <x v="0"/>
    <x v="14"/>
    <n v="1"/>
    <n v="0"/>
    <n v="17474"/>
    <x v="225"/>
    <s v="B20"/>
    <s v="S"/>
  </r>
  <r>
    <n v="692"/>
    <n v="1"/>
    <x v="0"/>
    <s v="Karun, Miss. Manca"/>
    <x v="1"/>
    <x v="9"/>
    <n v="0"/>
    <n v="1"/>
    <n v="349256"/>
    <x v="226"/>
    <m/>
    <s v="C"/>
  </r>
  <r>
    <n v="693"/>
    <n v="1"/>
    <x v="0"/>
    <s v="Lam, Mr. Ali"/>
    <x v="0"/>
    <x v="4"/>
    <n v="0"/>
    <n v="0"/>
    <n v="1601"/>
    <x v="54"/>
    <m/>
    <s v="S"/>
  </r>
  <r>
    <n v="694"/>
    <n v="0"/>
    <x v="0"/>
    <s v="Saad, Mr. Khalil"/>
    <x v="0"/>
    <x v="37"/>
    <n v="0"/>
    <n v="0"/>
    <n v="2672"/>
    <x v="18"/>
    <m/>
    <s v="C"/>
  </r>
  <r>
    <n v="695"/>
    <n v="0"/>
    <x v="1"/>
    <s v="Weir, Col. John"/>
    <x v="0"/>
    <x v="72"/>
    <n v="0"/>
    <n v="0"/>
    <n v="113800"/>
    <x v="11"/>
    <m/>
    <s v="S"/>
  </r>
  <r>
    <n v="696"/>
    <n v="0"/>
    <x v="2"/>
    <s v="Chapman, Mr. Charles Henry"/>
    <x v="0"/>
    <x v="67"/>
    <n v="0"/>
    <n v="0"/>
    <n v="248731"/>
    <x v="119"/>
    <m/>
    <s v="S"/>
  </r>
  <r>
    <n v="697"/>
    <n v="0"/>
    <x v="0"/>
    <s v="Kelly, Mr. James"/>
    <x v="0"/>
    <x v="57"/>
    <n v="0"/>
    <n v="0"/>
    <n v="363592"/>
    <x v="4"/>
    <m/>
    <s v="S"/>
  </r>
  <r>
    <n v="698"/>
    <n v="1"/>
    <x v="0"/>
    <s v="Mullens, Miss. Katherine &quot;Katie&quot;"/>
    <x v="1"/>
    <x v="4"/>
    <n v="0"/>
    <n v="0"/>
    <n v="35852"/>
    <x v="93"/>
    <m/>
    <s v="Q"/>
  </r>
  <r>
    <n v="699"/>
    <n v="0"/>
    <x v="1"/>
    <s v="Thayer, Mr. John Borland"/>
    <x v="0"/>
    <x v="27"/>
    <n v="1"/>
    <n v="1"/>
    <n v="17421"/>
    <x v="143"/>
    <s v="C68"/>
    <s v="C"/>
  </r>
  <r>
    <n v="700"/>
    <n v="0"/>
    <x v="0"/>
    <s v="Humblen, Mr. Adolf Mathias Nicolai Olsen"/>
    <x v="0"/>
    <x v="22"/>
    <n v="0"/>
    <n v="0"/>
    <n v="348121"/>
    <x v="55"/>
    <s v="F G63"/>
    <s v="S"/>
  </r>
  <r>
    <n v="701"/>
    <n v="1"/>
    <x v="1"/>
    <s v="Astor, Mrs. John Jacob (Madeleine Talmadge Force)"/>
    <x v="1"/>
    <x v="24"/>
    <n v="1"/>
    <n v="0"/>
    <s v="PC 17757"/>
    <x v="164"/>
    <s v="C62 C64"/>
    <s v="C"/>
  </r>
  <r>
    <n v="702"/>
    <n v="1"/>
    <x v="1"/>
    <s v="Silverthorne, Mr. Spencer Victor"/>
    <x v="0"/>
    <x v="3"/>
    <n v="0"/>
    <n v="0"/>
    <s v="PC 17475"/>
    <x v="194"/>
    <s v="E24"/>
    <s v="S"/>
  </r>
  <r>
    <n v="703"/>
    <n v="0"/>
    <x v="0"/>
    <s v="Barbara, Miss. Saiide"/>
    <x v="1"/>
    <x v="24"/>
    <n v="0"/>
    <n v="1"/>
    <n v="2691"/>
    <x v="53"/>
    <m/>
    <s v="C"/>
  </r>
  <r>
    <n v="704"/>
    <n v="0"/>
    <x v="0"/>
    <s v="Gallagher, Mr. Martin"/>
    <x v="0"/>
    <x v="37"/>
    <n v="0"/>
    <n v="0"/>
    <n v="36864"/>
    <x v="227"/>
    <m/>
    <s v="Q"/>
  </r>
  <r>
    <n v="705"/>
    <n v="0"/>
    <x v="0"/>
    <s v="Hansen, Mr. Henrik Juul"/>
    <x v="0"/>
    <x v="2"/>
    <n v="1"/>
    <n v="0"/>
    <n v="350025"/>
    <x v="13"/>
    <m/>
    <s v="S"/>
  </r>
  <r>
    <n v="706"/>
    <n v="0"/>
    <x v="2"/>
    <s v="Morley, Mr. Henry Samuel (&quot;Mr Henry Marshall&quot;)"/>
    <x v="0"/>
    <x v="12"/>
    <n v="0"/>
    <n v="0"/>
    <n v="250655"/>
    <x v="19"/>
    <m/>
    <s v="S"/>
  </r>
  <r>
    <n v="707"/>
    <n v="1"/>
    <x v="2"/>
    <s v="Kelly, Mrs. Florence &quot;Fannie&quot;"/>
    <x v="1"/>
    <x v="33"/>
    <n v="0"/>
    <n v="0"/>
    <n v="223596"/>
    <x v="119"/>
    <m/>
    <s v="S"/>
  </r>
  <r>
    <n v="708"/>
    <n v="1"/>
    <x v="1"/>
    <s v="Calderhead, Mr. Edward Pennington"/>
    <x v="0"/>
    <x v="22"/>
    <n v="0"/>
    <n v="0"/>
    <s v="PC 17476"/>
    <x v="194"/>
    <s v="E24"/>
    <s v="S"/>
  </r>
  <r>
    <n v="709"/>
    <n v="1"/>
    <x v="1"/>
    <s v="Cleaver, Miss. Alice"/>
    <x v="1"/>
    <x v="0"/>
    <n v="0"/>
    <n v="0"/>
    <n v="113781"/>
    <x v="139"/>
    <m/>
    <s v="S"/>
  </r>
  <r>
    <n v="710"/>
    <n v="1"/>
    <x v="0"/>
    <s v="Moubarek, Master. Halim Gonios (&quot;William George&quot;)"/>
    <x v="0"/>
    <x v="4"/>
    <n v="1"/>
    <n v="1"/>
    <n v="2661"/>
    <x v="49"/>
    <m/>
    <s v="C"/>
  </r>
  <r>
    <n v="711"/>
    <n v="1"/>
    <x v="1"/>
    <s v="Mayne, Mlle. Berthe Antonine (&quot;Mrs de Villiers&quot;)"/>
    <x v="1"/>
    <x v="42"/>
    <n v="0"/>
    <n v="0"/>
    <s v="PC 17482"/>
    <x v="189"/>
    <s v="C90"/>
    <s v="C"/>
  </r>
  <r>
    <n v="712"/>
    <n v="0"/>
    <x v="1"/>
    <s v="Klaber, Mr. Herman"/>
    <x v="0"/>
    <x v="4"/>
    <n v="0"/>
    <n v="0"/>
    <n v="113028"/>
    <x v="11"/>
    <s v="C124"/>
    <s v="S"/>
  </r>
  <r>
    <n v="713"/>
    <n v="1"/>
    <x v="1"/>
    <s v="Taylor, Mr. Elmer Zebley"/>
    <x v="0"/>
    <x v="76"/>
    <n v="1"/>
    <n v="0"/>
    <n v="19996"/>
    <x v="31"/>
    <s v="C126"/>
    <s v="S"/>
  </r>
  <r>
    <n v="714"/>
    <n v="0"/>
    <x v="0"/>
    <s v="Larsson, Mr. August Viktor"/>
    <x v="0"/>
    <x v="28"/>
    <n v="0"/>
    <n v="0"/>
    <n v="7545"/>
    <x v="228"/>
    <m/>
    <s v="S"/>
  </r>
  <r>
    <n v="715"/>
    <n v="0"/>
    <x v="2"/>
    <s v="Greenberg, Mr. Samuel"/>
    <x v="0"/>
    <x v="67"/>
    <n v="0"/>
    <n v="0"/>
    <n v="250647"/>
    <x v="16"/>
    <m/>
    <s v="S"/>
  </r>
  <r>
    <n v="716"/>
    <n v="0"/>
    <x v="0"/>
    <s v="Soholt, Mr. Peter Andreas Lauritz Andersen"/>
    <x v="0"/>
    <x v="19"/>
    <n v="0"/>
    <n v="0"/>
    <n v="348124"/>
    <x v="55"/>
    <s v="F G73"/>
    <s v="S"/>
  </r>
  <r>
    <n v="717"/>
    <n v="1"/>
    <x v="1"/>
    <s v="Endres, Miss. Caroline Louise"/>
    <x v="1"/>
    <x v="1"/>
    <n v="0"/>
    <n v="0"/>
    <s v="PC 17757"/>
    <x v="164"/>
    <s v="C45"/>
    <s v="C"/>
  </r>
  <r>
    <n v="718"/>
    <n v="1"/>
    <x v="2"/>
    <s v="Troutt, Miss. Edwina Celia &quot;Winnie&quot;"/>
    <x v="1"/>
    <x v="7"/>
    <n v="0"/>
    <n v="0"/>
    <n v="34218"/>
    <x v="29"/>
    <s v="E101"/>
    <s v="S"/>
  </r>
  <r>
    <n v="719"/>
    <n v="0"/>
    <x v="0"/>
    <s v="McEvoy, Mr. Michael"/>
    <x v="0"/>
    <x v="4"/>
    <n v="0"/>
    <n v="0"/>
    <n v="36568"/>
    <x v="37"/>
    <m/>
    <s v="Q"/>
  </r>
  <r>
    <n v="720"/>
    <n v="0"/>
    <x v="0"/>
    <s v="Johnson, Mr. Malkolm Joackim"/>
    <x v="0"/>
    <x v="40"/>
    <n v="0"/>
    <n v="0"/>
    <n v="347062"/>
    <x v="71"/>
    <m/>
    <s v="S"/>
  </r>
  <r>
    <n v="721"/>
    <n v="1"/>
    <x v="2"/>
    <s v="Harper, Miss. Annie Jessie &quot;Nina&quot;"/>
    <x v="1"/>
    <x v="83"/>
    <n v="0"/>
    <n v="1"/>
    <n v="248727"/>
    <x v="213"/>
    <m/>
    <s v="S"/>
  </r>
  <r>
    <n v="722"/>
    <n v="0"/>
    <x v="0"/>
    <s v="Jensen, Mr. Svend Lauritz"/>
    <x v="0"/>
    <x v="34"/>
    <n v="1"/>
    <n v="0"/>
    <n v="350048"/>
    <x v="218"/>
    <m/>
    <s v="S"/>
  </r>
  <r>
    <n v="723"/>
    <n v="0"/>
    <x v="2"/>
    <s v="Gillespie, Mr. William Henry"/>
    <x v="0"/>
    <x v="15"/>
    <n v="0"/>
    <n v="0"/>
    <n v="12233"/>
    <x v="16"/>
    <m/>
    <s v="S"/>
  </r>
  <r>
    <n v="724"/>
    <n v="0"/>
    <x v="2"/>
    <s v="Hodges, Mr. Henry Price"/>
    <x v="0"/>
    <x v="61"/>
    <n v="0"/>
    <n v="0"/>
    <n v="250643"/>
    <x v="16"/>
    <m/>
    <s v="S"/>
  </r>
  <r>
    <n v="725"/>
    <n v="1"/>
    <x v="1"/>
    <s v="Chambers, Mr. Norman Campbell"/>
    <x v="0"/>
    <x v="7"/>
    <n v="1"/>
    <n v="0"/>
    <n v="113806"/>
    <x v="3"/>
    <s v="E8"/>
    <s v="S"/>
  </r>
  <r>
    <n v="726"/>
    <n v="0"/>
    <x v="0"/>
    <s v="Oreskovic, Mr. Luka"/>
    <x v="0"/>
    <x v="11"/>
    <n v="0"/>
    <n v="0"/>
    <n v="315094"/>
    <x v="51"/>
    <m/>
    <s v="S"/>
  </r>
  <r>
    <n v="727"/>
    <n v="1"/>
    <x v="2"/>
    <s v="Renouf, Mrs. Peter Henry (Lillian Jefferys)"/>
    <x v="1"/>
    <x v="39"/>
    <n v="3"/>
    <n v="0"/>
    <n v="31027"/>
    <x v="35"/>
    <m/>
    <s v="S"/>
  </r>
  <r>
    <n v="728"/>
    <n v="1"/>
    <x v="0"/>
    <s v="Mannion, Miss. Margareth"/>
    <x v="1"/>
    <x v="4"/>
    <n v="0"/>
    <n v="0"/>
    <n v="36866"/>
    <x v="229"/>
    <m/>
    <s v="Q"/>
  </r>
  <r>
    <n v="729"/>
    <n v="0"/>
    <x v="2"/>
    <s v="Bryhl, Mr. Kurt Arnold Gottfrid"/>
    <x v="0"/>
    <x v="37"/>
    <n v="1"/>
    <n v="0"/>
    <n v="236853"/>
    <x v="19"/>
    <m/>
    <s v="S"/>
  </r>
  <r>
    <n v="730"/>
    <n v="0"/>
    <x v="0"/>
    <s v="Ilmakangas, Miss. Pieta Sofia"/>
    <x v="1"/>
    <x v="37"/>
    <n v="1"/>
    <n v="0"/>
    <s v="STON/O2. 3101271"/>
    <x v="2"/>
    <m/>
    <s v="S"/>
  </r>
  <r>
    <n v="731"/>
    <n v="1"/>
    <x v="1"/>
    <s v="Allen, Miss. Elisabeth Walton"/>
    <x v="1"/>
    <x v="28"/>
    <n v="0"/>
    <n v="0"/>
    <n v="24160"/>
    <x v="224"/>
    <s v="B5"/>
    <s v="S"/>
  </r>
  <r>
    <n v="732"/>
    <n v="0"/>
    <x v="0"/>
    <s v="Hassan, Mr. Houssein G N"/>
    <x v="0"/>
    <x v="32"/>
    <n v="0"/>
    <n v="0"/>
    <n v="2699"/>
    <x v="112"/>
    <m/>
    <s v="C"/>
  </r>
  <r>
    <n v="733"/>
    <n v="0"/>
    <x v="2"/>
    <s v="Knight, Mr. Robert J"/>
    <x v="0"/>
    <x v="4"/>
    <n v="0"/>
    <n v="0"/>
    <n v="239855"/>
    <x v="104"/>
    <m/>
    <s v="S"/>
  </r>
  <r>
    <n v="734"/>
    <n v="0"/>
    <x v="2"/>
    <s v="Berriman, Mr. William John"/>
    <x v="0"/>
    <x v="41"/>
    <n v="0"/>
    <n v="0"/>
    <n v="28425"/>
    <x v="16"/>
    <m/>
    <s v="S"/>
  </r>
  <r>
    <n v="735"/>
    <n v="0"/>
    <x v="2"/>
    <s v="Troupiansky, Mr. Moses Aaron"/>
    <x v="0"/>
    <x v="41"/>
    <n v="0"/>
    <n v="0"/>
    <n v="233639"/>
    <x v="16"/>
    <m/>
    <s v="S"/>
  </r>
  <r>
    <n v="736"/>
    <n v="0"/>
    <x v="0"/>
    <s v="Williams, Mr. Leslie"/>
    <x v="0"/>
    <x v="30"/>
    <n v="0"/>
    <n v="0"/>
    <n v="54636"/>
    <x v="95"/>
    <m/>
    <s v="S"/>
  </r>
  <r>
    <n v="737"/>
    <n v="0"/>
    <x v="0"/>
    <s v="Ford, Mrs. Edward (Margaret Ann Watson)"/>
    <x v="1"/>
    <x v="76"/>
    <n v="1"/>
    <n v="3"/>
    <s v="W./C. 6608"/>
    <x v="63"/>
    <m/>
    <s v="S"/>
  </r>
  <r>
    <n v="738"/>
    <n v="1"/>
    <x v="1"/>
    <s v="Lesurer, Mr. Gustave J"/>
    <x v="0"/>
    <x v="3"/>
    <n v="0"/>
    <n v="0"/>
    <s v="PC 17755"/>
    <x v="127"/>
    <s v="B101"/>
    <s v="C"/>
  </r>
  <r>
    <n v="739"/>
    <n v="0"/>
    <x v="0"/>
    <s v="Ivanoff, Mr. Kanio"/>
    <x v="0"/>
    <x v="4"/>
    <n v="0"/>
    <n v="0"/>
    <n v="349201"/>
    <x v="25"/>
    <m/>
    <s v="S"/>
  </r>
  <r>
    <n v="740"/>
    <n v="0"/>
    <x v="0"/>
    <s v="Nankoff, Mr. Minko"/>
    <x v="0"/>
    <x v="4"/>
    <n v="0"/>
    <n v="0"/>
    <n v="349218"/>
    <x v="25"/>
    <m/>
    <s v="S"/>
  </r>
  <r>
    <n v="741"/>
    <n v="1"/>
    <x v="1"/>
    <s v="Hawksford, Mr. Walter James"/>
    <x v="0"/>
    <x v="4"/>
    <n v="0"/>
    <n v="0"/>
    <n v="16988"/>
    <x v="209"/>
    <s v="D45"/>
    <s v="S"/>
  </r>
  <r>
    <n v="742"/>
    <n v="0"/>
    <x v="1"/>
    <s v="Cavendish, Mr. Tyrell William"/>
    <x v="0"/>
    <x v="62"/>
    <n v="1"/>
    <n v="0"/>
    <n v="19877"/>
    <x v="135"/>
    <s v="C46"/>
    <s v="S"/>
  </r>
  <r>
    <n v="743"/>
    <n v="1"/>
    <x v="1"/>
    <s v="Ryerson, Miss. Susan Parker &quot;Suzette&quot;"/>
    <x v="1"/>
    <x v="23"/>
    <n v="2"/>
    <n v="2"/>
    <s v="PC 17608"/>
    <x v="148"/>
    <s v="B57 B59 B63 B66"/>
    <s v="C"/>
  </r>
  <r>
    <n v="744"/>
    <n v="0"/>
    <x v="0"/>
    <s v="McNamee, Mr. Neal"/>
    <x v="0"/>
    <x v="42"/>
    <n v="1"/>
    <n v="0"/>
    <n v="376566"/>
    <x v="95"/>
    <m/>
    <s v="S"/>
  </r>
  <r>
    <n v="745"/>
    <n v="1"/>
    <x v="0"/>
    <s v="Stranden, Mr. Juho"/>
    <x v="0"/>
    <x v="14"/>
    <n v="0"/>
    <n v="0"/>
    <s v="STON/O 2. 3101288"/>
    <x v="2"/>
    <m/>
    <s v="S"/>
  </r>
  <r>
    <n v="746"/>
    <n v="0"/>
    <x v="1"/>
    <s v="Crosby, Capt. Edward Gifford"/>
    <x v="0"/>
    <x v="81"/>
    <n v="1"/>
    <n v="1"/>
    <s v="WE/P 5735"/>
    <x v="202"/>
    <s v="B22"/>
    <s v="S"/>
  </r>
  <r>
    <n v="747"/>
    <n v="0"/>
    <x v="0"/>
    <s v="Abbott, Mr. Rossmore Edward"/>
    <x v="0"/>
    <x v="36"/>
    <n v="1"/>
    <n v="1"/>
    <s v="C.A. 2673"/>
    <x v="134"/>
    <m/>
    <s v="S"/>
  </r>
  <r>
    <n v="748"/>
    <n v="1"/>
    <x v="2"/>
    <s v="Sinkkonen, Miss. Anna"/>
    <x v="1"/>
    <x v="39"/>
    <n v="0"/>
    <n v="0"/>
    <n v="250648"/>
    <x v="16"/>
    <m/>
    <s v="S"/>
  </r>
  <r>
    <n v="749"/>
    <n v="0"/>
    <x v="1"/>
    <s v="Marvin, Mr. Daniel Warner"/>
    <x v="0"/>
    <x v="19"/>
    <n v="1"/>
    <n v="0"/>
    <n v="113773"/>
    <x v="3"/>
    <s v="D30"/>
    <s v="S"/>
  </r>
  <r>
    <n v="750"/>
    <n v="0"/>
    <x v="0"/>
    <s v="Connaghton, Mr. Michael"/>
    <x v="0"/>
    <x v="14"/>
    <n v="0"/>
    <n v="0"/>
    <n v="335097"/>
    <x v="28"/>
    <m/>
    <s v="Q"/>
  </r>
  <r>
    <n v="751"/>
    <n v="1"/>
    <x v="2"/>
    <s v="Wells, Miss. Joan"/>
    <x v="1"/>
    <x v="9"/>
    <n v="1"/>
    <n v="1"/>
    <n v="29103"/>
    <x v="68"/>
    <m/>
    <s v="S"/>
  </r>
  <r>
    <n v="752"/>
    <n v="1"/>
    <x v="0"/>
    <s v="Moor, Master. Meier"/>
    <x v="0"/>
    <x v="83"/>
    <n v="0"/>
    <n v="1"/>
    <n v="392096"/>
    <x v="57"/>
    <s v="E121"/>
    <s v="S"/>
  </r>
  <r>
    <n v="753"/>
    <n v="0"/>
    <x v="0"/>
    <s v="Vande Velde, Mr. Johannes Joseph"/>
    <x v="0"/>
    <x v="40"/>
    <n v="0"/>
    <n v="0"/>
    <n v="345780"/>
    <x v="59"/>
    <m/>
    <s v="S"/>
  </r>
  <r>
    <n v="754"/>
    <n v="0"/>
    <x v="0"/>
    <s v="Jonkoff, Mr. Lalio"/>
    <x v="0"/>
    <x v="41"/>
    <n v="0"/>
    <n v="0"/>
    <n v="349204"/>
    <x v="25"/>
    <m/>
    <s v="S"/>
  </r>
  <r>
    <n v="755"/>
    <n v="1"/>
    <x v="2"/>
    <s v="Herman, Mrs. Samuel (Jane Laver)"/>
    <x v="1"/>
    <x v="76"/>
    <n v="1"/>
    <n v="2"/>
    <n v="220845"/>
    <x v="216"/>
    <m/>
    <s v="S"/>
  </r>
  <r>
    <n v="756"/>
    <n v="1"/>
    <x v="2"/>
    <s v="Hamalainen, Master. Viljo"/>
    <x v="0"/>
    <x v="84"/>
    <n v="1"/>
    <n v="1"/>
    <n v="250649"/>
    <x v="80"/>
    <m/>
    <s v="S"/>
  </r>
  <r>
    <n v="757"/>
    <n v="0"/>
    <x v="0"/>
    <s v="Carlsson, Mr. August Sigfrid"/>
    <x v="0"/>
    <x v="17"/>
    <n v="0"/>
    <n v="0"/>
    <n v="350042"/>
    <x v="88"/>
    <m/>
    <s v="S"/>
  </r>
  <r>
    <n v="758"/>
    <n v="0"/>
    <x v="2"/>
    <s v="Bailey, Mr. Percy Andrew"/>
    <x v="0"/>
    <x v="24"/>
    <n v="0"/>
    <n v="0"/>
    <n v="29108"/>
    <x v="86"/>
    <m/>
    <s v="S"/>
  </r>
  <r>
    <n v="759"/>
    <n v="0"/>
    <x v="0"/>
    <s v="Theobald, Mr. Thomas Leonard"/>
    <x v="0"/>
    <x v="15"/>
    <n v="0"/>
    <n v="0"/>
    <n v="363294"/>
    <x v="4"/>
    <m/>
    <s v="S"/>
  </r>
  <r>
    <n v="760"/>
    <n v="1"/>
    <x v="1"/>
    <s v="Rothes, the Countess. of (Lucy Noel Martha Dyer-Edwards)"/>
    <x v="1"/>
    <x v="40"/>
    <n v="0"/>
    <n v="0"/>
    <n v="110152"/>
    <x v="126"/>
    <s v="B77"/>
    <s v="S"/>
  </r>
  <r>
    <n v="761"/>
    <n v="0"/>
    <x v="0"/>
    <s v="Garfirth, Mr. John"/>
    <x v="0"/>
    <x v="4"/>
    <n v="0"/>
    <n v="0"/>
    <n v="358585"/>
    <x v="80"/>
    <m/>
    <s v="S"/>
  </r>
  <r>
    <n v="762"/>
    <n v="0"/>
    <x v="0"/>
    <s v="Nirva, Mr. Iisakki Antino Aijo"/>
    <x v="0"/>
    <x v="66"/>
    <n v="0"/>
    <n v="0"/>
    <s v="SOTON/O2 3101272"/>
    <x v="123"/>
    <m/>
    <s v="S"/>
  </r>
  <r>
    <n v="763"/>
    <n v="1"/>
    <x v="0"/>
    <s v="Barah, Mr. Hanna Assi"/>
    <x v="0"/>
    <x v="11"/>
    <n v="0"/>
    <n v="0"/>
    <n v="2663"/>
    <x v="32"/>
    <m/>
    <s v="C"/>
  </r>
  <r>
    <n v="764"/>
    <n v="1"/>
    <x v="1"/>
    <s v="Carter, Mrs. William Ernest (Lucile Polk)"/>
    <x v="1"/>
    <x v="62"/>
    <n v="1"/>
    <n v="2"/>
    <n v="113760"/>
    <x v="168"/>
    <s v="B96 B98"/>
    <s v="S"/>
  </r>
  <r>
    <n v="765"/>
    <n v="0"/>
    <x v="0"/>
    <s v="Eklund, Mr. Hans Linus"/>
    <x v="0"/>
    <x v="36"/>
    <n v="0"/>
    <n v="0"/>
    <n v="347074"/>
    <x v="71"/>
    <m/>
    <s v="S"/>
  </r>
  <r>
    <n v="766"/>
    <n v="1"/>
    <x v="1"/>
    <s v="Hogeboom, Mrs. John C (Anna Andrews)"/>
    <x v="1"/>
    <x v="54"/>
    <n v="1"/>
    <n v="0"/>
    <n v="13502"/>
    <x v="133"/>
    <s v="D11"/>
    <s v="S"/>
  </r>
  <r>
    <n v="767"/>
    <n v="0"/>
    <x v="1"/>
    <s v="Brewe, Dr. Arthur Jackson"/>
    <x v="0"/>
    <x v="4"/>
    <n v="0"/>
    <n v="0"/>
    <n v="112379"/>
    <x v="205"/>
    <m/>
    <s v="C"/>
  </r>
  <r>
    <n v="768"/>
    <n v="0"/>
    <x v="0"/>
    <s v="Mangan, Miss. Mary"/>
    <x v="1"/>
    <x v="85"/>
    <n v="0"/>
    <n v="0"/>
    <n v="364850"/>
    <x v="28"/>
    <m/>
    <s v="Q"/>
  </r>
  <r>
    <n v="769"/>
    <n v="0"/>
    <x v="0"/>
    <s v="Moran, Mr. Daniel J"/>
    <x v="0"/>
    <x v="4"/>
    <n v="1"/>
    <n v="0"/>
    <n v="371110"/>
    <x v="72"/>
    <m/>
    <s v="Q"/>
  </r>
  <r>
    <n v="770"/>
    <n v="0"/>
    <x v="0"/>
    <s v="Gronnestad, Mr. Daniel Danielsen"/>
    <x v="0"/>
    <x v="35"/>
    <n v="0"/>
    <n v="0"/>
    <n v="8471"/>
    <x v="230"/>
    <m/>
    <s v="S"/>
  </r>
  <r>
    <n v="771"/>
    <n v="0"/>
    <x v="0"/>
    <s v="Lievens, Mr. Rene Aime"/>
    <x v="0"/>
    <x v="42"/>
    <n v="0"/>
    <n v="0"/>
    <n v="345781"/>
    <x v="59"/>
    <m/>
    <s v="S"/>
  </r>
  <r>
    <n v="772"/>
    <n v="0"/>
    <x v="0"/>
    <s v="Jensen, Mr. Niels Peder"/>
    <x v="0"/>
    <x v="76"/>
    <n v="0"/>
    <n v="0"/>
    <n v="350047"/>
    <x v="13"/>
    <m/>
    <s v="S"/>
  </r>
  <r>
    <n v="773"/>
    <n v="0"/>
    <x v="2"/>
    <s v="Mack, Mrs. (Mary)"/>
    <x v="1"/>
    <x v="79"/>
    <n v="0"/>
    <n v="0"/>
    <s v="S.O./P.P. 3"/>
    <x v="29"/>
    <s v="E77"/>
    <s v="S"/>
  </r>
  <r>
    <n v="774"/>
    <n v="0"/>
    <x v="0"/>
    <s v="Elias, Mr. Dibo"/>
    <x v="0"/>
    <x v="4"/>
    <n v="0"/>
    <n v="0"/>
    <n v="2674"/>
    <x v="18"/>
    <m/>
    <s v="C"/>
  </r>
  <r>
    <n v="775"/>
    <n v="1"/>
    <x v="2"/>
    <s v="Hocking, Mrs. Elizabeth (Eliza Needs)"/>
    <x v="1"/>
    <x v="5"/>
    <n v="1"/>
    <n v="3"/>
    <n v="29105"/>
    <x v="68"/>
    <m/>
    <s v="S"/>
  </r>
  <r>
    <n v="776"/>
    <n v="0"/>
    <x v="0"/>
    <s v="Myhrman, Mr. Pehr Fabian Oliver Malkolm"/>
    <x v="0"/>
    <x v="24"/>
    <n v="0"/>
    <n v="0"/>
    <n v="347078"/>
    <x v="28"/>
    <m/>
    <s v="S"/>
  </r>
  <r>
    <n v="777"/>
    <n v="0"/>
    <x v="0"/>
    <s v="Tobin, Mr. Roger"/>
    <x v="0"/>
    <x v="4"/>
    <n v="0"/>
    <n v="0"/>
    <n v="383121"/>
    <x v="28"/>
    <s v="F38"/>
    <s v="Q"/>
  </r>
  <r>
    <n v="778"/>
    <n v="1"/>
    <x v="0"/>
    <s v="Emanuel, Miss. Virginia Ethel"/>
    <x v="1"/>
    <x v="31"/>
    <n v="0"/>
    <n v="0"/>
    <n v="364516"/>
    <x v="57"/>
    <m/>
    <s v="S"/>
  </r>
  <r>
    <n v="779"/>
    <n v="0"/>
    <x v="0"/>
    <s v="Kilgannon, Mr. Thomas J"/>
    <x v="0"/>
    <x v="4"/>
    <n v="0"/>
    <n v="0"/>
    <n v="36865"/>
    <x v="229"/>
    <m/>
    <s v="Q"/>
  </r>
  <r>
    <n v="780"/>
    <n v="1"/>
    <x v="1"/>
    <s v="Robert, Mrs. Edward Scott (Elisabeth Walton McMillan)"/>
    <x v="1"/>
    <x v="71"/>
    <n v="0"/>
    <n v="1"/>
    <n v="24160"/>
    <x v="224"/>
    <s v="B3"/>
    <s v="S"/>
  </r>
  <r>
    <n v="781"/>
    <n v="1"/>
    <x v="0"/>
    <s v="Ayoub, Miss. Banoura"/>
    <x v="1"/>
    <x v="75"/>
    <n v="0"/>
    <n v="0"/>
    <n v="2687"/>
    <x v="32"/>
    <m/>
    <s v="C"/>
  </r>
  <r>
    <n v="782"/>
    <n v="1"/>
    <x v="1"/>
    <s v="Dick, Mrs. Albert Adrian (Vera Gillespie)"/>
    <x v="1"/>
    <x v="34"/>
    <n v="1"/>
    <n v="0"/>
    <n v="17474"/>
    <x v="225"/>
    <s v="B20"/>
    <s v="S"/>
  </r>
  <r>
    <n v="783"/>
    <n v="0"/>
    <x v="1"/>
    <s v="Long, Mr. Milton Clyde"/>
    <x v="0"/>
    <x v="28"/>
    <n v="0"/>
    <n v="0"/>
    <n v="113501"/>
    <x v="209"/>
    <s v="D6"/>
    <s v="S"/>
  </r>
  <r>
    <n v="784"/>
    <n v="0"/>
    <x v="0"/>
    <s v="Johnston, Mr. Andrew G"/>
    <x v="0"/>
    <x v="4"/>
    <n v="1"/>
    <n v="2"/>
    <s v="W./C. 6607"/>
    <x v="231"/>
    <m/>
    <s v="S"/>
  </r>
  <r>
    <n v="785"/>
    <n v="0"/>
    <x v="0"/>
    <s v="Ali, Mr. William"/>
    <x v="0"/>
    <x v="37"/>
    <n v="0"/>
    <n v="0"/>
    <s v="SOTON/O.Q. 3101312"/>
    <x v="79"/>
    <m/>
    <s v="S"/>
  </r>
  <r>
    <n v="786"/>
    <n v="0"/>
    <x v="0"/>
    <s v="Harmer, Mr. Abraham (David Lishin)"/>
    <x v="0"/>
    <x v="37"/>
    <n v="0"/>
    <n v="0"/>
    <n v="374887"/>
    <x v="0"/>
    <m/>
    <s v="S"/>
  </r>
  <r>
    <n v="787"/>
    <n v="1"/>
    <x v="0"/>
    <s v="Sjoblom, Miss. Anna Sofia"/>
    <x v="1"/>
    <x v="24"/>
    <n v="0"/>
    <n v="0"/>
    <n v="3101265"/>
    <x v="196"/>
    <m/>
    <s v="S"/>
  </r>
  <r>
    <n v="788"/>
    <n v="0"/>
    <x v="0"/>
    <s v="Rice, Master. George Hugh"/>
    <x v="0"/>
    <x v="18"/>
    <n v="4"/>
    <n v="1"/>
    <n v="382652"/>
    <x v="15"/>
    <m/>
    <s v="Q"/>
  </r>
  <r>
    <n v="789"/>
    <n v="1"/>
    <x v="0"/>
    <s v="Dean, Master. Bertram Vere"/>
    <x v="0"/>
    <x v="58"/>
    <n v="1"/>
    <n v="2"/>
    <s v="C.A. 2315"/>
    <x v="65"/>
    <m/>
    <s v="S"/>
  </r>
  <r>
    <n v="790"/>
    <n v="0"/>
    <x v="1"/>
    <s v="Guggenheim, Mr. Benjamin"/>
    <x v="0"/>
    <x v="43"/>
    <n v="0"/>
    <n v="0"/>
    <s v="PC 17593"/>
    <x v="84"/>
    <s v="B82 B84"/>
    <s v="C"/>
  </r>
  <r>
    <n v="791"/>
    <n v="0"/>
    <x v="0"/>
    <s v="Keane, Mr. Andrew &quot;Andy&quot;"/>
    <x v="0"/>
    <x v="4"/>
    <n v="0"/>
    <n v="0"/>
    <n v="12460"/>
    <x v="28"/>
    <m/>
    <s v="Q"/>
  </r>
  <r>
    <n v="792"/>
    <n v="0"/>
    <x v="2"/>
    <s v="Gaskell, Mr. Alfred"/>
    <x v="0"/>
    <x v="36"/>
    <n v="0"/>
    <n v="0"/>
    <n v="239865"/>
    <x v="19"/>
    <m/>
    <s v="S"/>
  </r>
  <r>
    <n v="793"/>
    <n v="0"/>
    <x v="0"/>
    <s v="Sage, Miss. Stella Anna"/>
    <x v="1"/>
    <x v="4"/>
    <n v="8"/>
    <n v="2"/>
    <s v="CA. 2343"/>
    <x v="94"/>
    <m/>
    <s v="S"/>
  </r>
  <r>
    <n v="794"/>
    <n v="0"/>
    <x v="1"/>
    <s v="Hoyt, Mr. William Fisher"/>
    <x v="0"/>
    <x v="4"/>
    <n v="0"/>
    <n v="0"/>
    <s v="PC 17600"/>
    <x v="101"/>
    <m/>
    <s v="C"/>
  </r>
  <r>
    <n v="795"/>
    <n v="0"/>
    <x v="0"/>
    <s v="Dantcheff, Mr. Ristiu"/>
    <x v="0"/>
    <x v="37"/>
    <n v="0"/>
    <n v="0"/>
    <n v="349203"/>
    <x v="25"/>
    <m/>
    <s v="S"/>
  </r>
  <r>
    <n v="796"/>
    <n v="0"/>
    <x v="2"/>
    <s v="Otter, Mr. Richard"/>
    <x v="0"/>
    <x v="12"/>
    <n v="0"/>
    <n v="0"/>
    <n v="28213"/>
    <x v="16"/>
    <m/>
    <s v="S"/>
  </r>
  <r>
    <n v="797"/>
    <n v="1"/>
    <x v="1"/>
    <s v="Leader, Dr. Alice (Farnham)"/>
    <x v="1"/>
    <x v="27"/>
    <n v="0"/>
    <n v="0"/>
    <n v="17465"/>
    <x v="232"/>
    <s v="D17"/>
    <s v="S"/>
  </r>
  <r>
    <n v="798"/>
    <n v="1"/>
    <x v="0"/>
    <s v="Osman, Mrs. Mara"/>
    <x v="1"/>
    <x v="14"/>
    <n v="0"/>
    <n v="0"/>
    <n v="349244"/>
    <x v="233"/>
    <m/>
    <s v="S"/>
  </r>
  <r>
    <n v="799"/>
    <n v="0"/>
    <x v="0"/>
    <s v="Ibrahim Shawah, Mr. Yousseff"/>
    <x v="0"/>
    <x v="39"/>
    <n v="0"/>
    <n v="0"/>
    <n v="2685"/>
    <x v="32"/>
    <m/>
    <s v="C"/>
  </r>
  <r>
    <n v="800"/>
    <n v="0"/>
    <x v="0"/>
    <s v="Van Impe, Mrs. Jean Baptiste (Rosalie Paula Govaert)"/>
    <x v="1"/>
    <x v="39"/>
    <n v="1"/>
    <n v="1"/>
    <n v="345773"/>
    <x v="72"/>
    <m/>
    <s v="S"/>
  </r>
  <r>
    <n v="801"/>
    <n v="0"/>
    <x v="2"/>
    <s v="Ponesell, Mr. Martin"/>
    <x v="0"/>
    <x v="15"/>
    <n v="0"/>
    <n v="0"/>
    <n v="250647"/>
    <x v="16"/>
    <m/>
    <s v="S"/>
  </r>
  <r>
    <n v="802"/>
    <n v="1"/>
    <x v="2"/>
    <s v="Collyer, Mrs. Harvey (Charlotte Annie Tate)"/>
    <x v="1"/>
    <x v="14"/>
    <n v="1"/>
    <n v="1"/>
    <s v="C.A. 31921"/>
    <x v="121"/>
    <m/>
    <s v="S"/>
  </r>
  <r>
    <n v="803"/>
    <n v="1"/>
    <x v="1"/>
    <s v="Carter, Master. William Thornton II"/>
    <x v="0"/>
    <x v="32"/>
    <n v="1"/>
    <n v="2"/>
    <n v="113760"/>
    <x v="168"/>
    <s v="B96 B98"/>
    <s v="S"/>
  </r>
  <r>
    <n v="804"/>
    <n v="1"/>
    <x v="0"/>
    <s v="Thomas, Master. Assad Alexander"/>
    <x v="0"/>
    <x v="86"/>
    <n v="0"/>
    <n v="1"/>
    <n v="2625"/>
    <x v="234"/>
    <m/>
    <s v="C"/>
  </r>
  <r>
    <n v="805"/>
    <n v="1"/>
    <x v="0"/>
    <s v="Hedman, Mr. Oskar Arvid"/>
    <x v="0"/>
    <x v="7"/>
    <n v="0"/>
    <n v="0"/>
    <n v="347089"/>
    <x v="78"/>
    <m/>
    <s v="S"/>
  </r>
  <r>
    <n v="806"/>
    <n v="0"/>
    <x v="0"/>
    <s v="Johansson, Mr. Karl Johan"/>
    <x v="0"/>
    <x v="14"/>
    <n v="0"/>
    <n v="0"/>
    <n v="347063"/>
    <x v="71"/>
    <m/>
    <s v="S"/>
  </r>
  <r>
    <n v="807"/>
    <n v="0"/>
    <x v="1"/>
    <s v="Andrews, Mr. Thomas Jr"/>
    <x v="0"/>
    <x v="12"/>
    <n v="0"/>
    <n v="0"/>
    <n v="112050"/>
    <x v="104"/>
    <s v="A36"/>
    <s v="S"/>
  </r>
  <r>
    <n v="808"/>
    <n v="0"/>
    <x v="0"/>
    <s v="Pettersson, Miss. Ellen Natalia"/>
    <x v="1"/>
    <x v="24"/>
    <n v="0"/>
    <n v="0"/>
    <n v="347087"/>
    <x v="71"/>
    <m/>
    <s v="S"/>
  </r>
  <r>
    <n v="809"/>
    <n v="0"/>
    <x v="2"/>
    <s v="Meyer, Mr. August"/>
    <x v="0"/>
    <x v="12"/>
    <n v="0"/>
    <n v="0"/>
    <n v="248723"/>
    <x v="16"/>
    <m/>
    <s v="S"/>
  </r>
  <r>
    <n v="810"/>
    <n v="1"/>
    <x v="1"/>
    <s v="Chambers, Mrs. Norman Campbell (Bertha Griggs)"/>
    <x v="1"/>
    <x v="40"/>
    <n v="1"/>
    <n v="0"/>
    <n v="113806"/>
    <x v="3"/>
    <s v="E8"/>
    <s v="S"/>
  </r>
  <r>
    <n v="811"/>
    <n v="0"/>
    <x v="0"/>
    <s v="Alexander, Mr. William"/>
    <x v="0"/>
    <x v="2"/>
    <n v="0"/>
    <n v="0"/>
    <n v="3474"/>
    <x v="235"/>
    <m/>
    <s v="S"/>
  </r>
  <r>
    <n v="812"/>
    <n v="0"/>
    <x v="0"/>
    <s v="Lester, Mr. James"/>
    <x v="0"/>
    <x v="12"/>
    <n v="0"/>
    <n v="0"/>
    <s v="A/4 48871"/>
    <x v="72"/>
    <m/>
    <s v="S"/>
  </r>
  <r>
    <n v="813"/>
    <n v="0"/>
    <x v="2"/>
    <s v="Slemen, Mr. Richard James"/>
    <x v="0"/>
    <x v="3"/>
    <n v="0"/>
    <n v="0"/>
    <n v="28206"/>
    <x v="29"/>
    <m/>
    <s v="S"/>
  </r>
  <r>
    <n v="814"/>
    <n v="0"/>
    <x v="0"/>
    <s v="Andersson, Miss. Ebba Iris Alfrida"/>
    <x v="1"/>
    <x v="83"/>
    <n v="4"/>
    <n v="2"/>
    <n v="347082"/>
    <x v="12"/>
    <m/>
    <s v="S"/>
  </r>
  <r>
    <n v="815"/>
    <n v="0"/>
    <x v="0"/>
    <s v="Tomlin, Mr. Ernest Portage"/>
    <x v="0"/>
    <x v="85"/>
    <n v="0"/>
    <n v="0"/>
    <n v="364499"/>
    <x v="4"/>
    <m/>
    <s v="S"/>
  </r>
  <r>
    <n v="816"/>
    <n v="0"/>
    <x v="1"/>
    <s v="Fry, Mr. Richard"/>
    <x v="0"/>
    <x v="4"/>
    <n v="0"/>
    <n v="0"/>
    <n v="112058"/>
    <x v="104"/>
    <s v="B102"/>
    <s v="S"/>
  </r>
  <r>
    <n v="817"/>
    <n v="0"/>
    <x v="0"/>
    <s v="Heininen, Miss. Wendla Maria"/>
    <x v="1"/>
    <x v="41"/>
    <n v="0"/>
    <n v="0"/>
    <s v="STON/O2. 3101290"/>
    <x v="2"/>
    <m/>
    <s v="S"/>
  </r>
  <r>
    <n v="818"/>
    <n v="0"/>
    <x v="2"/>
    <s v="Mallet, Mr. Albert"/>
    <x v="0"/>
    <x v="14"/>
    <n v="1"/>
    <n v="1"/>
    <s v="S.C./PARIS 2079"/>
    <x v="236"/>
    <m/>
    <s v="C"/>
  </r>
  <r>
    <n v="819"/>
    <n v="0"/>
    <x v="0"/>
    <s v="Holm, Mr. John Fredrik Alexander"/>
    <x v="0"/>
    <x v="71"/>
    <n v="0"/>
    <n v="0"/>
    <s v="C 7075"/>
    <x v="237"/>
    <m/>
    <s v="S"/>
  </r>
  <r>
    <n v="820"/>
    <n v="0"/>
    <x v="0"/>
    <s v="Skoog, Master. Karl Thorsten"/>
    <x v="0"/>
    <x v="73"/>
    <n v="3"/>
    <n v="2"/>
    <n v="347088"/>
    <x v="48"/>
    <m/>
    <s v="S"/>
  </r>
  <r>
    <n v="821"/>
    <n v="1"/>
    <x v="1"/>
    <s v="Hays, Mrs. Charles Melville (Clara Jennings Gregg)"/>
    <x v="1"/>
    <x v="67"/>
    <n v="1"/>
    <n v="1"/>
    <n v="12749"/>
    <x v="198"/>
    <s v="B69"/>
    <s v="S"/>
  </r>
  <r>
    <n v="822"/>
    <n v="1"/>
    <x v="0"/>
    <s v="Lulic, Mr. Nikola"/>
    <x v="0"/>
    <x v="7"/>
    <n v="0"/>
    <n v="0"/>
    <n v="315098"/>
    <x v="51"/>
    <m/>
    <s v="S"/>
  </r>
  <r>
    <n v="823"/>
    <n v="0"/>
    <x v="1"/>
    <s v="Reuchlin, Jonkheer. John George"/>
    <x v="0"/>
    <x v="1"/>
    <n v="0"/>
    <n v="0"/>
    <n v="19972"/>
    <x v="104"/>
    <m/>
    <s v="S"/>
  </r>
  <r>
    <n v="824"/>
    <n v="1"/>
    <x v="0"/>
    <s v="Moor, Mrs. (Beila)"/>
    <x v="1"/>
    <x v="7"/>
    <n v="0"/>
    <n v="1"/>
    <n v="392096"/>
    <x v="57"/>
    <s v="E121"/>
    <s v="S"/>
  </r>
  <r>
    <n v="825"/>
    <n v="0"/>
    <x v="0"/>
    <s v="Panula, Master. Urho Abraham"/>
    <x v="0"/>
    <x v="6"/>
    <n v="4"/>
    <n v="1"/>
    <n v="3101295"/>
    <x v="40"/>
    <m/>
    <s v="S"/>
  </r>
  <r>
    <n v="826"/>
    <n v="0"/>
    <x v="0"/>
    <s v="Flynn, Mr. John"/>
    <x v="0"/>
    <x v="4"/>
    <n v="0"/>
    <n v="0"/>
    <n v="368323"/>
    <x v="238"/>
    <m/>
    <s v="Q"/>
  </r>
  <r>
    <n v="827"/>
    <n v="0"/>
    <x v="0"/>
    <s v="Lam, Mr. Len"/>
    <x v="0"/>
    <x v="4"/>
    <n v="0"/>
    <n v="0"/>
    <n v="1601"/>
    <x v="54"/>
    <m/>
    <s v="S"/>
  </r>
  <r>
    <n v="828"/>
    <n v="1"/>
    <x v="2"/>
    <s v="Mallet, Master. Andre"/>
    <x v="0"/>
    <x v="58"/>
    <n v="0"/>
    <n v="2"/>
    <s v="S.C./PARIS 2079"/>
    <x v="236"/>
    <m/>
    <s v="C"/>
  </r>
  <r>
    <n v="829"/>
    <n v="1"/>
    <x v="0"/>
    <s v="McCormack, Mr. Thomas Joseph"/>
    <x v="0"/>
    <x v="4"/>
    <n v="0"/>
    <n v="0"/>
    <n v="367228"/>
    <x v="28"/>
    <m/>
    <s v="Q"/>
  </r>
  <r>
    <n v="830"/>
    <n v="1"/>
    <x v="1"/>
    <s v="Stone, Mrs. George Nelson (Martha Evelyn)"/>
    <x v="1"/>
    <x v="65"/>
    <n v="0"/>
    <n v="0"/>
    <n v="113572"/>
    <x v="46"/>
    <s v="B28"/>
    <m/>
  </r>
  <r>
    <n v="831"/>
    <n v="1"/>
    <x v="0"/>
    <s v="Yasbeck, Mrs. Antoni (Selini Alexander)"/>
    <x v="1"/>
    <x v="16"/>
    <n v="1"/>
    <n v="0"/>
    <n v="2659"/>
    <x v="53"/>
    <m/>
    <s v="C"/>
  </r>
  <r>
    <n v="832"/>
    <n v="1"/>
    <x v="2"/>
    <s v="Richards, Master. George Sibley"/>
    <x v="0"/>
    <x v="38"/>
    <n v="1"/>
    <n v="1"/>
    <n v="29106"/>
    <x v="170"/>
    <m/>
    <s v="S"/>
  </r>
  <r>
    <n v="833"/>
    <n v="0"/>
    <x v="0"/>
    <s v="Saad, Mr. Amin"/>
    <x v="0"/>
    <x v="4"/>
    <n v="0"/>
    <n v="0"/>
    <n v="2671"/>
    <x v="32"/>
    <m/>
    <s v="C"/>
  </r>
  <r>
    <n v="834"/>
    <n v="0"/>
    <x v="0"/>
    <s v="Augustsson, Mr. Albert"/>
    <x v="0"/>
    <x v="41"/>
    <n v="0"/>
    <n v="0"/>
    <n v="347468"/>
    <x v="13"/>
    <m/>
    <s v="S"/>
  </r>
  <r>
    <n v="835"/>
    <n v="0"/>
    <x v="0"/>
    <s v="Allum, Mr. Owen George"/>
    <x v="0"/>
    <x v="24"/>
    <n v="0"/>
    <n v="0"/>
    <n v="2223"/>
    <x v="239"/>
    <m/>
    <s v="S"/>
  </r>
  <r>
    <n v="836"/>
    <n v="1"/>
    <x v="1"/>
    <s v="Compton, Miss. Sara Rebecca"/>
    <x v="1"/>
    <x v="12"/>
    <n v="1"/>
    <n v="1"/>
    <s v="PC 17756"/>
    <x v="147"/>
    <s v="E49"/>
    <s v="C"/>
  </r>
  <r>
    <n v="837"/>
    <n v="0"/>
    <x v="0"/>
    <s v="Pasic, Mr. Jakob"/>
    <x v="0"/>
    <x v="23"/>
    <n v="0"/>
    <n v="0"/>
    <n v="315097"/>
    <x v="51"/>
    <m/>
    <s v="S"/>
  </r>
  <r>
    <n v="838"/>
    <n v="0"/>
    <x v="0"/>
    <s v="Sirota, Mr. Maurice"/>
    <x v="0"/>
    <x v="4"/>
    <n v="0"/>
    <n v="0"/>
    <n v="392092"/>
    <x v="4"/>
    <m/>
    <s v="S"/>
  </r>
  <r>
    <n v="839"/>
    <n v="1"/>
    <x v="0"/>
    <s v="Chip, Mr. Chang"/>
    <x v="0"/>
    <x v="35"/>
    <n v="0"/>
    <n v="0"/>
    <n v="1601"/>
    <x v="54"/>
    <m/>
    <s v="S"/>
  </r>
  <r>
    <n v="840"/>
    <n v="1"/>
    <x v="1"/>
    <s v="Marechal, Mr. Pierre"/>
    <x v="0"/>
    <x v="4"/>
    <n v="0"/>
    <n v="0"/>
    <n v="11774"/>
    <x v="132"/>
    <s v="C47"/>
    <s v="C"/>
  </r>
  <r>
    <n v="841"/>
    <n v="0"/>
    <x v="0"/>
    <s v="Alhomaki, Mr. Ilmari Rudolf"/>
    <x v="0"/>
    <x v="11"/>
    <n v="0"/>
    <n v="0"/>
    <s v="SOTON/O2 3101287"/>
    <x v="2"/>
    <m/>
    <s v="S"/>
  </r>
  <r>
    <n v="842"/>
    <n v="0"/>
    <x v="2"/>
    <s v="Mudd, Mr. Thomas Charles"/>
    <x v="0"/>
    <x v="36"/>
    <n v="0"/>
    <n v="0"/>
    <s v="S.O./P.P. 3"/>
    <x v="29"/>
    <m/>
    <s v="S"/>
  </r>
  <r>
    <n v="843"/>
    <n v="1"/>
    <x v="1"/>
    <s v="Serepeca, Miss. Augusta"/>
    <x v="1"/>
    <x v="39"/>
    <n v="0"/>
    <n v="0"/>
    <n v="113798"/>
    <x v="113"/>
    <m/>
    <s v="C"/>
  </r>
  <r>
    <n v="844"/>
    <n v="0"/>
    <x v="0"/>
    <s v="Lemberopolous, Mr. Peter L"/>
    <x v="0"/>
    <x v="87"/>
    <n v="0"/>
    <n v="0"/>
    <n v="2683"/>
    <x v="240"/>
    <m/>
    <s v="C"/>
  </r>
  <r>
    <n v="845"/>
    <n v="0"/>
    <x v="0"/>
    <s v="Culumovic, Mr. Jeso"/>
    <x v="0"/>
    <x v="34"/>
    <n v="0"/>
    <n v="0"/>
    <n v="315090"/>
    <x v="51"/>
    <m/>
    <s v="S"/>
  </r>
  <r>
    <n v="846"/>
    <n v="0"/>
    <x v="0"/>
    <s v="Abbing, Mr. Anthony"/>
    <x v="0"/>
    <x v="22"/>
    <n v="0"/>
    <n v="0"/>
    <s v="C.A. 5547"/>
    <x v="120"/>
    <m/>
    <s v="S"/>
  </r>
  <r>
    <n v="847"/>
    <n v="0"/>
    <x v="0"/>
    <s v="Sage, Mr. Douglas Bullen"/>
    <x v="0"/>
    <x v="4"/>
    <n v="8"/>
    <n v="2"/>
    <s v="CA. 2343"/>
    <x v="94"/>
    <m/>
    <s v="S"/>
  </r>
  <r>
    <n v="848"/>
    <n v="0"/>
    <x v="0"/>
    <s v="Markoff, Mr. Marin"/>
    <x v="0"/>
    <x v="3"/>
    <n v="0"/>
    <n v="0"/>
    <n v="349213"/>
    <x v="25"/>
    <m/>
    <s v="C"/>
  </r>
  <r>
    <n v="849"/>
    <n v="0"/>
    <x v="2"/>
    <s v="Harper, Rev. John"/>
    <x v="0"/>
    <x v="17"/>
    <n v="0"/>
    <n v="1"/>
    <n v="248727"/>
    <x v="213"/>
    <m/>
    <s v="S"/>
  </r>
  <r>
    <n v="850"/>
    <n v="1"/>
    <x v="1"/>
    <s v="Goldenberg, Mrs. Samuel L (Edwiga Grabowska)"/>
    <x v="1"/>
    <x v="4"/>
    <n v="1"/>
    <n v="0"/>
    <n v="17453"/>
    <x v="180"/>
    <s v="C92"/>
    <s v="C"/>
  </r>
  <r>
    <n v="851"/>
    <n v="0"/>
    <x v="0"/>
    <s v="Andersson, Master. Sigvard Harald Elias"/>
    <x v="0"/>
    <x v="9"/>
    <n v="4"/>
    <n v="2"/>
    <n v="347082"/>
    <x v="12"/>
    <m/>
    <s v="S"/>
  </r>
  <r>
    <n v="852"/>
    <n v="0"/>
    <x v="0"/>
    <s v="Svensson, Mr. Johan"/>
    <x v="0"/>
    <x v="88"/>
    <n v="0"/>
    <n v="0"/>
    <n v="347060"/>
    <x v="71"/>
    <m/>
    <s v="S"/>
  </r>
  <r>
    <n v="853"/>
    <n v="0"/>
    <x v="0"/>
    <s v="Boulos, Miss. Nourelain"/>
    <x v="1"/>
    <x v="52"/>
    <n v="1"/>
    <n v="1"/>
    <n v="2678"/>
    <x v="49"/>
    <m/>
    <s v="C"/>
  </r>
  <r>
    <n v="854"/>
    <n v="1"/>
    <x v="1"/>
    <s v="Lines, Miss. Mary Conover"/>
    <x v="1"/>
    <x v="36"/>
    <n v="0"/>
    <n v="1"/>
    <s v="PC 17592"/>
    <x v="241"/>
    <s v="D28"/>
    <s v="S"/>
  </r>
  <r>
    <n v="855"/>
    <n v="0"/>
    <x v="2"/>
    <s v="Carter, Mrs. Ernest Courtenay (Lilian Hughes)"/>
    <x v="1"/>
    <x v="57"/>
    <n v="1"/>
    <n v="0"/>
    <n v="244252"/>
    <x v="19"/>
    <m/>
    <s v="S"/>
  </r>
  <r>
    <n v="856"/>
    <n v="1"/>
    <x v="0"/>
    <s v="Aks, Mrs. Sam (Leah Rosen)"/>
    <x v="1"/>
    <x v="24"/>
    <n v="0"/>
    <n v="1"/>
    <n v="392091"/>
    <x v="118"/>
    <m/>
    <s v="S"/>
  </r>
  <r>
    <n v="857"/>
    <n v="1"/>
    <x v="1"/>
    <s v="Wick, Mrs. George Dennick (Mary Hitchcock)"/>
    <x v="1"/>
    <x v="33"/>
    <n v="1"/>
    <n v="1"/>
    <n v="36928"/>
    <x v="150"/>
    <m/>
    <s v="S"/>
  </r>
  <r>
    <n v="858"/>
    <n v="1"/>
    <x v="1"/>
    <s v="Daly, Mr. Peter Denis "/>
    <x v="0"/>
    <x v="54"/>
    <n v="0"/>
    <n v="0"/>
    <n v="113055"/>
    <x v="11"/>
    <s v="E17"/>
    <s v="S"/>
  </r>
  <r>
    <n v="859"/>
    <n v="1"/>
    <x v="0"/>
    <s v="Baclini, Mrs. Solomon (Latifa Qurban)"/>
    <x v="1"/>
    <x v="42"/>
    <n v="0"/>
    <n v="3"/>
    <n v="2666"/>
    <x v="178"/>
    <m/>
    <s v="C"/>
  </r>
  <r>
    <n v="860"/>
    <n v="0"/>
    <x v="0"/>
    <s v="Razi, Mr. Raihed"/>
    <x v="0"/>
    <x v="4"/>
    <n v="0"/>
    <n v="0"/>
    <n v="2629"/>
    <x v="32"/>
    <m/>
    <s v="C"/>
  </r>
  <r>
    <n v="861"/>
    <n v="0"/>
    <x v="0"/>
    <s v="Hansen, Mr. Claus Peter"/>
    <x v="0"/>
    <x v="66"/>
    <n v="2"/>
    <n v="0"/>
    <n v="350026"/>
    <x v="242"/>
    <m/>
    <s v="S"/>
  </r>
  <r>
    <n v="862"/>
    <n v="0"/>
    <x v="2"/>
    <s v="Giles, Mr. Frederick Edward"/>
    <x v="0"/>
    <x v="23"/>
    <n v="1"/>
    <n v="0"/>
    <n v="28134"/>
    <x v="86"/>
    <m/>
    <s v="S"/>
  </r>
  <r>
    <n v="863"/>
    <n v="1"/>
    <x v="1"/>
    <s v="Swift, Mrs. Frederick Joel (Margaret Welles Barron)"/>
    <x v="1"/>
    <x v="76"/>
    <n v="0"/>
    <n v="0"/>
    <n v="17466"/>
    <x v="232"/>
    <s v="D17"/>
    <s v="S"/>
  </r>
  <r>
    <n v="864"/>
    <n v="0"/>
    <x v="0"/>
    <s v="Sage, Miss. Dorothy Edith &quot;Dolly&quot;"/>
    <x v="1"/>
    <x v="4"/>
    <n v="8"/>
    <n v="2"/>
    <s v="CA. 2343"/>
    <x v="94"/>
    <m/>
    <s v="S"/>
  </r>
  <r>
    <n v="865"/>
    <n v="0"/>
    <x v="2"/>
    <s v="Gill, Mr. John William"/>
    <x v="0"/>
    <x v="42"/>
    <n v="0"/>
    <n v="0"/>
    <n v="233866"/>
    <x v="16"/>
    <m/>
    <s v="S"/>
  </r>
  <r>
    <n v="866"/>
    <n v="1"/>
    <x v="2"/>
    <s v="Bystrom, Mrs. (Karolina)"/>
    <x v="1"/>
    <x v="22"/>
    <n v="0"/>
    <n v="0"/>
    <n v="236852"/>
    <x v="16"/>
    <m/>
    <s v="S"/>
  </r>
  <r>
    <n v="867"/>
    <n v="1"/>
    <x v="2"/>
    <s v="Duran y More, Miss. Asuncion"/>
    <x v="1"/>
    <x v="7"/>
    <n v="1"/>
    <n v="0"/>
    <s v="SC/PARIS 2149"/>
    <x v="243"/>
    <m/>
    <s v="C"/>
  </r>
  <r>
    <n v="868"/>
    <n v="0"/>
    <x v="1"/>
    <s v="Roebling, Mr. Washington Augustus II"/>
    <x v="0"/>
    <x v="14"/>
    <n v="0"/>
    <n v="0"/>
    <s v="PC 17590"/>
    <x v="244"/>
    <s v="A24"/>
    <s v="S"/>
  </r>
  <r>
    <n v="869"/>
    <n v="0"/>
    <x v="0"/>
    <s v="van Melkebeke, Mr. Philemon"/>
    <x v="0"/>
    <x v="4"/>
    <n v="0"/>
    <n v="0"/>
    <n v="345777"/>
    <x v="59"/>
    <m/>
    <s v="S"/>
  </r>
  <r>
    <n v="870"/>
    <n v="1"/>
    <x v="0"/>
    <s v="Johnson, Master. Harold Theodor"/>
    <x v="0"/>
    <x v="9"/>
    <n v="1"/>
    <n v="1"/>
    <n v="347742"/>
    <x v="8"/>
    <m/>
    <s v="S"/>
  </r>
  <r>
    <n v="871"/>
    <n v="0"/>
    <x v="0"/>
    <s v="Balkic, Mr. Cerin"/>
    <x v="0"/>
    <x v="2"/>
    <n v="0"/>
    <n v="0"/>
    <n v="349248"/>
    <x v="25"/>
    <m/>
    <s v="S"/>
  </r>
  <r>
    <n v="872"/>
    <n v="1"/>
    <x v="1"/>
    <s v="Beckwith, Mrs. Richard Leonard (Sallie Monypeny)"/>
    <x v="1"/>
    <x v="47"/>
    <n v="1"/>
    <n v="1"/>
    <n v="11751"/>
    <x v="124"/>
    <s v="D35"/>
    <s v="S"/>
  </r>
  <r>
    <n v="873"/>
    <n v="0"/>
    <x v="1"/>
    <s v="Carlsson, Mr. Frans Olof"/>
    <x v="0"/>
    <x v="40"/>
    <n v="0"/>
    <n v="0"/>
    <n v="695"/>
    <x v="245"/>
    <s v="B51 B53 B55"/>
    <s v="S"/>
  </r>
  <r>
    <n v="874"/>
    <n v="0"/>
    <x v="0"/>
    <s v="Vander Cruyssen, Mr. Victor"/>
    <x v="0"/>
    <x v="47"/>
    <n v="0"/>
    <n v="0"/>
    <n v="345765"/>
    <x v="58"/>
    <m/>
    <s v="S"/>
  </r>
  <r>
    <n v="875"/>
    <n v="1"/>
    <x v="2"/>
    <s v="Abelson, Mrs. Samuel (Hannah Wizosky)"/>
    <x v="1"/>
    <x v="17"/>
    <n v="1"/>
    <n v="0"/>
    <s v="P/PP 3381"/>
    <x v="145"/>
    <m/>
    <s v="C"/>
  </r>
  <r>
    <n v="876"/>
    <n v="1"/>
    <x v="0"/>
    <s v="Najib, Miss. Adele Kiamie &quot;Jane&quot;"/>
    <x v="1"/>
    <x v="16"/>
    <n v="0"/>
    <n v="0"/>
    <n v="2667"/>
    <x v="18"/>
    <m/>
    <s v="C"/>
  </r>
  <r>
    <n v="877"/>
    <n v="0"/>
    <x v="0"/>
    <s v="Gustafsson, Mr. Alfred Ossian"/>
    <x v="0"/>
    <x v="11"/>
    <n v="0"/>
    <n v="0"/>
    <n v="7534"/>
    <x v="246"/>
    <m/>
    <s v="S"/>
  </r>
  <r>
    <n v="878"/>
    <n v="0"/>
    <x v="0"/>
    <s v="Petroff, Mr. Nedelio"/>
    <x v="0"/>
    <x v="19"/>
    <n v="0"/>
    <n v="0"/>
    <n v="349212"/>
    <x v="25"/>
    <m/>
    <s v="S"/>
  </r>
  <r>
    <n v="879"/>
    <n v="0"/>
    <x v="0"/>
    <s v="Laleff, Mr. Kristo"/>
    <x v="0"/>
    <x v="4"/>
    <n v="0"/>
    <n v="0"/>
    <n v="349217"/>
    <x v="25"/>
    <m/>
    <s v="S"/>
  </r>
  <r>
    <n v="880"/>
    <n v="1"/>
    <x v="1"/>
    <s v="Potter, Mrs. Thomas Jr (Lily Alexenia Wilson)"/>
    <x v="1"/>
    <x v="60"/>
    <n v="0"/>
    <n v="1"/>
    <n v="11767"/>
    <x v="147"/>
    <s v="C50"/>
    <s v="C"/>
  </r>
  <r>
    <n v="881"/>
    <n v="1"/>
    <x v="2"/>
    <s v="Shelley, Mrs. William (Imanita Parrish Hall)"/>
    <x v="1"/>
    <x v="37"/>
    <n v="0"/>
    <n v="1"/>
    <n v="230433"/>
    <x v="19"/>
    <m/>
    <s v="S"/>
  </r>
  <r>
    <n v="882"/>
    <n v="0"/>
    <x v="0"/>
    <s v="Markun, Mr. Johann"/>
    <x v="0"/>
    <x v="40"/>
    <n v="0"/>
    <n v="0"/>
    <n v="349257"/>
    <x v="25"/>
    <m/>
    <s v="S"/>
  </r>
  <r>
    <n v="883"/>
    <n v="0"/>
    <x v="0"/>
    <s v="Dahlberg, Miss. Gerda Ulrika"/>
    <x v="1"/>
    <x v="0"/>
    <n v="0"/>
    <n v="0"/>
    <n v="7552"/>
    <x v="247"/>
    <m/>
    <s v="S"/>
  </r>
  <r>
    <n v="884"/>
    <n v="0"/>
    <x v="2"/>
    <s v="Banfield, Mr. Frederick James"/>
    <x v="0"/>
    <x v="17"/>
    <n v="0"/>
    <n v="0"/>
    <s v="C.A./SOTON 34068"/>
    <x v="29"/>
    <m/>
    <s v="S"/>
  </r>
  <r>
    <n v="885"/>
    <n v="0"/>
    <x v="0"/>
    <s v="Sutehall, Mr. Henry Jr"/>
    <x v="0"/>
    <x v="37"/>
    <n v="0"/>
    <n v="0"/>
    <s v="SOTON/OQ 392076"/>
    <x v="79"/>
    <m/>
    <s v="S"/>
  </r>
  <r>
    <n v="886"/>
    <n v="0"/>
    <x v="0"/>
    <s v="Rice, Mrs. William (Margaret Norton)"/>
    <x v="1"/>
    <x v="12"/>
    <n v="0"/>
    <n v="5"/>
    <n v="382652"/>
    <x v="15"/>
    <m/>
    <s v="Q"/>
  </r>
  <r>
    <n v="887"/>
    <n v="0"/>
    <x v="2"/>
    <s v="Montvila, Rev. Juozas"/>
    <x v="0"/>
    <x v="7"/>
    <n v="0"/>
    <n v="0"/>
    <n v="211536"/>
    <x v="16"/>
    <m/>
    <s v="S"/>
  </r>
  <r>
    <n v="888"/>
    <n v="1"/>
    <x v="1"/>
    <s v="Graham, Miss. Margaret Edith"/>
    <x v="1"/>
    <x v="19"/>
    <n v="0"/>
    <n v="0"/>
    <n v="112053"/>
    <x v="209"/>
    <s v="B42"/>
    <s v="S"/>
  </r>
  <r>
    <n v="889"/>
    <n v="0"/>
    <x v="0"/>
    <s v="Johnston, Miss. Catherine Helen &quot;Carrie&quot;"/>
    <x v="1"/>
    <x v="4"/>
    <n v="1"/>
    <n v="2"/>
    <s v="W./C. 6607"/>
    <x v="231"/>
    <m/>
    <s v="S"/>
  </r>
  <r>
    <n v="890"/>
    <n v="1"/>
    <x v="1"/>
    <s v="Behr, Mr. Karl Howell"/>
    <x v="0"/>
    <x v="2"/>
    <n v="0"/>
    <n v="0"/>
    <n v="111369"/>
    <x v="209"/>
    <s v="C148"/>
    <s v="C"/>
  </r>
  <r>
    <n v="891"/>
    <n v="0"/>
    <x v="0"/>
    <s v="Dooley, Mr. Patrick"/>
    <x v="0"/>
    <x v="35"/>
    <n v="0"/>
    <n v="0"/>
    <n v="370376"/>
    <x v="28"/>
    <m/>
    <s v="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n v="3"/>
    <s v="Braund, Mr. Owen Harris"/>
    <s v="male"/>
    <n v="22"/>
    <n v="1"/>
    <n v="0"/>
    <s v="A/5 21171"/>
    <n v="7.25"/>
    <m/>
    <s v="S"/>
    <n v="2"/>
    <x v="0"/>
    <x v="0"/>
    <b v="0"/>
    <x v="0"/>
    <n v="0"/>
    <x v="0"/>
  </r>
  <r>
    <n v="2"/>
    <x v="1"/>
    <n v="1"/>
    <s v="Cumings, Mrs. John Bradley (Florence Briggs Thayer)"/>
    <s v="female"/>
    <n v="38"/>
    <n v="1"/>
    <n v="0"/>
    <s v="PC 17599"/>
    <n v="71.283299999999997"/>
    <s v="C85"/>
    <s v="C"/>
    <n v="2"/>
    <x v="0"/>
    <x v="1"/>
    <b v="0"/>
    <x v="1"/>
    <n v="0"/>
    <x v="1"/>
  </r>
  <r>
    <n v="3"/>
    <x v="1"/>
    <n v="3"/>
    <s v="Heikkinen, Miss. Laina"/>
    <s v="female"/>
    <n v="26"/>
    <n v="0"/>
    <n v="0"/>
    <s v="STON/O2. 3101282"/>
    <n v="7.9249999999999998"/>
    <m/>
    <s v="S"/>
    <n v="1"/>
    <x v="0"/>
    <x v="0"/>
    <b v="0"/>
    <x v="0"/>
    <n v="0"/>
    <x v="1"/>
  </r>
  <r>
    <n v="4"/>
    <x v="1"/>
    <n v="1"/>
    <s v="Futrelle, Mrs. Jacques Heath (Lily May Peel)"/>
    <s v="female"/>
    <n v="35"/>
    <n v="1"/>
    <n v="0"/>
    <n v="113803"/>
    <n v="53.1"/>
    <s v="C123"/>
    <s v="S"/>
    <n v="2"/>
    <x v="0"/>
    <x v="1"/>
    <b v="0"/>
    <x v="1"/>
    <n v="0"/>
    <x v="1"/>
  </r>
  <r>
    <n v="5"/>
    <x v="0"/>
    <n v="3"/>
    <s v="Allen, Mr. William Henry"/>
    <s v="male"/>
    <n v="35"/>
    <n v="0"/>
    <n v="0"/>
    <n v="373450"/>
    <n v="8.0500000000000007"/>
    <m/>
    <s v="S"/>
    <n v="1"/>
    <x v="0"/>
    <x v="0"/>
    <b v="0"/>
    <x v="0"/>
    <n v="0"/>
    <x v="0"/>
  </r>
  <r>
    <n v="6"/>
    <x v="0"/>
    <n v="3"/>
    <s v="Moran, Mr. James"/>
    <s v="male"/>
    <m/>
    <n v="0"/>
    <n v="0"/>
    <n v="330877"/>
    <n v="8.4582999999999995"/>
    <m/>
    <s v="Q"/>
    <n v="1"/>
    <x v="0"/>
    <x v="0"/>
    <b v="0"/>
    <x v="0"/>
    <n v="0"/>
    <x v="0"/>
  </r>
  <r>
    <n v="7"/>
    <x v="0"/>
    <n v="1"/>
    <s v="McCarthy, Mr. Timothy J"/>
    <s v="male"/>
    <n v="54"/>
    <n v="0"/>
    <n v="0"/>
    <n v="17463"/>
    <n v="51.862499999999997"/>
    <s v="E46"/>
    <s v="S"/>
    <n v="1"/>
    <x v="0"/>
    <x v="0"/>
    <b v="0"/>
    <x v="0"/>
    <n v="0"/>
    <x v="0"/>
  </r>
  <r>
    <n v="8"/>
    <x v="0"/>
    <n v="3"/>
    <s v="Palsson, Master. Gosta Leonard"/>
    <s v="male"/>
    <n v="2"/>
    <n v="3"/>
    <n v="1"/>
    <n v="349909"/>
    <n v="21.074999999999999"/>
    <m/>
    <s v="S"/>
    <n v="5"/>
    <x v="0"/>
    <x v="0"/>
    <b v="0"/>
    <x v="0"/>
    <n v="0"/>
    <x v="0"/>
  </r>
  <r>
    <n v="9"/>
    <x v="1"/>
    <n v="3"/>
    <s v="Johnson, Mrs. Oscar W (Elisabeth Vilhelmina Berg)"/>
    <s v="female"/>
    <n v="27"/>
    <n v="0"/>
    <n v="2"/>
    <n v="347742"/>
    <n v="11.1333"/>
    <m/>
    <s v="S"/>
    <n v="3"/>
    <x v="0"/>
    <x v="0"/>
    <b v="0"/>
    <x v="0"/>
    <n v="0"/>
    <x v="1"/>
  </r>
  <r>
    <n v="10"/>
    <x v="1"/>
    <n v="2"/>
    <s v="Nasser, Mrs. Nicholas (Adele Achem)"/>
    <s v="female"/>
    <n v="14"/>
    <n v="1"/>
    <n v="0"/>
    <n v="237736"/>
    <n v="30.070799999999998"/>
    <m/>
    <s v="C"/>
    <n v="2"/>
    <x v="0"/>
    <x v="1"/>
    <b v="0"/>
    <x v="1"/>
    <n v="0"/>
    <x v="1"/>
  </r>
  <r>
    <n v="11"/>
    <x v="1"/>
    <n v="3"/>
    <s v="Sandstrom, Miss. Marguerite Rut"/>
    <s v="female"/>
    <n v="4"/>
    <n v="1"/>
    <n v="1"/>
    <s v="PP 9549"/>
    <n v="16.7"/>
    <s v="G6"/>
    <s v="S"/>
    <n v="3"/>
    <x v="1"/>
    <x v="0"/>
    <b v="0"/>
    <x v="1"/>
    <n v="0"/>
    <x v="1"/>
  </r>
  <r>
    <n v="12"/>
    <x v="1"/>
    <n v="1"/>
    <s v="Bonnell, Miss. Elizabeth"/>
    <s v="female"/>
    <n v="58"/>
    <n v="0"/>
    <n v="0"/>
    <n v="113783"/>
    <n v="26.55"/>
    <s v="C103"/>
    <s v="S"/>
    <n v="1"/>
    <x v="0"/>
    <x v="1"/>
    <b v="0"/>
    <x v="1"/>
    <n v="0"/>
    <x v="1"/>
  </r>
  <r>
    <n v="13"/>
    <x v="0"/>
    <n v="3"/>
    <s v="Saundercock, Mr. William Henry"/>
    <s v="male"/>
    <n v="20"/>
    <n v="0"/>
    <n v="0"/>
    <s v="A/5. 2151"/>
    <n v="8.0500000000000007"/>
    <m/>
    <s v="S"/>
    <n v="1"/>
    <x v="0"/>
    <x v="0"/>
    <b v="0"/>
    <x v="0"/>
    <n v="0"/>
    <x v="0"/>
  </r>
  <r>
    <n v="14"/>
    <x v="0"/>
    <n v="3"/>
    <s v="Andersson, Mr. Anders Johan"/>
    <s v="male"/>
    <n v="39"/>
    <n v="1"/>
    <n v="5"/>
    <n v="347082"/>
    <n v="31.274999999999999"/>
    <m/>
    <s v="S"/>
    <n v="7"/>
    <x v="0"/>
    <x v="0"/>
    <b v="0"/>
    <x v="0"/>
    <n v="0"/>
    <x v="0"/>
  </r>
  <r>
    <n v="15"/>
    <x v="0"/>
    <n v="3"/>
    <s v="Vestrom, Miss. Hulda Amanda Adolfina"/>
    <s v="female"/>
    <n v="14"/>
    <n v="0"/>
    <n v="0"/>
    <n v="350406"/>
    <n v="7.8541999999999996"/>
    <m/>
    <s v="S"/>
    <n v="1"/>
    <x v="0"/>
    <x v="0"/>
    <b v="0"/>
    <x v="0"/>
    <n v="0"/>
    <x v="0"/>
  </r>
  <r>
    <n v="16"/>
    <x v="1"/>
    <n v="2"/>
    <s v="Hewlett, Mrs. (Mary D Kingcome) "/>
    <s v="female"/>
    <n v="55"/>
    <n v="0"/>
    <n v="0"/>
    <n v="248706"/>
    <n v="16"/>
    <m/>
    <s v="S"/>
    <n v="1"/>
    <x v="0"/>
    <x v="1"/>
    <b v="0"/>
    <x v="1"/>
    <n v="0"/>
    <x v="1"/>
  </r>
  <r>
    <n v="17"/>
    <x v="0"/>
    <n v="3"/>
    <s v="Rice, Master. Eugene"/>
    <s v="male"/>
    <n v="2"/>
    <n v="4"/>
    <n v="1"/>
    <n v="382652"/>
    <n v="29.125"/>
    <m/>
    <s v="Q"/>
    <n v="6"/>
    <x v="0"/>
    <x v="0"/>
    <b v="0"/>
    <x v="0"/>
    <n v="0"/>
    <x v="0"/>
  </r>
  <r>
    <n v="18"/>
    <x v="1"/>
    <n v="2"/>
    <s v="Williams, Mr. Charles Eugene"/>
    <s v="male"/>
    <m/>
    <n v="0"/>
    <n v="0"/>
    <n v="244373"/>
    <n v="13"/>
    <m/>
    <s v="S"/>
    <n v="1"/>
    <x v="0"/>
    <x v="0"/>
    <b v="0"/>
    <x v="0"/>
    <n v="0"/>
    <x v="1"/>
  </r>
  <r>
    <n v="19"/>
    <x v="0"/>
    <n v="3"/>
    <s v="Vander Planke, Mrs. Julius (Emelia Maria Vandemoortele)"/>
    <s v="female"/>
    <n v="31"/>
    <n v="1"/>
    <n v="0"/>
    <n v="345763"/>
    <n v="18"/>
    <m/>
    <s v="S"/>
    <n v="2"/>
    <x v="0"/>
    <x v="0"/>
    <b v="0"/>
    <x v="0"/>
    <n v="0"/>
    <x v="0"/>
  </r>
  <r>
    <n v="20"/>
    <x v="1"/>
    <n v="3"/>
    <s v="Masselmani, Mrs. Fatima"/>
    <s v="female"/>
    <m/>
    <n v="0"/>
    <n v="0"/>
    <n v="2649"/>
    <n v="7.2249999999999996"/>
    <m/>
    <s v="C"/>
    <n v="1"/>
    <x v="0"/>
    <x v="0"/>
    <b v="0"/>
    <x v="0"/>
    <n v="0"/>
    <x v="1"/>
  </r>
  <r>
    <n v="21"/>
    <x v="0"/>
    <n v="2"/>
    <s v="Fynney, Mr. Joseph J"/>
    <s v="male"/>
    <n v="35"/>
    <n v="0"/>
    <n v="0"/>
    <n v="239865"/>
    <n v="26"/>
    <m/>
    <s v="S"/>
    <n v="1"/>
    <x v="0"/>
    <x v="0"/>
    <b v="0"/>
    <x v="0"/>
    <n v="0"/>
    <x v="0"/>
  </r>
  <r>
    <n v="22"/>
    <x v="1"/>
    <n v="2"/>
    <s v="Beesley, Mr. Lawrence"/>
    <s v="male"/>
    <n v="34"/>
    <n v="0"/>
    <n v="0"/>
    <n v="248698"/>
    <n v="13"/>
    <s v="D56"/>
    <s v="S"/>
    <n v="1"/>
    <x v="0"/>
    <x v="0"/>
    <b v="0"/>
    <x v="0"/>
    <n v="0"/>
    <x v="1"/>
  </r>
  <r>
    <n v="23"/>
    <x v="1"/>
    <n v="3"/>
    <s v="McGowan, Miss. Anna &quot;Annie&quot;"/>
    <s v="female"/>
    <n v="15"/>
    <n v="0"/>
    <n v="0"/>
    <n v="330923"/>
    <n v="8.0291999999999994"/>
    <m/>
    <s v="Q"/>
    <n v="1"/>
    <x v="0"/>
    <x v="0"/>
    <b v="0"/>
    <x v="0"/>
    <n v="0"/>
    <x v="1"/>
  </r>
  <r>
    <n v="24"/>
    <x v="1"/>
    <n v="1"/>
    <s v="Sloper, Mr. William Thompson"/>
    <s v="male"/>
    <n v="28"/>
    <n v="0"/>
    <n v="0"/>
    <n v="113788"/>
    <n v="35.5"/>
    <s v="A6"/>
    <s v="S"/>
    <n v="1"/>
    <x v="0"/>
    <x v="0"/>
    <b v="0"/>
    <x v="0"/>
    <n v="0"/>
    <x v="1"/>
  </r>
  <r>
    <n v="25"/>
    <x v="0"/>
    <n v="3"/>
    <s v="Palsson, Miss. Torborg Danira"/>
    <s v="female"/>
    <n v="8"/>
    <n v="3"/>
    <n v="1"/>
    <n v="349909"/>
    <n v="21.074999999999999"/>
    <m/>
    <s v="S"/>
    <n v="5"/>
    <x v="0"/>
    <x v="0"/>
    <b v="0"/>
    <x v="0"/>
    <n v="0"/>
    <x v="0"/>
  </r>
  <r>
    <n v="26"/>
    <x v="1"/>
    <n v="3"/>
    <s v="Asplund, Mrs. Carl Oscar (Selma Augusta Emilia Johansson)"/>
    <s v="female"/>
    <n v="38"/>
    <n v="1"/>
    <n v="5"/>
    <n v="347077"/>
    <n v="31.387499999999999"/>
    <m/>
    <s v="S"/>
    <n v="7"/>
    <x v="0"/>
    <x v="0"/>
    <b v="0"/>
    <x v="0"/>
    <n v="0"/>
    <x v="1"/>
  </r>
  <r>
    <n v="27"/>
    <x v="0"/>
    <n v="3"/>
    <s v="Emir, Mr. Farred Chehab"/>
    <s v="male"/>
    <m/>
    <n v="0"/>
    <n v="0"/>
    <n v="2631"/>
    <n v="7.2249999999999996"/>
    <m/>
    <s v="C"/>
    <n v="1"/>
    <x v="0"/>
    <x v="0"/>
    <b v="0"/>
    <x v="0"/>
    <n v="0"/>
    <x v="0"/>
  </r>
  <r>
    <n v="28"/>
    <x v="0"/>
    <n v="1"/>
    <s v="Fortune, Mr. Charles Alexander"/>
    <s v="male"/>
    <n v="19"/>
    <n v="3"/>
    <n v="2"/>
    <n v="19950"/>
    <n v="263"/>
    <s v="C23 C25 C27"/>
    <s v="S"/>
    <n v="6"/>
    <x v="0"/>
    <x v="0"/>
    <b v="0"/>
    <x v="0"/>
    <n v="0"/>
    <x v="0"/>
  </r>
  <r>
    <n v="29"/>
    <x v="1"/>
    <n v="3"/>
    <s v="O'Dwyer, Miss. Ellen &quot;Nellie&quot;"/>
    <s v="female"/>
    <m/>
    <n v="0"/>
    <n v="0"/>
    <n v="330959"/>
    <n v="7.8792"/>
    <m/>
    <s v="Q"/>
    <n v="1"/>
    <x v="0"/>
    <x v="0"/>
    <b v="0"/>
    <x v="0"/>
    <n v="0"/>
    <x v="1"/>
  </r>
  <r>
    <n v="30"/>
    <x v="0"/>
    <n v="3"/>
    <s v="Todoroff, Mr. Lalio"/>
    <s v="male"/>
    <m/>
    <n v="0"/>
    <n v="0"/>
    <n v="349216"/>
    <n v="7.8958000000000004"/>
    <m/>
    <s v="S"/>
    <n v="1"/>
    <x v="0"/>
    <x v="0"/>
    <b v="0"/>
    <x v="0"/>
    <n v="0"/>
    <x v="0"/>
  </r>
  <r>
    <n v="31"/>
    <x v="0"/>
    <n v="1"/>
    <s v="Uruchurtu, Don. Manuel E"/>
    <s v="male"/>
    <n v="40"/>
    <n v="0"/>
    <n v="0"/>
    <s v="PC 17601"/>
    <n v="27.720800000000001"/>
    <m/>
    <s v="C"/>
    <n v="1"/>
    <x v="0"/>
    <x v="0"/>
    <b v="0"/>
    <x v="0"/>
    <n v="0"/>
    <x v="0"/>
  </r>
  <r>
    <n v="32"/>
    <x v="1"/>
    <n v="1"/>
    <s v="Spencer, Mrs. William Augustus (Marie Eugenie)"/>
    <s v="female"/>
    <m/>
    <n v="1"/>
    <n v="0"/>
    <s v="PC 17569"/>
    <n v="146.52080000000001"/>
    <s v="B78"/>
    <s v="C"/>
    <n v="2"/>
    <x v="0"/>
    <x v="1"/>
    <b v="1"/>
    <x v="1"/>
    <n v="0"/>
    <x v="1"/>
  </r>
  <r>
    <n v="33"/>
    <x v="1"/>
    <n v="3"/>
    <s v="Glynn, Miss. Mary Agatha"/>
    <s v="female"/>
    <m/>
    <n v="0"/>
    <n v="0"/>
    <n v="335677"/>
    <n v="7.75"/>
    <m/>
    <s v="Q"/>
    <n v="1"/>
    <x v="0"/>
    <x v="0"/>
    <b v="0"/>
    <x v="0"/>
    <n v="0"/>
    <x v="1"/>
  </r>
  <r>
    <n v="34"/>
    <x v="0"/>
    <n v="2"/>
    <s v="Wheadon, Mr. Edward H"/>
    <s v="male"/>
    <n v="66"/>
    <n v="0"/>
    <n v="0"/>
    <s v="C.A. 24579"/>
    <n v="10.5"/>
    <m/>
    <s v="S"/>
    <n v="1"/>
    <x v="0"/>
    <x v="0"/>
    <b v="0"/>
    <x v="0"/>
    <n v="0"/>
    <x v="0"/>
  </r>
  <r>
    <n v="35"/>
    <x v="0"/>
    <n v="1"/>
    <s v="Meyer, Mr. Edgar Joseph"/>
    <s v="male"/>
    <n v="28"/>
    <n v="1"/>
    <n v="0"/>
    <s v="PC 17604"/>
    <n v="82.1708"/>
    <m/>
    <s v="C"/>
    <n v="2"/>
    <x v="0"/>
    <x v="0"/>
    <b v="1"/>
    <x v="1"/>
    <n v="0"/>
    <x v="0"/>
  </r>
  <r>
    <n v="36"/>
    <x v="0"/>
    <n v="1"/>
    <s v="Holverson, Mr. Alexander Oskar"/>
    <s v="male"/>
    <n v="42"/>
    <n v="1"/>
    <n v="0"/>
    <n v="113789"/>
    <n v="52"/>
    <m/>
    <s v="S"/>
    <n v="2"/>
    <x v="0"/>
    <x v="0"/>
    <b v="0"/>
    <x v="0"/>
    <n v="0"/>
    <x v="0"/>
  </r>
  <r>
    <n v="37"/>
    <x v="1"/>
    <n v="3"/>
    <s v="Mamee, Mr. Hanna"/>
    <s v="male"/>
    <m/>
    <n v="0"/>
    <n v="0"/>
    <n v="2677"/>
    <n v="7.2291999999999996"/>
    <m/>
    <s v="C"/>
    <n v="1"/>
    <x v="0"/>
    <x v="0"/>
    <b v="0"/>
    <x v="0"/>
    <n v="0"/>
    <x v="1"/>
  </r>
  <r>
    <n v="38"/>
    <x v="0"/>
    <n v="3"/>
    <s v="Cann, Mr. Ernest Charles"/>
    <s v="male"/>
    <n v="21"/>
    <n v="0"/>
    <n v="0"/>
    <s v="A./5. 2152"/>
    <n v="8.0500000000000007"/>
    <m/>
    <s v="S"/>
    <n v="1"/>
    <x v="0"/>
    <x v="0"/>
    <b v="0"/>
    <x v="0"/>
    <n v="0"/>
    <x v="0"/>
  </r>
  <r>
    <n v="39"/>
    <x v="0"/>
    <n v="3"/>
    <s v="Vander Planke, Miss. Augusta Maria"/>
    <s v="female"/>
    <n v="18"/>
    <n v="2"/>
    <n v="0"/>
    <n v="345764"/>
    <n v="18"/>
    <m/>
    <s v="S"/>
    <n v="3"/>
    <x v="0"/>
    <x v="0"/>
    <b v="0"/>
    <x v="0"/>
    <n v="0"/>
    <x v="0"/>
  </r>
  <r>
    <n v="40"/>
    <x v="1"/>
    <n v="3"/>
    <s v="Nicola-Yarred, Miss. Jamila"/>
    <s v="female"/>
    <n v="14"/>
    <n v="1"/>
    <n v="0"/>
    <n v="2651"/>
    <n v="11.2417"/>
    <m/>
    <s v="C"/>
    <n v="2"/>
    <x v="0"/>
    <x v="0"/>
    <b v="0"/>
    <x v="0"/>
    <n v="0"/>
    <x v="1"/>
  </r>
  <r>
    <n v="41"/>
    <x v="0"/>
    <n v="3"/>
    <s v="Ahlin, Mrs. Johan (Johanna Persdotter Larsson)"/>
    <s v="female"/>
    <n v="40"/>
    <n v="1"/>
    <n v="0"/>
    <n v="7546"/>
    <n v="9.4749999999999996"/>
    <m/>
    <s v="S"/>
    <n v="2"/>
    <x v="0"/>
    <x v="0"/>
    <b v="0"/>
    <x v="0"/>
    <n v="0"/>
    <x v="0"/>
  </r>
  <r>
    <n v="42"/>
    <x v="0"/>
    <n v="2"/>
    <s v="Turpin, Mrs. William John Robert (Dorothy Ann Wonnacott)"/>
    <s v="female"/>
    <n v="27"/>
    <n v="1"/>
    <n v="0"/>
    <n v="11668"/>
    <n v="21"/>
    <m/>
    <s v="S"/>
    <n v="2"/>
    <x v="0"/>
    <x v="1"/>
    <b v="0"/>
    <x v="1"/>
    <n v="0"/>
    <x v="0"/>
  </r>
  <r>
    <n v="43"/>
    <x v="0"/>
    <n v="3"/>
    <s v="Kraeff, Mr. Theodor"/>
    <s v="male"/>
    <m/>
    <n v="0"/>
    <n v="0"/>
    <n v="349253"/>
    <n v="7.8958000000000004"/>
    <m/>
    <s v="C"/>
    <n v="1"/>
    <x v="0"/>
    <x v="0"/>
    <b v="0"/>
    <x v="0"/>
    <n v="0"/>
    <x v="0"/>
  </r>
  <r>
    <n v="44"/>
    <x v="1"/>
    <n v="2"/>
    <s v="Laroche, Miss. Simonne Marie Anne Andree"/>
    <s v="female"/>
    <n v="3"/>
    <n v="1"/>
    <n v="2"/>
    <s v="SC/Paris 2123"/>
    <n v="41.5792"/>
    <m/>
    <s v="C"/>
    <n v="4"/>
    <x v="1"/>
    <x v="1"/>
    <b v="0"/>
    <x v="1"/>
    <n v="0"/>
    <x v="1"/>
  </r>
  <r>
    <n v="45"/>
    <x v="1"/>
    <n v="3"/>
    <s v="Devaney, Miss. Margaret Delia"/>
    <s v="female"/>
    <n v="19"/>
    <n v="0"/>
    <n v="0"/>
    <n v="330958"/>
    <n v="7.8792"/>
    <m/>
    <s v="Q"/>
    <n v="1"/>
    <x v="0"/>
    <x v="0"/>
    <b v="0"/>
    <x v="0"/>
    <n v="0"/>
    <x v="1"/>
  </r>
  <r>
    <n v="46"/>
    <x v="0"/>
    <n v="3"/>
    <s v="Rogers, Mr. William John"/>
    <s v="male"/>
    <m/>
    <n v="0"/>
    <n v="0"/>
    <s v="S.C./A.4. 23567"/>
    <n v="8.0500000000000007"/>
    <m/>
    <s v="S"/>
    <n v="1"/>
    <x v="0"/>
    <x v="0"/>
    <b v="0"/>
    <x v="0"/>
    <n v="0"/>
    <x v="0"/>
  </r>
  <r>
    <n v="47"/>
    <x v="0"/>
    <n v="3"/>
    <s v="Lennon, Mr. Denis"/>
    <s v="male"/>
    <m/>
    <n v="1"/>
    <n v="0"/>
    <n v="370371"/>
    <n v="15.5"/>
    <m/>
    <s v="Q"/>
    <n v="2"/>
    <x v="0"/>
    <x v="0"/>
    <b v="0"/>
    <x v="0"/>
    <n v="0"/>
    <x v="0"/>
  </r>
  <r>
    <n v="48"/>
    <x v="1"/>
    <n v="3"/>
    <s v="O'Driscoll, Miss. Bridget"/>
    <s v="female"/>
    <m/>
    <n v="0"/>
    <n v="0"/>
    <n v="14311"/>
    <n v="7.75"/>
    <m/>
    <s v="Q"/>
    <n v="1"/>
    <x v="0"/>
    <x v="0"/>
    <b v="0"/>
    <x v="0"/>
    <n v="0"/>
    <x v="1"/>
  </r>
  <r>
    <n v="49"/>
    <x v="0"/>
    <n v="3"/>
    <s v="Samaan, Mr. Youssef"/>
    <s v="male"/>
    <m/>
    <n v="2"/>
    <n v="0"/>
    <n v="2662"/>
    <n v="21.679200000000002"/>
    <m/>
    <s v="C"/>
    <n v="3"/>
    <x v="0"/>
    <x v="0"/>
    <b v="0"/>
    <x v="0"/>
    <n v="0"/>
    <x v="0"/>
  </r>
  <r>
    <n v="50"/>
    <x v="0"/>
    <n v="3"/>
    <s v="Arnold-Franchi, Mrs. Josef (Josefine Franchi)"/>
    <s v="female"/>
    <n v="18"/>
    <n v="1"/>
    <n v="0"/>
    <n v="349237"/>
    <n v="17.8"/>
    <m/>
    <s v="S"/>
    <n v="2"/>
    <x v="0"/>
    <x v="0"/>
    <b v="0"/>
    <x v="0"/>
    <n v="0"/>
    <x v="0"/>
  </r>
  <r>
    <n v="51"/>
    <x v="0"/>
    <n v="3"/>
    <s v="Panula, Master. Juha Niilo"/>
    <s v="male"/>
    <n v="7"/>
    <n v="4"/>
    <n v="1"/>
    <n v="3101295"/>
    <n v="39.6875"/>
    <m/>
    <s v="S"/>
    <n v="6"/>
    <x v="0"/>
    <x v="0"/>
    <b v="0"/>
    <x v="0"/>
    <n v="0"/>
    <x v="0"/>
  </r>
  <r>
    <n v="52"/>
    <x v="0"/>
    <n v="3"/>
    <s v="Nosworthy, Mr. Richard Cater"/>
    <s v="male"/>
    <n v="21"/>
    <n v="0"/>
    <n v="0"/>
    <s v="A/4. 39886"/>
    <n v="7.8"/>
    <m/>
    <s v="S"/>
    <n v="1"/>
    <x v="0"/>
    <x v="0"/>
    <b v="0"/>
    <x v="0"/>
    <n v="0"/>
    <x v="0"/>
  </r>
  <r>
    <n v="53"/>
    <x v="1"/>
    <n v="1"/>
    <s v="Harper, Mrs. Henry Sleeper (Myna Haxtun)"/>
    <s v="female"/>
    <n v="49"/>
    <n v="1"/>
    <n v="0"/>
    <s v="PC 17572"/>
    <n v="76.729200000000006"/>
    <s v="D33"/>
    <s v="C"/>
    <n v="2"/>
    <x v="0"/>
    <x v="1"/>
    <b v="1"/>
    <x v="1"/>
    <n v="0"/>
    <x v="1"/>
  </r>
  <r>
    <n v="54"/>
    <x v="1"/>
    <n v="2"/>
    <s v="Faunthorpe, Mrs. Lizzie (Elizabeth Anne Wilkinson)"/>
    <s v="female"/>
    <n v="29"/>
    <n v="1"/>
    <n v="0"/>
    <n v="2926"/>
    <n v="26"/>
    <m/>
    <s v="S"/>
    <n v="2"/>
    <x v="0"/>
    <x v="1"/>
    <b v="0"/>
    <x v="1"/>
    <n v="0"/>
    <x v="1"/>
  </r>
  <r>
    <n v="55"/>
    <x v="0"/>
    <n v="1"/>
    <s v="Ostby, Mr. Engelhart Cornelius"/>
    <s v="male"/>
    <n v="65"/>
    <n v="0"/>
    <n v="1"/>
    <n v="113509"/>
    <n v="61.979199999999999"/>
    <s v="B30"/>
    <s v="C"/>
    <n v="2"/>
    <x v="0"/>
    <x v="0"/>
    <b v="0"/>
    <x v="0"/>
    <n v="0"/>
    <x v="0"/>
  </r>
  <r>
    <n v="56"/>
    <x v="1"/>
    <n v="1"/>
    <s v="Woolner, Mr. Hugh"/>
    <s v="male"/>
    <m/>
    <n v="0"/>
    <n v="0"/>
    <n v="19947"/>
    <n v="35.5"/>
    <s v="C52"/>
    <s v="S"/>
    <n v="1"/>
    <x v="0"/>
    <x v="0"/>
    <b v="0"/>
    <x v="0"/>
    <n v="0"/>
    <x v="1"/>
  </r>
  <r>
    <n v="57"/>
    <x v="1"/>
    <n v="2"/>
    <s v="Rugg, Miss. Emily"/>
    <s v="female"/>
    <n v="21"/>
    <n v="0"/>
    <n v="0"/>
    <s v="C.A. 31026"/>
    <n v="10.5"/>
    <m/>
    <s v="S"/>
    <n v="1"/>
    <x v="0"/>
    <x v="1"/>
    <b v="0"/>
    <x v="1"/>
    <n v="0"/>
    <x v="1"/>
  </r>
  <r>
    <n v="58"/>
    <x v="0"/>
    <n v="3"/>
    <s v="Novel, Mr. Mansouer"/>
    <s v="male"/>
    <n v="28.5"/>
    <n v="0"/>
    <n v="0"/>
    <n v="2697"/>
    <n v="7.2291999999999996"/>
    <m/>
    <s v="C"/>
    <n v="1"/>
    <x v="0"/>
    <x v="0"/>
    <b v="0"/>
    <x v="0"/>
    <n v="0"/>
    <x v="0"/>
  </r>
  <r>
    <n v="59"/>
    <x v="1"/>
    <n v="2"/>
    <s v="West, Miss. Constance Mirium"/>
    <s v="female"/>
    <n v="5"/>
    <n v="1"/>
    <n v="2"/>
    <s v="C.A. 34651"/>
    <n v="27.75"/>
    <m/>
    <s v="S"/>
    <n v="4"/>
    <x v="0"/>
    <x v="1"/>
    <b v="0"/>
    <x v="1"/>
    <n v="0"/>
    <x v="1"/>
  </r>
  <r>
    <n v="60"/>
    <x v="0"/>
    <n v="3"/>
    <s v="Goodwin, Master. William Frederick"/>
    <s v="male"/>
    <n v="11"/>
    <n v="5"/>
    <n v="2"/>
    <s v="CA 2144"/>
    <n v="46.9"/>
    <m/>
    <s v="S"/>
    <n v="8"/>
    <x v="0"/>
    <x v="0"/>
    <b v="0"/>
    <x v="0"/>
    <n v="0"/>
    <x v="0"/>
  </r>
  <r>
    <n v="61"/>
    <x v="0"/>
    <n v="3"/>
    <s v="Sirayanian, Mr. Orsen"/>
    <s v="male"/>
    <n v="22"/>
    <n v="0"/>
    <n v="0"/>
    <n v="2669"/>
    <n v="7.2291999999999996"/>
    <m/>
    <s v="C"/>
    <n v="1"/>
    <x v="0"/>
    <x v="0"/>
    <b v="0"/>
    <x v="0"/>
    <n v="0"/>
    <x v="0"/>
  </r>
  <r>
    <n v="62"/>
    <x v="1"/>
    <n v="1"/>
    <s v="Icard, Miss. Amelie"/>
    <s v="female"/>
    <n v="38"/>
    <n v="0"/>
    <n v="0"/>
    <n v="113572"/>
    <n v="80"/>
    <s v="B28"/>
    <m/>
    <n v="1"/>
    <x v="0"/>
    <x v="1"/>
    <b v="1"/>
    <x v="1"/>
    <n v="0"/>
    <x v="1"/>
  </r>
  <r>
    <n v="63"/>
    <x v="0"/>
    <n v="1"/>
    <s v="Harris, Mr. Henry Birkhardt"/>
    <s v="male"/>
    <n v="45"/>
    <n v="1"/>
    <n v="0"/>
    <n v="36973"/>
    <n v="83.474999999999994"/>
    <s v="C83"/>
    <s v="S"/>
    <n v="2"/>
    <x v="0"/>
    <x v="0"/>
    <b v="1"/>
    <x v="1"/>
    <n v="0"/>
    <x v="0"/>
  </r>
  <r>
    <n v="64"/>
    <x v="0"/>
    <n v="3"/>
    <s v="Skoog, Master. Harald"/>
    <s v="male"/>
    <n v="4"/>
    <n v="3"/>
    <n v="2"/>
    <n v="347088"/>
    <n v="27.9"/>
    <m/>
    <s v="S"/>
    <n v="6"/>
    <x v="1"/>
    <x v="0"/>
    <b v="0"/>
    <x v="1"/>
    <n v="0"/>
    <x v="0"/>
  </r>
  <r>
    <n v="65"/>
    <x v="0"/>
    <n v="1"/>
    <s v="Stewart, Mr. Albert A"/>
    <s v="male"/>
    <m/>
    <n v="0"/>
    <n v="0"/>
    <s v="PC 17605"/>
    <n v="27.720800000000001"/>
    <m/>
    <s v="C"/>
    <n v="1"/>
    <x v="0"/>
    <x v="0"/>
    <b v="0"/>
    <x v="0"/>
    <n v="0"/>
    <x v="0"/>
  </r>
  <r>
    <n v="66"/>
    <x v="1"/>
    <n v="3"/>
    <s v="Moubarek, Master. Gerios"/>
    <s v="male"/>
    <m/>
    <n v="1"/>
    <n v="1"/>
    <n v="2661"/>
    <n v="15.245799999999999"/>
    <m/>
    <s v="C"/>
    <n v="3"/>
    <x v="0"/>
    <x v="0"/>
    <b v="0"/>
    <x v="0"/>
    <n v="0"/>
    <x v="1"/>
  </r>
  <r>
    <n v="67"/>
    <x v="1"/>
    <n v="2"/>
    <s v="Nye, Mrs. (Elizabeth Ramell)"/>
    <s v="female"/>
    <n v="29"/>
    <n v="0"/>
    <n v="0"/>
    <s v="C.A. 29395"/>
    <n v="10.5"/>
    <s v="F33"/>
    <s v="S"/>
    <n v="1"/>
    <x v="0"/>
    <x v="1"/>
    <b v="0"/>
    <x v="1"/>
    <n v="0"/>
    <x v="1"/>
  </r>
  <r>
    <n v="68"/>
    <x v="0"/>
    <n v="3"/>
    <s v="Crease, Mr. Ernest James"/>
    <s v="male"/>
    <n v="19"/>
    <n v="0"/>
    <n v="0"/>
    <s v="S.P. 3464"/>
    <n v="8.1583000000000006"/>
    <m/>
    <s v="S"/>
    <n v="1"/>
    <x v="0"/>
    <x v="0"/>
    <b v="0"/>
    <x v="0"/>
    <n v="0"/>
    <x v="0"/>
  </r>
  <r>
    <n v="69"/>
    <x v="1"/>
    <n v="3"/>
    <s v="Andersson, Miss. Erna Alexandra"/>
    <s v="female"/>
    <n v="17"/>
    <n v="4"/>
    <n v="2"/>
    <n v="3101281"/>
    <n v="7.9249999999999998"/>
    <m/>
    <s v="S"/>
    <n v="7"/>
    <x v="0"/>
    <x v="0"/>
    <b v="0"/>
    <x v="0"/>
    <n v="0"/>
    <x v="1"/>
  </r>
  <r>
    <n v="70"/>
    <x v="0"/>
    <n v="3"/>
    <s v="Kink, Mr. Vincenz"/>
    <s v="male"/>
    <n v="26"/>
    <n v="2"/>
    <n v="0"/>
    <n v="315151"/>
    <n v="8.6624999999999996"/>
    <m/>
    <s v="S"/>
    <n v="3"/>
    <x v="0"/>
    <x v="0"/>
    <b v="0"/>
    <x v="0"/>
    <n v="0"/>
    <x v="0"/>
  </r>
  <r>
    <n v="71"/>
    <x v="0"/>
    <n v="2"/>
    <s v="Jenkin, Mr. Stephen Curnow"/>
    <s v="male"/>
    <n v="32"/>
    <n v="0"/>
    <n v="0"/>
    <s v="C.A. 33111"/>
    <n v="10.5"/>
    <m/>
    <s v="S"/>
    <n v="1"/>
    <x v="0"/>
    <x v="0"/>
    <b v="0"/>
    <x v="0"/>
    <n v="0"/>
    <x v="0"/>
  </r>
  <r>
    <n v="72"/>
    <x v="0"/>
    <n v="3"/>
    <s v="Goodwin, Miss. Lillian Amy"/>
    <s v="female"/>
    <n v="16"/>
    <n v="5"/>
    <n v="2"/>
    <s v="CA 2144"/>
    <n v="46.9"/>
    <m/>
    <s v="S"/>
    <n v="8"/>
    <x v="0"/>
    <x v="0"/>
    <b v="0"/>
    <x v="0"/>
    <n v="0"/>
    <x v="0"/>
  </r>
  <r>
    <n v="73"/>
    <x v="0"/>
    <n v="2"/>
    <s v="Hood, Mr. Ambrose Jr"/>
    <s v="male"/>
    <n v="21"/>
    <n v="0"/>
    <n v="0"/>
    <s v="S.O.C. 14879"/>
    <n v="73.5"/>
    <m/>
    <s v="S"/>
    <n v="1"/>
    <x v="0"/>
    <x v="0"/>
    <b v="0"/>
    <x v="0"/>
    <n v="0"/>
    <x v="0"/>
  </r>
  <r>
    <n v="74"/>
    <x v="0"/>
    <n v="3"/>
    <s v="Chronopoulos, Mr. Apostolos"/>
    <s v="male"/>
    <n v="26"/>
    <n v="1"/>
    <n v="0"/>
    <n v="2680"/>
    <n v="14.4542"/>
    <m/>
    <s v="C"/>
    <n v="2"/>
    <x v="0"/>
    <x v="0"/>
    <b v="0"/>
    <x v="0"/>
    <n v="0"/>
    <x v="0"/>
  </r>
  <r>
    <n v="75"/>
    <x v="1"/>
    <n v="3"/>
    <s v="Bing, Mr. Lee"/>
    <s v="male"/>
    <n v="32"/>
    <n v="0"/>
    <n v="0"/>
    <n v="1601"/>
    <n v="56.495800000000003"/>
    <m/>
    <s v="S"/>
    <n v="1"/>
    <x v="0"/>
    <x v="0"/>
    <b v="0"/>
    <x v="0"/>
    <n v="0"/>
    <x v="1"/>
  </r>
  <r>
    <n v="76"/>
    <x v="0"/>
    <n v="3"/>
    <s v="Moen, Mr. Sigurd Hansen"/>
    <s v="male"/>
    <n v="25"/>
    <n v="0"/>
    <n v="0"/>
    <n v="348123"/>
    <n v="7.65"/>
    <s v="F G73"/>
    <s v="S"/>
    <n v="1"/>
    <x v="0"/>
    <x v="0"/>
    <b v="0"/>
    <x v="0"/>
    <n v="0"/>
    <x v="0"/>
  </r>
  <r>
    <n v="77"/>
    <x v="0"/>
    <n v="3"/>
    <s v="Staneff, Mr. Ivan"/>
    <s v="male"/>
    <m/>
    <n v="0"/>
    <n v="0"/>
    <n v="349208"/>
    <n v="7.8958000000000004"/>
    <m/>
    <s v="S"/>
    <n v="1"/>
    <x v="0"/>
    <x v="0"/>
    <b v="0"/>
    <x v="0"/>
    <n v="0"/>
    <x v="0"/>
  </r>
  <r>
    <n v="78"/>
    <x v="0"/>
    <n v="3"/>
    <s v="Moutal, Mr. Rahamin Haim"/>
    <s v="male"/>
    <m/>
    <n v="0"/>
    <n v="0"/>
    <n v="374746"/>
    <n v="8.0500000000000007"/>
    <m/>
    <s v="S"/>
    <n v="1"/>
    <x v="0"/>
    <x v="0"/>
    <b v="0"/>
    <x v="0"/>
    <n v="0"/>
    <x v="0"/>
  </r>
  <r>
    <n v="79"/>
    <x v="1"/>
    <n v="2"/>
    <s v="Caldwell, Master. Alden Gates"/>
    <s v="male"/>
    <n v="0.83"/>
    <n v="0"/>
    <n v="2"/>
    <n v="248738"/>
    <n v="29"/>
    <m/>
    <s v="S"/>
    <n v="3"/>
    <x v="0"/>
    <x v="0"/>
    <b v="0"/>
    <x v="0"/>
    <n v="0"/>
    <x v="1"/>
  </r>
  <r>
    <n v="80"/>
    <x v="1"/>
    <n v="3"/>
    <s v="Dowdell, Miss. Elizabeth"/>
    <s v="female"/>
    <n v="30"/>
    <n v="0"/>
    <n v="0"/>
    <n v="364516"/>
    <n v="12.475"/>
    <m/>
    <s v="S"/>
    <n v="1"/>
    <x v="0"/>
    <x v="0"/>
    <b v="0"/>
    <x v="0"/>
    <n v="0"/>
    <x v="1"/>
  </r>
  <r>
    <n v="81"/>
    <x v="0"/>
    <n v="3"/>
    <s v="Waelens, Mr. Achille"/>
    <s v="male"/>
    <n v="22"/>
    <n v="0"/>
    <n v="0"/>
    <n v="345767"/>
    <n v="9"/>
    <m/>
    <s v="S"/>
    <n v="1"/>
    <x v="0"/>
    <x v="0"/>
    <b v="0"/>
    <x v="0"/>
    <n v="0"/>
    <x v="0"/>
  </r>
  <r>
    <n v="82"/>
    <x v="1"/>
    <n v="3"/>
    <s v="Sheerlinck, Mr. Jan Baptist"/>
    <s v="male"/>
    <n v="29"/>
    <n v="0"/>
    <n v="0"/>
    <n v="345779"/>
    <n v="9.5"/>
    <m/>
    <s v="S"/>
    <n v="1"/>
    <x v="0"/>
    <x v="0"/>
    <b v="0"/>
    <x v="0"/>
    <n v="0"/>
    <x v="1"/>
  </r>
  <r>
    <n v="83"/>
    <x v="1"/>
    <n v="3"/>
    <s v="McDermott, Miss. Brigdet Delia"/>
    <s v="female"/>
    <m/>
    <n v="0"/>
    <n v="0"/>
    <n v="330932"/>
    <n v="7.7874999999999996"/>
    <m/>
    <s v="Q"/>
    <n v="1"/>
    <x v="0"/>
    <x v="0"/>
    <b v="0"/>
    <x v="0"/>
    <n v="0"/>
    <x v="1"/>
  </r>
  <r>
    <n v="84"/>
    <x v="0"/>
    <n v="1"/>
    <s v="Carrau, Mr. Francisco M"/>
    <s v="male"/>
    <n v="28"/>
    <n v="0"/>
    <n v="0"/>
    <n v="113059"/>
    <n v="47.1"/>
    <m/>
    <s v="S"/>
    <n v="1"/>
    <x v="0"/>
    <x v="0"/>
    <b v="0"/>
    <x v="0"/>
    <n v="0"/>
    <x v="0"/>
  </r>
  <r>
    <n v="85"/>
    <x v="1"/>
    <n v="2"/>
    <s v="Ilett, Miss. Bertha"/>
    <s v="female"/>
    <n v="17"/>
    <n v="0"/>
    <n v="0"/>
    <s v="SO/C 14885"/>
    <n v="10.5"/>
    <m/>
    <s v="S"/>
    <n v="1"/>
    <x v="0"/>
    <x v="1"/>
    <b v="0"/>
    <x v="1"/>
    <n v="0"/>
    <x v="1"/>
  </r>
  <r>
    <n v="86"/>
    <x v="1"/>
    <n v="3"/>
    <s v="Backstrom, Mrs. Karl Alfred (Maria Mathilda Gustafsson)"/>
    <s v="female"/>
    <n v="33"/>
    <n v="3"/>
    <n v="0"/>
    <n v="3101278"/>
    <n v="15.85"/>
    <m/>
    <s v="S"/>
    <n v="4"/>
    <x v="0"/>
    <x v="0"/>
    <b v="0"/>
    <x v="0"/>
    <n v="0"/>
    <x v="1"/>
  </r>
  <r>
    <n v="87"/>
    <x v="0"/>
    <n v="3"/>
    <s v="Ford, Mr. William Neal"/>
    <s v="male"/>
    <n v="16"/>
    <n v="1"/>
    <n v="3"/>
    <s v="W./C. 6608"/>
    <n v="34.375"/>
    <m/>
    <s v="S"/>
    <n v="5"/>
    <x v="0"/>
    <x v="0"/>
    <b v="0"/>
    <x v="0"/>
    <n v="0"/>
    <x v="0"/>
  </r>
  <r>
    <n v="88"/>
    <x v="0"/>
    <n v="3"/>
    <s v="Slocovski, Mr. Selman Francis"/>
    <s v="male"/>
    <m/>
    <n v="0"/>
    <n v="0"/>
    <s v="SOTON/OQ 392086"/>
    <n v="8.0500000000000007"/>
    <m/>
    <s v="S"/>
    <n v="1"/>
    <x v="0"/>
    <x v="0"/>
    <b v="0"/>
    <x v="0"/>
    <n v="0"/>
    <x v="0"/>
  </r>
  <r>
    <n v="89"/>
    <x v="1"/>
    <n v="1"/>
    <s v="Fortune, Miss. Mabel Helen"/>
    <s v="female"/>
    <n v="23"/>
    <n v="3"/>
    <n v="2"/>
    <n v="19950"/>
    <n v="263"/>
    <s v="C23 C25 C27"/>
    <s v="S"/>
    <n v="6"/>
    <x v="0"/>
    <x v="1"/>
    <b v="0"/>
    <x v="1"/>
    <n v="0"/>
    <x v="1"/>
  </r>
  <r>
    <n v="90"/>
    <x v="0"/>
    <n v="3"/>
    <s v="Celotti, Mr. Francesco"/>
    <s v="male"/>
    <n v="24"/>
    <n v="0"/>
    <n v="0"/>
    <n v="343275"/>
    <n v="8.0500000000000007"/>
    <m/>
    <s v="S"/>
    <n v="1"/>
    <x v="0"/>
    <x v="0"/>
    <b v="0"/>
    <x v="0"/>
    <n v="0"/>
    <x v="0"/>
  </r>
  <r>
    <n v="91"/>
    <x v="0"/>
    <n v="3"/>
    <s v="Christmann, Mr. Emil"/>
    <s v="male"/>
    <n v="29"/>
    <n v="0"/>
    <n v="0"/>
    <n v="343276"/>
    <n v="8.0500000000000007"/>
    <m/>
    <s v="S"/>
    <n v="1"/>
    <x v="0"/>
    <x v="0"/>
    <b v="0"/>
    <x v="0"/>
    <n v="0"/>
    <x v="0"/>
  </r>
  <r>
    <n v="92"/>
    <x v="0"/>
    <n v="3"/>
    <s v="Andreasson, Mr. Paul Edvin"/>
    <s v="male"/>
    <n v="20"/>
    <n v="0"/>
    <n v="0"/>
    <n v="347466"/>
    <n v="7.8541999999999996"/>
    <m/>
    <s v="S"/>
    <n v="1"/>
    <x v="0"/>
    <x v="0"/>
    <b v="0"/>
    <x v="0"/>
    <n v="0"/>
    <x v="0"/>
  </r>
  <r>
    <n v="93"/>
    <x v="0"/>
    <n v="1"/>
    <s v="Chaffee, Mr. Herbert Fuller"/>
    <s v="male"/>
    <n v="46"/>
    <n v="1"/>
    <n v="0"/>
    <s v="W.E.P. 5734"/>
    <n v="61.174999999999997"/>
    <s v="E31"/>
    <s v="S"/>
    <n v="2"/>
    <x v="0"/>
    <x v="0"/>
    <b v="0"/>
    <x v="0"/>
    <n v="0"/>
    <x v="0"/>
  </r>
  <r>
    <n v="94"/>
    <x v="0"/>
    <n v="3"/>
    <s v="Dean, Mr. Bertram Frank"/>
    <s v="male"/>
    <n v="26"/>
    <n v="1"/>
    <n v="2"/>
    <s v="C.A. 2315"/>
    <n v="20.574999999999999"/>
    <m/>
    <s v="S"/>
    <n v="4"/>
    <x v="0"/>
    <x v="0"/>
    <b v="0"/>
    <x v="0"/>
    <n v="0"/>
    <x v="0"/>
  </r>
  <r>
    <n v="95"/>
    <x v="0"/>
    <n v="3"/>
    <s v="Coxon, Mr. Daniel"/>
    <s v="male"/>
    <n v="59"/>
    <n v="0"/>
    <n v="0"/>
    <n v="364500"/>
    <n v="7.25"/>
    <m/>
    <s v="S"/>
    <n v="1"/>
    <x v="0"/>
    <x v="0"/>
    <b v="0"/>
    <x v="0"/>
    <n v="0"/>
    <x v="0"/>
  </r>
  <r>
    <n v="96"/>
    <x v="0"/>
    <n v="3"/>
    <s v="Shorney, Mr. Charles Joseph"/>
    <s v="male"/>
    <m/>
    <n v="0"/>
    <n v="0"/>
    <n v="374910"/>
    <n v="8.0500000000000007"/>
    <m/>
    <s v="S"/>
    <n v="1"/>
    <x v="0"/>
    <x v="0"/>
    <b v="0"/>
    <x v="0"/>
    <n v="0"/>
    <x v="0"/>
  </r>
  <r>
    <n v="97"/>
    <x v="0"/>
    <n v="1"/>
    <s v="Goldschmidt, Mr. George B"/>
    <s v="male"/>
    <n v="71"/>
    <n v="0"/>
    <n v="0"/>
    <s v="PC 17754"/>
    <n v="34.654200000000003"/>
    <s v="A5"/>
    <s v="C"/>
    <n v="1"/>
    <x v="0"/>
    <x v="0"/>
    <b v="0"/>
    <x v="0"/>
    <n v="0"/>
    <x v="0"/>
  </r>
  <r>
    <n v="98"/>
    <x v="1"/>
    <n v="1"/>
    <s v="Greenfield, Mr. William Bertram"/>
    <s v="male"/>
    <n v="23"/>
    <n v="0"/>
    <n v="1"/>
    <s v="PC 17759"/>
    <n v="63.3583"/>
    <s v="D10 D12"/>
    <s v="C"/>
    <n v="2"/>
    <x v="0"/>
    <x v="0"/>
    <b v="0"/>
    <x v="0"/>
    <n v="0"/>
    <x v="1"/>
  </r>
  <r>
    <n v="99"/>
    <x v="1"/>
    <n v="2"/>
    <s v="Doling, Mrs. John T (Ada Julia Bone)"/>
    <s v="female"/>
    <n v="34"/>
    <n v="0"/>
    <n v="1"/>
    <n v="231919"/>
    <n v="23"/>
    <m/>
    <s v="S"/>
    <n v="2"/>
    <x v="0"/>
    <x v="1"/>
    <b v="0"/>
    <x v="1"/>
    <n v="0"/>
    <x v="1"/>
  </r>
  <r>
    <n v="100"/>
    <x v="0"/>
    <n v="2"/>
    <s v="Kantor, Mr. Sinai"/>
    <s v="male"/>
    <n v="34"/>
    <n v="1"/>
    <n v="0"/>
    <n v="244367"/>
    <n v="26"/>
    <m/>
    <s v="S"/>
    <n v="2"/>
    <x v="0"/>
    <x v="0"/>
    <b v="0"/>
    <x v="0"/>
    <n v="0"/>
    <x v="0"/>
  </r>
  <r>
    <n v="101"/>
    <x v="0"/>
    <n v="3"/>
    <s v="Petranec, Miss. Matilda"/>
    <s v="female"/>
    <n v="28"/>
    <n v="0"/>
    <n v="0"/>
    <n v="349245"/>
    <n v="7.8958000000000004"/>
    <m/>
    <s v="S"/>
    <n v="1"/>
    <x v="0"/>
    <x v="0"/>
    <b v="0"/>
    <x v="0"/>
    <n v="0"/>
    <x v="0"/>
  </r>
  <r>
    <n v="102"/>
    <x v="0"/>
    <n v="3"/>
    <s v="Petroff, Mr. Pastcho (&quot;Pentcho&quot;)"/>
    <s v="male"/>
    <m/>
    <n v="0"/>
    <n v="0"/>
    <n v="349215"/>
    <n v="7.8958000000000004"/>
    <m/>
    <s v="S"/>
    <n v="1"/>
    <x v="0"/>
    <x v="0"/>
    <b v="0"/>
    <x v="0"/>
    <n v="0"/>
    <x v="0"/>
  </r>
  <r>
    <n v="103"/>
    <x v="0"/>
    <n v="1"/>
    <s v="White, Mr. Richard Frasar"/>
    <s v="male"/>
    <n v="21"/>
    <n v="0"/>
    <n v="1"/>
    <n v="35281"/>
    <n v="77.287499999999994"/>
    <s v="D26"/>
    <s v="S"/>
    <n v="2"/>
    <x v="0"/>
    <x v="0"/>
    <b v="1"/>
    <x v="1"/>
    <n v="0"/>
    <x v="0"/>
  </r>
  <r>
    <n v="104"/>
    <x v="0"/>
    <n v="3"/>
    <s v="Johansson, Mr. Gustaf Joel"/>
    <s v="male"/>
    <n v="33"/>
    <n v="0"/>
    <n v="0"/>
    <n v="7540"/>
    <n v="8.6541999999999994"/>
    <m/>
    <s v="S"/>
    <n v="1"/>
    <x v="0"/>
    <x v="0"/>
    <b v="0"/>
    <x v="0"/>
    <n v="0"/>
    <x v="0"/>
  </r>
  <r>
    <n v="105"/>
    <x v="0"/>
    <n v="3"/>
    <s v="Gustafsson, Mr. Anders Vilhelm"/>
    <s v="male"/>
    <n v="37"/>
    <n v="2"/>
    <n v="0"/>
    <n v="3101276"/>
    <n v="7.9249999999999998"/>
    <m/>
    <s v="S"/>
    <n v="3"/>
    <x v="0"/>
    <x v="0"/>
    <b v="0"/>
    <x v="0"/>
    <n v="0"/>
    <x v="0"/>
  </r>
  <r>
    <n v="106"/>
    <x v="0"/>
    <n v="3"/>
    <s v="Mionoff, Mr. Stoytcho"/>
    <s v="male"/>
    <n v="28"/>
    <n v="0"/>
    <n v="0"/>
    <n v="349207"/>
    <n v="7.8958000000000004"/>
    <m/>
    <s v="S"/>
    <n v="1"/>
    <x v="0"/>
    <x v="0"/>
    <b v="0"/>
    <x v="0"/>
    <n v="0"/>
    <x v="0"/>
  </r>
  <r>
    <n v="107"/>
    <x v="1"/>
    <n v="3"/>
    <s v="Salkjelsvik, Miss. Anna Kristine"/>
    <s v="female"/>
    <n v="21"/>
    <n v="0"/>
    <n v="0"/>
    <n v="343120"/>
    <n v="7.65"/>
    <m/>
    <s v="S"/>
    <n v="1"/>
    <x v="0"/>
    <x v="0"/>
    <b v="0"/>
    <x v="0"/>
    <n v="0"/>
    <x v="1"/>
  </r>
  <r>
    <n v="108"/>
    <x v="1"/>
    <n v="3"/>
    <s v="Moss, Mr. Albert Johan"/>
    <s v="male"/>
    <m/>
    <n v="0"/>
    <n v="0"/>
    <n v="312991"/>
    <n v="7.7750000000000004"/>
    <m/>
    <s v="S"/>
    <n v="1"/>
    <x v="0"/>
    <x v="0"/>
    <b v="0"/>
    <x v="0"/>
    <n v="0"/>
    <x v="1"/>
  </r>
  <r>
    <n v="109"/>
    <x v="0"/>
    <n v="3"/>
    <s v="Rekic, Mr. Tido"/>
    <s v="male"/>
    <n v="38"/>
    <n v="0"/>
    <n v="0"/>
    <n v="349249"/>
    <n v="7.8958000000000004"/>
    <m/>
    <s v="S"/>
    <n v="1"/>
    <x v="0"/>
    <x v="0"/>
    <b v="0"/>
    <x v="0"/>
    <n v="0"/>
    <x v="0"/>
  </r>
  <r>
    <n v="110"/>
    <x v="1"/>
    <n v="3"/>
    <s v="Moran, Miss. Bertha"/>
    <s v="female"/>
    <m/>
    <n v="1"/>
    <n v="0"/>
    <n v="371110"/>
    <n v="24.15"/>
    <m/>
    <s v="Q"/>
    <n v="2"/>
    <x v="0"/>
    <x v="0"/>
    <b v="0"/>
    <x v="0"/>
    <n v="0"/>
    <x v="1"/>
  </r>
  <r>
    <n v="111"/>
    <x v="0"/>
    <n v="1"/>
    <s v="Porter, Mr. Walter Chamberlain"/>
    <s v="male"/>
    <n v="47"/>
    <n v="0"/>
    <n v="0"/>
    <n v="110465"/>
    <n v="52"/>
    <s v="C110"/>
    <s v="S"/>
    <n v="1"/>
    <x v="0"/>
    <x v="0"/>
    <b v="0"/>
    <x v="0"/>
    <n v="0"/>
    <x v="0"/>
  </r>
  <r>
    <n v="112"/>
    <x v="0"/>
    <n v="3"/>
    <s v="Zabour, Miss. Hileni"/>
    <s v="female"/>
    <n v="14.5"/>
    <n v="1"/>
    <n v="0"/>
    <n v="2665"/>
    <n v="14.4542"/>
    <m/>
    <s v="C"/>
    <n v="2"/>
    <x v="0"/>
    <x v="0"/>
    <b v="0"/>
    <x v="0"/>
    <n v="0"/>
    <x v="0"/>
  </r>
  <r>
    <n v="113"/>
    <x v="0"/>
    <n v="3"/>
    <s v="Barton, Mr. David John"/>
    <s v="male"/>
    <n v="22"/>
    <n v="0"/>
    <n v="0"/>
    <n v="324669"/>
    <n v="8.0500000000000007"/>
    <m/>
    <s v="S"/>
    <n v="1"/>
    <x v="0"/>
    <x v="0"/>
    <b v="0"/>
    <x v="0"/>
    <n v="0"/>
    <x v="0"/>
  </r>
  <r>
    <n v="114"/>
    <x v="0"/>
    <n v="3"/>
    <s v="Jussila, Miss. Katriina"/>
    <s v="female"/>
    <n v="20"/>
    <n v="1"/>
    <n v="0"/>
    <n v="4136"/>
    <n v="9.8249999999999993"/>
    <m/>
    <s v="S"/>
    <n v="2"/>
    <x v="0"/>
    <x v="0"/>
    <b v="0"/>
    <x v="0"/>
    <n v="0"/>
    <x v="0"/>
  </r>
  <r>
    <n v="115"/>
    <x v="0"/>
    <n v="3"/>
    <s v="Attalah, Miss. Malake"/>
    <s v="female"/>
    <n v="17"/>
    <n v="0"/>
    <n v="0"/>
    <n v="2627"/>
    <n v="14.458299999999999"/>
    <m/>
    <s v="C"/>
    <n v="1"/>
    <x v="0"/>
    <x v="0"/>
    <b v="0"/>
    <x v="0"/>
    <n v="0"/>
    <x v="0"/>
  </r>
  <r>
    <n v="116"/>
    <x v="0"/>
    <n v="3"/>
    <s v="Pekoniemi, Mr. Edvard"/>
    <s v="male"/>
    <n v="21"/>
    <n v="0"/>
    <n v="0"/>
    <s v="STON/O 2. 3101294"/>
    <n v="7.9249999999999998"/>
    <m/>
    <s v="S"/>
    <n v="1"/>
    <x v="0"/>
    <x v="0"/>
    <b v="0"/>
    <x v="0"/>
    <n v="0"/>
    <x v="0"/>
  </r>
  <r>
    <n v="117"/>
    <x v="0"/>
    <n v="3"/>
    <s v="Connors, Mr. Patrick"/>
    <s v="male"/>
    <n v="70.5"/>
    <n v="0"/>
    <n v="0"/>
    <n v="370369"/>
    <n v="7.75"/>
    <m/>
    <s v="Q"/>
    <n v="1"/>
    <x v="0"/>
    <x v="0"/>
    <b v="0"/>
    <x v="0"/>
    <n v="0"/>
    <x v="0"/>
  </r>
  <r>
    <n v="118"/>
    <x v="0"/>
    <n v="2"/>
    <s v="Turpin, Mr. William John Robert"/>
    <s v="male"/>
    <n v="29"/>
    <n v="1"/>
    <n v="0"/>
    <n v="11668"/>
    <n v="21"/>
    <m/>
    <s v="S"/>
    <n v="2"/>
    <x v="0"/>
    <x v="0"/>
    <b v="0"/>
    <x v="0"/>
    <n v="0"/>
    <x v="0"/>
  </r>
  <r>
    <n v="119"/>
    <x v="0"/>
    <n v="1"/>
    <s v="Baxter, Mr. Quigg Edmond"/>
    <s v="male"/>
    <n v="24"/>
    <n v="0"/>
    <n v="1"/>
    <s v="PC 17558"/>
    <n v="247.52080000000001"/>
    <s v="B58 B60"/>
    <s v="C"/>
    <n v="2"/>
    <x v="0"/>
    <x v="0"/>
    <b v="0"/>
    <x v="0"/>
    <n v="0"/>
    <x v="0"/>
  </r>
  <r>
    <n v="120"/>
    <x v="0"/>
    <n v="3"/>
    <s v="Andersson, Miss. Ellis Anna Maria"/>
    <s v="female"/>
    <n v="2"/>
    <n v="4"/>
    <n v="2"/>
    <n v="347082"/>
    <n v="31.274999999999999"/>
    <m/>
    <s v="S"/>
    <n v="7"/>
    <x v="0"/>
    <x v="0"/>
    <b v="0"/>
    <x v="0"/>
    <n v="0"/>
    <x v="0"/>
  </r>
  <r>
    <n v="121"/>
    <x v="0"/>
    <n v="2"/>
    <s v="Hickman, Mr. Stanley George"/>
    <s v="male"/>
    <n v="21"/>
    <n v="2"/>
    <n v="0"/>
    <s v="S.O.C. 14879"/>
    <n v="73.5"/>
    <m/>
    <s v="S"/>
    <n v="3"/>
    <x v="0"/>
    <x v="0"/>
    <b v="0"/>
    <x v="0"/>
    <n v="0"/>
    <x v="0"/>
  </r>
  <r>
    <n v="122"/>
    <x v="0"/>
    <n v="3"/>
    <s v="Moore, Mr. Leonard Charles"/>
    <s v="male"/>
    <m/>
    <n v="0"/>
    <n v="0"/>
    <s v="A4. 54510"/>
    <n v="8.0500000000000007"/>
    <m/>
    <s v="S"/>
    <n v="1"/>
    <x v="0"/>
    <x v="0"/>
    <b v="0"/>
    <x v="0"/>
    <n v="0"/>
    <x v="0"/>
  </r>
  <r>
    <n v="123"/>
    <x v="0"/>
    <n v="2"/>
    <s v="Nasser, Mr. Nicholas"/>
    <s v="male"/>
    <n v="32.5"/>
    <n v="1"/>
    <n v="0"/>
    <n v="237736"/>
    <n v="30.070799999999998"/>
    <m/>
    <s v="C"/>
    <n v="2"/>
    <x v="0"/>
    <x v="0"/>
    <b v="0"/>
    <x v="0"/>
    <n v="0"/>
    <x v="0"/>
  </r>
  <r>
    <n v="124"/>
    <x v="1"/>
    <n v="2"/>
    <s v="Webber, Miss. Susan"/>
    <s v="female"/>
    <n v="32.5"/>
    <n v="0"/>
    <n v="0"/>
    <n v="27267"/>
    <n v="13"/>
    <s v="E101"/>
    <s v="S"/>
    <n v="1"/>
    <x v="0"/>
    <x v="1"/>
    <b v="0"/>
    <x v="1"/>
    <n v="0"/>
    <x v="1"/>
  </r>
  <r>
    <n v="125"/>
    <x v="0"/>
    <n v="1"/>
    <s v="White, Mr. Percival Wayland"/>
    <s v="male"/>
    <n v="54"/>
    <n v="0"/>
    <n v="1"/>
    <n v="35281"/>
    <n v="77.287499999999994"/>
    <s v="D26"/>
    <s v="S"/>
    <n v="2"/>
    <x v="0"/>
    <x v="0"/>
    <b v="1"/>
    <x v="1"/>
    <n v="0"/>
    <x v="0"/>
  </r>
  <r>
    <n v="126"/>
    <x v="1"/>
    <n v="3"/>
    <s v="Nicola-Yarred, Master. Elias"/>
    <s v="male"/>
    <n v="12"/>
    <n v="1"/>
    <n v="0"/>
    <n v="2651"/>
    <n v="11.2417"/>
    <m/>
    <s v="C"/>
    <n v="2"/>
    <x v="0"/>
    <x v="0"/>
    <b v="0"/>
    <x v="0"/>
    <n v="0"/>
    <x v="1"/>
  </r>
  <r>
    <n v="127"/>
    <x v="0"/>
    <n v="3"/>
    <s v="McMahon, Mr. Martin"/>
    <s v="male"/>
    <m/>
    <n v="0"/>
    <n v="0"/>
    <n v="370372"/>
    <n v="7.75"/>
    <m/>
    <s v="Q"/>
    <n v="1"/>
    <x v="0"/>
    <x v="0"/>
    <b v="0"/>
    <x v="0"/>
    <n v="0"/>
    <x v="0"/>
  </r>
  <r>
    <n v="128"/>
    <x v="1"/>
    <n v="3"/>
    <s v="Madsen, Mr. Fridtjof Arne"/>
    <s v="male"/>
    <n v="24"/>
    <n v="0"/>
    <n v="0"/>
    <s v="C 17369"/>
    <n v="7.1417000000000002"/>
    <m/>
    <s v="S"/>
    <n v="1"/>
    <x v="0"/>
    <x v="0"/>
    <b v="0"/>
    <x v="0"/>
    <n v="0"/>
    <x v="1"/>
  </r>
  <r>
    <n v="129"/>
    <x v="1"/>
    <n v="3"/>
    <s v="Peter, Miss. Anna"/>
    <s v="female"/>
    <m/>
    <n v="1"/>
    <n v="1"/>
    <n v="2668"/>
    <n v="22.3583"/>
    <s v="F E69"/>
    <s v="C"/>
    <n v="3"/>
    <x v="0"/>
    <x v="0"/>
    <b v="0"/>
    <x v="0"/>
    <n v="0"/>
    <x v="1"/>
  </r>
  <r>
    <n v="130"/>
    <x v="0"/>
    <n v="3"/>
    <s v="Ekstrom, Mr. Johan"/>
    <s v="male"/>
    <n v="45"/>
    <n v="0"/>
    <n v="0"/>
    <n v="347061"/>
    <n v="6.9749999999999996"/>
    <m/>
    <s v="S"/>
    <n v="1"/>
    <x v="0"/>
    <x v="0"/>
    <b v="0"/>
    <x v="0"/>
    <n v="0"/>
    <x v="0"/>
  </r>
  <r>
    <n v="131"/>
    <x v="0"/>
    <n v="3"/>
    <s v="Drazenoic, Mr. Jozef"/>
    <s v="male"/>
    <n v="33"/>
    <n v="0"/>
    <n v="0"/>
    <n v="349241"/>
    <n v="7.8958000000000004"/>
    <m/>
    <s v="C"/>
    <n v="1"/>
    <x v="0"/>
    <x v="0"/>
    <b v="0"/>
    <x v="0"/>
    <n v="0"/>
    <x v="0"/>
  </r>
  <r>
    <n v="132"/>
    <x v="0"/>
    <n v="3"/>
    <s v="Coelho, Mr. Domingos Fernandeo"/>
    <s v="male"/>
    <n v="20"/>
    <n v="0"/>
    <n v="0"/>
    <s v="SOTON/O.Q. 3101307"/>
    <n v="7.05"/>
    <m/>
    <s v="S"/>
    <n v="1"/>
    <x v="0"/>
    <x v="0"/>
    <b v="0"/>
    <x v="0"/>
    <n v="0"/>
    <x v="0"/>
  </r>
  <r>
    <n v="133"/>
    <x v="0"/>
    <n v="3"/>
    <s v="Robins, Mrs. Alexander A (Grace Charity Laury)"/>
    <s v="female"/>
    <n v="47"/>
    <n v="1"/>
    <n v="0"/>
    <s v="A/5. 3337"/>
    <n v="14.5"/>
    <m/>
    <s v="S"/>
    <n v="2"/>
    <x v="0"/>
    <x v="0"/>
    <b v="0"/>
    <x v="0"/>
    <n v="0"/>
    <x v="0"/>
  </r>
  <r>
    <n v="134"/>
    <x v="1"/>
    <n v="2"/>
    <s v="Weisz, Mrs. Leopold (Mathilde Francoise Pede)"/>
    <s v="female"/>
    <n v="29"/>
    <n v="1"/>
    <n v="0"/>
    <n v="228414"/>
    <n v="26"/>
    <m/>
    <s v="S"/>
    <n v="2"/>
    <x v="0"/>
    <x v="1"/>
    <b v="0"/>
    <x v="1"/>
    <n v="0"/>
    <x v="1"/>
  </r>
  <r>
    <n v="135"/>
    <x v="0"/>
    <n v="2"/>
    <s v="Sobey, Mr. Samuel James Hayden"/>
    <s v="male"/>
    <n v="25"/>
    <n v="0"/>
    <n v="0"/>
    <s v="C.A. 29178"/>
    <n v="13"/>
    <m/>
    <s v="S"/>
    <n v="1"/>
    <x v="0"/>
    <x v="0"/>
    <b v="0"/>
    <x v="0"/>
    <n v="0"/>
    <x v="0"/>
  </r>
  <r>
    <n v="136"/>
    <x v="0"/>
    <n v="2"/>
    <s v="Richard, Mr. Emile"/>
    <s v="male"/>
    <n v="23"/>
    <n v="0"/>
    <n v="0"/>
    <s v="SC/PARIS 2133"/>
    <n v="15.0458"/>
    <m/>
    <s v="C"/>
    <n v="1"/>
    <x v="0"/>
    <x v="0"/>
    <b v="0"/>
    <x v="0"/>
    <n v="0"/>
    <x v="0"/>
  </r>
  <r>
    <n v="137"/>
    <x v="1"/>
    <n v="1"/>
    <s v="Newsom, Miss. Helen Monypeny"/>
    <s v="female"/>
    <n v="19"/>
    <n v="0"/>
    <n v="2"/>
    <n v="11752"/>
    <n v="26.283300000000001"/>
    <s v="D47"/>
    <s v="S"/>
    <n v="3"/>
    <x v="0"/>
    <x v="1"/>
    <b v="0"/>
    <x v="1"/>
    <n v="0"/>
    <x v="1"/>
  </r>
  <r>
    <n v="138"/>
    <x v="0"/>
    <n v="1"/>
    <s v="Futrelle, Mr. Jacques Heath"/>
    <s v="male"/>
    <n v="37"/>
    <n v="1"/>
    <n v="0"/>
    <n v="113803"/>
    <n v="53.1"/>
    <s v="C123"/>
    <s v="S"/>
    <n v="2"/>
    <x v="0"/>
    <x v="0"/>
    <b v="0"/>
    <x v="0"/>
    <n v="0"/>
    <x v="0"/>
  </r>
  <r>
    <n v="139"/>
    <x v="0"/>
    <n v="3"/>
    <s v="Osen, Mr. Olaf Elon"/>
    <s v="male"/>
    <n v="16"/>
    <n v="0"/>
    <n v="0"/>
    <n v="7534"/>
    <n v="9.2166999999999994"/>
    <m/>
    <s v="S"/>
    <n v="1"/>
    <x v="0"/>
    <x v="0"/>
    <b v="0"/>
    <x v="0"/>
    <n v="0"/>
    <x v="0"/>
  </r>
  <r>
    <n v="140"/>
    <x v="0"/>
    <n v="1"/>
    <s v="Giglio, Mr. Victor"/>
    <s v="male"/>
    <n v="24"/>
    <n v="0"/>
    <n v="0"/>
    <s v="PC 17593"/>
    <n v="79.2"/>
    <s v="B86"/>
    <s v="C"/>
    <n v="1"/>
    <x v="0"/>
    <x v="0"/>
    <b v="1"/>
    <x v="1"/>
    <n v="0"/>
    <x v="0"/>
  </r>
  <r>
    <n v="141"/>
    <x v="0"/>
    <n v="3"/>
    <s v="Boulos, Mrs. Joseph (Sultana)"/>
    <s v="female"/>
    <m/>
    <n v="0"/>
    <n v="2"/>
    <n v="2678"/>
    <n v="15.245799999999999"/>
    <m/>
    <s v="C"/>
    <n v="3"/>
    <x v="0"/>
    <x v="0"/>
    <b v="0"/>
    <x v="0"/>
    <n v="0"/>
    <x v="0"/>
  </r>
  <r>
    <n v="142"/>
    <x v="1"/>
    <n v="3"/>
    <s v="Nysten, Miss. Anna Sofia"/>
    <s v="female"/>
    <n v="22"/>
    <n v="0"/>
    <n v="0"/>
    <n v="347081"/>
    <n v="7.75"/>
    <m/>
    <s v="S"/>
    <n v="1"/>
    <x v="0"/>
    <x v="0"/>
    <b v="0"/>
    <x v="0"/>
    <n v="0"/>
    <x v="1"/>
  </r>
  <r>
    <n v="143"/>
    <x v="1"/>
    <n v="3"/>
    <s v="Hakkarainen, Mrs. Pekka Pietari (Elin Matilda Dolck)"/>
    <s v="female"/>
    <n v="24"/>
    <n v="1"/>
    <n v="0"/>
    <s v="STON/O2. 3101279"/>
    <n v="15.85"/>
    <m/>
    <s v="S"/>
    <n v="2"/>
    <x v="0"/>
    <x v="0"/>
    <b v="0"/>
    <x v="0"/>
    <n v="0"/>
    <x v="1"/>
  </r>
  <r>
    <n v="144"/>
    <x v="0"/>
    <n v="3"/>
    <s v="Burke, Mr. Jeremiah"/>
    <s v="male"/>
    <n v="19"/>
    <n v="0"/>
    <n v="0"/>
    <n v="365222"/>
    <n v="6.75"/>
    <m/>
    <s v="Q"/>
    <n v="1"/>
    <x v="0"/>
    <x v="0"/>
    <b v="0"/>
    <x v="0"/>
    <n v="0"/>
    <x v="0"/>
  </r>
  <r>
    <n v="145"/>
    <x v="0"/>
    <n v="2"/>
    <s v="Andrew, Mr. Edgardo Samuel"/>
    <s v="male"/>
    <n v="18"/>
    <n v="0"/>
    <n v="0"/>
    <n v="231945"/>
    <n v="11.5"/>
    <m/>
    <s v="S"/>
    <n v="1"/>
    <x v="0"/>
    <x v="0"/>
    <b v="0"/>
    <x v="0"/>
    <n v="0"/>
    <x v="0"/>
  </r>
  <r>
    <n v="146"/>
    <x v="0"/>
    <n v="2"/>
    <s v="Nicholls, Mr. Joseph Charles"/>
    <s v="male"/>
    <n v="19"/>
    <n v="1"/>
    <n v="1"/>
    <s v="C.A. 33112"/>
    <n v="36.75"/>
    <m/>
    <s v="S"/>
    <n v="3"/>
    <x v="0"/>
    <x v="0"/>
    <b v="0"/>
    <x v="0"/>
    <n v="0"/>
    <x v="0"/>
  </r>
  <r>
    <n v="147"/>
    <x v="1"/>
    <n v="3"/>
    <s v="Andersson, Mr. August Edvard (&quot;Wennerstrom&quot;)"/>
    <s v="male"/>
    <n v="27"/>
    <n v="0"/>
    <n v="0"/>
    <n v="350043"/>
    <n v="7.7957999999999998"/>
    <m/>
    <s v="S"/>
    <n v="1"/>
    <x v="0"/>
    <x v="0"/>
    <b v="0"/>
    <x v="0"/>
    <n v="0"/>
    <x v="1"/>
  </r>
  <r>
    <n v="148"/>
    <x v="0"/>
    <n v="3"/>
    <s v="Ford, Miss. Robina Maggie &quot;Ruby&quot;"/>
    <s v="female"/>
    <n v="9"/>
    <n v="2"/>
    <n v="2"/>
    <s v="W./C. 6608"/>
    <n v="34.375"/>
    <m/>
    <s v="S"/>
    <n v="5"/>
    <x v="0"/>
    <x v="0"/>
    <b v="0"/>
    <x v="0"/>
    <n v="0"/>
    <x v="0"/>
  </r>
  <r>
    <n v="149"/>
    <x v="0"/>
    <n v="2"/>
    <s v="Navratil, Mr. Michel (&quot;Louis M Hoffman&quot;)"/>
    <s v="male"/>
    <n v="36.5"/>
    <n v="0"/>
    <n v="2"/>
    <n v="230080"/>
    <n v="26"/>
    <s v="F2"/>
    <s v="S"/>
    <n v="3"/>
    <x v="0"/>
    <x v="0"/>
    <b v="0"/>
    <x v="0"/>
    <n v="0"/>
    <x v="0"/>
  </r>
  <r>
    <n v="150"/>
    <x v="0"/>
    <n v="2"/>
    <s v="Byles, Rev. Thomas Roussel Davids"/>
    <s v="male"/>
    <n v="42"/>
    <n v="0"/>
    <n v="0"/>
    <n v="244310"/>
    <n v="13"/>
    <m/>
    <s v="S"/>
    <n v="1"/>
    <x v="0"/>
    <x v="0"/>
    <b v="0"/>
    <x v="0"/>
    <n v="0"/>
    <x v="0"/>
  </r>
  <r>
    <n v="151"/>
    <x v="0"/>
    <n v="2"/>
    <s v="Bateman, Rev. Robert James"/>
    <s v="male"/>
    <n v="51"/>
    <n v="0"/>
    <n v="0"/>
    <s v="S.O.P. 1166"/>
    <n v="12.525"/>
    <m/>
    <s v="S"/>
    <n v="1"/>
    <x v="0"/>
    <x v="0"/>
    <b v="0"/>
    <x v="0"/>
    <n v="0"/>
    <x v="0"/>
  </r>
  <r>
    <n v="152"/>
    <x v="1"/>
    <n v="1"/>
    <s v="Pears, Mrs. Thomas (Edith Wearne)"/>
    <s v="female"/>
    <n v="22"/>
    <n v="1"/>
    <n v="0"/>
    <n v="113776"/>
    <n v="66.599999999999994"/>
    <s v="C2"/>
    <s v="S"/>
    <n v="2"/>
    <x v="0"/>
    <x v="1"/>
    <b v="0"/>
    <x v="1"/>
    <n v="0"/>
    <x v="1"/>
  </r>
  <r>
    <n v="153"/>
    <x v="0"/>
    <n v="3"/>
    <s v="Meo, Mr. Alfonzo"/>
    <s v="male"/>
    <n v="55.5"/>
    <n v="0"/>
    <n v="0"/>
    <s v="A.5. 11206"/>
    <n v="8.0500000000000007"/>
    <m/>
    <s v="S"/>
    <n v="1"/>
    <x v="0"/>
    <x v="0"/>
    <b v="0"/>
    <x v="0"/>
    <n v="0"/>
    <x v="0"/>
  </r>
  <r>
    <n v="154"/>
    <x v="0"/>
    <n v="3"/>
    <s v="van Billiard, Mr. Austin Blyler"/>
    <s v="male"/>
    <n v="40.5"/>
    <n v="0"/>
    <n v="2"/>
    <s v="A/5. 851"/>
    <n v="14.5"/>
    <m/>
    <s v="S"/>
    <n v="3"/>
    <x v="0"/>
    <x v="0"/>
    <b v="0"/>
    <x v="0"/>
    <n v="0"/>
    <x v="0"/>
  </r>
  <r>
    <n v="155"/>
    <x v="0"/>
    <n v="3"/>
    <s v="Olsen, Mr. Ole Martin"/>
    <s v="male"/>
    <m/>
    <n v="0"/>
    <n v="0"/>
    <s v="Fa 265302"/>
    <n v="7.3125"/>
    <m/>
    <s v="S"/>
    <n v="1"/>
    <x v="0"/>
    <x v="0"/>
    <b v="0"/>
    <x v="0"/>
    <n v="0"/>
    <x v="0"/>
  </r>
  <r>
    <n v="156"/>
    <x v="0"/>
    <n v="1"/>
    <s v="Williams, Mr. Charles Duane"/>
    <s v="male"/>
    <n v="51"/>
    <n v="0"/>
    <n v="1"/>
    <s v="PC 17597"/>
    <n v="61.379199999999997"/>
    <m/>
    <s v="C"/>
    <n v="2"/>
    <x v="0"/>
    <x v="0"/>
    <b v="0"/>
    <x v="0"/>
    <n v="0"/>
    <x v="0"/>
  </r>
  <r>
    <n v="157"/>
    <x v="1"/>
    <n v="3"/>
    <s v="Gilnagh, Miss. Katherine &quot;Katie&quot;"/>
    <s v="female"/>
    <n v="16"/>
    <n v="0"/>
    <n v="0"/>
    <n v="35851"/>
    <n v="7.7332999999999998"/>
    <m/>
    <s v="Q"/>
    <n v="1"/>
    <x v="0"/>
    <x v="0"/>
    <b v="0"/>
    <x v="0"/>
    <n v="0"/>
    <x v="1"/>
  </r>
  <r>
    <n v="158"/>
    <x v="0"/>
    <n v="3"/>
    <s v="Corn, Mr. Harry"/>
    <s v="male"/>
    <n v="30"/>
    <n v="0"/>
    <n v="0"/>
    <s v="SOTON/OQ 392090"/>
    <n v="8.0500000000000007"/>
    <m/>
    <s v="S"/>
    <n v="1"/>
    <x v="0"/>
    <x v="0"/>
    <b v="0"/>
    <x v="0"/>
    <n v="0"/>
    <x v="0"/>
  </r>
  <r>
    <n v="159"/>
    <x v="0"/>
    <n v="3"/>
    <s v="Smiljanic, Mr. Mile"/>
    <s v="male"/>
    <m/>
    <n v="0"/>
    <n v="0"/>
    <n v="315037"/>
    <n v="8.6624999999999996"/>
    <m/>
    <s v="S"/>
    <n v="1"/>
    <x v="0"/>
    <x v="0"/>
    <b v="0"/>
    <x v="0"/>
    <n v="0"/>
    <x v="0"/>
  </r>
  <r>
    <n v="160"/>
    <x v="0"/>
    <n v="3"/>
    <s v="Sage, Master. Thomas Henry"/>
    <s v="male"/>
    <m/>
    <n v="8"/>
    <n v="2"/>
    <s v="CA. 2343"/>
    <n v="69.55"/>
    <m/>
    <s v="S"/>
    <n v="11"/>
    <x v="0"/>
    <x v="0"/>
    <b v="0"/>
    <x v="0"/>
    <n v="0"/>
    <x v="0"/>
  </r>
  <r>
    <n v="161"/>
    <x v="0"/>
    <n v="3"/>
    <s v="Cribb, Mr. John Hatfield"/>
    <s v="male"/>
    <n v="44"/>
    <n v="0"/>
    <n v="1"/>
    <n v="371362"/>
    <n v="16.100000000000001"/>
    <m/>
    <s v="S"/>
    <n v="2"/>
    <x v="0"/>
    <x v="0"/>
    <b v="0"/>
    <x v="0"/>
    <n v="0"/>
    <x v="0"/>
  </r>
  <r>
    <n v="162"/>
    <x v="1"/>
    <n v="2"/>
    <s v="Watt, Mrs. James (Elizabeth &quot;Bessie&quot; Inglis Milne)"/>
    <s v="female"/>
    <n v="40"/>
    <n v="0"/>
    <n v="0"/>
    <s v="C.A. 33595"/>
    <n v="15.75"/>
    <m/>
    <s v="S"/>
    <n v="1"/>
    <x v="0"/>
    <x v="1"/>
    <b v="0"/>
    <x v="1"/>
    <n v="0"/>
    <x v="1"/>
  </r>
  <r>
    <n v="163"/>
    <x v="0"/>
    <n v="3"/>
    <s v="Bengtsson, Mr. John Viktor"/>
    <s v="male"/>
    <n v="26"/>
    <n v="0"/>
    <n v="0"/>
    <n v="347068"/>
    <n v="7.7750000000000004"/>
    <m/>
    <s v="S"/>
    <n v="1"/>
    <x v="0"/>
    <x v="0"/>
    <b v="0"/>
    <x v="0"/>
    <n v="0"/>
    <x v="0"/>
  </r>
  <r>
    <n v="164"/>
    <x v="0"/>
    <n v="3"/>
    <s v="Calic, Mr. Jovo"/>
    <s v="male"/>
    <n v="17"/>
    <n v="0"/>
    <n v="0"/>
    <n v="315093"/>
    <n v="8.6624999999999996"/>
    <m/>
    <s v="S"/>
    <n v="1"/>
    <x v="0"/>
    <x v="0"/>
    <b v="0"/>
    <x v="0"/>
    <n v="0"/>
    <x v="0"/>
  </r>
  <r>
    <n v="165"/>
    <x v="0"/>
    <n v="3"/>
    <s v="Panula, Master. Eino Viljami"/>
    <s v="male"/>
    <n v="1"/>
    <n v="4"/>
    <n v="1"/>
    <n v="3101295"/>
    <n v="39.6875"/>
    <m/>
    <s v="S"/>
    <n v="6"/>
    <x v="0"/>
    <x v="0"/>
    <b v="0"/>
    <x v="0"/>
    <n v="0"/>
    <x v="0"/>
  </r>
  <r>
    <n v="166"/>
    <x v="1"/>
    <n v="3"/>
    <s v="Goldsmith, Master. Frank John William &quot;Frankie&quot;"/>
    <s v="male"/>
    <n v="9"/>
    <n v="0"/>
    <n v="2"/>
    <n v="363291"/>
    <n v="20.524999999999999"/>
    <m/>
    <s v="S"/>
    <n v="3"/>
    <x v="0"/>
    <x v="0"/>
    <b v="0"/>
    <x v="0"/>
    <n v="0"/>
    <x v="1"/>
  </r>
  <r>
    <n v="167"/>
    <x v="1"/>
    <n v="1"/>
    <s v="Chibnall, Mrs. (Edith Martha Bowerman)"/>
    <s v="female"/>
    <m/>
    <n v="0"/>
    <n v="1"/>
    <n v="113505"/>
    <n v="55"/>
    <s v="E33"/>
    <s v="S"/>
    <n v="2"/>
    <x v="0"/>
    <x v="1"/>
    <b v="0"/>
    <x v="1"/>
    <n v="0"/>
    <x v="1"/>
  </r>
  <r>
    <n v="168"/>
    <x v="0"/>
    <n v="3"/>
    <s v="Skoog, Mrs. William (Anna Bernhardina Karlsson)"/>
    <s v="female"/>
    <n v="45"/>
    <n v="1"/>
    <n v="4"/>
    <n v="347088"/>
    <n v="27.9"/>
    <m/>
    <s v="S"/>
    <n v="6"/>
    <x v="0"/>
    <x v="0"/>
    <b v="0"/>
    <x v="0"/>
    <n v="0"/>
    <x v="0"/>
  </r>
  <r>
    <n v="169"/>
    <x v="0"/>
    <n v="1"/>
    <s v="Baumann, Mr. John D"/>
    <s v="male"/>
    <m/>
    <n v="0"/>
    <n v="0"/>
    <s v="PC 17318"/>
    <n v="25.925000000000001"/>
    <m/>
    <s v="S"/>
    <n v="1"/>
    <x v="0"/>
    <x v="0"/>
    <b v="0"/>
    <x v="0"/>
    <n v="0"/>
    <x v="0"/>
  </r>
  <r>
    <n v="170"/>
    <x v="0"/>
    <n v="3"/>
    <s v="Ling, Mr. Lee"/>
    <s v="male"/>
    <n v="28"/>
    <n v="0"/>
    <n v="0"/>
    <n v="1601"/>
    <n v="56.495800000000003"/>
    <m/>
    <s v="S"/>
    <n v="1"/>
    <x v="0"/>
    <x v="0"/>
    <b v="0"/>
    <x v="0"/>
    <n v="0"/>
    <x v="0"/>
  </r>
  <r>
    <n v="171"/>
    <x v="0"/>
    <n v="1"/>
    <s v="Van der hoef, Mr. Wyckoff"/>
    <s v="male"/>
    <n v="61"/>
    <n v="0"/>
    <n v="0"/>
    <n v="111240"/>
    <n v="33.5"/>
    <s v="B19"/>
    <s v="S"/>
    <n v="1"/>
    <x v="0"/>
    <x v="0"/>
    <b v="0"/>
    <x v="0"/>
    <n v="0"/>
    <x v="0"/>
  </r>
  <r>
    <n v="172"/>
    <x v="0"/>
    <n v="3"/>
    <s v="Rice, Master. Arthur"/>
    <s v="male"/>
    <n v="4"/>
    <n v="4"/>
    <n v="1"/>
    <n v="382652"/>
    <n v="29.125"/>
    <m/>
    <s v="Q"/>
    <n v="6"/>
    <x v="1"/>
    <x v="0"/>
    <b v="0"/>
    <x v="1"/>
    <n v="0"/>
    <x v="0"/>
  </r>
  <r>
    <n v="173"/>
    <x v="1"/>
    <n v="3"/>
    <s v="Johnson, Miss. Eleanor Ileen"/>
    <s v="female"/>
    <n v="1"/>
    <n v="1"/>
    <n v="1"/>
    <n v="347742"/>
    <n v="11.1333"/>
    <m/>
    <s v="S"/>
    <n v="3"/>
    <x v="0"/>
    <x v="0"/>
    <b v="0"/>
    <x v="0"/>
    <n v="0"/>
    <x v="1"/>
  </r>
  <r>
    <n v="174"/>
    <x v="0"/>
    <n v="3"/>
    <s v="Sivola, Mr. Antti Wilhelm"/>
    <s v="male"/>
    <n v="21"/>
    <n v="0"/>
    <n v="0"/>
    <s v="STON/O 2. 3101280"/>
    <n v="7.9249999999999998"/>
    <m/>
    <s v="S"/>
    <n v="1"/>
    <x v="0"/>
    <x v="0"/>
    <b v="0"/>
    <x v="0"/>
    <n v="0"/>
    <x v="0"/>
  </r>
  <r>
    <n v="175"/>
    <x v="0"/>
    <n v="1"/>
    <s v="Smith, Mr. James Clinch"/>
    <s v="male"/>
    <n v="56"/>
    <n v="0"/>
    <n v="0"/>
    <n v="17764"/>
    <n v="30.695799999999998"/>
    <s v="A7"/>
    <s v="C"/>
    <n v="1"/>
    <x v="0"/>
    <x v="0"/>
    <b v="0"/>
    <x v="0"/>
    <n v="0"/>
    <x v="0"/>
  </r>
  <r>
    <n v="176"/>
    <x v="0"/>
    <n v="3"/>
    <s v="Klasen, Mr. Klas Albin"/>
    <s v="male"/>
    <n v="18"/>
    <n v="1"/>
    <n v="1"/>
    <n v="350404"/>
    <n v="7.8541999999999996"/>
    <m/>
    <s v="S"/>
    <n v="3"/>
    <x v="0"/>
    <x v="0"/>
    <b v="0"/>
    <x v="0"/>
    <n v="0"/>
    <x v="0"/>
  </r>
  <r>
    <n v="177"/>
    <x v="0"/>
    <n v="3"/>
    <s v="Lefebre, Master. Henry Forbes"/>
    <s v="male"/>
    <m/>
    <n v="3"/>
    <n v="1"/>
    <n v="4133"/>
    <n v="25.466699999999999"/>
    <m/>
    <s v="S"/>
    <n v="5"/>
    <x v="0"/>
    <x v="0"/>
    <b v="0"/>
    <x v="0"/>
    <n v="0"/>
    <x v="0"/>
  </r>
  <r>
    <n v="178"/>
    <x v="0"/>
    <n v="1"/>
    <s v="Isham, Miss. Ann Elizabeth"/>
    <s v="female"/>
    <n v="50"/>
    <n v="0"/>
    <n v="0"/>
    <s v="PC 17595"/>
    <n v="28.712499999999999"/>
    <s v="C49"/>
    <s v="C"/>
    <n v="1"/>
    <x v="0"/>
    <x v="1"/>
    <b v="0"/>
    <x v="1"/>
    <n v="0"/>
    <x v="0"/>
  </r>
  <r>
    <n v="179"/>
    <x v="0"/>
    <n v="2"/>
    <s v="Hale, Mr. Reginald"/>
    <s v="male"/>
    <n v="30"/>
    <n v="0"/>
    <n v="0"/>
    <n v="250653"/>
    <n v="13"/>
    <m/>
    <s v="S"/>
    <n v="1"/>
    <x v="0"/>
    <x v="0"/>
    <b v="0"/>
    <x v="0"/>
    <n v="0"/>
    <x v="0"/>
  </r>
  <r>
    <n v="180"/>
    <x v="0"/>
    <n v="3"/>
    <s v="Leonard, Mr. Lionel"/>
    <s v="male"/>
    <n v="36"/>
    <n v="0"/>
    <n v="0"/>
    <s v="LINE"/>
    <n v="0"/>
    <m/>
    <s v="S"/>
    <n v="1"/>
    <x v="0"/>
    <x v="0"/>
    <b v="0"/>
    <x v="0"/>
    <n v="0"/>
    <x v="0"/>
  </r>
  <r>
    <n v="181"/>
    <x v="0"/>
    <n v="3"/>
    <s v="Sage, Miss. Constance Gladys"/>
    <s v="female"/>
    <m/>
    <n v="8"/>
    <n v="2"/>
    <s v="CA. 2343"/>
    <n v="69.55"/>
    <m/>
    <s v="S"/>
    <n v="11"/>
    <x v="0"/>
    <x v="0"/>
    <b v="0"/>
    <x v="0"/>
    <n v="0"/>
    <x v="0"/>
  </r>
  <r>
    <n v="182"/>
    <x v="0"/>
    <n v="2"/>
    <s v="Pernot, Mr. Rene"/>
    <s v="male"/>
    <m/>
    <n v="0"/>
    <n v="0"/>
    <s v="SC/PARIS 2131"/>
    <n v="15.05"/>
    <m/>
    <s v="C"/>
    <n v="1"/>
    <x v="0"/>
    <x v="0"/>
    <b v="0"/>
    <x v="0"/>
    <n v="0"/>
    <x v="0"/>
  </r>
  <r>
    <n v="183"/>
    <x v="0"/>
    <n v="3"/>
    <s v="Asplund, Master. Clarence Gustaf Hugo"/>
    <s v="male"/>
    <n v="9"/>
    <n v="4"/>
    <n v="2"/>
    <n v="347077"/>
    <n v="31.387499999999999"/>
    <m/>
    <s v="S"/>
    <n v="7"/>
    <x v="0"/>
    <x v="0"/>
    <b v="0"/>
    <x v="0"/>
    <n v="0"/>
    <x v="0"/>
  </r>
  <r>
    <n v="184"/>
    <x v="1"/>
    <n v="2"/>
    <s v="Becker, Master. Richard F"/>
    <s v="male"/>
    <n v="1"/>
    <n v="2"/>
    <n v="1"/>
    <n v="230136"/>
    <n v="39"/>
    <s v="F4"/>
    <s v="S"/>
    <n v="4"/>
    <x v="0"/>
    <x v="0"/>
    <b v="0"/>
    <x v="0"/>
    <n v="0"/>
    <x v="1"/>
  </r>
  <r>
    <n v="185"/>
    <x v="1"/>
    <n v="3"/>
    <s v="Kink-Heilmann, Miss. Luise Gretchen"/>
    <s v="female"/>
    <n v="4"/>
    <n v="0"/>
    <n v="2"/>
    <n v="315153"/>
    <n v="22.024999999999999"/>
    <m/>
    <s v="S"/>
    <n v="3"/>
    <x v="1"/>
    <x v="0"/>
    <b v="0"/>
    <x v="1"/>
    <n v="0"/>
    <x v="1"/>
  </r>
  <r>
    <n v="186"/>
    <x v="0"/>
    <n v="1"/>
    <s v="Rood, Mr. Hugh Roscoe"/>
    <s v="male"/>
    <m/>
    <n v="0"/>
    <n v="0"/>
    <n v="113767"/>
    <n v="50"/>
    <s v="A32"/>
    <s v="S"/>
    <n v="1"/>
    <x v="0"/>
    <x v="0"/>
    <b v="0"/>
    <x v="0"/>
    <n v="0"/>
    <x v="0"/>
  </r>
  <r>
    <n v="187"/>
    <x v="1"/>
    <n v="3"/>
    <s v="O'Brien, Mrs. Thomas (Johanna &quot;Hannah&quot; Godfrey)"/>
    <s v="female"/>
    <m/>
    <n v="1"/>
    <n v="0"/>
    <n v="370365"/>
    <n v="15.5"/>
    <m/>
    <s v="Q"/>
    <n v="2"/>
    <x v="0"/>
    <x v="0"/>
    <b v="0"/>
    <x v="0"/>
    <n v="0"/>
    <x v="1"/>
  </r>
  <r>
    <n v="188"/>
    <x v="1"/>
    <n v="1"/>
    <s v="Romaine, Mr. Charles Hallace (&quot;Mr C Rolmane&quot;)"/>
    <s v="male"/>
    <n v="45"/>
    <n v="0"/>
    <n v="0"/>
    <n v="111428"/>
    <n v="26.55"/>
    <m/>
    <s v="S"/>
    <n v="1"/>
    <x v="0"/>
    <x v="0"/>
    <b v="0"/>
    <x v="0"/>
    <n v="0"/>
    <x v="1"/>
  </r>
  <r>
    <n v="189"/>
    <x v="0"/>
    <n v="3"/>
    <s v="Bourke, Mr. John"/>
    <s v="male"/>
    <n v="40"/>
    <n v="1"/>
    <n v="1"/>
    <n v="364849"/>
    <n v="15.5"/>
    <m/>
    <s v="Q"/>
    <n v="3"/>
    <x v="0"/>
    <x v="0"/>
    <b v="0"/>
    <x v="0"/>
    <n v="0"/>
    <x v="0"/>
  </r>
  <r>
    <n v="190"/>
    <x v="0"/>
    <n v="3"/>
    <s v="Turcin, Mr. Stjepan"/>
    <s v="male"/>
    <n v="36"/>
    <n v="0"/>
    <n v="0"/>
    <n v="349247"/>
    <n v="7.8958000000000004"/>
    <m/>
    <s v="S"/>
    <n v="1"/>
    <x v="0"/>
    <x v="0"/>
    <b v="0"/>
    <x v="0"/>
    <n v="0"/>
    <x v="0"/>
  </r>
  <r>
    <n v="191"/>
    <x v="1"/>
    <n v="2"/>
    <s v="Pinsky, Mrs. (Rosa)"/>
    <s v="female"/>
    <n v="32"/>
    <n v="0"/>
    <n v="0"/>
    <n v="234604"/>
    <n v="13"/>
    <m/>
    <s v="S"/>
    <n v="1"/>
    <x v="0"/>
    <x v="1"/>
    <b v="0"/>
    <x v="1"/>
    <n v="0"/>
    <x v="1"/>
  </r>
  <r>
    <n v="192"/>
    <x v="0"/>
    <n v="2"/>
    <s v="Carbines, Mr. William"/>
    <s v="male"/>
    <n v="19"/>
    <n v="0"/>
    <n v="0"/>
    <n v="28424"/>
    <n v="13"/>
    <m/>
    <s v="S"/>
    <n v="1"/>
    <x v="0"/>
    <x v="0"/>
    <b v="0"/>
    <x v="0"/>
    <n v="0"/>
    <x v="0"/>
  </r>
  <r>
    <n v="193"/>
    <x v="1"/>
    <n v="3"/>
    <s v="Andersen-Jensen, Miss. Carla Christine Nielsine"/>
    <s v="female"/>
    <n v="19"/>
    <n v="1"/>
    <n v="0"/>
    <n v="350046"/>
    <n v="7.8541999999999996"/>
    <m/>
    <s v="S"/>
    <n v="2"/>
    <x v="0"/>
    <x v="0"/>
    <b v="0"/>
    <x v="0"/>
    <n v="0"/>
    <x v="1"/>
  </r>
  <r>
    <n v="194"/>
    <x v="1"/>
    <n v="2"/>
    <s v="Navratil, Master. Michel M"/>
    <s v="male"/>
    <n v="3"/>
    <n v="1"/>
    <n v="1"/>
    <n v="230080"/>
    <n v="26"/>
    <s v="F2"/>
    <s v="S"/>
    <n v="3"/>
    <x v="1"/>
    <x v="0"/>
    <b v="0"/>
    <x v="1"/>
    <n v="0"/>
    <x v="1"/>
  </r>
  <r>
    <n v="195"/>
    <x v="1"/>
    <n v="1"/>
    <s v="Brown, Mrs. James Joseph (Margaret Tobin)"/>
    <s v="female"/>
    <n v="44"/>
    <n v="0"/>
    <n v="0"/>
    <s v="PC 17610"/>
    <n v="27.720800000000001"/>
    <s v="B4"/>
    <s v="C"/>
    <n v="1"/>
    <x v="0"/>
    <x v="1"/>
    <b v="0"/>
    <x v="1"/>
    <n v="0"/>
    <x v="1"/>
  </r>
  <r>
    <n v="196"/>
    <x v="1"/>
    <n v="1"/>
    <s v="Lurette, Miss. Elise"/>
    <s v="female"/>
    <n v="58"/>
    <n v="0"/>
    <n v="0"/>
    <s v="PC 17569"/>
    <n v="146.52080000000001"/>
    <s v="B80"/>
    <s v="C"/>
    <n v="1"/>
    <x v="0"/>
    <x v="1"/>
    <b v="1"/>
    <x v="1"/>
    <n v="0"/>
    <x v="1"/>
  </r>
  <r>
    <n v="197"/>
    <x v="0"/>
    <n v="3"/>
    <s v="Mernagh, Mr. Robert"/>
    <s v="male"/>
    <m/>
    <n v="0"/>
    <n v="0"/>
    <n v="368703"/>
    <n v="7.75"/>
    <m/>
    <s v="Q"/>
    <n v="1"/>
    <x v="0"/>
    <x v="0"/>
    <b v="0"/>
    <x v="0"/>
    <n v="0"/>
    <x v="0"/>
  </r>
  <r>
    <n v="198"/>
    <x v="0"/>
    <n v="3"/>
    <s v="Olsen, Mr. Karl Siegwart Andreas"/>
    <s v="male"/>
    <n v="42"/>
    <n v="0"/>
    <n v="1"/>
    <n v="4579"/>
    <n v="8.4041999999999994"/>
    <m/>
    <s v="S"/>
    <n v="2"/>
    <x v="0"/>
    <x v="0"/>
    <b v="0"/>
    <x v="0"/>
    <n v="0"/>
    <x v="0"/>
  </r>
  <r>
    <n v="199"/>
    <x v="1"/>
    <n v="3"/>
    <s v="Madigan, Miss. Margaret &quot;Maggie&quot;"/>
    <s v="female"/>
    <m/>
    <n v="0"/>
    <n v="0"/>
    <n v="370370"/>
    <n v="7.75"/>
    <m/>
    <s v="Q"/>
    <n v="1"/>
    <x v="0"/>
    <x v="0"/>
    <b v="0"/>
    <x v="0"/>
    <n v="0"/>
    <x v="1"/>
  </r>
  <r>
    <n v="200"/>
    <x v="0"/>
    <n v="2"/>
    <s v="Yrois, Miss. Henriette (&quot;Mrs Harbeck&quot;)"/>
    <s v="female"/>
    <n v="24"/>
    <n v="0"/>
    <n v="0"/>
    <n v="248747"/>
    <n v="13"/>
    <m/>
    <s v="S"/>
    <n v="1"/>
    <x v="0"/>
    <x v="1"/>
    <b v="0"/>
    <x v="1"/>
    <n v="0"/>
    <x v="0"/>
  </r>
  <r>
    <n v="201"/>
    <x v="0"/>
    <n v="3"/>
    <s v="Vande Walle, Mr. Nestor Cyriel"/>
    <s v="male"/>
    <n v="28"/>
    <n v="0"/>
    <n v="0"/>
    <n v="345770"/>
    <n v="9.5"/>
    <m/>
    <s v="S"/>
    <n v="1"/>
    <x v="0"/>
    <x v="0"/>
    <b v="0"/>
    <x v="0"/>
    <n v="0"/>
    <x v="0"/>
  </r>
  <r>
    <n v="202"/>
    <x v="0"/>
    <n v="3"/>
    <s v="Sage, Mr. Frederick"/>
    <s v="male"/>
    <m/>
    <n v="8"/>
    <n v="2"/>
    <s v="CA. 2343"/>
    <n v="69.55"/>
    <m/>
    <s v="S"/>
    <n v="11"/>
    <x v="0"/>
    <x v="0"/>
    <b v="0"/>
    <x v="0"/>
    <n v="0"/>
    <x v="0"/>
  </r>
  <r>
    <n v="203"/>
    <x v="0"/>
    <n v="3"/>
    <s v="Johanson, Mr. Jakob Alfred"/>
    <s v="male"/>
    <n v="34"/>
    <n v="0"/>
    <n v="0"/>
    <n v="3101264"/>
    <n v="6.4958"/>
    <m/>
    <s v="S"/>
    <n v="1"/>
    <x v="0"/>
    <x v="0"/>
    <b v="0"/>
    <x v="0"/>
    <n v="0"/>
    <x v="0"/>
  </r>
  <r>
    <n v="204"/>
    <x v="0"/>
    <n v="3"/>
    <s v="Youseff, Mr. Gerious"/>
    <s v="male"/>
    <n v="45.5"/>
    <n v="0"/>
    <n v="0"/>
    <n v="2628"/>
    <n v="7.2249999999999996"/>
    <m/>
    <s v="C"/>
    <n v="1"/>
    <x v="0"/>
    <x v="0"/>
    <b v="0"/>
    <x v="0"/>
    <n v="0"/>
    <x v="0"/>
  </r>
  <r>
    <n v="205"/>
    <x v="1"/>
    <n v="3"/>
    <s v="Cohen, Mr. Gurshon &quot;Gus&quot;"/>
    <s v="male"/>
    <n v="18"/>
    <n v="0"/>
    <n v="0"/>
    <s v="A/5 3540"/>
    <n v="8.0500000000000007"/>
    <m/>
    <s v="S"/>
    <n v="1"/>
    <x v="0"/>
    <x v="0"/>
    <b v="0"/>
    <x v="0"/>
    <n v="0"/>
    <x v="1"/>
  </r>
  <r>
    <n v="206"/>
    <x v="0"/>
    <n v="3"/>
    <s v="Strom, Miss. Telma Matilda"/>
    <s v="female"/>
    <n v="2"/>
    <n v="0"/>
    <n v="1"/>
    <n v="347054"/>
    <n v="10.4625"/>
    <s v="G6"/>
    <s v="S"/>
    <n v="2"/>
    <x v="0"/>
    <x v="0"/>
    <b v="0"/>
    <x v="0"/>
    <n v="0"/>
    <x v="0"/>
  </r>
  <r>
    <n v="207"/>
    <x v="0"/>
    <n v="3"/>
    <s v="Backstrom, Mr. Karl Alfred"/>
    <s v="male"/>
    <n v="32"/>
    <n v="1"/>
    <n v="0"/>
    <n v="3101278"/>
    <n v="15.85"/>
    <m/>
    <s v="S"/>
    <n v="2"/>
    <x v="0"/>
    <x v="0"/>
    <b v="0"/>
    <x v="0"/>
    <n v="0"/>
    <x v="0"/>
  </r>
  <r>
    <n v="208"/>
    <x v="1"/>
    <n v="3"/>
    <s v="Albimona, Mr. Nassef Cassem"/>
    <s v="male"/>
    <n v="26"/>
    <n v="0"/>
    <n v="0"/>
    <n v="2699"/>
    <n v="18.787500000000001"/>
    <m/>
    <s v="C"/>
    <n v="1"/>
    <x v="0"/>
    <x v="0"/>
    <b v="0"/>
    <x v="0"/>
    <n v="0"/>
    <x v="1"/>
  </r>
  <r>
    <n v="209"/>
    <x v="1"/>
    <n v="3"/>
    <s v="Carr, Miss. Helen &quot;Ellen&quot;"/>
    <s v="female"/>
    <n v="16"/>
    <n v="0"/>
    <n v="0"/>
    <n v="367231"/>
    <n v="7.75"/>
    <m/>
    <s v="Q"/>
    <n v="1"/>
    <x v="0"/>
    <x v="0"/>
    <b v="0"/>
    <x v="0"/>
    <n v="0"/>
    <x v="1"/>
  </r>
  <r>
    <n v="210"/>
    <x v="1"/>
    <n v="1"/>
    <s v="Blank, Mr. Henry"/>
    <s v="male"/>
    <n v="40"/>
    <n v="0"/>
    <n v="0"/>
    <n v="112277"/>
    <n v="31"/>
    <s v="A31"/>
    <s v="C"/>
    <n v="1"/>
    <x v="0"/>
    <x v="0"/>
    <b v="0"/>
    <x v="0"/>
    <n v="0"/>
    <x v="1"/>
  </r>
  <r>
    <n v="211"/>
    <x v="0"/>
    <n v="3"/>
    <s v="Ali, Mr. Ahmed"/>
    <s v="male"/>
    <n v="24"/>
    <n v="0"/>
    <n v="0"/>
    <s v="SOTON/O.Q. 3101311"/>
    <n v="7.05"/>
    <m/>
    <s v="S"/>
    <n v="1"/>
    <x v="0"/>
    <x v="0"/>
    <b v="0"/>
    <x v="0"/>
    <n v="0"/>
    <x v="0"/>
  </r>
  <r>
    <n v="212"/>
    <x v="1"/>
    <n v="2"/>
    <s v="Cameron, Miss. Clear Annie"/>
    <s v="female"/>
    <n v="35"/>
    <n v="0"/>
    <n v="0"/>
    <s v="F.C.C. 13528"/>
    <n v="21"/>
    <m/>
    <s v="S"/>
    <n v="1"/>
    <x v="0"/>
    <x v="1"/>
    <b v="0"/>
    <x v="1"/>
    <n v="0"/>
    <x v="1"/>
  </r>
  <r>
    <n v="213"/>
    <x v="0"/>
    <n v="3"/>
    <s v="Perkin, Mr. John Henry"/>
    <s v="male"/>
    <n v="22"/>
    <n v="0"/>
    <n v="0"/>
    <s v="A/5 21174"/>
    <n v="7.25"/>
    <m/>
    <s v="S"/>
    <n v="1"/>
    <x v="0"/>
    <x v="0"/>
    <b v="0"/>
    <x v="0"/>
    <n v="0"/>
    <x v="0"/>
  </r>
  <r>
    <n v="214"/>
    <x v="0"/>
    <n v="2"/>
    <s v="Givard, Mr. Hans Kristensen"/>
    <s v="male"/>
    <n v="30"/>
    <n v="0"/>
    <n v="0"/>
    <n v="250646"/>
    <n v="13"/>
    <m/>
    <s v="S"/>
    <n v="1"/>
    <x v="0"/>
    <x v="0"/>
    <b v="0"/>
    <x v="0"/>
    <n v="0"/>
    <x v="0"/>
  </r>
  <r>
    <n v="215"/>
    <x v="0"/>
    <n v="3"/>
    <s v="Kiernan, Mr. Philip"/>
    <s v="male"/>
    <m/>
    <n v="1"/>
    <n v="0"/>
    <n v="367229"/>
    <n v="7.75"/>
    <m/>
    <s v="Q"/>
    <n v="2"/>
    <x v="0"/>
    <x v="0"/>
    <b v="0"/>
    <x v="0"/>
    <n v="0"/>
    <x v="0"/>
  </r>
  <r>
    <n v="216"/>
    <x v="1"/>
    <n v="1"/>
    <s v="Newell, Miss. Madeleine"/>
    <s v="female"/>
    <n v="31"/>
    <n v="1"/>
    <n v="0"/>
    <n v="35273"/>
    <n v="113.27500000000001"/>
    <s v="D36"/>
    <s v="C"/>
    <n v="2"/>
    <x v="0"/>
    <x v="1"/>
    <b v="1"/>
    <x v="1"/>
    <n v="0"/>
    <x v="1"/>
  </r>
  <r>
    <n v="217"/>
    <x v="1"/>
    <n v="3"/>
    <s v="Honkanen, Miss. Eliina"/>
    <s v="female"/>
    <n v="27"/>
    <n v="0"/>
    <n v="0"/>
    <s v="STON/O2. 3101283"/>
    <n v="7.9249999999999998"/>
    <m/>
    <s v="S"/>
    <n v="1"/>
    <x v="0"/>
    <x v="0"/>
    <b v="0"/>
    <x v="0"/>
    <n v="0"/>
    <x v="1"/>
  </r>
  <r>
    <n v="218"/>
    <x v="0"/>
    <n v="2"/>
    <s v="Jacobsohn, Mr. Sidney Samuel"/>
    <s v="male"/>
    <n v="42"/>
    <n v="1"/>
    <n v="0"/>
    <n v="243847"/>
    <n v="27"/>
    <m/>
    <s v="S"/>
    <n v="2"/>
    <x v="0"/>
    <x v="0"/>
    <b v="0"/>
    <x v="0"/>
    <n v="0"/>
    <x v="0"/>
  </r>
  <r>
    <n v="219"/>
    <x v="1"/>
    <n v="1"/>
    <s v="Bazzani, Miss. Albina"/>
    <s v="female"/>
    <n v="32"/>
    <n v="0"/>
    <n v="0"/>
    <n v="11813"/>
    <n v="76.291700000000006"/>
    <s v="D15"/>
    <s v="C"/>
    <n v="1"/>
    <x v="0"/>
    <x v="1"/>
    <b v="1"/>
    <x v="1"/>
    <n v="0"/>
    <x v="1"/>
  </r>
  <r>
    <n v="220"/>
    <x v="0"/>
    <n v="2"/>
    <s v="Harris, Mr. Walter"/>
    <s v="male"/>
    <n v="30"/>
    <n v="0"/>
    <n v="0"/>
    <s v="W/C 14208"/>
    <n v="10.5"/>
    <m/>
    <s v="S"/>
    <n v="1"/>
    <x v="0"/>
    <x v="0"/>
    <b v="0"/>
    <x v="0"/>
    <n v="0"/>
    <x v="0"/>
  </r>
  <r>
    <n v="221"/>
    <x v="1"/>
    <n v="3"/>
    <s v="Sunderland, Mr. Victor Francis"/>
    <s v="male"/>
    <n v="16"/>
    <n v="0"/>
    <n v="0"/>
    <s v="SOTON/OQ 392089"/>
    <n v="8.0500000000000007"/>
    <m/>
    <s v="S"/>
    <n v="1"/>
    <x v="0"/>
    <x v="0"/>
    <b v="0"/>
    <x v="0"/>
    <n v="0"/>
    <x v="1"/>
  </r>
  <r>
    <n v="222"/>
    <x v="0"/>
    <n v="2"/>
    <s v="Bracken, Mr. James H"/>
    <s v="male"/>
    <n v="27"/>
    <n v="0"/>
    <n v="0"/>
    <n v="220367"/>
    <n v="13"/>
    <m/>
    <s v="S"/>
    <n v="1"/>
    <x v="0"/>
    <x v="0"/>
    <b v="0"/>
    <x v="0"/>
    <n v="0"/>
    <x v="0"/>
  </r>
  <r>
    <n v="223"/>
    <x v="0"/>
    <n v="3"/>
    <s v="Green, Mr. George Henry"/>
    <s v="male"/>
    <n v="51"/>
    <n v="0"/>
    <n v="0"/>
    <n v="21440"/>
    <n v="8.0500000000000007"/>
    <m/>
    <s v="S"/>
    <n v="1"/>
    <x v="0"/>
    <x v="0"/>
    <b v="0"/>
    <x v="0"/>
    <n v="0"/>
    <x v="0"/>
  </r>
  <r>
    <n v="224"/>
    <x v="0"/>
    <n v="3"/>
    <s v="Nenkoff, Mr. Christo"/>
    <s v="male"/>
    <m/>
    <n v="0"/>
    <n v="0"/>
    <n v="349234"/>
    <n v="7.8958000000000004"/>
    <m/>
    <s v="S"/>
    <n v="1"/>
    <x v="0"/>
    <x v="0"/>
    <b v="0"/>
    <x v="0"/>
    <n v="0"/>
    <x v="0"/>
  </r>
  <r>
    <n v="225"/>
    <x v="1"/>
    <n v="1"/>
    <s v="Hoyt, Mr. Frederick Maxfield"/>
    <s v="male"/>
    <n v="38"/>
    <n v="1"/>
    <n v="0"/>
    <n v="19943"/>
    <n v="90"/>
    <s v="C93"/>
    <s v="S"/>
    <n v="2"/>
    <x v="0"/>
    <x v="0"/>
    <b v="1"/>
    <x v="1"/>
    <n v="0"/>
    <x v="1"/>
  </r>
  <r>
    <n v="226"/>
    <x v="0"/>
    <n v="3"/>
    <s v="Berglund, Mr. Karl Ivar Sven"/>
    <s v="male"/>
    <n v="22"/>
    <n v="0"/>
    <n v="0"/>
    <s v="PP 4348"/>
    <n v="9.35"/>
    <m/>
    <s v="S"/>
    <n v="1"/>
    <x v="0"/>
    <x v="0"/>
    <b v="0"/>
    <x v="0"/>
    <n v="0"/>
    <x v="0"/>
  </r>
  <r>
    <n v="227"/>
    <x v="1"/>
    <n v="2"/>
    <s v="Mellors, Mr. William John"/>
    <s v="male"/>
    <n v="19"/>
    <n v="0"/>
    <n v="0"/>
    <s v="SW/PP 751"/>
    <n v="10.5"/>
    <m/>
    <s v="S"/>
    <n v="1"/>
    <x v="0"/>
    <x v="0"/>
    <b v="0"/>
    <x v="0"/>
    <n v="0"/>
    <x v="1"/>
  </r>
  <r>
    <n v="228"/>
    <x v="0"/>
    <n v="3"/>
    <s v="Lovell, Mr. John Hall (&quot;Henry&quot;)"/>
    <s v="male"/>
    <n v="20.5"/>
    <n v="0"/>
    <n v="0"/>
    <s v="A/5 21173"/>
    <n v="7.25"/>
    <m/>
    <s v="S"/>
    <n v="1"/>
    <x v="0"/>
    <x v="0"/>
    <b v="0"/>
    <x v="0"/>
    <n v="0"/>
    <x v="0"/>
  </r>
  <r>
    <n v="229"/>
    <x v="0"/>
    <n v="2"/>
    <s v="Fahlstrom, Mr. Arne Jonas"/>
    <s v="male"/>
    <n v="18"/>
    <n v="0"/>
    <n v="0"/>
    <n v="236171"/>
    <n v="13"/>
    <m/>
    <s v="S"/>
    <n v="1"/>
    <x v="0"/>
    <x v="0"/>
    <b v="0"/>
    <x v="0"/>
    <n v="0"/>
    <x v="0"/>
  </r>
  <r>
    <n v="230"/>
    <x v="0"/>
    <n v="3"/>
    <s v="Lefebre, Miss. Mathilde"/>
    <s v="female"/>
    <m/>
    <n v="3"/>
    <n v="1"/>
    <n v="4133"/>
    <n v="25.466699999999999"/>
    <m/>
    <s v="S"/>
    <n v="5"/>
    <x v="0"/>
    <x v="0"/>
    <b v="0"/>
    <x v="0"/>
    <n v="0"/>
    <x v="0"/>
  </r>
  <r>
    <n v="231"/>
    <x v="1"/>
    <n v="1"/>
    <s v="Harris, Mrs. Henry Birkhardt (Irene Wallach)"/>
    <s v="female"/>
    <n v="35"/>
    <n v="1"/>
    <n v="0"/>
    <n v="36973"/>
    <n v="83.474999999999994"/>
    <s v="C83"/>
    <s v="S"/>
    <n v="2"/>
    <x v="0"/>
    <x v="1"/>
    <b v="1"/>
    <x v="1"/>
    <n v="0"/>
    <x v="1"/>
  </r>
  <r>
    <n v="232"/>
    <x v="0"/>
    <n v="3"/>
    <s v="Larsson, Mr. Bengt Edvin"/>
    <s v="male"/>
    <n v="29"/>
    <n v="0"/>
    <n v="0"/>
    <n v="347067"/>
    <n v="7.7750000000000004"/>
    <m/>
    <s v="S"/>
    <n v="1"/>
    <x v="0"/>
    <x v="0"/>
    <b v="0"/>
    <x v="0"/>
    <n v="0"/>
    <x v="0"/>
  </r>
  <r>
    <n v="233"/>
    <x v="0"/>
    <n v="2"/>
    <s v="Sjostedt, Mr. Ernst Adolf"/>
    <s v="male"/>
    <n v="59"/>
    <n v="0"/>
    <n v="0"/>
    <n v="237442"/>
    <n v="13.5"/>
    <m/>
    <s v="S"/>
    <n v="1"/>
    <x v="0"/>
    <x v="0"/>
    <b v="0"/>
    <x v="0"/>
    <n v="0"/>
    <x v="0"/>
  </r>
  <r>
    <n v="234"/>
    <x v="1"/>
    <n v="3"/>
    <s v="Asplund, Miss. Lillian Gertrud"/>
    <s v="female"/>
    <n v="5"/>
    <n v="4"/>
    <n v="2"/>
    <n v="347077"/>
    <n v="31.387499999999999"/>
    <m/>
    <s v="S"/>
    <n v="7"/>
    <x v="0"/>
    <x v="0"/>
    <b v="0"/>
    <x v="0"/>
    <n v="0"/>
    <x v="1"/>
  </r>
  <r>
    <n v="235"/>
    <x v="0"/>
    <n v="2"/>
    <s v="Leyson, Mr. Robert William Norman"/>
    <s v="male"/>
    <n v="24"/>
    <n v="0"/>
    <n v="0"/>
    <s v="C.A. 29566"/>
    <n v="10.5"/>
    <m/>
    <s v="S"/>
    <n v="1"/>
    <x v="0"/>
    <x v="0"/>
    <b v="0"/>
    <x v="0"/>
    <n v="0"/>
    <x v="0"/>
  </r>
  <r>
    <n v="236"/>
    <x v="0"/>
    <n v="3"/>
    <s v="Harknett, Miss. Alice Phoebe"/>
    <s v="female"/>
    <m/>
    <n v="0"/>
    <n v="0"/>
    <s v="W./C. 6609"/>
    <n v="7.55"/>
    <m/>
    <s v="S"/>
    <n v="1"/>
    <x v="0"/>
    <x v="0"/>
    <b v="0"/>
    <x v="0"/>
    <n v="0"/>
    <x v="0"/>
  </r>
  <r>
    <n v="237"/>
    <x v="0"/>
    <n v="2"/>
    <s v="Hold, Mr. Stephen"/>
    <s v="male"/>
    <n v="44"/>
    <n v="1"/>
    <n v="0"/>
    <n v="26707"/>
    <n v="26"/>
    <m/>
    <s v="S"/>
    <n v="2"/>
    <x v="0"/>
    <x v="0"/>
    <b v="0"/>
    <x v="0"/>
    <n v="0"/>
    <x v="0"/>
  </r>
  <r>
    <n v="238"/>
    <x v="1"/>
    <n v="2"/>
    <s v="Collyer, Miss. Marjorie &quot;Lottie&quot;"/>
    <s v="female"/>
    <n v="8"/>
    <n v="0"/>
    <n v="2"/>
    <s v="C.A. 31921"/>
    <n v="26.25"/>
    <m/>
    <s v="S"/>
    <n v="3"/>
    <x v="0"/>
    <x v="1"/>
    <b v="0"/>
    <x v="1"/>
    <n v="0"/>
    <x v="1"/>
  </r>
  <r>
    <n v="239"/>
    <x v="0"/>
    <n v="2"/>
    <s v="Pengelly, Mr. Frederick William"/>
    <s v="male"/>
    <n v="19"/>
    <n v="0"/>
    <n v="0"/>
    <n v="28665"/>
    <n v="10.5"/>
    <m/>
    <s v="S"/>
    <n v="1"/>
    <x v="0"/>
    <x v="0"/>
    <b v="0"/>
    <x v="0"/>
    <n v="0"/>
    <x v="0"/>
  </r>
  <r>
    <n v="240"/>
    <x v="0"/>
    <n v="2"/>
    <s v="Hunt, Mr. George Henry"/>
    <s v="male"/>
    <n v="33"/>
    <n v="0"/>
    <n v="0"/>
    <s v="SCO/W 1585"/>
    <n v="12.275"/>
    <m/>
    <s v="S"/>
    <n v="1"/>
    <x v="0"/>
    <x v="0"/>
    <b v="0"/>
    <x v="0"/>
    <n v="0"/>
    <x v="0"/>
  </r>
  <r>
    <n v="241"/>
    <x v="0"/>
    <n v="3"/>
    <s v="Zabour, Miss. Thamine"/>
    <s v="female"/>
    <m/>
    <n v="1"/>
    <n v="0"/>
    <n v="2665"/>
    <n v="14.4542"/>
    <m/>
    <s v="C"/>
    <n v="2"/>
    <x v="0"/>
    <x v="0"/>
    <b v="0"/>
    <x v="0"/>
    <n v="0"/>
    <x v="0"/>
  </r>
  <r>
    <n v="242"/>
    <x v="1"/>
    <n v="3"/>
    <s v="Murphy, Miss. Katherine &quot;Kate&quot;"/>
    <s v="female"/>
    <m/>
    <n v="1"/>
    <n v="0"/>
    <n v="367230"/>
    <n v="15.5"/>
    <m/>
    <s v="Q"/>
    <n v="2"/>
    <x v="0"/>
    <x v="0"/>
    <b v="0"/>
    <x v="0"/>
    <n v="0"/>
    <x v="1"/>
  </r>
  <r>
    <n v="243"/>
    <x v="0"/>
    <n v="2"/>
    <s v="Coleridge, Mr. Reginald Charles"/>
    <s v="male"/>
    <n v="29"/>
    <n v="0"/>
    <n v="0"/>
    <s v="W./C. 14263"/>
    <n v="10.5"/>
    <m/>
    <s v="S"/>
    <n v="1"/>
    <x v="0"/>
    <x v="0"/>
    <b v="0"/>
    <x v="0"/>
    <n v="0"/>
    <x v="0"/>
  </r>
  <r>
    <n v="244"/>
    <x v="0"/>
    <n v="3"/>
    <s v="Maenpaa, Mr. Matti Alexanteri"/>
    <s v="male"/>
    <n v="22"/>
    <n v="0"/>
    <n v="0"/>
    <s v="STON/O 2. 3101275"/>
    <n v="7.125"/>
    <m/>
    <s v="S"/>
    <n v="1"/>
    <x v="0"/>
    <x v="0"/>
    <b v="0"/>
    <x v="0"/>
    <n v="0"/>
    <x v="0"/>
  </r>
  <r>
    <n v="245"/>
    <x v="0"/>
    <n v="3"/>
    <s v="Attalah, Mr. Sleiman"/>
    <s v="male"/>
    <n v="30"/>
    <n v="0"/>
    <n v="0"/>
    <n v="2694"/>
    <n v="7.2249999999999996"/>
    <m/>
    <s v="C"/>
    <n v="1"/>
    <x v="0"/>
    <x v="0"/>
    <b v="0"/>
    <x v="0"/>
    <n v="0"/>
    <x v="0"/>
  </r>
  <r>
    <n v="246"/>
    <x v="0"/>
    <n v="1"/>
    <s v="Minahan, Dr. William Edward"/>
    <s v="male"/>
    <n v="44"/>
    <n v="2"/>
    <n v="0"/>
    <n v="19928"/>
    <n v="90"/>
    <s v="C78"/>
    <s v="Q"/>
    <n v="3"/>
    <x v="0"/>
    <x v="0"/>
    <b v="1"/>
    <x v="1"/>
    <n v="0"/>
    <x v="0"/>
  </r>
  <r>
    <n v="247"/>
    <x v="0"/>
    <n v="3"/>
    <s v="Lindahl, Miss. Agda Thorilda Viktoria"/>
    <s v="female"/>
    <n v="25"/>
    <n v="0"/>
    <n v="0"/>
    <n v="347071"/>
    <n v="7.7750000000000004"/>
    <m/>
    <s v="S"/>
    <n v="1"/>
    <x v="0"/>
    <x v="0"/>
    <b v="0"/>
    <x v="0"/>
    <n v="0"/>
    <x v="0"/>
  </r>
  <r>
    <n v="248"/>
    <x v="1"/>
    <n v="2"/>
    <s v="Hamalainen, Mrs. William (Anna)"/>
    <s v="female"/>
    <n v="24"/>
    <n v="0"/>
    <n v="2"/>
    <n v="250649"/>
    <n v="14.5"/>
    <m/>
    <s v="S"/>
    <n v="3"/>
    <x v="0"/>
    <x v="1"/>
    <b v="0"/>
    <x v="1"/>
    <n v="0"/>
    <x v="1"/>
  </r>
  <r>
    <n v="249"/>
    <x v="1"/>
    <n v="1"/>
    <s v="Beckwith, Mr. Richard Leonard"/>
    <s v="male"/>
    <n v="37"/>
    <n v="1"/>
    <n v="1"/>
    <n v="11751"/>
    <n v="52.554200000000002"/>
    <s v="D35"/>
    <s v="S"/>
    <n v="3"/>
    <x v="0"/>
    <x v="0"/>
    <b v="0"/>
    <x v="0"/>
    <n v="0"/>
    <x v="1"/>
  </r>
  <r>
    <n v="250"/>
    <x v="0"/>
    <n v="2"/>
    <s v="Carter, Rev. Ernest Courtenay"/>
    <s v="male"/>
    <n v="54"/>
    <n v="1"/>
    <n v="0"/>
    <n v="244252"/>
    <n v="26"/>
    <m/>
    <s v="S"/>
    <n v="2"/>
    <x v="0"/>
    <x v="0"/>
    <b v="0"/>
    <x v="0"/>
    <n v="0"/>
    <x v="0"/>
  </r>
  <r>
    <n v="251"/>
    <x v="0"/>
    <n v="3"/>
    <s v="Reed, Mr. James George"/>
    <s v="male"/>
    <m/>
    <n v="0"/>
    <n v="0"/>
    <n v="362316"/>
    <n v="7.25"/>
    <m/>
    <s v="S"/>
    <n v="1"/>
    <x v="0"/>
    <x v="0"/>
    <b v="0"/>
    <x v="0"/>
    <n v="0"/>
    <x v="0"/>
  </r>
  <r>
    <n v="252"/>
    <x v="0"/>
    <n v="3"/>
    <s v="Strom, Mrs. Wilhelm (Elna Matilda Persson)"/>
    <s v="female"/>
    <n v="29"/>
    <n v="1"/>
    <n v="1"/>
    <n v="347054"/>
    <n v="10.4625"/>
    <s v="G6"/>
    <s v="S"/>
    <n v="3"/>
    <x v="0"/>
    <x v="0"/>
    <b v="0"/>
    <x v="0"/>
    <n v="0"/>
    <x v="0"/>
  </r>
  <r>
    <n v="253"/>
    <x v="0"/>
    <n v="1"/>
    <s v="Stead, Mr. William Thomas"/>
    <s v="male"/>
    <n v="62"/>
    <n v="0"/>
    <n v="0"/>
    <n v="113514"/>
    <n v="26.55"/>
    <s v="C87"/>
    <s v="S"/>
    <n v="1"/>
    <x v="0"/>
    <x v="0"/>
    <b v="0"/>
    <x v="0"/>
    <n v="0"/>
    <x v="0"/>
  </r>
  <r>
    <n v="254"/>
    <x v="0"/>
    <n v="3"/>
    <s v="Lobb, Mr. William Arthur"/>
    <s v="male"/>
    <n v="30"/>
    <n v="1"/>
    <n v="0"/>
    <s v="A/5. 3336"/>
    <n v="16.100000000000001"/>
    <m/>
    <s v="S"/>
    <n v="2"/>
    <x v="0"/>
    <x v="0"/>
    <b v="0"/>
    <x v="0"/>
    <n v="0"/>
    <x v="0"/>
  </r>
  <r>
    <n v="255"/>
    <x v="0"/>
    <n v="3"/>
    <s v="Rosblom, Mrs. Viktor (Helena Wilhelmina)"/>
    <s v="female"/>
    <n v="41"/>
    <n v="0"/>
    <n v="2"/>
    <n v="370129"/>
    <n v="20.212499999999999"/>
    <m/>
    <s v="S"/>
    <n v="3"/>
    <x v="0"/>
    <x v="0"/>
    <b v="0"/>
    <x v="0"/>
    <n v="0"/>
    <x v="0"/>
  </r>
  <r>
    <n v="256"/>
    <x v="1"/>
    <n v="3"/>
    <s v="Touma, Mrs. Darwis (Hanne Youssef Razi)"/>
    <s v="female"/>
    <n v="29"/>
    <n v="0"/>
    <n v="2"/>
    <n v="2650"/>
    <n v="15.245799999999999"/>
    <m/>
    <s v="C"/>
    <n v="3"/>
    <x v="0"/>
    <x v="0"/>
    <b v="0"/>
    <x v="0"/>
    <n v="0"/>
    <x v="1"/>
  </r>
  <r>
    <n v="257"/>
    <x v="1"/>
    <n v="1"/>
    <s v="Thorne, Mrs. Gertrude Maybelle"/>
    <s v="female"/>
    <m/>
    <n v="0"/>
    <n v="0"/>
    <s v="PC 17585"/>
    <n v="79.2"/>
    <m/>
    <s v="C"/>
    <n v="1"/>
    <x v="0"/>
    <x v="1"/>
    <b v="1"/>
    <x v="1"/>
    <n v="0"/>
    <x v="1"/>
  </r>
  <r>
    <n v="258"/>
    <x v="1"/>
    <n v="1"/>
    <s v="Cherry, Miss. Gladys"/>
    <s v="female"/>
    <n v="30"/>
    <n v="0"/>
    <n v="0"/>
    <n v="110152"/>
    <n v="86.5"/>
    <s v="B77"/>
    <s v="S"/>
    <n v="1"/>
    <x v="0"/>
    <x v="1"/>
    <b v="1"/>
    <x v="1"/>
    <n v="0"/>
    <x v="1"/>
  </r>
  <r>
    <n v="259"/>
    <x v="1"/>
    <n v="1"/>
    <s v="Ward, Miss. Anna"/>
    <s v="female"/>
    <n v="35"/>
    <n v="0"/>
    <n v="0"/>
    <s v="PC 17755"/>
    <n v="512.32920000000001"/>
    <m/>
    <s v="C"/>
    <n v="1"/>
    <x v="0"/>
    <x v="1"/>
    <b v="0"/>
    <x v="1"/>
    <n v="0"/>
    <x v="1"/>
  </r>
  <r>
    <n v="260"/>
    <x v="1"/>
    <n v="2"/>
    <s v="Parrish, Mrs. (Lutie Davis)"/>
    <s v="female"/>
    <n v="50"/>
    <n v="0"/>
    <n v="1"/>
    <n v="230433"/>
    <n v="26"/>
    <m/>
    <s v="S"/>
    <n v="2"/>
    <x v="0"/>
    <x v="1"/>
    <b v="0"/>
    <x v="1"/>
    <n v="0"/>
    <x v="1"/>
  </r>
  <r>
    <n v="261"/>
    <x v="0"/>
    <n v="3"/>
    <s v="Smith, Mr. Thomas"/>
    <s v="male"/>
    <m/>
    <n v="0"/>
    <n v="0"/>
    <n v="384461"/>
    <n v="7.75"/>
    <m/>
    <s v="Q"/>
    <n v="1"/>
    <x v="0"/>
    <x v="0"/>
    <b v="0"/>
    <x v="0"/>
    <n v="0"/>
    <x v="0"/>
  </r>
  <r>
    <n v="262"/>
    <x v="1"/>
    <n v="3"/>
    <s v="Asplund, Master. Edvin Rojj Felix"/>
    <s v="male"/>
    <n v="3"/>
    <n v="4"/>
    <n v="2"/>
    <n v="347077"/>
    <n v="31.387499999999999"/>
    <m/>
    <s v="S"/>
    <n v="7"/>
    <x v="1"/>
    <x v="0"/>
    <b v="0"/>
    <x v="1"/>
    <n v="0"/>
    <x v="1"/>
  </r>
  <r>
    <n v="263"/>
    <x v="0"/>
    <n v="1"/>
    <s v="Taussig, Mr. Emil"/>
    <s v="male"/>
    <n v="52"/>
    <n v="1"/>
    <n v="1"/>
    <n v="110413"/>
    <n v="79.650000000000006"/>
    <s v="E67"/>
    <s v="S"/>
    <n v="3"/>
    <x v="0"/>
    <x v="0"/>
    <b v="1"/>
    <x v="1"/>
    <n v="0"/>
    <x v="0"/>
  </r>
  <r>
    <n v="264"/>
    <x v="0"/>
    <n v="1"/>
    <s v="Harrison, Mr. William"/>
    <s v="male"/>
    <n v="40"/>
    <n v="0"/>
    <n v="0"/>
    <n v="112059"/>
    <n v="0"/>
    <s v="B94"/>
    <s v="S"/>
    <n v="1"/>
    <x v="0"/>
    <x v="0"/>
    <b v="0"/>
    <x v="0"/>
    <n v="0"/>
    <x v="0"/>
  </r>
  <r>
    <n v="265"/>
    <x v="0"/>
    <n v="3"/>
    <s v="Henry, Miss. Delia"/>
    <s v="female"/>
    <m/>
    <n v="0"/>
    <n v="0"/>
    <n v="382649"/>
    <n v="7.75"/>
    <m/>
    <s v="Q"/>
    <n v="1"/>
    <x v="0"/>
    <x v="0"/>
    <b v="0"/>
    <x v="0"/>
    <n v="0"/>
    <x v="0"/>
  </r>
  <r>
    <n v="266"/>
    <x v="0"/>
    <n v="2"/>
    <s v="Reeves, Mr. David"/>
    <s v="male"/>
    <n v="36"/>
    <n v="0"/>
    <n v="0"/>
    <s v="C.A. 17248"/>
    <n v="10.5"/>
    <m/>
    <s v="S"/>
    <n v="1"/>
    <x v="0"/>
    <x v="0"/>
    <b v="0"/>
    <x v="0"/>
    <n v="0"/>
    <x v="0"/>
  </r>
  <r>
    <n v="267"/>
    <x v="0"/>
    <n v="3"/>
    <s v="Panula, Mr. Ernesti Arvid"/>
    <s v="male"/>
    <n v="16"/>
    <n v="4"/>
    <n v="1"/>
    <n v="3101295"/>
    <n v="39.6875"/>
    <m/>
    <s v="S"/>
    <n v="6"/>
    <x v="0"/>
    <x v="0"/>
    <b v="0"/>
    <x v="0"/>
    <n v="0"/>
    <x v="0"/>
  </r>
  <r>
    <n v="268"/>
    <x v="1"/>
    <n v="3"/>
    <s v="Persson, Mr. Ernst Ulrik"/>
    <s v="male"/>
    <n v="25"/>
    <n v="1"/>
    <n v="0"/>
    <n v="347083"/>
    <n v="7.7750000000000004"/>
    <m/>
    <s v="S"/>
    <n v="2"/>
    <x v="0"/>
    <x v="0"/>
    <b v="0"/>
    <x v="0"/>
    <n v="0"/>
    <x v="1"/>
  </r>
  <r>
    <n v="269"/>
    <x v="1"/>
    <n v="1"/>
    <s v="Graham, Mrs. William Thompson (Edith Junkins)"/>
    <s v="female"/>
    <n v="58"/>
    <n v="0"/>
    <n v="1"/>
    <s v="PC 17582"/>
    <n v="153.46250000000001"/>
    <s v="C125"/>
    <s v="S"/>
    <n v="2"/>
    <x v="0"/>
    <x v="1"/>
    <b v="0"/>
    <x v="1"/>
    <n v="0"/>
    <x v="1"/>
  </r>
  <r>
    <n v="270"/>
    <x v="1"/>
    <n v="1"/>
    <s v="Bissette, Miss. Amelia"/>
    <s v="female"/>
    <n v="35"/>
    <n v="0"/>
    <n v="0"/>
    <s v="PC 17760"/>
    <n v="135.63329999999999"/>
    <s v="C99"/>
    <s v="S"/>
    <n v="1"/>
    <x v="0"/>
    <x v="1"/>
    <b v="1"/>
    <x v="1"/>
    <n v="0"/>
    <x v="1"/>
  </r>
  <r>
    <n v="271"/>
    <x v="0"/>
    <n v="1"/>
    <s v="Cairns, Mr. Alexander"/>
    <s v="male"/>
    <m/>
    <n v="0"/>
    <n v="0"/>
    <n v="113798"/>
    <n v="31"/>
    <m/>
    <s v="S"/>
    <n v="1"/>
    <x v="0"/>
    <x v="0"/>
    <b v="0"/>
    <x v="0"/>
    <n v="0"/>
    <x v="0"/>
  </r>
  <r>
    <n v="272"/>
    <x v="1"/>
    <n v="3"/>
    <s v="Tornquist, Mr. William Henry"/>
    <s v="male"/>
    <n v="25"/>
    <n v="0"/>
    <n v="0"/>
    <s v="LINE"/>
    <n v="0"/>
    <m/>
    <s v="S"/>
    <n v="1"/>
    <x v="0"/>
    <x v="0"/>
    <b v="0"/>
    <x v="0"/>
    <n v="0"/>
    <x v="1"/>
  </r>
  <r>
    <n v="273"/>
    <x v="1"/>
    <n v="2"/>
    <s v="Mellinger, Mrs. (Elizabeth Anne Maidment)"/>
    <s v="female"/>
    <n v="41"/>
    <n v="0"/>
    <n v="1"/>
    <n v="250644"/>
    <n v="19.5"/>
    <m/>
    <s v="S"/>
    <n v="2"/>
    <x v="0"/>
    <x v="1"/>
    <b v="0"/>
    <x v="1"/>
    <n v="0"/>
    <x v="1"/>
  </r>
  <r>
    <n v="274"/>
    <x v="0"/>
    <n v="1"/>
    <s v="Natsch, Mr. Charles H"/>
    <s v="male"/>
    <n v="37"/>
    <n v="0"/>
    <n v="1"/>
    <s v="PC 17596"/>
    <n v="29.7"/>
    <s v="C118"/>
    <s v="C"/>
    <n v="2"/>
    <x v="0"/>
    <x v="0"/>
    <b v="0"/>
    <x v="0"/>
    <n v="0"/>
    <x v="0"/>
  </r>
  <r>
    <n v="275"/>
    <x v="1"/>
    <n v="3"/>
    <s v="Healy, Miss. Hanora &quot;Nora&quot;"/>
    <s v="female"/>
    <m/>
    <n v="0"/>
    <n v="0"/>
    <n v="370375"/>
    <n v="7.75"/>
    <m/>
    <s v="Q"/>
    <n v="1"/>
    <x v="0"/>
    <x v="0"/>
    <b v="0"/>
    <x v="0"/>
    <n v="0"/>
    <x v="1"/>
  </r>
  <r>
    <n v="276"/>
    <x v="1"/>
    <n v="1"/>
    <s v="Andrews, Miss. Kornelia Theodosia"/>
    <s v="female"/>
    <n v="63"/>
    <n v="1"/>
    <n v="0"/>
    <n v="13502"/>
    <n v="77.958299999999994"/>
    <s v="D7"/>
    <s v="S"/>
    <n v="2"/>
    <x v="0"/>
    <x v="1"/>
    <b v="1"/>
    <x v="1"/>
    <n v="0"/>
    <x v="1"/>
  </r>
  <r>
    <n v="277"/>
    <x v="0"/>
    <n v="3"/>
    <s v="Lindblom, Miss. Augusta Charlotta"/>
    <s v="female"/>
    <n v="45"/>
    <n v="0"/>
    <n v="0"/>
    <n v="347073"/>
    <n v="7.75"/>
    <m/>
    <s v="S"/>
    <n v="1"/>
    <x v="0"/>
    <x v="0"/>
    <b v="0"/>
    <x v="0"/>
    <n v="0"/>
    <x v="0"/>
  </r>
  <r>
    <n v="278"/>
    <x v="0"/>
    <n v="2"/>
    <s v="Parkes, Mr. Francis &quot;Frank&quot;"/>
    <s v="male"/>
    <m/>
    <n v="0"/>
    <n v="0"/>
    <n v="239853"/>
    <n v="0"/>
    <m/>
    <s v="S"/>
    <n v="1"/>
    <x v="0"/>
    <x v="0"/>
    <b v="0"/>
    <x v="0"/>
    <n v="0"/>
    <x v="0"/>
  </r>
  <r>
    <n v="279"/>
    <x v="0"/>
    <n v="3"/>
    <s v="Rice, Master. Eric"/>
    <s v="male"/>
    <n v="7"/>
    <n v="4"/>
    <n v="1"/>
    <n v="382652"/>
    <n v="29.125"/>
    <m/>
    <s v="Q"/>
    <n v="6"/>
    <x v="0"/>
    <x v="0"/>
    <b v="0"/>
    <x v="0"/>
    <n v="0"/>
    <x v="0"/>
  </r>
  <r>
    <n v="280"/>
    <x v="1"/>
    <n v="3"/>
    <s v="Abbott, Mrs. Stanton (Rosa Hunt)"/>
    <s v="female"/>
    <n v="35"/>
    <n v="1"/>
    <n v="1"/>
    <s v="C.A. 2673"/>
    <n v="20.25"/>
    <m/>
    <s v="S"/>
    <n v="3"/>
    <x v="0"/>
    <x v="0"/>
    <b v="0"/>
    <x v="0"/>
    <n v="0"/>
    <x v="1"/>
  </r>
  <r>
    <n v="281"/>
    <x v="0"/>
    <n v="3"/>
    <s v="Duane, Mr. Frank"/>
    <s v="male"/>
    <n v="65"/>
    <n v="0"/>
    <n v="0"/>
    <n v="336439"/>
    <n v="7.75"/>
    <m/>
    <s v="Q"/>
    <n v="1"/>
    <x v="0"/>
    <x v="0"/>
    <b v="0"/>
    <x v="0"/>
    <n v="0"/>
    <x v="0"/>
  </r>
  <r>
    <n v="282"/>
    <x v="0"/>
    <n v="3"/>
    <s v="Olsson, Mr. Nils Johan Goransson"/>
    <s v="male"/>
    <n v="28"/>
    <n v="0"/>
    <n v="0"/>
    <n v="347464"/>
    <n v="7.8541999999999996"/>
    <m/>
    <s v="S"/>
    <n v="1"/>
    <x v="0"/>
    <x v="0"/>
    <b v="0"/>
    <x v="0"/>
    <n v="0"/>
    <x v="0"/>
  </r>
  <r>
    <n v="283"/>
    <x v="0"/>
    <n v="3"/>
    <s v="de Pelsmaeker, Mr. Alfons"/>
    <s v="male"/>
    <n v="16"/>
    <n v="0"/>
    <n v="0"/>
    <n v="345778"/>
    <n v="9.5"/>
    <m/>
    <s v="S"/>
    <n v="1"/>
    <x v="0"/>
    <x v="0"/>
    <b v="0"/>
    <x v="0"/>
    <n v="0"/>
    <x v="0"/>
  </r>
  <r>
    <n v="284"/>
    <x v="1"/>
    <n v="3"/>
    <s v="Dorking, Mr. Edward Arthur"/>
    <s v="male"/>
    <n v="19"/>
    <n v="0"/>
    <n v="0"/>
    <s v="A/5. 10482"/>
    <n v="8.0500000000000007"/>
    <m/>
    <s v="S"/>
    <n v="1"/>
    <x v="0"/>
    <x v="0"/>
    <b v="0"/>
    <x v="0"/>
    <n v="0"/>
    <x v="1"/>
  </r>
  <r>
    <n v="285"/>
    <x v="0"/>
    <n v="1"/>
    <s v="Smith, Mr. Richard William"/>
    <s v="male"/>
    <m/>
    <n v="0"/>
    <n v="0"/>
    <n v="113056"/>
    <n v="26"/>
    <s v="A19"/>
    <s v="S"/>
    <n v="1"/>
    <x v="0"/>
    <x v="0"/>
    <b v="0"/>
    <x v="0"/>
    <n v="0"/>
    <x v="0"/>
  </r>
  <r>
    <n v="286"/>
    <x v="0"/>
    <n v="3"/>
    <s v="Stankovic, Mr. Ivan"/>
    <s v="male"/>
    <n v="33"/>
    <n v="0"/>
    <n v="0"/>
    <n v="349239"/>
    <n v="8.6624999999999996"/>
    <m/>
    <s v="C"/>
    <n v="1"/>
    <x v="0"/>
    <x v="0"/>
    <b v="0"/>
    <x v="0"/>
    <n v="0"/>
    <x v="0"/>
  </r>
  <r>
    <n v="287"/>
    <x v="1"/>
    <n v="3"/>
    <s v="de Mulder, Mr. Theodore"/>
    <s v="male"/>
    <n v="30"/>
    <n v="0"/>
    <n v="0"/>
    <n v="345774"/>
    <n v="9.5"/>
    <m/>
    <s v="S"/>
    <n v="1"/>
    <x v="0"/>
    <x v="0"/>
    <b v="0"/>
    <x v="0"/>
    <n v="0"/>
    <x v="1"/>
  </r>
  <r>
    <n v="288"/>
    <x v="0"/>
    <n v="3"/>
    <s v="Naidenoff, Mr. Penko"/>
    <s v="male"/>
    <n v="22"/>
    <n v="0"/>
    <n v="0"/>
    <n v="349206"/>
    <n v="7.8958000000000004"/>
    <m/>
    <s v="S"/>
    <n v="1"/>
    <x v="0"/>
    <x v="0"/>
    <b v="0"/>
    <x v="0"/>
    <n v="0"/>
    <x v="0"/>
  </r>
  <r>
    <n v="289"/>
    <x v="1"/>
    <n v="2"/>
    <s v="Hosono, Mr. Masabumi"/>
    <s v="male"/>
    <n v="42"/>
    <n v="0"/>
    <n v="0"/>
    <n v="237798"/>
    <n v="13"/>
    <m/>
    <s v="S"/>
    <n v="1"/>
    <x v="0"/>
    <x v="0"/>
    <b v="0"/>
    <x v="0"/>
    <n v="0"/>
    <x v="1"/>
  </r>
  <r>
    <n v="290"/>
    <x v="1"/>
    <n v="3"/>
    <s v="Connolly, Miss. Kate"/>
    <s v="female"/>
    <n v="22"/>
    <n v="0"/>
    <n v="0"/>
    <n v="370373"/>
    <n v="7.75"/>
    <m/>
    <s v="Q"/>
    <n v="1"/>
    <x v="0"/>
    <x v="0"/>
    <b v="0"/>
    <x v="0"/>
    <n v="0"/>
    <x v="1"/>
  </r>
  <r>
    <n v="291"/>
    <x v="1"/>
    <n v="1"/>
    <s v="Barber, Miss. Ellen &quot;Nellie&quot;"/>
    <s v="female"/>
    <n v="26"/>
    <n v="0"/>
    <n v="0"/>
    <n v="19877"/>
    <n v="78.849999999999994"/>
    <m/>
    <s v="S"/>
    <n v="1"/>
    <x v="0"/>
    <x v="1"/>
    <b v="1"/>
    <x v="1"/>
    <n v="0"/>
    <x v="1"/>
  </r>
  <r>
    <n v="292"/>
    <x v="1"/>
    <n v="1"/>
    <s v="Bishop, Mrs. Dickinson H (Helen Walton)"/>
    <s v="female"/>
    <n v="19"/>
    <n v="1"/>
    <n v="0"/>
    <n v="11967"/>
    <n v="91.0792"/>
    <s v="B49"/>
    <s v="C"/>
    <n v="2"/>
    <x v="0"/>
    <x v="1"/>
    <b v="1"/>
    <x v="1"/>
    <n v="0"/>
    <x v="1"/>
  </r>
  <r>
    <n v="293"/>
    <x v="0"/>
    <n v="2"/>
    <s v="Levy, Mr. Rene Jacques"/>
    <s v="male"/>
    <n v="36"/>
    <n v="0"/>
    <n v="0"/>
    <s v="SC/Paris 2163"/>
    <n v="12.875"/>
    <s v="D"/>
    <s v="C"/>
    <n v="1"/>
    <x v="0"/>
    <x v="0"/>
    <b v="0"/>
    <x v="0"/>
    <n v="0"/>
    <x v="0"/>
  </r>
  <r>
    <n v="294"/>
    <x v="0"/>
    <n v="3"/>
    <s v="Haas, Miss. Aloisia"/>
    <s v="female"/>
    <n v="24"/>
    <n v="0"/>
    <n v="0"/>
    <n v="349236"/>
    <n v="8.85"/>
    <m/>
    <s v="S"/>
    <n v="1"/>
    <x v="0"/>
    <x v="0"/>
    <b v="0"/>
    <x v="0"/>
    <n v="0"/>
    <x v="0"/>
  </r>
  <r>
    <n v="295"/>
    <x v="0"/>
    <n v="3"/>
    <s v="Mineff, Mr. Ivan"/>
    <s v="male"/>
    <n v="24"/>
    <n v="0"/>
    <n v="0"/>
    <n v="349233"/>
    <n v="7.8958000000000004"/>
    <m/>
    <s v="S"/>
    <n v="1"/>
    <x v="0"/>
    <x v="0"/>
    <b v="0"/>
    <x v="0"/>
    <n v="0"/>
    <x v="0"/>
  </r>
  <r>
    <n v="296"/>
    <x v="0"/>
    <n v="1"/>
    <s v="Lewy, Mr. Ervin G"/>
    <s v="male"/>
    <m/>
    <n v="0"/>
    <n v="0"/>
    <s v="PC 17612"/>
    <n v="27.720800000000001"/>
    <m/>
    <s v="C"/>
    <n v="1"/>
    <x v="0"/>
    <x v="0"/>
    <b v="0"/>
    <x v="0"/>
    <n v="0"/>
    <x v="0"/>
  </r>
  <r>
    <n v="297"/>
    <x v="0"/>
    <n v="3"/>
    <s v="Hanna, Mr. Mansour"/>
    <s v="male"/>
    <n v="23.5"/>
    <n v="0"/>
    <n v="0"/>
    <n v="2693"/>
    <n v="7.2291999999999996"/>
    <m/>
    <s v="C"/>
    <n v="1"/>
    <x v="0"/>
    <x v="0"/>
    <b v="0"/>
    <x v="0"/>
    <n v="0"/>
    <x v="0"/>
  </r>
  <r>
    <n v="298"/>
    <x v="0"/>
    <n v="1"/>
    <s v="Allison, Miss. Helen Loraine"/>
    <s v="female"/>
    <n v="2"/>
    <n v="1"/>
    <n v="2"/>
    <n v="113781"/>
    <n v="151.55000000000001"/>
    <s v="C22 C26"/>
    <s v="S"/>
    <n v="4"/>
    <x v="0"/>
    <x v="1"/>
    <b v="0"/>
    <x v="1"/>
    <n v="0"/>
    <x v="0"/>
  </r>
  <r>
    <n v="299"/>
    <x v="1"/>
    <n v="1"/>
    <s v="Saalfeld, Mr. Adolphe"/>
    <s v="male"/>
    <m/>
    <n v="0"/>
    <n v="0"/>
    <n v="19988"/>
    <n v="30.5"/>
    <s v="C106"/>
    <s v="S"/>
    <n v="1"/>
    <x v="0"/>
    <x v="0"/>
    <b v="0"/>
    <x v="0"/>
    <n v="0"/>
    <x v="1"/>
  </r>
  <r>
    <n v="300"/>
    <x v="1"/>
    <n v="1"/>
    <s v="Baxter, Mrs. James (Helene DeLaudeniere Chaput)"/>
    <s v="female"/>
    <n v="50"/>
    <n v="0"/>
    <n v="1"/>
    <s v="PC 17558"/>
    <n v="247.52080000000001"/>
    <s v="B58 B60"/>
    <s v="C"/>
    <n v="2"/>
    <x v="0"/>
    <x v="1"/>
    <b v="0"/>
    <x v="1"/>
    <n v="0"/>
    <x v="1"/>
  </r>
  <r>
    <n v="301"/>
    <x v="1"/>
    <n v="3"/>
    <s v="Kelly, Miss. Anna Katherine &quot;Annie Kate&quot;"/>
    <s v="female"/>
    <m/>
    <n v="0"/>
    <n v="0"/>
    <n v="9234"/>
    <n v="7.75"/>
    <m/>
    <s v="Q"/>
    <n v="1"/>
    <x v="0"/>
    <x v="0"/>
    <b v="0"/>
    <x v="0"/>
    <n v="0"/>
    <x v="1"/>
  </r>
  <r>
    <n v="302"/>
    <x v="1"/>
    <n v="3"/>
    <s v="McCoy, Mr. Bernard"/>
    <s v="male"/>
    <m/>
    <n v="2"/>
    <n v="0"/>
    <n v="367226"/>
    <n v="23.25"/>
    <m/>
    <s v="Q"/>
    <n v="3"/>
    <x v="0"/>
    <x v="0"/>
    <b v="0"/>
    <x v="0"/>
    <n v="0"/>
    <x v="1"/>
  </r>
  <r>
    <n v="303"/>
    <x v="0"/>
    <n v="3"/>
    <s v="Johnson, Mr. William Cahoone Jr"/>
    <s v="male"/>
    <n v="19"/>
    <n v="0"/>
    <n v="0"/>
    <s v="LINE"/>
    <n v="0"/>
    <m/>
    <s v="S"/>
    <n v="1"/>
    <x v="0"/>
    <x v="0"/>
    <b v="0"/>
    <x v="0"/>
    <n v="0"/>
    <x v="0"/>
  </r>
  <r>
    <n v="304"/>
    <x v="1"/>
    <n v="2"/>
    <s v="Keane, Miss. Nora A"/>
    <s v="female"/>
    <m/>
    <n v="0"/>
    <n v="0"/>
    <n v="226593"/>
    <n v="12.35"/>
    <s v="E101"/>
    <s v="Q"/>
    <n v="1"/>
    <x v="0"/>
    <x v="1"/>
    <b v="0"/>
    <x v="1"/>
    <n v="0"/>
    <x v="1"/>
  </r>
  <r>
    <n v="305"/>
    <x v="0"/>
    <n v="3"/>
    <s v="Williams, Mr. Howard Hugh &quot;Harry&quot;"/>
    <s v="male"/>
    <m/>
    <n v="0"/>
    <n v="0"/>
    <s v="A/5 2466"/>
    <n v="8.0500000000000007"/>
    <m/>
    <s v="S"/>
    <n v="1"/>
    <x v="0"/>
    <x v="0"/>
    <b v="0"/>
    <x v="0"/>
    <n v="0"/>
    <x v="0"/>
  </r>
  <r>
    <n v="306"/>
    <x v="1"/>
    <n v="1"/>
    <s v="Allison, Master. Hudson Trevor"/>
    <s v="male"/>
    <n v="0.92"/>
    <n v="1"/>
    <n v="2"/>
    <n v="113781"/>
    <n v="151.55000000000001"/>
    <s v="C22 C26"/>
    <s v="S"/>
    <n v="4"/>
    <x v="0"/>
    <x v="0"/>
    <b v="0"/>
    <x v="0"/>
    <n v="0"/>
    <x v="1"/>
  </r>
  <r>
    <n v="307"/>
    <x v="1"/>
    <n v="1"/>
    <s v="Fleming, Miss. Margaret"/>
    <s v="female"/>
    <m/>
    <n v="0"/>
    <n v="0"/>
    <n v="17421"/>
    <n v="110.88330000000001"/>
    <m/>
    <s v="C"/>
    <n v="1"/>
    <x v="0"/>
    <x v="1"/>
    <b v="1"/>
    <x v="1"/>
    <n v="0"/>
    <x v="1"/>
  </r>
  <r>
    <n v="308"/>
    <x v="1"/>
    <n v="1"/>
    <s v="Penasco y Castellana, Mrs. Victor de Satode (Maria Josefa Perez de Soto y Vallejo)"/>
    <s v="female"/>
    <n v="17"/>
    <n v="1"/>
    <n v="0"/>
    <s v="PC 17758"/>
    <n v="108.9"/>
    <s v="C65"/>
    <s v="C"/>
    <n v="2"/>
    <x v="0"/>
    <x v="1"/>
    <b v="1"/>
    <x v="1"/>
    <n v="0"/>
    <x v="1"/>
  </r>
  <r>
    <n v="309"/>
    <x v="0"/>
    <n v="2"/>
    <s v="Abelson, Mr. Samuel"/>
    <s v="male"/>
    <n v="30"/>
    <n v="1"/>
    <n v="0"/>
    <s v="P/PP 3381"/>
    <n v="24"/>
    <m/>
    <s v="C"/>
    <n v="2"/>
    <x v="0"/>
    <x v="0"/>
    <b v="0"/>
    <x v="0"/>
    <n v="0"/>
    <x v="0"/>
  </r>
  <r>
    <n v="310"/>
    <x v="1"/>
    <n v="1"/>
    <s v="Francatelli, Miss. Laura Mabel"/>
    <s v="female"/>
    <n v="30"/>
    <n v="0"/>
    <n v="0"/>
    <s v="PC 17485"/>
    <n v="56.929200000000002"/>
    <s v="E36"/>
    <s v="C"/>
    <n v="1"/>
    <x v="0"/>
    <x v="1"/>
    <b v="0"/>
    <x v="1"/>
    <n v="0"/>
    <x v="1"/>
  </r>
  <r>
    <n v="311"/>
    <x v="1"/>
    <n v="1"/>
    <s v="Hays, Miss. Margaret Bechstein"/>
    <s v="female"/>
    <n v="24"/>
    <n v="0"/>
    <n v="0"/>
    <n v="11767"/>
    <n v="83.158299999999997"/>
    <s v="C54"/>
    <s v="C"/>
    <n v="1"/>
    <x v="0"/>
    <x v="1"/>
    <b v="1"/>
    <x v="1"/>
    <n v="0"/>
    <x v="1"/>
  </r>
  <r>
    <n v="312"/>
    <x v="1"/>
    <n v="1"/>
    <s v="Ryerson, Miss. Emily Borie"/>
    <s v="female"/>
    <n v="18"/>
    <n v="2"/>
    <n v="2"/>
    <s v="PC 17608"/>
    <n v="262.375"/>
    <s v="B57 B59 B63 B66"/>
    <s v="C"/>
    <n v="5"/>
    <x v="0"/>
    <x v="1"/>
    <b v="0"/>
    <x v="1"/>
    <n v="0"/>
    <x v="1"/>
  </r>
  <r>
    <n v="313"/>
    <x v="0"/>
    <n v="2"/>
    <s v="Lahtinen, Mrs. William (Anna Sylfven)"/>
    <s v="female"/>
    <n v="26"/>
    <n v="1"/>
    <n v="1"/>
    <n v="250651"/>
    <n v="26"/>
    <m/>
    <s v="S"/>
    <n v="3"/>
    <x v="0"/>
    <x v="1"/>
    <b v="0"/>
    <x v="1"/>
    <n v="0"/>
    <x v="0"/>
  </r>
  <r>
    <n v="314"/>
    <x v="0"/>
    <n v="3"/>
    <s v="Hendekovic, Mr. Ignjac"/>
    <s v="male"/>
    <n v="28"/>
    <n v="0"/>
    <n v="0"/>
    <n v="349243"/>
    <n v="7.8958000000000004"/>
    <m/>
    <s v="S"/>
    <n v="1"/>
    <x v="0"/>
    <x v="0"/>
    <b v="0"/>
    <x v="0"/>
    <n v="0"/>
    <x v="0"/>
  </r>
  <r>
    <n v="315"/>
    <x v="0"/>
    <n v="2"/>
    <s v="Hart, Mr. Benjamin"/>
    <s v="male"/>
    <n v="43"/>
    <n v="1"/>
    <n v="1"/>
    <s v="F.C.C. 13529"/>
    <n v="26.25"/>
    <m/>
    <s v="S"/>
    <n v="3"/>
    <x v="0"/>
    <x v="0"/>
    <b v="0"/>
    <x v="0"/>
    <n v="0"/>
    <x v="0"/>
  </r>
  <r>
    <n v="316"/>
    <x v="1"/>
    <n v="3"/>
    <s v="Nilsson, Miss. Helmina Josefina"/>
    <s v="female"/>
    <n v="26"/>
    <n v="0"/>
    <n v="0"/>
    <n v="347470"/>
    <n v="7.8541999999999996"/>
    <m/>
    <s v="S"/>
    <n v="1"/>
    <x v="0"/>
    <x v="0"/>
    <b v="0"/>
    <x v="0"/>
    <n v="0"/>
    <x v="1"/>
  </r>
  <r>
    <n v="317"/>
    <x v="1"/>
    <n v="2"/>
    <s v="Kantor, Mrs. Sinai (Miriam Sternin)"/>
    <s v="female"/>
    <n v="24"/>
    <n v="1"/>
    <n v="0"/>
    <n v="244367"/>
    <n v="26"/>
    <m/>
    <s v="S"/>
    <n v="2"/>
    <x v="0"/>
    <x v="1"/>
    <b v="0"/>
    <x v="1"/>
    <n v="0"/>
    <x v="1"/>
  </r>
  <r>
    <n v="318"/>
    <x v="0"/>
    <n v="2"/>
    <s v="Moraweck, Dr. Ernest"/>
    <s v="male"/>
    <n v="54"/>
    <n v="0"/>
    <n v="0"/>
    <n v="29011"/>
    <n v="14"/>
    <m/>
    <s v="S"/>
    <n v="1"/>
    <x v="0"/>
    <x v="0"/>
    <b v="0"/>
    <x v="0"/>
    <n v="0"/>
    <x v="0"/>
  </r>
  <r>
    <n v="319"/>
    <x v="1"/>
    <n v="1"/>
    <s v="Wick, Miss. Mary Natalie"/>
    <s v="female"/>
    <n v="31"/>
    <n v="0"/>
    <n v="2"/>
    <n v="36928"/>
    <n v="164.86670000000001"/>
    <s v="C7"/>
    <s v="S"/>
    <n v="3"/>
    <x v="0"/>
    <x v="1"/>
    <b v="0"/>
    <x v="1"/>
    <n v="0"/>
    <x v="1"/>
  </r>
  <r>
    <n v="320"/>
    <x v="1"/>
    <n v="1"/>
    <s v="Spedden, Mrs. Frederic Oakley (Margaretta Corning Stone)"/>
    <s v="female"/>
    <n v="40"/>
    <n v="1"/>
    <n v="1"/>
    <n v="16966"/>
    <n v="134.5"/>
    <s v="E34"/>
    <s v="C"/>
    <n v="3"/>
    <x v="0"/>
    <x v="1"/>
    <b v="1"/>
    <x v="1"/>
    <n v="0"/>
    <x v="1"/>
  </r>
  <r>
    <n v="321"/>
    <x v="0"/>
    <n v="3"/>
    <s v="Dennis, Mr. Samuel"/>
    <s v="male"/>
    <n v="22"/>
    <n v="0"/>
    <n v="0"/>
    <s v="A/5 21172"/>
    <n v="7.25"/>
    <m/>
    <s v="S"/>
    <n v="1"/>
    <x v="0"/>
    <x v="0"/>
    <b v="0"/>
    <x v="0"/>
    <n v="0"/>
    <x v="0"/>
  </r>
  <r>
    <n v="322"/>
    <x v="0"/>
    <n v="3"/>
    <s v="Danoff, Mr. Yoto"/>
    <s v="male"/>
    <n v="27"/>
    <n v="0"/>
    <n v="0"/>
    <n v="349219"/>
    <n v="7.8958000000000004"/>
    <m/>
    <s v="S"/>
    <n v="1"/>
    <x v="0"/>
    <x v="0"/>
    <b v="0"/>
    <x v="0"/>
    <n v="0"/>
    <x v="0"/>
  </r>
  <r>
    <n v="323"/>
    <x v="1"/>
    <n v="2"/>
    <s v="Slayter, Miss. Hilda Mary"/>
    <s v="female"/>
    <n v="30"/>
    <n v="0"/>
    <n v="0"/>
    <n v="234818"/>
    <n v="12.35"/>
    <m/>
    <s v="Q"/>
    <n v="1"/>
    <x v="0"/>
    <x v="1"/>
    <b v="0"/>
    <x v="1"/>
    <n v="0"/>
    <x v="1"/>
  </r>
  <r>
    <n v="324"/>
    <x v="1"/>
    <n v="2"/>
    <s v="Caldwell, Mrs. Albert Francis (Sylvia Mae Harbaugh)"/>
    <s v="female"/>
    <n v="22"/>
    <n v="1"/>
    <n v="1"/>
    <n v="248738"/>
    <n v="29"/>
    <m/>
    <s v="S"/>
    <n v="3"/>
    <x v="0"/>
    <x v="1"/>
    <b v="0"/>
    <x v="1"/>
    <n v="0"/>
    <x v="1"/>
  </r>
  <r>
    <n v="325"/>
    <x v="0"/>
    <n v="3"/>
    <s v="Sage, Mr. George John Jr"/>
    <s v="male"/>
    <m/>
    <n v="8"/>
    <n v="2"/>
    <s v="CA. 2343"/>
    <n v="69.55"/>
    <m/>
    <s v="S"/>
    <n v="11"/>
    <x v="0"/>
    <x v="0"/>
    <b v="0"/>
    <x v="0"/>
    <n v="0"/>
    <x v="0"/>
  </r>
  <r>
    <n v="326"/>
    <x v="1"/>
    <n v="1"/>
    <s v="Young, Miss. Marie Grice"/>
    <s v="female"/>
    <n v="36"/>
    <n v="0"/>
    <n v="0"/>
    <s v="PC 17760"/>
    <n v="135.63329999999999"/>
    <s v="C32"/>
    <s v="C"/>
    <n v="1"/>
    <x v="0"/>
    <x v="1"/>
    <b v="1"/>
    <x v="1"/>
    <n v="0"/>
    <x v="1"/>
  </r>
  <r>
    <n v="327"/>
    <x v="0"/>
    <n v="3"/>
    <s v="Nysveen, Mr. Johan Hansen"/>
    <s v="male"/>
    <n v="61"/>
    <n v="0"/>
    <n v="0"/>
    <n v="345364"/>
    <n v="6.2374999999999998"/>
    <m/>
    <s v="S"/>
    <n v="1"/>
    <x v="0"/>
    <x v="0"/>
    <b v="0"/>
    <x v="0"/>
    <n v="0"/>
    <x v="0"/>
  </r>
  <r>
    <n v="328"/>
    <x v="1"/>
    <n v="2"/>
    <s v="Ball, Mrs. (Ada E Hall)"/>
    <s v="female"/>
    <n v="36"/>
    <n v="0"/>
    <n v="0"/>
    <n v="28551"/>
    <n v="13"/>
    <s v="D"/>
    <s v="S"/>
    <n v="1"/>
    <x v="0"/>
    <x v="1"/>
    <b v="0"/>
    <x v="1"/>
    <n v="0"/>
    <x v="1"/>
  </r>
  <r>
    <n v="329"/>
    <x v="1"/>
    <n v="3"/>
    <s v="Goldsmith, Mrs. Frank John (Emily Alice Brown)"/>
    <s v="female"/>
    <n v="31"/>
    <n v="1"/>
    <n v="1"/>
    <n v="363291"/>
    <n v="20.524999999999999"/>
    <m/>
    <s v="S"/>
    <n v="3"/>
    <x v="0"/>
    <x v="0"/>
    <b v="0"/>
    <x v="0"/>
    <n v="0"/>
    <x v="1"/>
  </r>
  <r>
    <n v="330"/>
    <x v="1"/>
    <n v="1"/>
    <s v="Hippach, Miss. Jean Gertrude"/>
    <s v="female"/>
    <n v="16"/>
    <n v="0"/>
    <n v="1"/>
    <n v="111361"/>
    <n v="57.979199999999999"/>
    <s v="B18"/>
    <s v="C"/>
    <n v="2"/>
    <x v="0"/>
    <x v="1"/>
    <b v="0"/>
    <x v="1"/>
    <n v="0"/>
    <x v="1"/>
  </r>
  <r>
    <n v="331"/>
    <x v="1"/>
    <n v="3"/>
    <s v="McCoy, Miss. Agnes"/>
    <s v="female"/>
    <m/>
    <n v="2"/>
    <n v="0"/>
    <n v="367226"/>
    <n v="23.25"/>
    <m/>
    <s v="Q"/>
    <n v="3"/>
    <x v="0"/>
    <x v="0"/>
    <b v="0"/>
    <x v="0"/>
    <n v="0"/>
    <x v="1"/>
  </r>
  <r>
    <n v="332"/>
    <x v="0"/>
    <n v="1"/>
    <s v="Partner, Mr. Austen"/>
    <s v="male"/>
    <n v="45.5"/>
    <n v="0"/>
    <n v="0"/>
    <n v="113043"/>
    <n v="28.5"/>
    <s v="C124"/>
    <s v="S"/>
    <n v="1"/>
    <x v="0"/>
    <x v="0"/>
    <b v="0"/>
    <x v="0"/>
    <n v="0"/>
    <x v="0"/>
  </r>
  <r>
    <n v="333"/>
    <x v="0"/>
    <n v="1"/>
    <s v="Graham, Mr. George Edward"/>
    <s v="male"/>
    <n v="38"/>
    <n v="0"/>
    <n v="1"/>
    <s v="PC 17582"/>
    <n v="153.46250000000001"/>
    <s v="C91"/>
    <s v="S"/>
    <n v="2"/>
    <x v="0"/>
    <x v="0"/>
    <b v="0"/>
    <x v="0"/>
    <n v="0"/>
    <x v="0"/>
  </r>
  <r>
    <n v="334"/>
    <x v="0"/>
    <n v="3"/>
    <s v="Vander Planke, Mr. Leo Edmondus"/>
    <s v="male"/>
    <n v="16"/>
    <n v="2"/>
    <n v="0"/>
    <n v="345764"/>
    <n v="18"/>
    <m/>
    <s v="S"/>
    <n v="3"/>
    <x v="0"/>
    <x v="0"/>
    <b v="0"/>
    <x v="0"/>
    <n v="0"/>
    <x v="0"/>
  </r>
  <r>
    <n v="335"/>
    <x v="1"/>
    <n v="1"/>
    <s v="Frauenthal, Mrs. Henry William (Clara Heinsheimer)"/>
    <s v="female"/>
    <m/>
    <n v="1"/>
    <n v="0"/>
    <s v="PC 17611"/>
    <n v="133.65"/>
    <m/>
    <s v="S"/>
    <n v="2"/>
    <x v="0"/>
    <x v="1"/>
    <b v="1"/>
    <x v="1"/>
    <n v="0"/>
    <x v="1"/>
  </r>
  <r>
    <n v="336"/>
    <x v="0"/>
    <n v="3"/>
    <s v="Denkoff, Mr. Mitto"/>
    <s v="male"/>
    <m/>
    <n v="0"/>
    <n v="0"/>
    <n v="349225"/>
    <n v="7.8958000000000004"/>
    <m/>
    <s v="S"/>
    <n v="1"/>
    <x v="0"/>
    <x v="0"/>
    <b v="0"/>
    <x v="0"/>
    <n v="0"/>
    <x v="0"/>
  </r>
  <r>
    <n v="337"/>
    <x v="0"/>
    <n v="1"/>
    <s v="Pears, Mr. Thomas Clinton"/>
    <s v="male"/>
    <n v="29"/>
    <n v="1"/>
    <n v="0"/>
    <n v="113776"/>
    <n v="66.599999999999994"/>
    <s v="C2"/>
    <s v="S"/>
    <n v="2"/>
    <x v="0"/>
    <x v="0"/>
    <b v="0"/>
    <x v="0"/>
    <n v="0"/>
    <x v="0"/>
  </r>
  <r>
    <n v="338"/>
    <x v="1"/>
    <n v="1"/>
    <s v="Burns, Miss. Elizabeth Margaret"/>
    <s v="female"/>
    <n v="41"/>
    <n v="0"/>
    <n v="0"/>
    <n v="16966"/>
    <n v="134.5"/>
    <s v="E40"/>
    <s v="C"/>
    <n v="1"/>
    <x v="0"/>
    <x v="1"/>
    <b v="1"/>
    <x v="1"/>
    <n v="0"/>
    <x v="1"/>
  </r>
  <r>
    <n v="339"/>
    <x v="1"/>
    <n v="3"/>
    <s v="Dahl, Mr. Karl Edwart"/>
    <s v="male"/>
    <n v="45"/>
    <n v="0"/>
    <n v="0"/>
    <n v="7598"/>
    <n v="8.0500000000000007"/>
    <m/>
    <s v="S"/>
    <n v="1"/>
    <x v="0"/>
    <x v="0"/>
    <b v="0"/>
    <x v="0"/>
    <n v="0"/>
    <x v="1"/>
  </r>
  <r>
    <n v="340"/>
    <x v="0"/>
    <n v="1"/>
    <s v="Blackwell, Mr. Stephen Weart"/>
    <s v="male"/>
    <n v="45"/>
    <n v="0"/>
    <n v="0"/>
    <n v="113784"/>
    <n v="35.5"/>
    <s v="T"/>
    <s v="S"/>
    <n v="1"/>
    <x v="0"/>
    <x v="0"/>
    <b v="0"/>
    <x v="0"/>
    <n v="0"/>
    <x v="0"/>
  </r>
  <r>
    <n v="341"/>
    <x v="1"/>
    <n v="2"/>
    <s v="Navratil, Master. Edmond Roger"/>
    <s v="male"/>
    <n v="2"/>
    <n v="1"/>
    <n v="1"/>
    <n v="230080"/>
    <n v="26"/>
    <s v="F2"/>
    <s v="S"/>
    <n v="3"/>
    <x v="0"/>
    <x v="0"/>
    <b v="0"/>
    <x v="0"/>
    <n v="0"/>
    <x v="1"/>
  </r>
  <r>
    <n v="342"/>
    <x v="1"/>
    <n v="1"/>
    <s v="Fortune, Miss. Alice Elizabeth"/>
    <s v="female"/>
    <n v="24"/>
    <n v="3"/>
    <n v="2"/>
    <n v="19950"/>
    <n v="263"/>
    <s v="C23 C25 C27"/>
    <s v="S"/>
    <n v="6"/>
    <x v="0"/>
    <x v="1"/>
    <b v="0"/>
    <x v="1"/>
    <n v="0"/>
    <x v="1"/>
  </r>
  <r>
    <n v="343"/>
    <x v="0"/>
    <n v="2"/>
    <s v="Collander, Mr. Erik Gustaf"/>
    <s v="male"/>
    <n v="28"/>
    <n v="0"/>
    <n v="0"/>
    <n v="248740"/>
    <n v="13"/>
    <m/>
    <s v="S"/>
    <n v="1"/>
    <x v="0"/>
    <x v="0"/>
    <b v="0"/>
    <x v="0"/>
    <n v="0"/>
    <x v="0"/>
  </r>
  <r>
    <n v="344"/>
    <x v="0"/>
    <n v="2"/>
    <s v="Sedgwick, Mr. Charles Frederick Waddington"/>
    <s v="male"/>
    <n v="25"/>
    <n v="0"/>
    <n v="0"/>
    <n v="244361"/>
    <n v="13"/>
    <m/>
    <s v="S"/>
    <n v="1"/>
    <x v="0"/>
    <x v="0"/>
    <b v="0"/>
    <x v="0"/>
    <n v="0"/>
    <x v="0"/>
  </r>
  <r>
    <n v="345"/>
    <x v="0"/>
    <n v="2"/>
    <s v="Fox, Mr. Stanley Hubert"/>
    <s v="male"/>
    <n v="36"/>
    <n v="0"/>
    <n v="0"/>
    <n v="229236"/>
    <n v="13"/>
    <m/>
    <s v="S"/>
    <n v="1"/>
    <x v="0"/>
    <x v="0"/>
    <b v="0"/>
    <x v="0"/>
    <n v="0"/>
    <x v="0"/>
  </r>
  <r>
    <n v="346"/>
    <x v="1"/>
    <n v="2"/>
    <s v="Brown, Miss. Amelia &quot;Mildred&quot;"/>
    <s v="female"/>
    <n v="24"/>
    <n v="0"/>
    <n v="0"/>
    <n v="248733"/>
    <n v="13"/>
    <s v="F33"/>
    <s v="S"/>
    <n v="1"/>
    <x v="0"/>
    <x v="1"/>
    <b v="0"/>
    <x v="1"/>
    <n v="0"/>
    <x v="1"/>
  </r>
  <r>
    <n v="347"/>
    <x v="1"/>
    <n v="2"/>
    <s v="Smith, Miss. Marion Elsie"/>
    <s v="female"/>
    <n v="40"/>
    <n v="0"/>
    <n v="0"/>
    <n v="31418"/>
    <n v="13"/>
    <m/>
    <s v="S"/>
    <n v="1"/>
    <x v="0"/>
    <x v="1"/>
    <b v="0"/>
    <x v="1"/>
    <n v="0"/>
    <x v="1"/>
  </r>
  <r>
    <n v="348"/>
    <x v="1"/>
    <n v="3"/>
    <s v="Davison, Mrs. Thomas Henry (Mary E Finck)"/>
    <s v="female"/>
    <m/>
    <n v="1"/>
    <n v="0"/>
    <n v="386525"/>
    <n v="16.100000000000001"/>
    <m/>
    <s v="S"/>
    <n v="2"/>
    <x v="0"/>
    <x v="0"/>
    <b v="0"/>
    <x v="0"/>
    <n v="0"/>
    <x v="1"/>
  </r>
  <r>
    <n v="349"/>
    <x v="1"/>
    <n v="3"/>
    <s v="Coutts, Master. William Loch &quot;William&quot;"/>
    <s v="male"/>
    <n v="3"/>
    <n v="1"/>
    <n v="1"/>
    <s v="C.A. 37671"/>
    <n v="15.9"/>
    <m/>
    <s v="S"/>
    <n v="3"/>
    <x v="1"/>
    <x v="0"/>
    <b v="0"/>
    <x v="1"/>
    <n v="0"/>
    <x v="1"/>
  </r>
  <r>
    <n v="350"/>
    <x v="0"/>
    <n v="3"/>
    <s v="Dimic, Mr. Jovan"/>
    <s v="male"/>
    <n v="42"/>
    <n v="0"/>
    <n v="0"/>
    <n v="315088"/>
    <n v="8.6624999999999996"/>
    <m/>
    <s v="S"/>
    <n v="1"/>
    <x v="0"/>
    <x v="0"/>
    <b v="0"/>
    <x v="0"/>
    <n v="0"/>
    <x v="0"/>
  </r>
  <r>
    <n v="351"/>
    <x v="0"/>
    <n v="3"/>
    <s v="Odahl, Mr. Nils Martin"/>
    <s v="male"/>
    <n v="23"/>
    <n v="0"/>
    <n v="0"/>
    <n v="7267"/>
    <n v="9.2249999999999996"/>
    <m/>
    <s v="S"/>
    <n v="1"/>
    <x v="0"/>
    <x v="0"/>
    <b v="0"/>
    <x v="0"/>
    <n v="0"/>
    <x v="0"/>
  </r>
  <r>
    <n v="352"/>
    <x v="0"/>
    <n v="1"/>
    <s v="Williams-Lambert, Mr. Fletcher Fellows"/>
    <s v="male"/>
    <m/>
    <n v="0"/>
    <n v="0"/>
    <n v="113510"/>
    <n v="35"/>
    <s v="C128"/>
    <s v="S"/>
    <n v="1"/>
    <x v="0"/>
    <x v="0"/>
    <b v="0"/>
    <x v="0"/>
    <n v="0"/>
    <x v="0"/>
  </r>
  <r>
    <n v="353"/>
    <x v="0"/>
    <n v="3"/>
    <s v="Elias, Mr. Tannous"/>
    <s v="male"/>
    <n v="15"/>
    <n v="1"/>
    <n v="1"/>
    <n v="2695"/>
    <n v="7.2291999999999996"/>
    <m/>
    <s v="C"/>
    <n v="3"/>
    <x v="0"/>
    <x v="0"/>
    <b v="0"/>
    <x v="0"/>
    <n v="0"/>
    <x v="0"/>
  </r>
  <r>
    <n v="354"/>
    <x v="0"/>
    <n v="3"/>
    <s v="Arnold-Franchi, Mr. Josef"/>
    <s v="male"/>
    <n v="25"/>
    <n v="1"/>
    <n v="0"/>
    <n v="349237"/>
    <n v="17.8"/>
    <m/>
    <s v="S"/>
    <n v="2"/>
    <x v="0"/>
    <x v="0"/>
    <b v="0"/>
    <x v="0"/>
    <n v="0"/>
    <x v="0"/>
  </r>
  <r>
    <n v="355"/>
    <x v="0"/>
    <n v="3"/>
    <s v="Yousif, Mr. Wazli"/>
    <s v="male"/>
    <m/>
    <n v="0"/>
    <n v="0"/>
    <n v="2647"/>
    <n v="7.2249999999999996"/>
    <m/>
    <s v="C"/>
    <n v="1"/>
    <x v="0"/>
    <x v="0"/>
    <b v="0"/>
    <x v="0"/>
    <n v="0"/>
    <x v="0"/>
  </r>
  <r>
    <n v="356"/>
    <x v="0"/>
    <n v="3"/>
    <s v="Vanden Steen, Mr. Leo Peter"/>
    <s v="male"/>
    <n v="28"/>
    <n v="0"/>
    <n v="0"/>
    <n v="345783"/>
    <n v="9.5"/>
    <m/>
    <s v="S"/>
    <n v="1"/>
    <x v="0"/>
    <x v="0"/>
    <b v="0"/>
    <x v="0"/>
    <n v="0"/>
    <x v="0"/>
  </r>
  <r>
    <n v="357"/>
    <x v="1"/>
    <n v="1"/>
    <s v="Bowerman, Miss. Elsie Edith"/>
    <s v="female"/>
    <n v="22"/>
    <n v="0"/>
    <n v="1"/>
    <n v="113505"/>
    <n v="55"/>
    <s v="E33"/>
    <s v="S"/>
    <n v="2"/>
    <x v="0"/>
    <x v="1"/>
    <b v="0"/>
    <x v="1"/>
    <n v="0"/>
    <x v="1"/>
  </r>
  <r>
    <n v="358"/>
    <x v="0"/>
    <n v="2"/>
    <s v="Funk, Miss. Annie Clemmer"/>
    <s v="female"/>
    <n v="38"/>
    <n v="0"/>
    <n v="0"/>
    <n v="237671"/>
    <n v="13"/>
    <m/>
    <s v="S"/>
    <n v="1"/>
    <x v="0"/>
    <x v="1"/>
    <b v="0"/>
    <x v="1"/>
    <n v="0"/>
    <x v="0"/>
  </r>
  <r>
    <n v="359"/>
    <x v="1"/>
    <n v="3"/>
    <s v="McGovern, Miss. Mary"/>
    <s v="female"/>
    <m/>
    <n v="0"/>
    <n v="0"/>
    <n v="330931"/>
    <n v="7.8792"/>
    <m/>
    <s v="Q"/>
    <n v="1"/>
    <x v="0"/>
    <x v="0"/>
    <b v="0"/>
    <x v="0"/>
    <n v="0"/>
    <x v="1"/>
  </r>
  <r>
    <n v="360"/>
    <x v="1"/>
    <n v="3"/>
    <s v="Mockler, Miss. Helen Mary &quot;Ellie&quot;"/>
    <s v="female"/>
    <m/>
    <n v="0"/>
    <n v="0"/>
    <n v="330980"/>
    <n v="7.8792"/>
    <m/>
    <s v="Q"/>
    <n v="1"/>
    <x v="0"/>
    <x v="0"/>
    <b v="0"/>
    <x v="0"/>
    <n v="0"/>
    <x v="1"/>
  </r>
  <r>
    <n v="361"/>
    <x v="0"/>
    <n v="3"/>
    <s v="Skoog, Mr. Wilhelm"/>
    <s v="male"/>
    <n v="40"/>
    <n v="1"/>
    <n v="4"/>
    <n v="347088"/>
    <n v="27.9"/>
    <m/>
    <s v="S"/>
    <n v="6"/>
    <x v="0"/>
    <x v="0"/>
    <b v="0"/>
    <x v="0"/>
    <n v="0"/>
    <x v="0"/>
  </r>
  <r>
    <n v="362"/>
    <x v="0"/>
    <n v="2"/>
    <s v="del Carlo, Mr. Sebastiano"/>
    <s v="male"/>
    <n v="29"/>
    <n v="1"/>
    <n v="0"/>
    <s v="SC/PARIS 2167"/>
    <n v="27.720800000000001"/>
    <m/>
    <s v="C"/>
    <n v="2"/>
    <x v="0"/>
    <x v="0"/>
    <b v="0"/>
    <x v="0"/>
    <n v="0"/>
    <x v="0"/>
  </r>
  <r>
    <n v="363"/>
    <x v="0"/>
    <n v="3"/>
    <s v="Barbara, Mrs. (Catherine David)"/>
    <s v="female"/>
    <n v="45"/>
    <n v="0"/>
    <n v="1"/>
    <n v="2691"/>
    <n v="14.4542"/>
    <m/>
    <s v="C"/>
    <n v="2"/>
    <x v="0"/>
    <x v="0"/>
    <b v="0"/>
    <x v="0"/>
    <n v="0"/>
    <x v="0"/>
  </r>
  <r>
    <n v="364"/>
    <x v="0"/>
    <n v="3"/>
    <s v="Asim, Mr. Adola"/>
    <s v="male"/>
    <n v="35"/>
    <n v="0"/>
    <n v="0"/>
    <s v="SOTON/O.Q. 3101310"/>
    <n v="7.05"/>
    <m/>
    <s v="S"/>
    <n v="1"/>
    <x v="0"/>
    <x v="0"/>
    <b v="0"/>
    <x v="0"/>
    <n v="0"/>
    <x v="0"/>
  </r>
  <r>
    <n v="365"/>
    <x v="0"/>
    <n v="3"/>
    <s v="O'Brien, Mr. Thomas"/>
    <s v="male"/>
    <m/>
    <n v="1"/>
    <n v="0"/>
    <n v="370365"/>
    <n v="15.5"/>
    <m/>
    <s v="Q"/>
    <n v="2"/>
    <x v="0"/>
    <x v="0"/>
    <b v="0"/>
    <x v="0"/>
    <n v="0"/>
    <x v="0"/>
  </r>
  <r>
    <n v="366"/>
    <x v="0"/>
    <n v="3"/>
    <s v="Adahl, Mr. Mauritz Nils Martin"/>
    <s v="male"/>
    <n v="30"/>
    <n v="0"/>
    <n v="0"/>
    <s v="C 7076"/>
    <n v="7.25"/>
    <m/>
    <s v="S"/>
    <n v="1"/>
    <x v="0"/>
    <x v="0"/>
    <b v="0"/>
    <x v="0"/>
    <n v="0"/>
    <x v="0"/>
  </r>
  <r>
    <n v="367"/>
    <x v="1"/>
    <n v="1"/>
    <s v="Warren, Mrs. Frank Manley (Anna Sophia Atkinson)"/>
    <s v="female"/>
    <n v="60"/>
    <n v="1"/>
    <n v="0"/>
    <n v="110813"/>
    <n v="75.25"/>
    <s v="D37"/>
    <s v="C"/>
    <n v="2"/>
    <x v="0"/>
    <x v="1"/>
    <b v="1"/>
    <x v="1"/>
    <n v="0"/>
    <x v="1"/>
  </r>
  <r>
    <n v="368"/>
    <x v="1"/>
    <n v="3"/>
    <s v="Moussa, Mrs. (Mantoura Boulos)"/>
    <s v="female"/>
    <m/>
    <n v="0"/>
    <n v="0"/>
    <n v="2626"/>
    <n v="7.2291999999999996"/>
    <m/>
    <s v="C"/>
    <n v="1"/>
    <x v="0"/>
    <x v="0"/>
    <b v="0"/>
    <x v="0"/>
    <n v="0"/>
    <x v="1"/>
  </r>
  <r>
    <n v="369"/>
    <x v="1"/>
    <n v="3"/>
    <s v="Jermyn, Miss. Annie"/>
    <s v="female"/>
    <m/>
    <n v="0"/>
    <n v="0"/>
    <n v="14313"/>
    <n v="7.75"/>
    <m/>
    <s v="Q"/>
    <n v="1"/>
    <x v="0"/>
    <x v="0"/>
    <b v="0"/>
    <x v="0"/>
    <n v="0"/>
    <x v="1"/>
  </r>
  <r>
    <n v="370"/>
    <x v="1"/>
    <n v="1"/>
    <s v="Aubart, Mme. Leontine Pauline"/>
    <s v="female"/>
    <n v="24"/>
    <n v="0"/>
    <n v="0"/>
    <s v="PC 17477"/>
    <n v="69.3"/>
    <s v="B35"/>
    <s v="C"/>
    <n v="1"/>
    <x v="0"/>
    <x v="1"/>
    <b v="0"/>
    <x v="1"/>
    <n v="0"/>
    <x v="1"/>
  </r>
  <r>
    <n v="371"/>
    <x v="1"/>
    <n v="1"/>
    <s v="Harder, Mr. George Achilles"/>
    <s v="male"/>
    <n v="25"/>
    <n v="1"/>
    <n v="0"/>
    <n v="11765"/>
    <n v="55.441699999999997"/>
    <s v="E50"/>
    <s v="C"/>
    <n v="2"/>
    <x v="0"/>
    <x v="0"/>
    <b v="0"/>
    <x v="0"/>
    <n v="0"/>
    <x v="1"/>
  </r>
  <r>
    <n v="372"/>
    <x v="0"/>
    <n v="3"/>
    <s v="Wiklund, Mr. Jakob Alfred"/>
    <s v="male"/>
    <n v="18"/>
    <n v="1"/>
    <n v="0"/>
    <n v="3101267"/>
    <n v="6.4958"/>
    <m/>
    <s v="S"/>
    <n v="2"/>
    <x v="0"/>
    <x v="0"/>
    <b v="0"/>
    <x v="0"/>
    <n v="0"/>
    <x v="0"/>
  </r>
  <r>
    <n v="373"/>
    <x v="0"/>
    <n v="3"/>
    <s v="Beavan, Mr. William Thomas"/>
    <s v="male"/>
    <n v="19"/>
    <n v="0"/>
    <n v="0"/>
    <n v="323951"/>
    <n v="8.0500000000000007"/>
    <m/>
    <s v="S"/>
    <n v="1"/>
    <x v="0"/>
    <x v="0"/>
    <b v="0"/>
    <x v="0"/>
    <n v="0"/>
    <x v="0"/>
  </r>
  <r>
    <n v="374"/>
    <x v="0"/>
    <n v="1"/>
    <s v="Ringhini, Mr. Sante"/>
    <s v="male"/>
    <n v="22"/>
    <n v="0"/>
    <n v="0"/>
    <s v="PC 17760"/>
    <n v="135.63329999999999"/>
    <m/>
    <s v="C"/>
    <n v="1"/>
    <x v="0"/>
    <x v="0"/>
    <b v="1"/>
    <x v="1"/>
    <n v="0"/>
    <x v="0"/>
  </r>
  <r>
    <n v="375"/>
    <x v="0"/>
    <n v="3"/>
    <s v="Palsson, Miss. Stina Viola"/>
    <s v="female"/>
    <n v="3"/>
    <n v="3"/>
    <n v="1"/>
    <n v="349909"/>
    <n v="21.074999999999999"/>
    <m/>
    <s v="S"/>
    <n v="5"/>
    <x v="1"/>
    <x v="0"/>
    <b v="0"/>
    <x v="1"/>
    <n v="0"/>
    <x v="0"/>
  </r>
  <r>
    <n v="376"/>
    <x v="1"/>
    <n v="1"/>
    <s v="Meyer, Mrs. Edgar Joseph (Leila Saks)"/>
    <s v="female"/>
    <m/>
    <n v="1"/>
    <n v="0"/>
    <s v="PC 17604"/>
    <n v="82.1708"/>
    <m/>
    <s v="C"/>
    <n v="2"/>
    <x v="0"/>
    <x v="1"/>
    <b v="1"/>
    <x v="1"/>
    <n v="0"/>
    <x v="1"/>
  </r>
  <r>
    <n v="377"/>
    <x v="1"/>
    <n v="3"/>
    <s v="Landergren, Miss. Aurora Adelia"/>
    <s v="female"/>
    <n v="22"/>
    <n v="0"/>
    <n v="0"/>
    <s v="C 7077"/>
    <n v="7.25"/>
    <m/>
    <s v="S"/>
    <n v="1"/>
    <x v="0"/>
    <x v="0"/>
    <b v="0"/>
    <x v="0"/>
    <n v="0"/>
    <x v="1"/>
  </r>
  <r>
    <n v="378"/>
    <x v="0"/>
    <n v="1"/>
    <s v="Widener, Mr. Harry Elkins"/>
    <s v="male"/>
    <n v="27"/>
    <n v="0"/>
    <n v="2"/>
    <n v="113503"/>
    <n v="211.5"/>
    <s v="C82"/>
    <s v="C"/>
    <n v="3"/>
    <x v="0"/>
    <x v="0"/>
    <b v="0"/>
    <x v="0"/>
    <n v="0"/>
    <x v="0"/>
  </r>
  <r>
    <n v="379"/>
    <x v="0"/>
    <n v="3"/>
    <s v="Betros, Mr. Tannous"/>
    <s v="male"/>
    <n v="20"/>
    <n v="0"/>
    <n v="0"/>
    <n v="2648"/>
    <n v="4.0125000000000002"/>
    <m/>
    <s v="C"/>
    <n v="1"/>
    <x v="0"/>
    <x v="0"/>
    <b v="0"/>
    <x v="0"/>
    <n v="0"/>
    <x v="0"/>
  </r>
  <r>
    <n v="380"/>
    <x v="0"/>
    <n v="3"/>
    <s v="Gustafsson, Mr. Karl Gideon"/>
    <s v="male"/>
    <n v="19"/>
    <n v="0"/>
    <n v="0"/>
    <n v="347069"/>
    <n v="7.7750000000000004"/>
    <m/>
    <s v="S"/>
    <n v="1"/>
    <x v="0"/>
    <x v="0"/>
    <b v="0"/>
    <x v="0"/>
    <n v="0"/>
    <x v="0"/>
  </r>
  <r>
    <n v="381"/>
    <x v="1"/>
    <n v="1"/>
    <s v="Bidois, Miss. Rosalie"/>
    <s v="female"/>
    <n v="42"/>
    <n v="0"/>
    <n v="0"/>
    <s v="PC 17757"/>
    <n v="227.52500000000001"/>
    <m/>
    <s v="C"/>
    <n v="1"/>
    <x v="0"/>
    <x v="1"/>
    <b v="0"/>
    <x v="1"/>
    <n v="0"/>
    <x v="1"/>
  </r>
  <r>
    <n v="382"/>
    <x v="1"/>
    <n v="3"/>
    <s v="Nakid, Miss. Maria (&quot;Mary&quot;)"/>
    <s v="female"/>
    <n v="1"/>
    <n v="0"/>
    <n v="2"/>
    <n v="2653"/>
    <n v="15.7417"/>
    <m/>
    <s v="C"/>
    <n v="3"/>
    <x v="0"/>
    <x v="0"/>
    <b v="0"/>
    <x v="0"/>
    <n v="0"/>
    <x v="1"/>
  </r>
  <r>
    <n v="383"/>
    <x v="0"/>
    <n v="3"/>
    <s v="Tikkanen, Mr. Juho"/>
    <s v="male"/>
    <n v="32"/>
    <n v="0"/>
    <n v="0"/>
    <s v="STON/O 2. 3101293"/>
    <n v="7.9249999999999998"/>
    <m/>
    <s v="S"/>
    <n v="1"/>
    <x v="0"/>
    <x v="0"/>
    <b v="0"/>
    <x v="0"/>
    <n v="0"/>
    <x v="0"/>
  </r>
  <r>
    <n v="384"/>
    <x v="1"/>
    <n v="1"/>
    <s v="Holverson, Mrs. Alexander Oskar (Mary Aline Towner)"/>
    <s v="female"/>
    <n v="35"/>
    <n v="1"/>
    <n v="0"/>
    <n v="113789"/>
    <n v="52"/>
    <m/>
    <s v="S"/>
    <n v="2"/>
    <x v="0"/>
    <x v="1"/>
    <b v="0"/>
    <x v="1"/>
    <n v="0"/>
    <x v="1"/>
  </r>
  <r>
    <n v="385"/>
    <x v="0"/>
    <n v="3"/>
    <s v="Plotcharsky, Mr. Vasil"/>
    <s v="male"/>
    <m/>
    <n v="0"/>
    <n v="0"/>
    <n v="349227"/>
    <n v="7.8958000000000004"/>
    <m/>
    <s v="S"/>
    <n v="1"/>
    <x v="0"/>
    <x v="0"/>
    <b v="0"/>
    <x v="0"/>
    <n v="0"/>
    <x v="0"/>
  </r>
  <r>
    <n v="386"/>
    <x v="0"/>
    <n v="2"/>
    <s v="Davies, Mr. Charles Henry"/>
    <s v="male"/>
    <n v="18"/>
    <n v="0"/>
    <n v="0"/>
    <s v="S.O.C. 14879"/>
    <n v="73.5"/>
    <m/>
    <s v="S"/>
    <n v="1"/>
    <x v="0"/>
    <x v="0"/>
    <b v="0"/>
    <x v="0"/>
    <n v="0"/>
    <x v="0"/>
  </r>
  <r>
    <n v="387"/>
    <x v="0"/>
    <n v="3"/>
    <s v="Goodwin, Master. Sidney Leonard"/>
    <s v="male"/>
    <n v="1"/>
    <n v="5"/>
    <n v="2"/>
    <s v="CA 2144"/>
    <n v="46.9"/>
    <m/>
    <s v="S"/>
    <n v="8"/>
    <x v="0"/>
    <x v="0"/>
    <b v="0"/>
    <x v="0"/>
    <n v="0"/>
    <x v="0"/>
  </r>
  <r>
    <n v="388"/>
    <x v="1"/>
    <n v="2"/>
    <s v="Buss, Miss. Kate"/>
    <s v="female"/>
    <n v="36"/>
    <n v="0"/>
    <n v="0"/>
    <n v="27849"/>
    <n v="13"/>
    <m/>
    <s v="S"/>
    <n v="1"/>
    <x v="0"/>
    <x v="1"/>
    <b v="0"/>
    <x v="1"/>
    <n v="0"/>
    <x v="1"/>
  </r>
  <r>
    <n v="389"/>
    <x v="0"/>
    <n v="3"/>
    <s v="Sadlier, Mr. Matthew"/>
    <s v="male"/>
    <m/>
    <n v="0"/>
    <n v="0"/>
    <n v="367655"/>
    <n v="7.7291999999999996"/>
    <m/>
    <s v="Q"/>
    <n v="1"/>
    <x v="0"/>
    <x v="0"/>
    <b v="0"/>
    <x v="0"/>
    <n v="0"/>
    <x v="0"/>
  </r>
  <r>
    <n v="390"/>
    <x v="1"/>
    <n v="2"/>
    <s v="Lehmann, Miss. Bertha"/>
    <s v="female"/>
    <n v="17"/>
    <n v="0"/>
    <n v="0"/>
    <s v="SC 1748"/>
    <n v="12"/>
    <m/>
    <s v="C"/>
    <n v="1"/>
    <x v="0"/>
    <x v="1"/>
    <b v="0"/>
    <x v="1"/>
    <n v="0"/>
    <x v="1"/>
  </r>
  <r>
    <n v="391"/>
    <x v="1"/>
    <n v="1"/>
    <s v="Carter, Mr. William Ernest"/>
    <s v="male"/>
    <n v="36"/>
    <n v="1"/>
    <n v="2"/>
    <n v="113760"/>
    <n v="120"/>
    <s v="B96 B98"/>
    <s v="S"/>
    <n v="4"/>
    <x v="0"/>
    <x v="0"/>
    <b v="1"/>
    <x v="1"/>
    <n v="0"/>
    <x v="1"/>
  </r>
  <r>
    <n v="392"/>
    <x v="1"/>
    <n v="3"/>
    <s v="Jansson, Mr. Carl Olof"/>
    <s v="male"/>
    <n v="21"/>
    <n v="0"/>
    <n v="0"/>
    <n v="350034"/>
    <n v="7.7957999999999998"/>
    <m/>
    <s v="S"/>
    <n v="1"/>
    <x v="0"/>
    <x v="0"/>
    <b v="0"/>
    <x v="0"/>
    <n v="0"/>
    <x v="1"/>
  </r>
  <r>
    <n v="393"/>
    <x v="0"/>
    <n v="3"/>
    <s v="Gustafsson, Mr. Johan Birger"/>
    <s v="male"/>
    <n v="28"/>
    <n v="2"/>
    <n v="0"/>
    <n v="3101277"/>
    <n v="7.9249999999999998"/>
    <m/>
    <s v="S"/>
    <n v="3"/>
    <x v="0"/>
    <x v="0"/>
    <b v="0"/>
    <x v="0"/>
    <n v="0"/>
    <x v="0"/>
  </r>
  <r>
    <n v="394"/>
    <x v="1"/>
    <n v="1"/>
    <s v="Newell, Miss. Marjorie"/>
    <s v="female"/>
    <n v="23"/>
    <n v="1"/>
    <n v="0"/>
    <n v="35273"/>
    <n v="113.27500000000001"/>
    <s v="D36"/>
    <s v="C"/>
    <n v="2"/>
    <x v="0"/>
    <x v="1"/>
    <b v="1"/>
    <x v="1"/>
    <n v="0"/>
    <x v="1"/>
  </r>
  <r>
    <n v="395"/>
    <x v="1"/>
    <n v="3"/>
    <s v="Sandstrom, Mrs. Hjalmar (Agnes Charlotta Bengtsson)"/>
    <s v="female"/>
    <n v="24"/>
    <n v="0"/>
    <n v="2"/>
    <s v="PP 9549"/>
    <n v="16.7"/>
    <s v="G6"/>
    <s v="S"/>
    <n v="3"/>
    <x v="0"/>
    <x v="0"/>
    <b v="0"/>
    <x v="0"/>
    <n v="0"/>
    <x v="1"/>
  </r>
  <r>
    <n v="396"/>
    <x v="0"/>
    <n v="3"/>
    <s v="Johansson, Mr. Erik"/>
    <s v="male"/>
    <n v="22"/>
    <n v="0"/>
    <n v="0"/>
    <n v="350052"/>
    <n v="7.7957999999999998"/>
    <m/>
    <s v="S"/>
    <n v="1"/>
    <x v="0"/>
    <x v="0"/>
    <b v="0"/>
    <x v="0"/>
    <n v="0"/>
    <x v="0"/>
  </r>
  <r>
    <n v="397"/>
    <x v="0"/>
    <n v="3"/>
    <s v="Olsson, Miss. Elina"/>
    <s v="female"/>
    <n v="31"/>
    <n v="0"/>
    <n v="0"/>
    <n v="350407"/>
    <n v="7.8541999999999996"/>
    <m/>
    <s v="S"/>
    <n v="1"/>
    <x v="0"/>
    <x v="0"/>
    <b v="0"/>
    <x v="0"/>
    <n v="0"/>
    <x v="0"/>
  </r>
  <r>
    <n v="398"/>
    <x v="0"/>
    <n v="2"/>
    <s v="McKane, Mr. Peter David"/>
    <s v="male"/>
    <n v="46"/>
    <n v="0"/>
    <n v="0"/>
    <n v="28403"/>
    <n v="26"/>
    <m/>
    <s v="S"/>
    <n v="1"/>
    <x v="0"/>
    <x v="0"/>
    <b v="0"/>
    <x v="0"/>
    <n v="0"/>
    <x v="0"/>
  </r>
  <r>
    <n v="399"/>
    <x v="0"/>
    <n v="2"/>
    <s v="Pain, Dr. Alfred"/>
    <s v="male"/>
    <n v="23"/>
    <n v="0"/>
    <n v="0"/>
    <n v="244278"/>
    <n v="10.5"/>
    <m/>
    <s v="S"/>
    <n v="1"/>
    <x v="0"/>
    <x v="0"/>
    <b v="0"/>
    <x v="0"/>
    <n v="0"/>
    <x v="0"/>
  </r>
  <r>
    <n v="400"/>
    <x v="1"/>
    <n v="2"/>
    <s v="Trout, Mrs. William H (Jessie L)"/>
    <s v="female"/>
    <n v="28"/>
    <n v="0"/>
    <n v="0"/>
    <n v="240929"/>
    <n v="12.65"/>
    <m/>
    <s v="S"/>
    <n v="1"/>
    <x v="0"/>
    <x v="1"/>
    <b v="0"/>
    <x v="1"/>
    <n v="0"/>
    <x v="1"/>
  </r>
  <r>
    <n v="401"/>
    <x v="1"/>
    <n v="3"/>
    <s v="Niskanen, Mr. Juha"/>
    <s v="male"/>
    <n v="39"/>
    <n v="0"/>
    <n v="0"/>
    <s v="STON/O 2. 3101289"/>
    <n v="7.9249999999999998"/>
    <m/>
    <s v="S"/>
    <n v="1"/>
    <x v="0"/>
    <x v="0"/>
    <b v="0"/>
    <x v="0"/>
    <n v="0"/>
    <x v="1"/>
  </r>
  <r>
    <n v="402"/>
    <x v="0"/>
    <n v="3"/>
    <s v="Adams, Mr. John"/>
    <s v="male"/>
    <n v="26"/>
    <n v="0"/>
    <n v="0"/>
    <n v="341826"/>
    <n v="8.0500000000000007"/>
    <m/>
    <s v="S"/>
    <n v="1"/>
    <x v="0"/>
    <x v="0"/>
    <b v="0"/>
    <x v="0"/>
    <n v="0"/>
    <x v="0"/>
  </r>
  <r>
    <n v="403"/>
    <x v="0"/>
    <n v="3"/>
    <s v="Jussila, Miss. Mari Aina"/>
    <s v="female"/>
    <n v="21"/>
    <n v="1"/>
    <n v="0"/>
    <n v="4137"/>
    <n v="9.8249999999999993"/>
    <m/>
    <s v="S"/>
    <n v="2"/>
    <x v="0"/>
    <x v="0"/>
    <b v="0"/>
    <x v="0"/>
    <n v="0"/>
    <x v="0"/>
  </r>
  <r>
    <n v="404"/>
    <x v="0"/>
    <n v="3"/>
    <s v="Hakkarainen, Mr. Pekka Pietari"/>
    <s v="male"/>
    <n v="28"/>
    <n v="1"/>
    <n v="0"/>
    <s v="STON/O2. 3101279"/>
    <n v="15.85"/>
    <m/>
    <s v="S"/>
    <n v="2"/>
    <x v="0"/>
    <x v="0"/>
    <b v="0"/>
    <x v="0"/>
    <n v="0"/>
    <x v="0"/>
  </r>
  <r>
    <n v="405"/>
    <x v="0"/>
    <n v="3"/>
    <s v="Oreskovic, Miss. Marija"/>
    <s v="female"/>
    <n v="20"/>
    <n v="0"/>
    <n v="0"/>
    <n v="315096"/>
    <n v="8.6624999999999996"/>
    <m/>
    <s v="S"/>
    <n v="1"/>
    <x v="0"/>
    <x v="0"/>
    <b v="0"/>
    <x v="0"/>
    <n v="0"/>
    <x v="0"/>
  </r>
  <r>
    <n v="406"/>
    <x v="0"/>
    <n v="2"/>
    <s v="Gale, Mr. Shadrach"/>
    <s v="male"/>
    <n v="34"/>
    <n v="1"/>
    <n v="0"/>
    <n v="28664"/>
    <n v="21"/>
    <m/>
    <s v="S"/>
    <n v="2"/>
    <x v="0"/>
    <x v="0"/>
    <b v="0"/>
    <x v="0"/>
    <n v="0"/>
    <x v="0"/>
  </r>
  <r>
    <n v="407"/>
    <x v="0"/>
    <n v="3"/>
    <s v="Widegren, Mr. Carl/Charles Peter"/>
    <s v="male"/>
    <n v="51"/>
    <n v="0"/>
    <n v="0"/>
    <n v="347064"/>
    <n v="7.75"/>
    <m/>
    <s v="S"/>
    <n v="1"/>
    <x v="0"/>
    <x v="0"/>
    <b v="0"/>
    <x v="0"/>
    <n v="0"/>
    <x v="0"/>
  </r>
  <r>
    <n v="408"/>
    <x v="1"/>
    <n v="2"/>
    <s v="Richards, Master. William Rowe"/>
    <s v="male"/>
    <n v="3"/>
    <n v="1"/>
    <n v="1"/>
    <n v="29106"/>
    <n v="18.75"/>
    <m/>
    <s v="S"/>
    <n v="3"/>
    <x v="1"/>
    <x v="0"/>
    <b v="0"/>
    <x v="1"/>
    <n v="0"/>
    <x v="1"/>
  </r>
  <r>
    <n v="409"/>
    <x v="0"/>
    <n v="3"/>
    <s v="Birkeland, Mr. Hans Martin Monsen"/>
    <s v="male"/>
    <n v="21"/>
    <n v="0"/>
    <n v="0"/>
    <n v="312992"/>
    <n v="7.7750000000000004"/>
    <m/>
    <s v="S"/>
    <n v="1"/>
    <x v="0"/>
    <x v="0"/>
    <b v="0"/>
    <x v="0"/>
    <n v="0"/>
    <x v="0"/>
  </r>
  <r>
    <n v="410"/>
    <x v="0"/>
    <n v="3"/>
    <s v="Lefebre, Miss. Ida"/>
    <s v="female"/>
    <m/>
    <n v="3"/>
    <n v="1"/>
    <n v="4133"/>
    <n v="25.466699999999999"/>
    <m/>
    <s v="S"/>
    <n v="5"/>
    <x v="0"/>
    <x v="0"/>
    <b v="0"/>
    <x v="0"/>
    <n v="0"/>
    <x v="0"/>
  </r>
  <r>
    <n v="411"/>
    <x v="0"/>
    <n v="3"/>
    <s v="Sdycoff, Mr. Todor"/>
    <s v="male"/>
    <m/>
    <n v="0"/>
    <n v="0"/>
    <n v="349222"/>
    <n v="7.8958000000000004"/>
    <m/>
    <s v="S"/>
    <n v="1"/>
    <x v="0"/>
    <x v="0"/>
    <b v="0"/>
    <x v="0"/>
    <n v="0"/>
    <x v="0"/>
  </r>
  <r>
    <n v="412"/>
    <x v="0"/>
    <n v="3"/>
    <s v="Hart, Mr. Henry"/>
    <s v="male"/>
    <m/>
    <n v="0"/>
    <n v="0"/>
    <n v="394140"/>
    <n v="6.8582999999999998"/>
    <m/>
    <s v="Q"/>
    <n v="1"/>
    <x v="0"/>
    <x v="0"/>
    <b v="0"/>
    <x v="0"/>
    <n v="0"/>
    <x v="0"/>
  </r>
  <r>
    <n v="413"/>
    <x v="1"/>
    <n v="1"/>
    <s v="Minahan, Miss. Daisy E"/>
    <s v="female"/>
    <n v="33"/>
    <n v="1"/>
    <n v="0"/>
    <n v="19928"/>
    <n v="90"/>
    <s v="C78"/>
    <s v="Q"/>
    <n v="2"/>
    <x v="0"/>
    <x v="1"/>
    <b v="1"/>
    <x v="1"/>
    <n v="0"/>
    <x v="1"/>
  </r>
  <r>
    <n v="414"/>
    <x v="0"/>
    <n v="2"/>
    <s v="Cunningham, Mr. Alfred Fleming"/>
    <s v="male"/>
    <m/>
    <n v="0"/>
    <n v="0"/>
    <n v="239853"/>
    <n v="0"/>
    <m/>
    <s v="S"/>
    <n v="1"/>
    <x v="0"/>
    <x v="0"/>
    <b v="0"/>
    <x v="0"/>
    <n v="0"/>
    <x v="0"/>
  </r>
  <r>
    <n v="415"/>
    <x v="1"/>
    <n v="3"/>
    <s v="Sundman, Mr. Johan Julian"/>
    <s v="male"/>
    <n v="44"/>
    <n v="0"/>
    <n v="0"/>
    <s v="STON/O 2. 3101269"/>
    <n v="7.9249999999999998"/>
    <m/>
    <s v="S"/>
    <n v="1"/>
    <x v="0"/>
    <x v="0"/>
    <b v="0"/>
    <x v="0"/>
    <n v="0"/>
    <x v="1"/>
  </r>
  <r>
    <n v="416"/>
    <x v="0"/>
    <n v="3"/>
    <s v="Meek, Mrs. Thomas (Annie Louise Rowley)"/>
    <s v="female"/>
    <m/>
    <n v="0"/>
    <n v="0"/>
    <n v="343095"/>
    <n v="8.0500000000000007"/>
    <m/>
    <s v="S"/>
    <n v="1"/>
    <x v="0"/>
    <x v="0"/>
    <b v="0"/>
    <x v="0"/>
    <n v="0"/>
    <x v="0"/>
  </r>
  <r>
    <n v="417"/>
    <x v="1"/>
    <n v="2"/>
    <s v="Drew, Mrs. James Vivian (Lulu Thorne Christian)"/>
    <s v="female"/>
    <n v="34"/>
    <n v="1"/>
    <n v="1"/>
    <n v="28220"/>
    <n v="32.5"/>
    <m/>
    <s v="S"/>
    <n v="3"/>
    <x v="0"/>
    <x v="1"/>
    <b v="0"/>
    <x v="1"/>
    <n v="0"/>
    <x v="1"/>
  </r>
  <r>
    <n v="418"/>
    <x v="1"/>
    <n v="2"/>
    <s v="Silven, Miss. Lyyli Karoliina"/>
    <s v="female"/>
    <n v="18"/>
    <n v="0"/>
    <n v="2"/>
    <n v="250652"/>
    <n v="13"/>
    <m/>
    <s v="S"/>
    <n v="3"/>
    <x v="0"/>
    <x v="1"/>
    <b v="0"/>
    <x v="1"/>
    <n v="0"/>
    <x v="1"/>
  </r>
  <r>
    <n v="419"/>
    <x v="0"/>
    <n v="2"/>
    <s v="Matthews, Mr. William John"/>
    <s v="male"/>
    <n v="30"/>
    <n v="0"/>
    <n v="0"/>
    <n v="28228"/>
    <n v="13"/>
    <m/>
    <s v="S"/>
    <n v="1"/>
    <x v="0"/>
    <x v="0"/>
    <b v="0"/>
    <x v="0"/>
    <n v="0"/>
    <x v="0"/>
  </r>
  <r>
    <n v="420"/>
    <x v="0"/>
    <n v="3"/>
    <s v="Van Impe, Miss. Catharina"/>
    <s v="female"/>
    <n v="10"/>
    <n v="0"/>
    <n v="2"/>
    <n v="345773"/>
    <n v="24.15"/>
    <m/>
    <s v="S"/>
    <n v="3"/>
    <x v="0"/>
    <x v="0"/>
    <b v="0"/>
    <x v="0"/>
    <n v="0"/>
    <x v="0"/>
  </r>
  <r>
    <n v="421"/>
    <x v="0"/>
    <n v="3"/>
    <s v="Gheorgheff, Mr. Stanio"/>
    <s v="male"/>
    <m/>
    <n v="0"/>
    <n v="0"/>
    <n v="349254"/>
    <n v="7.8958000000000004"/>
    <m/>
    <s v="C"/>
    <n v="1"/>
    <x v="0"/>
    <x v="0"/>
    <b v="0"/>
    <x v="0"/>
    <n v="0"/>
    <x v="0"/>
  </r>
  <r>
    <n v="422"/>
    <x v="0"/>
    <n v="3"/>
    <s v="Charters, Mr. David"/>
    <s v="male"/>
    <n v="21"/>
    <n v="0"/>
    <n v="0"/>
    <s v="A/5. 13032"/>
    <n v="7.7332999999999998"/>
    <m/>
    <s v="Q"/>
    <n v="1"/>
    <x v="0"/>
    <x v="0"/>
    <b v="0"/>
    <x v="0"/>
    <n v="0"/>
    <x v="0"/>
  </r>
  <r>
    <n v="423"/>
    <x v="0"/>
    <n v="3"/>
    <s v="Zimmerman, Mr. Leo"/>
    <s v="male"/>
    <n v="29"/>
    <n v="0"/>
    <n v="0"/>
    <n v="315082"/>
    <n v="7.875"/>
    <m/>
    <s v="S"/>
    <n v="1"/>
    <x v="0"/>
    <x v="0"/>
    <b v="0"/>
    <x v="0"/>
    <n v="0"/>
    <x v="0"/>
  </r>
  <r>
    <n v="424"/>
    <x v="0"/>
    <n v="3"/>
    <s v="Danbom, Mrs. Ernst Gilbert (Anna Sigrid Maria Brogren)"/>
    <s v="female"/>
    <n v="28"/>
    <n v="1"/>
    <n v="1"/>
    <n v="347080"/>
    <n v="14.4"/>
    <m/>
    <s v="S"/>
    <n v="3"/>
    <x v="0"/>
    <x v="0"/>
    <b v="0"/>
    <x v="0"/>
    <n v="0"/>
    <x v="0"/>
  </r>
  <r>
    <n v="425"/>
    <x v="0"/>
    <n v="3"/>
    <s v="Rosblom, Mr. Viktor Richard"/>
    <s v="male"/>
    <n v="18"/>
    <n v="1"/>
    <n v="1"/>
    <n v="370129"/>
    <n v="20.212499999999999"/>
    <m/>
    <s v="S"/>
    <n v="3"/>
    <x v="0"/>
    <x v="0"/>
    <b v="0"/>
    <x v="0"/>
    <n v="0"/>
    <x v="0"/>
  </r>
  <r>
    <n v="426"/>
    <x v="0"/>
    <n v="3"/>
    <s v="Wiseman, Mr. Phillippe"/>
    <s v="male"/>
    <m/>
    <n v="0"/>
    <n v="0"/>
    <s v="A/4. 34244"/>
    <n v="7.25"/>
    <m/>
    <s v="S"/>
    <n v="1"/>
    <x v="0"/>
    <x v="0"/>
    <b v="0"/>
    <x v="0"/>
    <n v="0"/>
    <x v="0"/>
  </r>
  <r>
    <n v="427"/>
    <x v="1"/>
    <n v="2"/>
    <s v="Clarke, Mrs. Charles V (Ada Maria Winfield)"/>
    <s v="female"/>
    <n v="28"/>
    <n v="1"/>
    <n v="0"/>
    <n v="2003"/>
    <n v="26"/>
    <m/>
    <s v="S"/>
    <n v="2"/>
    <x v="0"/>
    <x v="1"/>
    <b v="0"/>
    <x v="1"/>
    <n v="0"/>
    <x v="1"/>
  </r>
  <r>
    <n v="428"/>
    <x v="1"/>
    <n v="2"/>
    <s v="Phillips, Miss. Kate Florence (&quot;Mrs Kate Louise Phillips Marshall&quot;)"/>
    <s v="female"/>
    <n v="19"/>
    <n v="0"/>
    <n v="0"/>
    <n v="250655"/>
    <n v="26"/>
    <m/>
    <s v="S"/>
    <n v="1"/>
    <x v="0"/>
    <x v="1"/>
    <b v="0"/>
    <x v="1"/>
    <n v="0"/>
    <x v="1"/>
  </r>
  <r>
    <n v="429"/>
    <x v="0"/>
    <n v="3"/>
    <s v="Flynn, Mr. James"/>
    <s v="male"/>
    <m/>
    <n v="0"/>
    <n v="0"/>
    <n v="364851"/>
    <n v="7.75"/>
    <m/>
    <s v="Q"/>
    <n v="1"/>
    <x v="0"/>
    <x v="0"/>
    <b v="0"/>
    <x v="0"/>
    <n v="0"/>
    <x v="0"/>
  </r>
  <r>
    <n v="430"/>
    <x v="1"/>
    <n v="3"/>
    <s v="Pickard, Mr. Berk (Berk Trembisky)"/>
    <s v="male"/>
    <n v="32"/>
    <n v="0"/>
    <n v="0"/>
    <s v="SOTON/O.Q. 392078"/>
    <n v="8.0500000000000007"/>
    <s v="E10"/>
    <s v="S"/>
    <n v="1"/>
    <x v="0"/>
    <x v="0"/>
    <b v="0"/>
    <x v="0"/>
    <n v="0"/>
    <x v="1"/>
  </r>
  <r>
    <n v="431"/>
    <x v="1"/>
    <n v="1"/>
    <s v="Bjornstrom-Steffansson, Mr. Mauritz Hakan"/>
    <s v="male"/>
    <n v="28"/>
    <n v="0"/>
    <n v="0"/>
    <n v="110564"/>
    <n v="26.55"/>
    <s v="C52"/>
    <s v="S"/>
    <n v="1"/>
    <x v="0"/>
    <x v="0"/>
    <b v="0"/>
    <x v="0"/>
    <n v="0"/>
    <x v="1"/>
  </r>
  <r>
    <n v="432"/>
    <x v="1"/>
    <n v="3"/>
    <s v="Thorneycroft, Mrs. Percival (Florence Kate White)"/>
    <s v="female"/>
    <m/>
    <n v="1"/>
    <n v="0"/>
    <n v="376564"/>
    <n v="16.100000000000001"/>
    <m/>
    <s v="S"/>
    <n v="2"/>
    <x v="0"/>
    <x v="0"/>
    <b v="0"/>
    <x v="0"/>
    <n v="0"/>
    <x v="1"/>
  </r>
  <r>
    <n v="433"/>
    <x v="1"/>
    <n v="2"/>
    <s v="Louch, Mrs. Charles Alexander (Alice Adelaide Slow)"/>
    <s v="female"/>
    <n v="42"/>
    <n v="1"/>
    <n v="0"/>
    <s v="SC/AH 3085"/>
    <n v="26"/>
    <m/>
    <s v="S"/>
    <n v="2"/>
    <x v="0"/>
    <x v="1"/>
    <b v="0"/>
    <x v="1"/>
    <n v="0"/>
    <x v="1"/>
  </r>
  <r>
    <n v="434"/>
    <x v="0"/>
    <n v="3"/>
    <s v="Kallio, Mr. Nikolai Erland"/>
    <s v="male"/>
    <n v="17"/>
    <n v="0"/>
    <n v="0"/>
    <s v="STON/O 2. 3101274"/>
    <n v="7.125"/>
    <m/>
    <s v="S"/>
    <n v="1"/>
    <x v="0"/>
    <x v="0"/>
    <b v="0"/>
    <x v="0"/>
    <n v="0"/>
    <x v="0"/>
  </r>
  <r>
    <n v="435"/>
    <x v="0"/>
    <n v="1"/>
    <s v="Silvey, Mr. William Baird"/>
    <s v="male"/>
    <n v="50"/>
    <n v="1"/>
    <n v="0"/>
    <n v="13507"/>
    <n v="55.9"/>
    <s v="E44"/>
    <s v="S"/>
    <n v="2"/>
    <x v="0"/>
    <x v="0"/>
    <b v="0"/>
    <x v="0"/>
    <n v="0"/>
    <x v="0"/>
  </r>
  <r>
    <n v="436"/>
    <x v="1"/>
    <n v="1"/>
    <s v="Carter, Miss. Lucile Polk"/>
    <s v="female"/>
    <n v="14"/>
    <n v="1"/>
    <n v="2"/>
    <n v="113760"/>
    <n v="120"/>
    <s v="B96 B98"/>
    <s v="S"/>
    <n v="4"/>
    <x v="0"/>
    <x v="1"/>
    <b v="1"/>
    <x v="1"/>
    <n v="0"/>
    <x v="1"/>
  </r>
  <r>
    <n v="437"/>
    <x v="0"/>
    <n v="3"/>
    <s v="Ford, Miss. Doolina Margaret &quot;Daisy&quot;"/>
    <s v="female"/>
    <n v="21"/>
    <n v="2"/>
    <n v="2"/>
    <s v="W./C. 6608"/>
    <n v="34.375"/>
    <m/>
    <s v="S"/>
    <n v="5"/>
    <x v="0"/>
    <x v="0"/>
    <b v="0"/>
    <x v="0"/>
    <n v="0"/>
    <x v="0"/>
  </r>
  <r>
    <n v="438"/>
    <x v="1"/>
    <n v="2"/>
    <s v="Richards, Mrs. Sidney (Emily Hocking)"/>
    <s v="female"/>
    <n v="24"/>
    <n v="2"/>
    <n v="3"/>
    <n v="29106"/>
    <n v="18.75"/>
    <m/>
    <s v="S"/>
    <n v="6"/>
    <x v="0"/>
    <x v="1"/>
    <b v="0"/>
    <x v="1"/>
    <n v="0"/>
    <x v="1"/>
  </r>
  <r>
    <n v="439"/>
    <x v="0"/>
    <n v="1"/>
    <s v="Fortune, Mr. Mark"/>
    <s v="male"/>
    <n v="64"/>
    <n v="1"/>
    <n v="4"/>
    <n v="19950"/>
    <n v="263"/>
    <s v="C23 C25 C27"/>
    <s v="S"/>
    <n v="6"/>
    <x v="0"/>
    <x v="0"/>
    <b v="0"/>
    <x v="0"/>
    <n v="0"/>
    <x v="0"/>
  </r>
  <r>
    <n v="440"/>
    <x v="0"/>
    <n v="2"/>
    <s v="Kvillner, Mr. Johan Henrik Johannesson"/>
    <s v="male"/>
    <n v="31"/>
    <n v="0"/>
    <n v="0"/>
    <s v="C.A. 18723"/>
    <n v="10.5"/>
    <m/>
    <s v="S"/>
    <n v="1"/>
    <x v="0"/>
    <x v="0"/>
    <b v="0"/>
    <x v="0"/>
    <n v="0"/>
    <x v="0"/>
  </r>
  <r>
    <n v="441"/>
    <x v="1"/>
    <n v="2"/>
    <s v="Hart, Mrs. Benjamin (Esther Ada Bloomfield)"/>
    <s v="female"/>
    <n v="45"/>
    <n v="1"/>
    <n v="1"/>
    <s v="F.C.C. 13529"/>
    <n v="26.25"/>
    <m/>
    <s v="S"/>
    <n v="3"/>
    <x v="0"/>
    <x v="1"/>
    <b v="0"/>
    <x v="1"/>
    <n v="0"/>
    <x v="1"/>
  </r>
  <r>
    <n v="442"/>
    <x v="0"/>
    <n v="3"/>
    <s v="Hampe, Mr. Leon"/>
    <s v="male"/>
    <n v="20"/>
    <n v="0"/>
    <n v="0"/>
    <n v="345769"/>
    <n v="9.5"/>
    <m/>
    <s v="S"/>
    <n v="1"/>
    <x v="0"/>
    <x v="0"/>
    <b v="0"/>
    <x v="0"/>
    <n v="0"/>
    <x v="0"/>
  </r>
  <r>
    <n v="443"/>
    <x v="0"/>
    <n v="3"/>
    <s v="Petterson, Mr. Johan Emil"/>
    <s v="male"/>
    <n v="25"/>
    <n v="1"/>
    <n v="0"/>
    <n v="347076"/>
    <n v="7.7750000000000004"/>
    <m/>
    <s v="S"/>
    <n v="2"/>
    <x v="0"/>
    <x v="0"/>
    <b v="0"/>
    <x v="0"/>
    <n v="0"/>
    <x v="0"/>
  </r>
  <r>
    <n v="444"/>
    <x v="1"/>
    <n v="2"/>
    <s v="Reynaldo, Ms. Encarnacion"/>
    <s v="female"/>
    <n v="28"/>
    <n v="0"/>
    <n v="0"/>
    <n v="230434"/>
    <n v="13"/>
    <m/>
    <s v="S"/>
    <n v="1"/>
    <x v="0"/>
    <x v="1"/>
    <b v="0"/>
    <x v="1"/>
    <n v="0"/>
    <x v="1"/>
  </r>
  <r>
    <n v="445"/>
    <x v="1"/>
    <n v="3"/>
    <s v="Johannesen-Bratthammer, Mr. Bernt"/>
    <s v="male"/>
    <m/>
    <n v="0"/>
    <n v="0"/>
    <n v="65306"/>
    <n v="8.1125000000000007"/>
    <m/>
    <s v="S"/>
    <n v="1"/>
    <x v="0"/>
    <x v="0"/>
    <b v="0"/>
    <x v="0"/>
    <n v="0"/>
    <x v="1"/>
  </r>
  <r>
    <n v="446"/>
    <x v="1"/>
    <n v="1"/>
    <s v="Dodge, Master. Washington"/>
    <s v="male"/>
    <n v="4"/>
    <n v="0"/>
    <n v="2"/>
    <n v="33638"/>
    <n v="81.8583"/>
    <s v="A34"/>
    <s v="S"/>
    <n v="3"/>
    <x v="1"/>
    <x v="0"/>
    <b v="1"/>
    <x v="1"/>
    <n v="0"/>
    <x v="1"/>
  </r>
  <r>
    <n v="447"/>
    <x v="1"/>
    <n v="2"/>
    <s v="Mellinger, Miss. Madeleine Violet"/>
    <s v="female"/>
    <n v="13"/>
    <n v="0"/>
    <n v="1"/>
    <n v="250644"/>
    <n v="19.5"/>
    <m/>
    <s v="S"/>
    <n v="2"/>
    <x v="0"/>
    <x v="1"/>
    <b v="0"/>
    <x v="1"/>
    <n v="0"/>
    <x v="1"/>
  </r>
  <r>
    <n v="448"/>
    <x v="1"/>
    <n v="1"/>
    <s v="Seward, Mr. Frederic Kimber"/>
    <s v="male"/>
    <n v="34"/>
    <n v="0"/>
    <n v="0"/>
    <n v="113794"/>
    <n v="26.55"/>
    <m/>
    <s v="S"/>
    <n v="1"/>
    <x v="0"/>
    <x v="0"/>
    <b v="0"/>
    <x v="0"/>
    <n v="0"/>
    <x v="1"/>
  </r>
  <r>
    <n v="449"/>
    <x v="1"/>
    <n v="3"/>
    <s v="Baclini, Miss. Marie Catherine"/>
    <s v="female"/>
    <n v="5"/>
    <n v="2"/>
    <n v="1"/>
    <n v="2666"/>
    <n v="19.258299999999998"/>
    <m/>
    <s v="C"/>
    <n v="4"/>
    <x v="0"/>
    <x v="0"/>
    <b v="0"/>
    <x v="0"/>
    <n v="0"/>
    <x v="1"/>
  </r>
  <r>
    <n v="450"/>
    <x v="1"/>
    <n v="1"/>
    <s v="Peuchen, Major. Arthur Godfrey"/>
    <s v="male"/>
    <n v="52"/>
    <n v="0"/>
    <n v="0"/>
    <n v="113786"/>
    <n v="30.5"/>
    <s v="C104"/>
    <s v="S"/>
    <n v="1"/>
    <x v="0"/>
    <x v="0"/>
    <b v="0"/>
    <x v="0"/>
    <n v="0"/>
    <x v="1"/>
  </r>
  <r>
    <n v="451"/>
    <x v="0"/>
    <n v="2"/>
    <s v="West, Mr. Edwy Arthur"/>
    <s v="male"/>
    <n v="36"/>
    <n v="1"/>
    <n v="2"/>
    <s v="C.A. 34651"/>
    <n v="27.75"/>
    <m/>
    <s v="S"/>
    <n v="4"/>
    <x v="0"/>
    <x v="0"/>
    <b v="0"/>
    <x v="0"/>
    <n v="0"/>
    <x v="0"/>
  </r>
  <r>
    <n v="452"/>
    <x v="0"/>
    <n v="3"/>
    <s v="Hagland, Mr. Ingvald Olai Olsen"/>
    <s v="male"/>
    <m/>
    <n v="1"/>
    <n v="0"/>
    <n v="65303"/>
    <n v="19.966699999999999"/>
    <m/>
    <s v="S"/>
    <n v="2"/>
    <x v="0"/>
    <x v="0"/>
    <b v="0"/>
    <x v="0"/>
    <n v="0"/>
    <x v="0"/>
  </r>
  <r>
    <n v="453"/>
    <x v="0"/>
    <n v="1"/>
    <s v="Foreman, Mr. Benjamin Laventall"/>
    <s v="male"/>
    <n v="30"/>
    <n v="0"/>
    <n v="0"/>
    <n v="113051"/>
    <n v="27.75"/>
    <s v="C111"/>
    <s v="C"/>
    <n v="1"/>
    <x v="0"/>
    <x v="0"/>
    <b v="0"/>
    <x v="0"/>
    <n v="0"/>
    <x v="0"/>
  </r>
  <r>
    <n v="454"/>
    <x v="1"/>
    <n v="1"/>
    <s v="Goldenberg, Mr. Samuel L"/>
    <s v="male"/>
    <n v="49"/>
    <n v="1"/>
    <n v="0"/>
    <n v="17453"/>
    <n v="89.104200000000006"/>
    <s v="C92"/>
    <s v="C"/>
    <n v="2"/>
    <x v="0"/>
    <x v="0"/>
    <b v="1"/>
    <x v="1"/>
    <n v="0"/>
    <x v="1"/>
  </r>
  <r>
    <n v="455"/>
    <x v="0"/>
    <n v="3"/>
    <s v="Peduzzi, Mr. Joseph"/>
    <s v="male"/>
    <m/>
    <n v="0"/>
    <n v="0"/>
    <s v="A/5 2817"/>
    <n v="8.0500000000000007"/>
    <m/>
    <s v="S"/>
    <n v="1"/>
    <x v="0"/>
    <x v="0"/>
    <b v="0"/>
    <x v="0"/>
    <n v="0"/>
    <x v="0"/>
  </r>
  <r>
    <n v="456"/>
    <x v="1"/>
    <n v="3"/>
    <s v="Jalsevac, Mr. Ivan"/>
    <s v="male"/>
    <n v="29"/>
    <n v="0"/>
    <n v="0"/>
    <n v="349240"/>
    <n v="7.8958000000000004"/>
    <m/>
    <s v="C"/>
    <n v="1"/>
    <x v="0"/>
    <x v="0"/>
    <b v="0"/>
    <x v="0"/>
    <n v="0"/>
    <x v="1"/>
  </r>
  <r>
    <n v="457"/>
    <x v="0"/>
    <n v="1"/>
    <s v="Millet, Mr. Francis Davis"/>
    <s v="male"/>
    <n v="65"/>
    <n v="0"/>
    <n v="0"/>
    <n v="13509"/>
    <n v="26.55"/>
    <s v="E38"/>
    <s v="S"/>
    <n v="1"/>
    <x v="0"/>
    <x v="0"/>
    <b v="0"/>
    <x v="0"/>
    <n v="0"/>
    <x v="0"/>
  </r>
  <r>
    <n v="458"/>
    <x v="1"/>
    <n v="1"/>
    <s v="Kenyon, Mrs. Frederick R (Marion)"/>
    <s v="female"/>
    <m/>
    <n v="1"/>
    <n v="0"/>
    <n v="17464"/>
    <n v="51.862499999999997"/>
    <s v="D21"/>
    <s v="S"/>
    <n v="2"/>
    <x v="0"/>
    <x v="1"/>
    <b v="0"/>
    <x v="1"/>
    <n v="0"/>
    <x v="1"/>
  </r>
  <r>
    <n v="459"/>
    <x v="1"/>
    <n v="2"/>
    <s v="Toomey, Miss. Ellen"/>
    <s v="female"/>
    <n v="50"/>
    <n v="0"/>
    <n v="0"/>
    <s v="F.C.C. 13531"/>
    <n v="10.5"/>
    <m/>
    <s v="S"/>
    <n v="1"/>
    <x v="0"/>
    <x v="1"/>
    <b v="0"/>
    <x v="1"/>
    <n v="0"/>
    <x v="1"/>
  </r>
  <r>
    <n v="460"/>
    <x v="0"/>
    <n v="3"/>
    <s v="O'Connor, Mr. Maurice"/>
    <s v="male"/>
    <m/>
    <n v="0"/>
    <n v="0"/>
    <n v="371060"/>
    <n v="7.75"/>
    <m/>
    <s v="Q"/>
    <n v="1"/>
    <x v="0"/>
    <x v="0"/>
    <b v="0"/>
    <x v="0"/>
    <n v="0"/>
    <x v="0"/>
  </r>
  <r>
    <n v="461"/>
    <x v="1"/>
    <n v="1"/>
    <s v="Anderson, Mr. Harry"/>
    <s v="male"/>
    <n v="48"/>
    <n v="0"/>
    <n v="0"/>
    <n v="19952"/>
    <n v="26.55"/>
    <s v="E12"/>
    <s v="S"/>
    <n v="1"/>
    <x v="0"/>
    <x v="0"/>
    <b v="0"/>
    <x v="0"/>
    <n v="0"/>
    <x v="1"/>
  </r>
  <r>
    <n v="462"/>
    <x v="0"/>
    <n v="3"/>
    <s v="Morley, Mr. William"/>
    <s v="male"/>
    <n v="34"/>
    <n v="0"/>
    <n v="0"/>
    <n v="364506"/>
    <n v="8.0500000000000007"/>
    <m/>
    <s v="S"/>
    <n v="1"/>
    <x v="0"/>
    <x v="0"/>
    <b v="0"/>
    <x v="0"/>
    <n v="0"/>
    <x v="0"/>
  </r>
  <r>
    <n v="463"/>
    <x v="0"/>
    <n v="1"/>
    <s v="Gee, Mr. Arthur H"/>
    <s v="male"/>
    <n v="47"/>
    <n v="0"/>
    <n v="0"/>
    <n v="111320"/>
    <n v="38.5"/>
    <s v="E63"/>
    <s v="S"/>
    <n v="1"/>
    <x v="0"/>
    <x v="0"/>
    <b v="0"/>
    <x v="0"/>
    <n v="0"/>
    <x v="0"/>
  </r>
  <r>
    <n v="464"/>
    <x v="0"/>
    <n v="2"/>
    <s v="Milling, Mr. Jacob Christian"/>
    <s v="male"/>
    <n v="48"/>
    <n v="0"/>
    <n v="0"/>
    <n v="234360"/>
    <n v="13"/>
    <m/>
    <s v="S"/>
    <n v="1"/>
    <x v="0"/>
    <x v="0"/>
    <b v="0"/>
    <x v="0"/>
    <n v="0"/>
    <x v="0"/>
  </r>
  <r>
    <n v="465"/>
    <x v="0"/>
    <n v="3"/>
    <s v="Maisner, Mr. Simon"/>
    <s v="male"/>
    <m/>
    <n v="0"/>
    <n v="0"/>
    <s v="A/S 2816"/>
    <n v="8.0500000000000007"/>
    <m/>
    <s v="S"/>
    <n v="1"/>
    <x v="0"/>
    <x v="0"/>
    <b v="0"/>
    <x v="0"/>
    <n v="0"/>
    <x v="0"/>
  </r>
  <r>
    <n v="466"/>
    <x v="0"/>
    <n v="3"/>
    <s v="Goncalves, Mr. Manuel Estanslas"/>
    <s v="male"/>
    <n v="38"/>
    <n v="0"/>
    <n v="0"/>
    <s v="SOTON/O.Q. 3101306"/>
    <n v="7.05"/>
    <m/>
    <s v="S"/>
    <n v="1"/>
    <x v="0"/>
    <x v="0"/>
    <b v="0"/>
    <x v="0"/>
    <n v="0"/>
    <x v="0"/>
  </r>
  <r>
    <n v="467"/>
    <x v="0"/>
    <n v="2"/>
    <s v="Campbell, Mr. William"/>
    <s v="male"/>
    <m/>
    <n v="0"/>
    <n v="0"/>
    <n v="239853"/>
    <n v="0"/>
    <m/>
    <s v="S"/>
    <n v="1"/>
    <x v="0"/>
    <x v="0"/>
    <b v="0"/>
    <x v="0"/>
    <n v="0"/>
    <x v="0"/>
  </r>
  <r>
    <n v="468"/>
    <x v="0"/>
    <n v="1"/>
    <s v="Smart, Mr. John Montgomery"/>
    <s v="male"/>
    <n v="56"/>
    <n v="0"/>
    <n v="0"/>
    <n v="113792"/>
    <n v="26.55"/>
    <m/>
    <s v="S"/>
    <n v="1"/>
    <x v="0"/>
    <x v="0"/>
    <b v="0"/>
    <x v="0"/>
    <n v="0"/>
    <x v="0"/>
  </r>
  <r>
    <n v="469"/>
    <x v="0"/>
    <n v="3"/>
    <s v="Scanlan, Mr. James"/>
    <s v="male"/>
    <m/>
    <n v="0"/>
    <n v="0"/>
    <n v="36209"/>
    <n v="7.7249999999999996"/>
    <m/>
    <s v="Q"/>
    <n v="1"/>
    <x v="0"/>
    <x v="0"/>
    <b v="0"/>
    <x v="0"/>
    <n v="0"/>
    <x v="0"/>
  </r>
  <r>
    <n v="470"/>
    <x v="1"/>
    <n v="3"/>
    <s v="Baclini, Miss. Helene Barbara"/>
    <s v="female"/>
    <n v="0.75"/>
    <n v="2"/>
    <n v="1"/>
    <n v="2666"/>
    <n v="19.258299999999998"/>
    <m/>
    <s v="C"/>
    <n v="4"/>
    <x v="0"/>
    <x v="0"/>
    <b v="0"/>
    <x v="0"/>
    <n v="0"/>
    <x v="1"/>
  </r>
  <r>
    <n v="471"/>
    <x v="0"/>
    <n v="3"/>
    <s v="Keefe, Mr. Arthur"/>
    <s v="male"/>
    <m/>
    <n v="0"/>
    <n v="0"/>
    <n v="323592"/>
    <n v="7.25"/>
    <m/>
    <s v="S"/>
    <n v="1"/>
    <x v="0"/>
    <x v="0"/>
    <b v="0"/>
    <x v="0"/>
    <n v="0"/>
    <x v="0"/>
  </r>
  <r>
    <n v="472"/>
    <x v="0"/>
    <n v="3"/>
    <s v="Cacic, Mr. Luka"/>
    <s v="male"/>
    <n v="38"/>
    <n v="0"/>
    <n v="0"/>
    <n v="315089"/>
    <n v="8.6624999999999996"/>
    <m/>
    <s v="S"/>
    <n v="1"/>
    <x v="0"/>
    <x v="0"/>
    <b v="0"/>
    <x v="0"/>
    <n v="0"/>
    <x v="0"/>
  </r>
  <r>
    <n v="473"/>
    <x v="1"/>
    <n v="2"/>
    <s v="West, Mrs. Edwy Arthur (Ada Mary Worth)"/>
    <s v="female"/>
    <n v="33"/>
    <n v="1"/>
    <n v="2"/>
    <s v="C.A. 34651"/>
    <n v="27.75"/>
    <m/>
    <s v="S"/>
    <n v="4"/>
    <x v="0"/>
    <x v="1"/>
    <b v="0"/>
    <x v="1"/>
    <n v="0"/>
    <x v="1"/>
  </r>
  <r>
    <n v="474"/>
    <x v="1"/>
    <n v="2"/>
    <s v="Jerwan, Mrs. Amin S (Marie Marthe Thuillard)"/>
    <s v="female"/>
    <n v="23"/>
    <n v="0"/>
    <n v="0"/>
    <s v="SC/AH Basle 541"/>
    <n v="13.791700000000001"/>
    <s v="D"/>
    <s v="C"/>
    <n v="1"/>
    <x v="0"/>
    <x v="1"/>
    <b v="0"/>
    <x v="1"/>
    <n v="0"/>
    <x v="1"/>
  </r>
  <r>
    <n v="475"/>
    <x v="0"/>
    <n v="3"/>
    <s v="Strandberg, Miss. Ida Sofia"/>
    <s v="female"/>
    <n v="22"/>
    <n v="0"/>
    <n v="0"/>
    <n v="7553"/>
    <n v="9.8375000000000004"/>
    <m/>
    <s v="S"/>
    <n v="1"/>
    <x v="0"/>
    <x v="0"/>
    <b v="0"/>
    <x v="0"/>
    <n v="0"/>
    <x v="0"/>
  </r>
  <r>
    <n v="476"/>
    <x v="0"/>
    <n v="1"/>
    <s v="Clifford, Mr. George Quincy"/>
    <s v="male"/>
    <m/>
    <n v="0"/>
    <n v="0"/>
    <n v="110465"/>
    <n v="52"/>
    <s v="A14"/>
    <s v="S"/>
    <n v="1"/>
    <x v="0"/>
    <x v="0"/>
    <b v="0"/>
    <x v="0"/>
    <n v="0"/>
    <x v="0"/>
  </r>
  <r>
    <n v="477"/>
    <x v="0"/>
    <n v="2"/>
    <s v="Renouf, Mr. Peter Henry"/>
    <s v="male"/>
    <n v="34"/>
    <n v="1"/>
    <n v="0"/>
    <n v="31027"/>
    <n v="21"/>
    <m/>
    <s v="S"/>
    <n v="2"/>
    <x v="0"/>
    <x v="0"/>
    <b v="0"/>
    <x v="0"/>
    <n v="0"/>
    <x v="0"/>
  </r>
  <r>
    <n v="478"/>
    <x v="0"/>
    <n v="3"/>
    <s v="Braund, Mr. Lewis Richard"/>
    <s v="male"/>
    <n v="29"/>
    <n v="1"/>
    <n v="0"/>
    <n v="3460"/>
    <n v="7.0457999999999998"/>
    <m/>
    <s v="S"/>
    <n v="2"/>
    <x v="0"/>
    <x v="0"/>
    <b v="0"/>
    <x v="0"/>
    <n v="0"/>
    <x v="0"/>
  </r>
  <r>
    <n v="479"/>
    <x v="0"/>
    <n v="3"/>
    <s v="Karlsson, Mr. Nils August"/>
    <s v="male"/>
    <n v="22"/>
    <n v="0"/>
    <n v="0"/>
    <n v="350060"/>
    <n v="7.5208000000000004"/>
    <m/>
    <s v="S"/>
    <n v="1"/>
    <x v="0"/>
    <x v="0"/>
    <b v="0"/>
    <x v="0"/>
    <n v="0"/>
    <x v="0"/>
  </r>
  <r>
    <n v="480"/>
    <x v="1"/>
    <n v="3"/>
    <s v="Hirvonen, Miss. Hildur E"/>
    <s v="female"/>
    <n v="2"/>
    <n v="0"/>
    <n v="1"/>
    <n v="3101298"/>
    <n v="12.2875"/>
    <m/>
    <s v="S"/>
    <n v="2"/>
    <x v="0"/>
    <x v="0"/>
    <b v="0"/>
    <x v="0"/>
    <n v="0"/>
    <x v="1"/>
  </r>
  <r>
    <n v="481"/>
    <x v="0"/>
    <n v="3"/>
    <s v="Goodwin, Master. Harold Victor"/>
    <s v="male"/>
    <n v="9"/>
    <n v="5"/>
    <n v="2"/>
    <s v="CA 2144"/>
    <n v="46.9"/>
    <m/>
    <s v="S"/>
    <n v="8"/>
    <x v="0"/>
    <x v="0"/>
    <b v="0"/>
    <x v="0"/>
    <n v="0"/>
    <x v="0"/>
  </r>
  <r>
    <n v="482"/>
    <x v="0"/>
    <n v="2"/>
    <s v="Frost, Mr. Anthony Wood &quot;Archie&quot;"/>
    <s v="male"/>
    <m/>
    <n v="0"/>
    <n v="0"/>
    <n v="239854"/>
    <n v="0"/>
    <m/>
    <s v="S"/>
    <n v="1"/>
    <x v="0"/>
    <x v="0"/>
    <b v="0"/>
    <x v="0"/>
    <n v="0"/>
    <x v="0"/>
  </r>
  <r>
    <n v="483"/>
    <x v="0"/>
    <n v="3"/>
    <s v="Rouse, Mr. Richard Henry"/>
    <s v="male"/>
    <n v="50"/>
    <n v="0"/>
    <n v="0"/>
    <s v="A/5 3594"/>
    <n v="8.0500000000000007"/>
    <m/>
    <s v="S"/>
    <n v="1"/>
    <x v="0"/>
    <x v="0"/>
    <b v="0"/>
    <x v="0"/>
    <n v="0"/>
    <x v="0"/>
  </r>
  <r>
    <n v="484"/>
    <x v="1"/>
    <n v="3"/>
    <s v="Turkula, Mrs. (Hedwig)"/>
    <s v="female"/>
    <n v="63"/>
    <n v="0"/>
    <n v="0"/>
    <n v="4134"/>
    <n v="9.5875000000000004"/>
    <m/>
    <s v="S"/>
    <n v="1"/>
    <x v="0"/>
    <x v="0"/>
    <b v="0"/>
    <x v="0"/>
    <n v="0"/>
    <x v="1"/>
  </r>
  <r>
    <n v="485"/>
    <x v="1"/>
    <n v="1"/>
    <s v="Bishop, Mr. Dickinson H"/>
    <s v="male"/>
    <n v="25"/>
    <n v="1"/>
    <n v="0"/>
    <n v="11967"/>
    <n v="91.0792"/>
    <s v="B49"/>
    <s v="C"/>
    <n v="2"/>
    <x v="0"/>
    <x v="0"/>
    <b v="1"/>
    <x v="1"/>
    <n v="0"/>
    <x v="1"/>
  </r>
  <r>
    <n v="486"/>
    <x v="0"/>
    <n v="3"/>
    <s v="Lefebre, Miss. Jeannie"/>
    <s v="female"/>
    <m/>
    <n v="3"/>
    <n v="1"/>
    <n v="4133"/>
    <n v="25.466699999999999"/>
    <m/>
    <s v="S"/>
    <n v="5"/>
    <x v="0"/>
    <x v="0"/>
    <b v="0"/>
    <x v="0"/>
    <n v="0"/>
    <x v="0"/>
  </r>
  <r>
    <n v="487"/>
    <x v="1"/>
    <n v="1"/>
    <s v="Hoyt, Mrs. Frederick Maxfield (Jane Anne Forby)"/>
    <s v="female"/>
    <n v="35"/>
    <n v="1"/>
    <n v="0"/>
    <n v="19943"/>
    <n v="90"/>
    <s v="C93"/>
    <s v="S"/>
    <n v="2"/>
    <x v="0"/>
    <x v="1"/>
    <b v="1"/>
    <x v="1"/>
    <n v="0"/>
    <x v="1"/>
  </r>
  <r>
    <n v="488"/>
    <x v="0"/>
    <n v="1"/>
    <s v="Kent, Mr. Edward Austin"/>
    <s v="male"/>
    <n v="58"/>
    <n v="0"/>
    <n v="0"/>
    <n v="11771"/>
    <n v="29.7"/>
    <s v="B37"/>
    <s v="C"/>
    <n v="1"/>
    <x v="0"/>
    <x v="0"/>
    <b v="0"/>
    <x v="0"/>
    <n v="0"/>
    <x v="0"/>
  </r>
  <r>
    <n v="489"/>
    <x v="0"/>
    <n v="3"/>
    <s v="Somerton, Mr. Francis William"/>
    <s v="male"/>
    <n v="30"/>
    <n v="0"/>
    <n v="0"/>
    <s v="A.5. 18509"/>
    <n v="8.0500000000000007"/>
    <m/>
    <s v="S"/>
    <n v="1"/>
    <x v="0"/>
    <x v="0"/>
    <b v="0"/>
    <x v="0"/>
    <n v="0"/>
    <x v="0"/>
  </r>
  <r>
    <n v="490"/>
    <x v="1"/>
    <n v="3"/>
    <s v="Coutts, Master. Eden Leslie &quot;Neville&quot;"/>
    <s v="male"/>
    <n v="9"/>
    <n v="1"/>
    <n v="1"/>
    <s v="C.A. 37671"/>
    <n v="15.9"/>
    <m/>
    <s v="S"/>
    <n v="3"/>
    <x v="0"/>
    <x v="0"/>
    <b v="0"/>
    <x v="0"/>
    <n v="0"/>
    <x v="1"/>
  </r>
  <r>
    <n v="491"/>
    <x v="0"/>
    <n v="3"/>
    <s v="Hagland, Mr. Konrad Mathias Reiersen"/>
    <s v="male"/>
    <m/>
    <n v="1"/>
    <n v="0"/>
    <n v="65304"/>
    <n v="19.966699999999999"/>
    <m/>
    <s v="S"/>
    <n v="2"/>
    <x v="0"/>
    <x v="0"/>
    <b v="0"/>
    <x v="0"/>
    <n v="0"/>
    <x v="0"/>
  </r>
  <r>
    <n v="492"/>
    <x v="0"/>
    <n v="3"/>
    <s v="Windelov, Mr. Einar"/>
    <s v="male"/>
    <n v="21"/>
    <n v="0"/>
    <n v="0"/>
    <s v="SOTON/OQ 3101317"/>
    <n v="7.25"/>
    <m/>
    <s v="S"/>
    <n v="1"/>
    <x v="0"/>
    <x v="0"/>
    <b v="0"/>
    <x v="0"/>
    <n v="0"/>
    <x v="0"/>
  </r>
  <r>
    <n v="493"/>
    <x v="0"/>
    <n v="1"/>
    <s v="Molson, Mr. Harry Markland"/>
    <s v="male"/>
    <n v="55"/>
    <n v="0"/>
    <n v="0"/>
    <n v="113787"/>
    <n v="30.5"/>
    <s v="C30"/>
    <s v="S"/>
    <n v="1"/>
    <x v="0"/>
    <x v="0"/>
    <b v="0"/>
    <x v="0"/>
    <n v="0"/>
    <x v="0"/>
  </r>
  <r>
    <n v="494"/>
    <x v="0"/>
    <n v="1"/>
    <s v="Artagaveytia, Mr. Ramon"/>
    <s v="male"/>
    <n v="71"/>
    <n v="0"/>
    <n v="0"/>
    <s v="PC 17609"/>
    <n v="49.504199999999997"/>
    <m/>
    <s v="C"/>
    <n v="1"/>
    <x v="0"/>
    <x v="0"/>
    <b v="0"/>
    <x v="0"/>
    <n v="0"/>
    <x v="0"/>
  </r>
  <r>
    <n v="495"/>
    <x v="0"/>
    <n v="3"/>
    <s v="Stanley, Mr. Edward Roland"/>
    <s v="male"/>
    <n v="21"/>
    <n v="0"/>
    <n v="0"/>
    <s v="A/4 45380"/>
    <n v="8.0500000000000007"/>
    <m/>
    <s v="S"/>
    <n v="1"/>
    <x v="0"/>
    <x v="0"/>
    <b v="0"/>
    <x v="0"/>
    <n v="0"/>
    <x v="0"/>
  </r>
  <r>
    <n v="496"/>
    <x v="0"/>
    <n v="3"/>
    <s v="Yousseff, Mr. Gerious"/>
    <s v="male"/>
    <m/>
    <n v="0"/>
    <n v="0"/>
    <n v="2627"/>
    <n v="14.458299999999999"/>
    <m/>
    <s v="C"/>
    <n v="1"/>
    <x v="0"/>
    <x v="0"/>
    <b v="0"/>
    <x v="0"/>
    <n v="0"/>
    <x v="0"/>
  </r>
  <r>
    <n v="497"/>
    <x v="1"/>
    <n v="1"/>
    <s v="Eustis, Miss. Elizabeth Mussey"/>
    <s v="female"/>
    <n v="54"/>
    <n v="1"/>
    <n v="0"/>
    <n v="36947"/>
    <n v="78.2667"/>
    <s v="D20"/>
    <s v="C"/>
    <n v="2"/>
    <x v="0"/>
    <x v="1"/>
    <b v="1"/>
    <x v="1"/>
    <n v="0"/>
    <x v="1"/>
  </r>
  <r>
    <n v="498"/>
    <x v="0"/>
    <n v="3"/>
    <s v="Shellard, Mr. Frederick William"/>
    <s v="male"/>
    <m/>
    <n v="0"/>
    <n v="0"/>
    <s v="C.A. 6212"/>
    <n v="15.1"/>
    <m/>
    <s v="S"/>
    <n v="1"/>
    <x v="0"/>
    <x v="0"/>
    <b v="0"/>
    <x v="0"/>
    <n v="0"/>
    <x v="0"/>
  </r>
  <r>
    <n v="499"/>
    <x v="0"/>
    <n v="1"/>
    <s v="Allison, Mrs. Hudson J C (Bessie Waldo Daniels)"/>
    <s v="female"/>
    <n v="25"/>
    <n v="1"/>
    <n v="2"/>
    <n v="113781"/>
    <n v="151.55000000000001"/>
    <s v="C22 C26"/>
    <s v="S"/>
    <n v="4"/>
    <x v="0"/>
    <x v="1"/>
    <b v="0"/>
    <x v="1"/>
    <n v="0"/>
    <x v="0"/>
  </r>
  <r>
    <n v="500"/>
    <x v="0"/>
    <n v="3"/>
    <s v="Svensson, Mr. Olof"/>
    <s v="male"/>
    <n v="24"/>
    <n v="0"/>
    <n v="0"/>
    <n v="350035"/>
    <n v="7.7957999999999998"/>
    <m/>
    <s v="S"/>
    <n v="1"/>
    <x v="0"/>
    <x v="0"/>
    <b v="0"/>
    <x v="0"/>
    <n v="0"/>
    <x v="0"/>
  </r>
  <r>
    <n v="501"/>
    <x v="0"/>
    <n v="3"/>
    <s v="Calic, Mr. Petar"/>
    <s v="male"/>
    <n v="17"/>
    <n v="0"/>
    <n v="0"/>
    <n v="315086"/>
    <n v="8.6624999999999996"/>
    <m/>
    <s v="S"/>
    <n v="1"/>
    <x v="0"/>
    <x v="0"/>
    <b v="0"/>
    <x v="0"/>
    <n v="0"/>
    <x v="0"/>
  </r>
  <r>
    <n v="502"/>
    <x v="0"/>
    <n v="3"/>
    <s v="Canavan, Miss. Mary"/>
    <s v="female"/>
    <n v="21"/>
    <n v="0"/>
    <n v="0"/>
    <n v="364846"/>
    <n v="7.75"/>
    <m/>
    <s v="Q"/>
    <n v="1"/>
    <x v="0"/>
    <x v="0"/>
    <b v="0"/>
    <x v="0"/>
    <n v="0"/>
    <x v="0"/>
  </r>
  <r>
    <n v="503"/>
    <x v="0"/>
    <n v="3"/>
    <s v="O'Sullivan, Miss. Bridget Mary"/>
    <s v="female"/>
    <m/>
    <n v="0"/>
    <n v="0"/>
    <n v="330909"/>
    <n v="7.6292"/>
    <m/>
    <s v="Q"/>
    <n v="1"/>
    <x v="0"/>
    <x v="0"/>
    <b v="0"/>
    <x v="0"/>
    <n v="0"/>
    <x v="0"/>
  </r>
  <r>
    <n v="504"/>
    <x v="0"/>
    <n v="3"/>
    <s v="Laitinen, Miss. Kristina Sofia"/>
    <s v="female"/>
    <n v="37"/>
    <n v="0"/>
    <n v="0"/>
    <n v="4135"/>
    <n v="9.5875000000000004"/>
    <m/>
    <s v="S"/>
    <n v="1"/>
    <x v="0"/>
    <x v="0"/>
    <b v="0"/>
    <x v="0"/>
    <n v="0"/>
    <x v="0"/>
  </r>
  <r>
    <n v="505"/>
    <x v="1"/>
    <n v="1"/>
    <s v="Maioni, Miss. Roberta"/>
    <s v="female"/>
    <n v="16"/>
    <n v="0"/>
    <n v="0"/>
    <n v="110152"/>
    <n v="86.5"/>
    <s v="B79"/>
    <s v="S"/>
    <n v="1"/>
    <x v="0"/>
    <x v="1"/>
    <b v="1"/>
    <x v="1"/>
    <n v="0"/>
    <x v="1"/>
  </r>
  <r>
    <n v="506"/>
    <x v="0"/>
    <n v="1"/>
    <s v="Penasco y Castellana, Mr. Victor de Satode"/>
    <s v="male"/>
    <n v="18"/>
    <n v="1"/>
    <n v="0"/>
    <s v="PC 17758"/>
    <n v="108.9"/>
    <s v="C65"/>
    <s v="C"/>
    <n v="2"/>
    <x v="0"/>
    <x v="0"/>
    <b v="1"/>
    <x v="1"/>
    <n v="0"/>
    <x v="0"/>
  </r>
  <r>
    <n v="507"/>
    <x v="1"/>
    <n v="2"/>
    <s v="Quick, Mrs. Frederick Charles (Jane Richards)"/>
    <s v="female"/>
    <n v="33"/>
    <n v="0"/>
    <n v="2"/>
    <n v="26360"/>
    <n v="26"/>
    <m/>
    <s v="S"/>
    <n v="3"/>
    <x v="0"/>
    <x v="1"/>
    <b v="0"/>
    <x v="1"/>
    <n v="0"/>
    <x v="1"/>
  </r>
  <r>
    <n v="508"/>
    <x v="1"/>
    <n v="1"/>
    <s v="Bradley, Mr. George (&quot;George Arthur Brayton&quot;)"/>
    <s v="male"/>
    <m/>
    <n v="0"/>
    <n v="0"/>
    <n v="111427"/>
    <n v="26.55"/>
    <m/>
    <s v="S"/>
    <n v="1"/>
    <x v="0"/>
    <x v="0"/>
    <b v="0"/>
    <x v="0"/>
    <n v="0"/>
    <x v="1"/>
  </r>
  <r>
    <n v="509"/>
    <x v="0"/>
    <n v="3"/>
    <s v="Olsen, Mr. Henry Margido"/>
    <s v="male"/>
    <n v="28"/>
    <n v="0"/>
    <n v="0"/>
    <s v="C 4001"/>
    <n v="22.524999999999999"/>
    <m/>
    <s v="S"/>
    <n v="1"/>
    <x v="0"/>
    <x v="0"/>
    <b v="0"/>
    <x v="0"/>
    <n v="0"/>
    <x v="0"/>
  </r>
  <r>
    <n v="510"/>
    <x v="1"/>
    <n v="3"/>
    <s v="Lang, Mr. Fang"/>
    <s v="male"/>
    <n v="26"/>
    <n v="0"/>
    <n v="0"/>
    <n v="1601"/>
    <n v="56.495800000000003"/>
    <m/>
    <s v="S"/>
    <n v="1"/>
    <x v="0"/>
    <x v="0"/>
    <b v="0"/>
    <x v="0"/>
    <n v="0"/>
    <x v="1"/>
  </r>
  <r>
    <n v="511"/>
    <x v="1"/>
    <n v="3"/>
    <s v="Daly, Mr. Eugene Patrick"/>
    <s v="male"/>
    <n v="29"/>
    <n v="0"/>
    <n v="0"/>
    <n v="382651"/>
    <n v="7.75"/>
    <m/>
    <s v="Q"/>
    <n v="1"/>
    <x v="0"/>
    <x v="0"/>
    <b v="0"/>
    <x v="0"/>
    <n v="0"/>
    <x v="1"/>
  </r>
  <r>
    <n v="512"/>
    <x v="0"/>
    <n v="3"/>
    <s v="Webber, Mr. James"/>
    <s v="male"/>
    <m/>
    <n v="0"/>
    <n v="0"/>
    <s v="SOTON/OQ 3101316"/>
    <n v="8.0500000000000007"/>
    <m/>
    <s v="S"/>
    <n v="1"/>
    <x v="0"/>
    <x v="0"/>
    <b v="0"/>
    <x v="0"/>
    <n v="0"/>
    <x v="0"/>
  </r>
  <r>
    <n v="513"/>
    <x v="1"/>
    <n v="1"/>
    <s v="McGough, Mr. James Robert"/>
    <s v="male"/>
    <n v="36"/>
    <n v="0"/>
    <n v="0"/>
    <s v="PC 17473"/>
    <n v="26.287500000000001"/>
    <s v="E25"/>
    <s v="S"/>
    <n v="1"/>
    <x v="0"/>
    <x v="0"/>
    <b v="0"/>
    <x v="0"/>
    <n v="0"/>
    <x v="1"/>
  </r>
  <r>
    <n v="514"/>
    <x v="1"/>
    <n v="1"/>
    <s v="Rothschild, Mrs. Martin (Elizabeth L. Barrett)"/>
    <s v="female"/>
    <n v="54"/>
    <n v="1"/>
    <n v="0"/>
    <s v="PC 17603"/>
    <n v="59.4"/>
    <m/>
    <s v="C"/>
    <n v="2"/>
    <x v="0"/>
    <x v="1"/>
    <b v="0"/>
    <x v="1"/>
    <n v="0"/>
    <x v="1"/>
  </r>
  <r>
    <n v="515"/>
    <x v="0"/>
    <n v="3"/>
    <s v="Coleff, Mr. Satio"/>
    <s v="male"/>
    <n v="24"/>
    <n v="0"/>
    <n v="0"/>
    <n v="349209"/>
    <n v="7.4958"/>
    <m/>
    <s v="S"/>
    <n v="1"/>
    <x v="0"/>
    <x v="0"/>
    <b v="0"/>
    <x v="0"/>
    <n v="0"/>
    <x v="0"/>
  </r>
  <r>
    <n v="516"/>
    <x v="0"/>
    <n v="1"/>
    <s v="Walker, Mr. William Anderson"/>
    <s v="male"/>
    <n v="47"/>
    <n v="0"/>
    <n v="0"/>
    <n v="36967"/>
    <n v="34.020800000000001"/>
    <s v="D46"/>
    <s v="S"/>
    <n v="1"/>
    <x v="0"/>
    <x v="0"/>
    <b v="0"/>
    <x v="0"/>
    <n v="0"/>
    <x v="0"/>
  </r>
  <r>
    <n v="517"/>
    <x v="1"/>
    <n v="2"/>
    <s v="Lemore, Mrs. (Amelia Milley)"/>
    <s v="female"/>
    <n v="34"/>
    <n v="0"/>
    <n v="0"/>
    <s v="C.A. 34260"/>
    <n v="10.5"/>
    <s v="F33"/>
    <s v="S"/>
    <n v="1"/>
    <x v="0"/>
    <x v="1"/>
    <b v="0"/>
    <x v="1"/>
    <n v="0"/>
    <x v="1"/>
  </r>
  <r>
    <n v="518"/>
    <x v="0"/>
    <n v="3"/>
    <s v="Ryan, Mr. Patrick"/>
    <s v="male"/>
    <m/>
    <n v="0"/>
    <n v="0"/>
    <n v="371110"/>
    <n v="24.15"/>
    <m/>
    <s v="Q"/>
    <n v="1"/>
    <x v="0"/>
    <x v="0"/>
    <b v="0"/>
    <x v="0"/>
    <n v="0"/>
    <x v="0"/>
  </r>
  <r>
    <n v="519"/>
    <x v="1"/>
    <n v="2"/>
    <s v="Angle, Mrs. William A (Florence &quot;Mary&quot; Agnes Hughes)"/>
    <s v="female"/>
    <n v="36"/>
    <n v="1"/>
    <n v="0"/>
    <n v="226875"/>
    <n v="26"/>
    <m/>
    <s v="S"/>
    <n v="2"/>
    <x v="0"/>
    <x v="1"/>
    <b v="0"/>
    <x v="1"/>
    <n v="0"/>
    <x v="1"/>
  </r>
  <r>
    <n v="520"/>
    <x v="0"/>
    <n v="3"/>
    <s v="Pavlovic, Mr. Stefo"/>
    <s v="male"/>
    <n v="32"/>
    <n v="0"/>
    <n v="0"/>
    <n v="349242"/>
    <n v="7.8958000000000004"/>
    <m/>
    <s v="S"/>
    <n v="1"/>
    <x v="0"/>
    <x v="0"/>
    <b v="0"/>
    <x v="0"/>
    <n v="0"/>
    <x v="0"/>
  </r>
  <r>
    <n v="521"/>
    <x v="1"/>
    <n v="1"/>
    <s v="Perreault, Miss. Anne"/>
    <s v="female"/>
    <n v="30"/>
    <n v="0"/>
    <n v="0"/>
    <n v="12749"/>
    <n v="93.5"/>
    <s v="B73"/>
    <s v="S"/>
    <n v="1"/>
    <x v="0"/>
    <x v="1"/>
    <b v="1"/>
    <x v="1"/>
    <n v="0"/>
    <x v="1"/>
  </r>
  <r>
    <n v="522"/>
    <x v="0"/>
    <n v="3"/>
    <s v="Vovk, Mr. Janko"/>
    <s v="male"/>
    <n v="22"/>
    <n v="0"/>
    <n v="0"/>
    <n v="349252"/>
    <n v="7.8958000000000004"/>
    <m/>
    <s v="S"/>
    <n v="1"/>
    <x v="0"/>
    <x v="0"/>
    <b v="0"/>
    <x v="0"/>
    <n v="0"/>
    <x v="0"/>
  </r>
  <r>
    <n v="523"/>
    <x v="0"/>
    <n v="3"/>
    <s v="Lahoud, Mr. Sarkis"/>
    <s v="male"/>
    <m/>
    <n v="0"/>
    <n v="0"/>
    <n v="2624"/>
    <n v="7.2249999999999996"/>
    <m/>
    <s v="C"/>
    <n v="1"/>
    <x v="0"/>
    <x v="0"/>
    <b v="0"/>
    <x v="0"/>
    <n v="0"/>
    <x v="0"/>
  </r>
  <r>
    <n v="524"/>
    <x v="1"/>
    <n v="1"/>
    <s v="Hippach, Mrs. Louis Albert (Ida Sophia Fischer)"/>
    <s v="female"/>
    <n v="44"/>
    <n v="0"/>
    <n v="1"/>
    <n v="111361"/>
    <n v="57.979199999999999"/>
    <s v="B18"/>
    <s v="C"/>
    <n v="2"/>
    <x v="0"/>
    <x v="1"/>
    <b v="0"/>
    <x v="1"/>
    <n v="0"/>
    <x v="1"/>
  </r>
  <r>
    <n v="525"/>
    <x v="0"/>
    <n v="3"/>
    <s v="Kassem, Mr. Fared"/>
    <s v="male"/>
    <m/>
    <n v="0"/>
    <n v="0"/>
    <n v="2700"/>
    <n v="7.2291999999999996"/>
    <m/>
    <s v="C"/>
    <n v="1"/>
    <x v="0"/>
    <x v="0"/>
    <b v="0"/>
    <x v="0"/>
    <n v="0"/>
    <x v="0"/>
  </r>
  <r>
    <n v="526"/>
    <x v="0"/>
    <n v="3"/>
    <s v="Farrell, Mr. James"/>
    <s v="male"/>
    <n v="40.5"/>
    <n v="0"/>
    <n v="0"/>
    <n v="367232"/>
    <n v="7.75"/>
    <m/>
    <s v="Q"/>
    <n v="1"/>
    <x v="0"/>
    <x v="0"/>
    <b v="0"/>
    <x v="0"/>
    <n v="0"/>
    <x v="0"/>
  </r>
  <r>
    <n v="527"/>
    <x v="1"/>
    <n v="2"/>
    <s v="Ridsdale, Miss. Lucy"/>
    <s v="female"/>
    <n v="50"/>
    <n v="0"/>
    <n v="0"/>
    <s v="W./C. 14258"/>
    <n v="10.5"/>
    <m/>
    <s v="S"/>
    <n v="1"/>
    <x v="0"/>
    <x v="1"/>
    <b v="0"/>
    <x v="1"/>
    <n v="0"/>
    <x v="1"/>
  </r>
  <r>
    <n v="528"/>
    <x v="0"/>
    <n v="1"/>
    <s v="Farthing, Mr. John"/>
    <s v="male"/>
    <m/>
    <n v="0"/>
    <n v="0"/>
    <s v="PC 17483"/>
    <n v="221.7792"/>
    <s v="C95"/>
    <s v="S"/>
    <n v="1"/>
    <x v="0"/>
    <x v="0"/>
    <b v="0"/>
    <x v="0"/>
    <n v="0"/>
    <x v="0"/>
  </r>
  <r>
    <n v="529"/>
    <x v="0"/>
    <n v="3"/>
    <s v="Salonen, Mr. Johan Werner"/>
    <s v="male"/>
    <n v="39"/>
    <n v="0"/>
    <n v="0"/>
    <n v="3101296"/>
    <n v="7.9249999999999998"/>
    <m/>
    <s v="S"/>
    <n v="1"/>
    <x v="0"/>
    <x v="0"/>
    <b v="0"/>
    <x v="0"/>
    <n v="0"/>
    <x v="0"/>
  </r>
  <r>
    <n v="530"/>
    <x v="0"/>
    <n v="2"/>
    <s v="Hocking, Mr. Richard George"/>
    <s v="male"/>
    <n v="23"/>
    <n v="2"/>
    <n v="1"/>
    <n v="29104"/>
    <n v="11.5"/>
    <m/>
    <s v="S"/>
    <n v="4"/>
    <x v="0"/>
    <x v="0"/>
    <b v="0"/>
    <x v="0"/>
    <n v="0"/>
    <x v="0"/>
  </r>
  <r>
    <n v="531"/>
    <x v="1"/>
    <n v="2"/>
    <s v="Quick, Miss. Phyllis May"/>
    <s v="female"/>
    <n v="2"/>
    <n v="1"/>
    <n v="1"/>
    <n v="26360"/>
    <n v="26"/>
    <m/>
    <s v="S"/>
    <n v="3"/>
    <x v="0"/>
    <x v="1"/>
    <b v="0"/>
    <x v="1"/>
    <n v="0"/>
    <x v="1"/>
  </r>
  <r>
    <n v="532"/>
    <x v="0"/>
    <n v="3"/>
    <s v="Toufik, Mr. Nakli"/>
    <s v="male"/>
    <m/>
    <n v="0"/>
    <n v="0"/>
    <n v="2641"/>
    <n v="7.2291999999999996"/>
    <m/>
    <s v="C"/>
    <n v="1"/>
    <x v="0"/>
    <x v="0"/>
    <b v="0"/>
    <x v="0"/>
    <n v="0"/>
    <x v="0"/>
  </r>
  <r>
    <n v="533"/>
    <x v="0"/>
    <n v="3"/>
    <s v="Elias, Mr. Joseph Jr"/>
    <s v="male"/>
    <n v="17"/>
    <n v="1"/>
    <n v="1"/>
    <n v="2690"/>
    <n v="7.2291999999999996"/>
    <m/>
    <s v="C"/>
    <n v="3"/>
    <x v="0"/>
    <x v="0"/>
    <b v="0"/>
    <x v="0"/>
    <n v="0"/>
    <x v="0"/>
  </r>
  <r>
    <n v="534"/>
    <x v="1"/>
    <n v="3"/>
    <s v="Peter, Mrs. Catherine (Catherine Rizk)"/>
    <s v="female"/>
    <m/>
    <n v="0"/>
    <n v="2"/>
    <n v="2668"/>
    <n v="22.3583"/>
    <m/>
    <s v="C"/>
    <n v="3"/>
    <x v="0"/>
    <x v="0"/>
    <b v="0"/>
    <x v="0"/>
    <n v="0"/>
    <x v="1"/>
  </r>
  <r>
    <n v="535"/>
    <x v="0"/>
    <n v="3"/>
    <s v="Cacic, Miss. Marija"/>
    <s v="female"/>
    <n v="30"/>
    <n v="0"/>
    <n v="0"/>
    <n v="315084"/>
    <n v="8.6624999999999996"/>
    <m/>
    <s v="S"/>
    <n v="1"/>
    <x v="0"/>
    <x v="0"/>
    <b v="0"/>
    <x v="0"/>
    <n v="0"/>
    <x v="0"/>
  </r>
  <r>
    <n v="536"/>
    <x v="1"/>
    <n v="2"/>
    <s v="Hart, Miss. Eva Miriam"/>
    <s v="female"/>
    <n v="7"/>
    <n v="0"/>
    <n v="2"/>
    <s v="F.C.C. 13529"/>
    <n v="26.25"/>
    <m/>
    <s v="S"/>
    <n v="3"/>
    <x v="0"/>
    <x v="1"/>
    <b v="0"/>
    <x v="1"/>
    <n v="0"/>
    <x v="1"/>
  </r>
  <r>
    <n v="537"/>
    <x v="0"/>
    <n v="1"/>
    <s v="Butt, Major. Archibald Willingham"/>
    <s v="male"/>
    <n v="45"/>
    <n v="0"/>
    <n v="0"/>
    <n v="113050"/>
    <n v="26.55"/>
    <s v="B38"/>
    <s v="S"/>
    <n v="1"/>
    <x v="0"/>
    <x v="0"/>
    <b v="0"/>
    <x v="0"/>
    <n v="0"/>
    <x v="0"/>
  </r>
  <r>
    <n v="538"/>
    <x v="1"/>
    <n v="1"/>
    <s v="LeRoy, Miss. Bertha"/>
    <s v="female"/>
    <n v="30"/>
    <n v="0"/>
    <n v="0"/>
    <s v="PC 17761"/>
    <n v="106.425"/>
    <m/>
    <s v="C"/>
    <n v="1"/>
    <x v="0"/>
    <x v="1"/>
    <b v="1"/>
    <x v="1"/>
    <n v="0"/>
    <x v="1"/>
  </r>
  <r>
    <n v="539"/>
    <x v="0"/>
    <n v="3"/>
    <s v="Risien, Mr. Samuel Beard"/>
    <s v="male"/>
    <m/>
    <n v="0"/>
    <n v="0"/>
    <n v="364498"/>
    <n v="14.5"/>
    <m/>
    <s v="S"/>
    <n v="1"/>
    <x v="0"/>
    <x v="0"/>
    <b v="0"/>
    <x v="0"/>
    <n v="0"/>
    <x v="0"/>
  </r>
  <r>
    <n v="540"/>
    <x v="1"/>
    <n v="1"/>
    <s v="Frolicher, Miss. Hedwig Margaritha"/>
    <s v="female"/>
    <n v="22"/>
    <n v="0"/>
    <n v="2"/>
    <n v="13568"/>
    <n v="49.5"/>
    <s v="B39"/>
    <s v="C"/>
    <n v="3"/>
    <x v="0"/>
    <x v="1"/>
    <b v="0"/>
    <x v="1"/>
    <n v="0"/>
    <x v="1"/>
  </r>
  <r>
    <n v="541"/>
    <x v="1"/>
    <n v="1"/>
    <s v="Crosby, Miss. Harriet R"/>
    <s v="female"/>
    <n v="36"/>
    <n v="0"/>
    <n v="2"/>
    <s v="WE/P 5735"/>
    <n v="71"/>
    <s v="B22"/>
    <s v="S"/>
    <n v="3"/>
    <x v="0"/>
    <x v="1"/>
    <b v="0"/>
    <x v="1"/>
    <n v="0"/>
    <x v="1"/>
  </r>
  <r>
    <n v="542"/>
    <x v="0"/>
    <n v="3"/>
    <s v="Andersson, Miss. Ingeborg Constanzia"/>
    <s v="female"/>
    <n v="9"/>
    <n v="4"/>
    <n v="2"/>
    <n v="347082"/>
    <n v="31.274999999999999"/>
    <m/>
    <s v="S"/>
    <n v="7"/>
    <x v="0"/>
    <x v="0"/>
    <b v="0"/>
    <x v="0"/>
    <n v="0"/>
    <x v="0"/>
  </r>
  <r>
    <n v="543"/>
    <x v="0"/>
    <n v="3"/>
    <s v="Andersson, Miss. Sigrid Elisabeth"/>
    <s v="female"/>
    <n v="11"/>
    <n v="4"/>
    <n v="2"/>
    <n v="347082"/>
    <n v="31.274999999999999"/>
    <m/>
    <s v="S"/>
    <n v="7"/>
    <x v="0"/>
    <x v="0"/>
    <b v="0"/>
    <x v="0"/>
    <n v="0"/>
    <x v="0"/>
  </r>
  <r>
    <n v="544"/>
    <x v="1"/>
    <n v="2"/>
    <s v="Beane, Mr. Edward"/>
    <s v="male"/>
    <n v="32"/>
    <n v="1"/>
    <n v="0"/>
    <n v="2908"/>
    <n v="26"/>
    <m/>
    <s v="S"/>
    <n v="2"/>
    <x v="0"/>
    <x v="0"/>
    <b v="0"/>
    <x v="0"/>
    <n v="0"/>
    <x v="1"/>
  </r>
  <r>
    <n v="545"/>
    <x v="0"/>
    <n v="1"/>
    <s v="Douglas, Mr. Walter Donald"/>
    <s v="male"/>
    <n v="50"/>
    <n v="1"/>
    <n v="0"/>
    <s v="PC 17761"/>
    <n v="106.425"/>
    <s v="C86"/>
    <s v="C"/>
    <n v="2"/>
    <x v="0"/>
    <x v="0"/>
    <b v="1"/>
    <x v="1"/>
    <n v="0"/>
    <x v="0"/>
  </r>
  <r>
    <n v="546"/>
    <x v="0"/>
    <n v="1"/>
    <s v="Nicholson, Mr. Arthur Ernest"/>
    <s v="male"/>
    <n v="64"/>
    <n v="0"/>
    <n v="0"/>
    <n v="693"/>
    <n v="26"/>
    <m/>
    <s v="S"/>
    <n v="1"/>
    <x v="0"/>
    <x v="0"/>
    <b v="0"/>
    <x v="0"/>
    <n v="0"/>
    <x v="0"/>
  </r>
  <r>
    <n v="547"/>
    <x v="1"/>
    <n v="2"/>
    <s v="Beane, Mrs. Edward (Ethel Clarke)"/>
    <s v="female"/>
    <n v="19"/>
    <n v="1"/>
    <n v="0"/>
    <n v="2908"/>
    <n v="26"/>
    <m/>
    <s v="S"/>
    <n v="2"/>
    <x v="0"/>
    <x v="1"/>
    <b v="0"/>
    <x v="1"/>
    <n v="0"/>
    <x v="1"/>
  </r>
  <r>
    <n v="548"/>
    <x v="1"/>
    <n v="2"/>
    <s v="Padro y Manent, Mr. Julian"/>
    <s v="male"/>
    <m/>
    <n v="0"/>
    <n v="0"/>
    <s v="SC/PARIS 2146"/>
    <n v="13.862500000000001"/>
    <m/>
    <s v="C"/>
    <n v="1"/>
    <x v="0"/>
    <x v="0"/>
    <b v="0"/>
    <x v="0"/>
    <n v="0"/>
    <x v="1"/>
  </r>
  <r>
    <n v="549"/>
    <x v="0"/>
    <n v="3"/>
    <s v="Goldsmith, Mr. Frank John"/>
    <s v="male"/>
    <n v="33"/>
    <n v="1"/>
    <n v="1"/>
    <n v="363291"/>
    <n v="20.524999999999999"/>
    <m/>
    <s v="S"/>
    <n v="3"/>
    <x v="0"/>
    <x v="0"/>
    <b v="0"/>
    <x v="0"/>
    <n v="0"/>
    <x v="0"/>
  </r>
  <r>
    <n v="550"/>
    <x v="1"/>
    <n v="2"/>
    <s v="Davies, Master. John Morgan Jr"/>
    <s v="male"/>
    <n v="8"/>
    <n v="1"/>
    <n v="1"/>
    <s v="C.A. 33112"/>
    <n v="36.75"/>
    <m/>
    <s v="S"/>
    <n v="3"/>
    <x v="0"/>
    <x v="0"/>
    <b v="0"/>
    <x v="0"/>
    <n v="0"/>
    <x v="1"/>
  </r>
  <r>
    <n v="551"/>
    <x v="1"/>
    <n v="1"/>
    <s v="Thayer, Mr. John Borland Jr"/>
    <s v="male"/>
    <n v="17"/>
    <n v="0"/>
    <n v="2"/>
    <n v="17421"/>
    <n v="110.88330000000001"/>
    <s v="C70"/>
    <s v="C"/>
    <n v="3"/>
    <x v="0"/>
    <x v="0"/>
    <b v="1"/>
    <x v="1"/>
    <n v="0"/>
    <x v="1"/>
  </r>
  <r>
    <n v="552"/>
    <x v="0"/>
    <n v="2"/>
    <s v="Sharp, Mr. Percival James R"/>
    <s v="male"/>
    <n v="27"/>
    <n v="0"/>
    <n v="0"/>
    <n v="244358"/>
    <n v="26"/>
    <m/>
    <s v="S"/>
    <n v="1"/>
    <x v="0"/>
    <x v="0"/>
    <b v="0"/>
    <x v="0"/>
    <n v="0"/>
    <x v="0"/>
  </r>
  <r>
    <n v="553"/>
    <x v="0"/>
    <n v="3"/>
    <s v="O'Brien, Mr. Timothy"/>
    <s v="male"/>
    <m/>
    <n v="0"/>
    <n v="0"/>
    <n v="330979"/>
    <n v="7.8292000000000002"/>
    <m/>
    <s v="Q"/>
    <n v="1"/>
    <x v="0"/>
    <x v="0"/>
    <b v="0"/>
    <x v="0"/>
    <n v="0"/>
    <x v="0"/>
  </r>
  <r>
    <n v="554"/>
    <x v="1"/>
    <n v="3"/>
    <s v="Leeni, Mr. Fahim (&quot;Philip Zenni&quot;)"/>
    <s v="male"/>
    <n v="22"/>
    <n v="0"/>
    <n v="0"/>
    <n v="2620"/>
    <n v="7.2249999999999996"/>
    <m/>
    <s v="C"/>
    <n v="1"/>
    <x v="0"/>
    <x v="0"/>
    <b v="0"/>
    <x v="0"/>
    <n v="0"/>
    <x v="1"/>
  </r>
  <r>
    <n v="555"/>
    <x v="1"/>
    <n v="3"/>
    <s v="Ohman, Miss. Velin"/>
    <s v="female"/>
    <n v="22"/>
    <n v="0"/>
    <n v="0"/>
    <n v="347085"/>
    <n v="7.7750000000000004"/>
    <m/>
    <s v="S"/>
    <n v="1"/>
    <x v="0"/>
    <x v="0"/>
    <b v="0"/>
    <x v="0"/>
    <n v="0"/>
    <x v="1"/>
  </r>
  <r>
    <n v="556"/>
    <x v="0"/>
    <n v="1"/>
    <s v="Wright, Mr. George"/>
    <s v="male"/>
    <n v="62"/>
    <n v="0"/>
    <n v="0"/>
    <n v="113807"/>
    <n v="26.55"/>
    <m/>
    <s v="S"/>
    <n v="1"/>
    <x v="0"/>
    <x v="0"/>
    <b v="0"/>
    <x v="0"/>
    <n v="0"/>
    <x v="0"/>
  </r>
  <r>
    <n v="557"/>
    <x v="1"/>
    <n v="1"/>
    <s v="Duff Gordon, Lady. (Lucille Christiana Sutherland) (&quot;Mrs Morgan&quot;)"/>
    <s v="female"/>
    <n v="48"/>
    <n v="1"/>
    <n v="0"/>
    <n v="11755"/>
    <n v="39.6"/>
    <s v="A16"/>
    <s v="C"/>
    <n v="2"/>
    <x v="0"/>
    <x v="1"/>
    <b v="0"/>
    <x v="1"/>
    <n v="0"/>
    <x v="1"/>
  </r>
  <r>
    <n v="558"/>
    <x v="0"/>
    <n v="1"/>
    <s v="Robbins, Mr. Victor"/>
    <s v="male"/>
    <m/>
    <n v="0"/>
    <n v="0"/>
    <s v="PC 17757"/>
    <n v="227.52500000000001"/>
    <m/>
    <s v="C"/>
    <n v="1"/>
    <x v="0"/>
    <x v="0"/>
    <b v="0"/>
    <x v="0"/>
    <n v="0"/>
    <x v="0"/>
  </r>
  <r>
    <n v="559"/>
    <x v="1"/>
    <n v="1"/>
    <s v="Taussig, Mrs. Emil (Tillie Mandelbaum)"/>
    <s v="female"/>
    <n v="39"/>
    <n v="1"/>
    <n v="1"/>
    <n v="110413"/>
    <n v="79.650000000000006"/>
    <s v="E67"/>
    <s v="S"/>
    <n v="3"/>
    <x v="0"/>
    <x v="1"/>
    <b v="1"/>
    <x v="1"/>
    <n v="0"/>
    <x v="1"/>
  </r>
  <r>
    <n v="560"/>
    <x v="1"/>
    <n v="3"/>
    <s v="de Messemaeker, Mrs. Guillaume Joseph (Emma)"/>
    <s v="female"/>
    <n v="36"/>
    <n v="1"/>
    <n v="0"/>
    <n v="345572"/>
    <n v="17.399999999999999"/>
    <m/>
    <s v="S"/>
    <n v="2"/>
    <x v="0"/>
    <x v="0"/>
    <b v="0"/>
    <x v="0"/>
    <n v="0"/>
    <x v="1"/>
  </r>
  <r>
    <n v="561"/>
    <x v="0"/>
    <n v="3"/>
    <s v="Morrow, Mr. Thomas Rowan"/>
    <s v="male"/>
    <m/>
    <n v="0"/>
    <n v="0"/>
    <n v="372622"/>
    <n v="7.75"/>
    <m/>
    <s v="Q"/>
    <n v="1"/>
    <x v="0"/>
    <x v="0"/>
    <b v="0"/>
    <x v="0"/>
    <n v="0"/>
    <x v="0"/>
  </r>
  <r>
    <n v="562"/>
    <x v="0"/>
    <n v="3"/>
    <s v="Sivic, Mr. Husein"/>
    <s v="male"/>
    <n v="40"/>
    <n v="0"/>
    <n v="0"/>
    <n v="349251"/>
    <n v="7.8958000000000004"/>
    <m/>
    <s v="S"/>
    <n v="1"/>
    <x v="0"/>
    <x v="0"/>
    <b v="0"/>
    <x v="0"/>
    <n v="0"/>
    <x v="0"/>
  </r>
  <r>
    <n v="563"/>
    <x v="0"/>
    <n v="2"/>
    <s v="Norman, Mr. Robert Douglas"/>
    <s v="male"/>
    <n v="28"/>
    <n v="0"/>
    <n v="0"/>
    <n v="218629"/>
    <n v="13.5"/>
    <m/>
    <s v="S"/>
    <n v="1"/>
    <x v="0"/>
    <x v="0"/>
    <b v="0"/>
    <x v="0"/>
    <n v="0"/>
    <x v="0"/>
  </r>
  <r>
    <n v="564"/>
    <x v="0"/>
    <n v="3"/>
    <s v="Simmons, Mr. John"/>
    <s v="male"/>
    <m/>
    <n v="0"/>
    <n v="0"/>
    <s v="SOTON/OQ 392082"/>
    <n v="8.0500000000000007"/>
    <m/>
    <s v="S"/>
    <n v="1"/>
    <x v="0"/>
    <x v="0"/>
    <b v="0"/>
    <x v="0"/>
    <n v="0"/>
    <x v="0"/>
  </r>
  <r>
    <n v="565"/>
    <x v="0"/>
    <n v="3"/>
    <s v="Meanwell, Miss. (Marion Ogden)"/>
    <s v="female"/>
    <m/>
    <n v="0"/>
    <n v="0"/>
    <s v="SOTON/O.Q. 392087"/>
    <n v="8.0500000000000007"/>
    <m/>
    <s v="S"/>
    <n v="1"/>
    <x v="0"/>
    <x v="0"/>
    <b v="0"/>
    <x v="0"/>
    <n v="0"/>
    <x v="0"/>
  </r>
  <r>
    <n v="566"/>
    <x v="0"/>
    <n v="3"/>
    <s v="Davies, Mr. Alfred J"/>
    <s v="male"/>
    <n v="24"/>
    <n v="2"/>
    <n v="0"/>
    <s v="A/4 48871"/>
    <n v="24.15"/>
    <m/>
    <s v="S"/>
    <n v="3"/>
    <x v="0"/>
    <x v="0"/>
    <b v="0"/>
    <x v="0"/>
    <n v="0"/>
    <x v="0"/>
  </r>
  <r>
    <n v="567"/>
    <x v="0"/>
    <n v="3"/>
    <s v="Stoytcheff, Mr. Ilia"/>
    <s v="male"/>
    <n v="19"/>
    <n v="0"/>
    <n v="0"/>
    <n v="349205"/>
    <n v="7.8958000000000004"/>
    <m/>
    <s v="S"/>
    <n v="1"/>
    <x v="0"/>
    <x v="0"/>
    <b v="0"/>
    <x v="0"/>
    <n v="0"/>
    <x v="0"/>
  </r>
  <r>
    <n v="568"/>
    <x v="0"/>
    <n v="3"/>
    <s v="Palsson, Mrs. Nils (Alma Cornelia Berglund)"/>
    <s v="female"/>
    <n v="29"/>
    <n v="0"/>
    <n v="4"/>
    <n v="349909"/>
    <n v="21.074999999999999"/>
    <m/>
    <s v="S"/>
    <n v="5"/>
    <x v="0"/>
    <x v="0"/>
    <b v="0"/>
    <x v="0"/>
    <n v="0"/>
    <x v="0"/>
  </r>
  <r>
    <n v="569"/>
    <x v="0"/>
    <n v="3"/>
    <s v="Doharr, Mr. Tannous"/>
    <s v="male"/>
    <m/>
    <n v="0"/>
    <n v="0"/>
    <n v="2686"/>
    <n v="7.2291999999999996"/>
    <m/>
    <s v="C"/>
    <n v="1"/>
    <x v="0"/>
    <x v="0"/>
    <b v="0"/>
    <x v="0"/>
    <n v="0"/>
    <x v="0"/>
  </r>
  <r>
    <n v="570"/>
    <x v="1"/>
    <n v="3"/>
    <s v="Jonsson, Mr. Carl"/>
    <s v="male"/>
    <n v="32"/>
    <n v="0"/>
    <n v="0"/>
    <n v="350417"/>
    <n v="7.8541999999999996"/>
    <m/>
    <s v="S"/>
    <n v="1"/>
    <x v="0"/>
    <x v="0"/>
    <b v="0"/>
    <x v="0"/>
    <n v="0"/>
    <x v="1"/>
  </r>
  <r>
    <n v="571"/>
    <x v="1"/>
    <n v="2"/>
    <s v="Harris, Mr. George"/>
    <s v="male"/>
    <n v="62"/>
    <n v="0"/>
    <n v="0"/>
    <s v="S.W./PP 752"/>
    <n v="10.5"/>
    <m/>
    <s v="S"/>
    <n v="1"/>
    <x v="0"/>
    <x v="0"/>
    <b v="0"/>
    <x v="0"/>
    <n v="0"/>
    <x v="1"/>
  </r>
  <r>
    <n v="572"/>
    <x v="1"/>
    <n v="1"/>
    <s v="Appleton, Mrs. Edward Dale (Charlotte Lamson)"/>
    <s v="female"/>
    <n v="53"/>
    <n v="2"/>
    <n v="0"/>
    <n v="11769"/>
    <n v="51.479199999999999"/>
    <s v="C101"/>
    <s v="S"/>
    <n v="3"/>
    <x v="0"/>
    <x v="1"/>
    <b v="0"/>
    <x v="1"/>
    <n v="0"/>
    <x v="1"/>
  </r>
  <r>
    <n v="573"/>
    <x v="1"/>
    <n v="1"/>
    <s v="Flynn, Mr. John Irwin (&quot;Irving&quot;)"/>
    <s v="male"/>
    <n v="36"/>
    <n v="0"/>
    <n v="0"/>
    <s v="PC 17474"/>
    <n v="26.387499999999999"/>
    <s v="E25"/>
    <s v="S"/>
    <n v="1"/>
    <x v="0"/>
    <x v="0"/>
    <b v="0"/>
    <x v="0"/>
    <n v="0"/>
    <x v="1"/>
  </r>
  <r>
    <n v="574"/>
    <x v="1"/>
    <n v="3"/>
    <s v="Kelly, Miss. Mary"/>
    <s v="female"/>
    <m/>
    <n v="0"/>
    <n v="0"/>
    <n v="14312"/>
    <n v="7.75"/>
    <m/>
    <s v="Q"/>
    <n v="1"/>
    <x v="0"/>
    <x v="0"/>
    <b v="0"/>
    <x v="0"/>
    <n v="0"/>
    <x v="1"/>
  </r>
  <r>
    <n v="575"/>
    <x v="0"/>
    <n v="3"/>
    <s v="Rush, Mr. Alfred George John"/>
    <s v="male"/>
    <n v="16"/>
    <n v="0"/>
    <n v="0"/>
    <s v="A/4. 20589"/>
    <n v="8.0500000000000007"/>
    <m/>
    <s v="S"/>
    <n v="1"/>
    <x v="0"/>
    <x v="0"/>
    <b v="0"/>
    <x v="0"/>
    <n v="0"/>
    <x v="0"/>
  </r>
  <r>
    <n v="576"/>
    <x v="0"/>
    <n v="3"/>
    <s v="Patchett, Mr. George"/>
    <s v="male"/>
    <n v="19"/>
    <n v="0"/>
    <n v="0"/>
    <n v="358585"/>
    <n v="14.5"/>
    <m/>
    <s v="S"/>
    <n v="1"/>
    <x v="0"/>
    <x v="0"/>
    <b v="0"/>
    <x v="0"/>
    <n v="0"/>
    <x v="0"/>
  </r>
  <r>
    <n v="577"/>
    <x v="1"/>
    <n v="2"/>
    <s v="Garside, Miss. Ethel"/>
    <s v="female"/>
    <n v="34"/>
    <n v="0"/>
    <n v="0"/>
    <n v="243880"/>
    <n v="13"/>
    <m/>
    <s v="S"/>
    <n v="1"/>
    <x v="0"/>
    <x v="1"/>
    <b v="0"/>
    <x v="1"/>
    <n v="0"/>
    <x v="1"/>
  </r>
  <r>
    <n v="578"/>
    <x v="1"/>
    <n v="1"/>
    <s v="Silvey, Mrs. William Baird (Alice Munger)"/>
    <s v="female"/>
    <n v="39"/>
    <n v="1"/>
    <n v="0"/>
    <n v="13507"/>
    <n v="55.9"/>
    <s v="E44"/>
    <s v="S"/>
    <n v="2"/>
    <x v="0"/>
    <x v="1"/>
    <b v="0"/>
    <x v="1"/>
    <n v="0"/>
    <x v="1"/>
  </r>
  <r>
    <n v="579"/>
    <x v="0"/>
    <n v="3"/>
    <s v="Caram, Mrs. Joseph (Maria Elias)"/>
    <s v="female"/>
    <m/>
    <n v="1"/>
    <n v="0"/>
    <n v="2689"/>
    <n v="14.458299999999999"/>
    <m/>
    <s v="C"/>
    <n v="2"/>
    <x v="0"/>
    <x v="0"/>
    <b v="0"/>
    <x v="0"/>
    <n v="0"/>
    <x v="0"/>
  </r>
  <r>
    <n v="580"/>
    <x v="1"/>
    <n v="3"/>
    <s v="Jussila, Mr. Eiriik"/>
    <s v="male"/>
    <n v="32"/>
    <n v="0"/>
    <n v="0"/>
    <s v="STON/O 2. 3101286"/>
    <n v="7.9249999999999998"/>
    <m/>
    <s v="S"/>
    <n v="1"/>
    <x v="0"/>
    <x v="0"/>
    <b v="0"/>
    <x v="0"/>
    <n v="0"/>
    <x v="1"/>
  </r>
  <r>
    <n v="581"/>
    <x v="1"/>
    <n v="2"/>
    <s v="Christy, Miss. Julie Rachel"/>
    <s v="female"/>
    <n v="25"/>
    <n v="1"/>
    <n v="1"/>
    <n v="237789"/>
    <n v="30"/>
    <m/>
    <s v="S"/>
    <n v="3"/>
    <x v="0"/>
    <x v="1"/>
    <b v="0"/>
    <x v="1"/>
    <n v="0"/>
    <x v="1"/>
  </r>
  <r>
    <n v="582"/>
    <x v="1"/>
    <n v="1"/>
    <s v="Thayer, Mrs. John Borland (Marian Longstreth Morris)"/>
    <s v="female"/>
    <n v="39"/>
    <n v="1"/>
    <n v="1"/>
    <n v="17421"/>
    <n v="110.88330000000001"/>
    <s v="C68"/>
    <s v="C"/>
    <n v="3"/>
    <x v="0"/>
    <x v="1"/>
    <b v="1"/>
    <x v="1"/>
    <n v="0"/>
    <x v="1"/>
  </r>
  <r>
    <n v="583"/>
    <x v="0"/>
    <n v="2"/>
    <s v="Downton, Mr. William James"/>
    <s v="male"/>
    <n v="54"/>
    <n v="0"/>
    <n v="0"/>
    <n v="28403"/>
    <n v="26"/>
    <m/>
    <s v="S"/>
    <n v="1"/>
    <x v="0"/>
    <x v="0"/>
    <b v="0"/>
    <x v="0"/>
    <n v="0"/>
    <x v="0"/>
  </r>
  <r>
    <n v="584"/>
    <x v="0"/>
    <n v="1"/>
    <s v="Ross, Mr. John Hugo"/>
    <s v="male"/>
    <n v="36"/>
    <n v="0"/>
    <n v="0"/>
    <n v="13049"/>
    <n v="40.125"/>
    <s v="A10"/>
    <s v="C"/>
    <n v="1"/>
    <x v="0"/>
    <x v="0"/>
    <b v="0"/>
    <x v="0"/>
    <n v="0"/>
    <x v="0"/>
  </r>
  <r>
    <n v="585"/>
    <x v="0"/>
    <n v="3"/>
    <s v="Paulner, Mr. Uscher"/>
    <s v="male"/>
    <m/>
    <n v="0"/>
    <n v="0"/>
    <n v="3411"/>
    <n v="8.7125000000000004"/>
    <m/>
    <s v="C"/>
    <n v="1"/>
    <x v="0"/>
    <x v="0"/>
    <b v="0"/>
    <x v="0"/>
    <n v="0"/>
    <x v="0"/>
  </r>
  <r>
    <n v="586"/>
    <x v="1"/>
    <n v="1"/>
    <s v="Taussig, Miss. Ruth"/>
    <s v="female"/>
    <n v="18"/>
    <n v="0"/>
    <n v="2"/>
    <n v="110413"/>
    <n v="79.650000000000006"/>
    <s v="E68"/>
    <s v="S"/>
    <n v="3"/>
    <x v="0"/>
    <x v="1"/>
    <b v="1"/>
    <x v="1"/>
    <n v="0"/>
    <x v="1"/>
  </r>
  <r>
    <n v="587"/>
    <x v="0"/>
    <n v="2"/>
    <s v="Jarvis, Mr. John Denzil"/>
    <s v="male"/>
    <n v="47"/>
    <n v="0"/>
    <n v="0"/>
    <n v="237565"/>
    <n v="15"/>
    <m/>
    <s v="S"/>
    <n v="1"/>
    <x v="0"/>
    <x v="0"/>
    <b v="0"/>
    <x v="0"/>
    <n v="0"/>
    <x v="0"/>
  </r>
  <r>
    <n v="588"/>
    <x v="1"/>
    <n v="1"/>
    <s v="Frolicher-Stehli, Mr. Maxmillian"/>
    <s v="male"/>
    <n v="60"/>
    <n v="1"/>
    <n v="1"/>
    <n v="13567"/>
    <n v="79.2"/>
    <s v="B41"/>
    <s v="C"/>
    <n v="3"/>
    <x v="0"/>
    <x v="0"/>
    <b v="1"/>
    <x v="1"/>
    <n v="0"/>
    <x v="1"/>
  </r>
  <r>
    <n v="589"/>
    <x v="0"/>
    <n v="3"/>
    <s v="Gilinski, Mr. Eliezer"/>
    <s v="male"/>
    <n v="22"/>
    <n v="0"/>
    <n v="0"/>
    <n v="14973"/>
    <n v="8.0500000000000007"/>
    <m/>
    <s v="S"/>
    <n v="1"/>
    <x v="0"/>
    <x v="0"/>
    <b v="0"/>
    <x v="0"/>
    <n v="0"/>
    <x v="0"/>
  </r>
  <r>
    <n v="590"/>
    <x v="0"/>
    <n v="3"/>
    <s v="Murdlin, Mr. Joseph"/>
    <s v="male"/>
    <m/>
    <n v="0"/>
    <n v="0"/>
    <s v="A./5. 3235"/>
    <n v="8.0500000000000007"/>
    <m/>
    <s v="S"/>
    <n v="1"/>
    <x v="0"/>
    <x v="0"/>
    <b v="0"/>
    <x v="0"/>
    <n v="0"/>
    <x v="0"/>
  </r>
  <r>
    <n v="591"/>
    <x v="0"/>
    <n v="3"/>
    <s v="Rintamaki, Mr. Matti"/>
    <s v="male"/>
    <n v="35"/>
    <n v="0"/>
    <n v="0"/>
    <s v="STON/O 2. 3101273"/>
    <n v="7.125"/>
    <m/>
    <s v="S"/>
    <n v="1"/>
    <x v="0"/>
    <x v="0"/>
    <b v="0"/>
    <x v="0"/>
    <n v="0"/>
    <x v="0"/>
  </r>
  <r>
    <n v="592"/>
    <x v="1"/>
    <n v="1"/>
    <s v="Stephenson, Mrs. Walter Bertram (Martha Eustis)"/>
    <s v="female"/>
    <n v="52"/>
    <n v="1"/>
    <n v="0"/>
    <n v="36947"/>
    <n v="78.2667"/>
    <s v="D20"/>
    <s v="C"/>
    <n v="2"/>
    <x v="0"/>
    <x v="1"/>
    <b v="1"/>
    <x v="1"/>
    <n v="0"/>
    <x v="1"/>
  </r>
  <r>
    <n v="593"/>
    <x v="0"/>
    <n v="3"/>
    <s v="Elsbury, Mr. William James"/>
    <s v="male"/>
    <n v="47"/>
    <n v="0"/>
    <n v="0"/>
    <s v="A/5 3902"/>
    <n v="7.25"/>
    <m/>
    <s v="S"/>
    <n v="1"/>
    <x v="0"/>
    <x v="0"/>
    <b v="0"/>
    <x v="0"/>
    <n v="0"/>
    <x v="0"/>
  </r>
  <r>
    <n v="594"/>
    <x v="0"/>
    <n v="3"/>
    <s v="Bourke, Miss. Mary"/>
    <s v="female"/>
    <m/>
    <n v="0"/>
    <n v="2"/>
    <n v="364848"/>
    <n v="7.75"/>
    <m/>
    <s v="Q"/>
    <n v="3"/>
    <x v="0"/>
    <x v="0"/>
    <b v="0"/>
    <x v="0"/>
    <n v="0"/>
    <x v="0"/>
  </r>
  <r>
    <n v="595"/>
    <x v="0"/>
    <n v="2"/>
    <s v="Chapman, Mr. John Henry"/>
    <s v="male"/>
    <n v="37"/>
    <n v="1"/>
    <n v="0"/>
    <s v="SC/AH 29037"/>
    <n v="26"/>
    <m/>
    <s v="S"/>
    <n v="2"/>
    <x v="0"/>
    <x v="0"/>
    <b v="0"/>
    <x v="0"/>
    <n v="0"/>
    <x v="0"/>
  </r>
  <r>
    <n v="596"/>
    <x v="0"/>
    <n v="3"/>
    <s v="Van Impe, Mr. Jean Baptiste"/>
    <s v="male"/>
    <n v="36"/>
    <n v="1"/>
    <n v="1"/>
    <n v="345773"/>
    <n v="24.15"/>
    <m/>
    <s v="S"/>
    <n v="3"/>
    <x v="0"/>
    <x v="0"/>
    <b v="0"/>
    <x v="0"/>
    <n v="0"/>
    <x v="0"/>
  </r>
  <r>
    <n v="597"/>
    <x v="1"/>
    <n v="2"/>
    <s v="Leitch, Miss. Jessie Wills"/>
    <s v="female"/>
    <m/>
    <n v="0"/>
    <n v="0"/>
    <n v="248727"/>
    <n v="33"/>
    <m/>
    <s v="S"/>
    <n v="1"/>
    <x v="0"/>
    <x v="1"/>
    <b v="0"/>
    <x v="1"/>
    <n v="0"/>
    <x v="1"/>
  </r>
  <r>
    <n v="598"/>
    <x v="0"/>
    <n v="3"/>
    <s v="Johnson, Mr. Alfred"/>
    <s v="male"/>
    <n v="49"/>
    <n v="0"/>
    <n v="0"/>
    <s v="LINE"/>
    <n v="0"/>
    <m/>
    <s v="S"/>
    <n v="1"/>
    <x v="0"/>
    <x v="0"/>
    <b v="0"/>
    <x v="0"/>
    <n v="0"/>
    <x v="0"/>
  </r>
  <r>
    <n v="599"/>
    <x v="0"/>
    <n v="3"/>
    <s v="Boulos, Mr. Hanna"/>
    <s v="male"/>
    <m/>
    <n v="0"/>
    <n v="0"/>
    <n v="2664"/>
    <n v="7.2249999999999996"/>
    <m/>
    <s v="C"/>
    <n v="1"/>
    <x v="0"/>
    <x v="0"/>
    <b v="0"/>
    <x v="0"/>
    <n v="0"/>
    <x v="0"/>
  </r>
  <r>
    <n v="600"/>
    <x v="1"/>
    <n v="1"/>
    <s v="Duff Gordon, Sir. Cosmo Edmund (&quot;Mr Morgan&quot;)"/>
    <s v="male"/>
    <n v="49"/>
    <n v="1"/>
    <n v="0"/>
    <s v="PC 17485"/>
    <n v="56.929200000000002"/>
    <s v="A20"/>
    <s v="C"/>
    <n v="2"/>
    <x v="0"/>
    <x v="0"/>
    <b v="0"/>
    <x v="0"/>
    <n v="0"/>
    <x v="1"/>
  </r>
  <r>
    <n v="601"/>
    <x v="1"/>
    <n v="2"/>
    <s v="Jacobsohn, Mrs. Sidney Samuel (Amy Frances Christy)"/>
    <s v="female"/>
    <n v="24"/>
    <n v="2"/>
    <n v="1"/>
    <n v="243847"/>
    <n v="27"/>
    <m/>
    <s v="S"/>
    <n v="4"/>
    <x v="0"/>
    <x v="1"/>
    <b v="0"/>
    <x v="1"/>
    <n v="0"/>
    <x v="1"/>
  </r>
  <r>
    <n v="602"/>
    <x v="0"/>
    <n v="3"/>
    <s v="Slabenoff, Mr. Petco"/>
    <s v="male"/>
    <m/>
    <n v="0"/>
    <n v="0"/>
    <n v="349214"/>
    <n v="7.8958000000000004"/>
    <m/>
    <s v="S"/>
    <n v="1"/>
    <x v="0"/>
    <x v="0"/>
    <b v="0"/>
    <x v="0"/>
    <n v="0"/>
    <x v="0"/>
  </r>
  <r>
    <n v="603"/>
    <x v="0"/>
    <n v="1"/>
    <s v="Harrington, Mr. Charles H"/>
    <s v="male"/>
    <m/>
    <n v="0"/>
    <n v="0"/>
    <n v="113796"/>
    <n v="42.4"/>
    <m/>
    <s v="S"/>
    <n v="1"/>
    <x v="0"/>
    <x v="0"/>
    <b v="0"/>
    <x v="0"/>
    <n v="0"/>
    <x v="0"/>
  </r>
  <r>
    <n v="604"/>
    <x v="0"/>
    <n v="3"/>
    <s v="Torber, Mr. Ernst William"/>
    <s v="male"/>
    <n v="44"/>
    <n v="0"/>
    <n v="0"/>
    <n v="364511"/>
    <n v="8.0500000000000007"/>
    <m/>
    <s v="S"/>
    <n v="1"/>
    <x v="0"/>
    <x v="0"/>
    <b v="0"/>
    <x v="0"/>
    <n v="0"/>
    <x v="0"/>
  </r>
  <r>
    <n v="605"/>
    <x v="1"/>
    <n v="1"/>
    <s v="Homer, Mr. Harry (&quot;Mr E Haven&quot;)"/>
    <s v="male"/>
    <n v="35"/>
    <n v="0"/>
    <n v="0"/>
    <n v="111426"/>
    <n v="26.55"/>
    <m/>
    <s v="C"/>
    <n v="1"/>
    <x v="0"/>
    <x v="0"/>
    <b v="0"/>
    <x v="0"/>
    <n v="0"/>
    <x v="1"/>
  </r>
  <r>
    <n v="606"/>
    <x v="0"/>
    <n v="3"/>
    <s v="Lindell, Mr. Edvard Bengtsson"/>
    <s v="male"/>
    <n v="36"/>
    <n v="1"/>
    <n v="0"/>
    <n v="349910"/>
    <n v="15.55"/>
    <m/>
    <s v="S"/>
    <n v="2"/>
    <x v="0"/>
    <x v="0"/>
    <b v="0"/>
    <x v="0"/>
    <n v="0"/>
    <x v="0"/>
  </r>
  <r>
    <n v="607"/>
    <x v="0"/>
    <n v="3"/>
    <s v="Karaic, Mr. Milan"/>
    <s v="male"/>
    <n v="30"/>
    <n v="0"/>
    <n v="0"/>
    <n v="349246"/>
    <n v="7.8958000000000004"/>
    <m/>
    <s v="S"/>
    <n v="1"/>
    <x v="0"/>
    <x v="0"/>
    <b v="0"/>
    <x v="0"/>
    <n v="0"/>
    <x v="0"/>
  </r>
  <r>
    <n v="608"/>
    <x v="1"/>
    <n v="1"/>
    <s v="Daniel, Mr. Robert Williams"/>
    <s v="male"/>
    <n v="27"/>
    <n v="0"/>
    <n v="0"/>
    <n v="113804"/>
    <n v="30.5"/>
    <m/>
    <s v="S"/>
    <n v="1"/>
    <x v="0"/>
    <x v="0"/>
    <b v="0"/>
    <x v="0"/>
    <n v="0"/>
    <x v="1"/>
  </r>
  <r>
    <n v="609"/>
    <x v="1"/>
    <n v="2"/>
    <s v="Laroche, Mrs. Joseph (Juliette Marie Louise Lafargue)"/>
    <s v="female"/>
    <n v="22"/>
    <n v="1"/>
    <n v="2"/>
    <s v="SC/Paris 2123"/>
    <n v="41.5792"/>
    <m/>
    <s v="C"/>
    <n v="4"/>
    <x v="0"/>
    <x v="1"/>
    <b v="0"/>
    <x v="1"/>
    <n v="0"/>
    <x v="1"/>
  </r>
  <r>
    <n v="610"/>
    <x v="1"/>
    <n v="1"/>
    <s v="Shutes, Miss. Elizabeth W"/>
    <s v="female"/>
    <n v="40"/>
    <n v="0"/>
    <n v="0"/>
    <s v="PC 17582"/>
    <n v="153.46250000000001"/>
    <s v="C125"/>
    <s v="S"/>
    <n v="1"/>
    <x v="0"/>
    <x v="1"/>
    <b v="0"/>
    <x v="1"/>
    <n v="0"/>
    <x v="1"/>
  </r>
  <r>
    <n v="611"/>
    <x v="0"/>
    <n v="3"/>
    <s v="Andersson, Mrs. Anders Johan (Alfrida Konstantia Brogren)"/>
    <s v="female"/>
    <n v="39"/>
    <n v="1"/>
    <n v="5"/>
    <n v="347082"/>
    <n v="31.274999999999999"/>
    <m/>
    <s v="S"/>
    <n v="7"/>
    <x v="0"/>
    <x v="0"/>
    <b v="0"/>
    <x v="0"/>
    <n v="0"/>
    <x v="0"/>
  </r>
  <r>
    <n v="612"/>
    <x v="0"/>
    <n v="3"/>
    <s v="Jardin, Mr. Jose Neto"/>
    <s v="male"/>
    <m/>
    <n v="0"/>
    <n v="0"/>
    <s v="SOTON/O.Q. 3101305"/>
    <n v="7.05"/>
    <m/>
    <s v="S"/>
    <n v="1"/>
    <x v="0"/>
    <x v="0"/>
    <b v="0"/>
    <x v="0"/>
    <n v="0"/>
    <x v="0"/>
  </r>
  <r>
    <n v="613"/>
    <x v="1"/>
    <n v="3"/>
    <s v="Murphy, Miss. Margaret Jane"/>
    <s v="female"/>
    <m/>
    <n v="1"/>
    <n v="0"/>
    <n v="367230"/>
    <n v="15.5"/>
    <m/>
    <s v="Q"/>
    <n v="2"/>
    <x v="0"/>
    <x v="0"/>
    <b v="0"/>
    <x v="0"/>
    <n v="0"/>
    <x v="1"/>
  </r>
  <r>
    <n v="614"/>
    <x v="0"/>
    <n v="3"/>
    <s v="Horgan, Mr. John"/>
    <s v="male"/>
    <m/>
    <n v="0"/>
    <n v="0"/>
    <n v="370377"/>
    <n v="7.75"/>
    <m/>
    <s v="Q"/>
    <n v="1"/>
    <x v="0"/>
    <x v="0"/>
    <b v="0"/>
    <x v="0"/>
    <n v="0"/>
    <x v="0"/>
  </r>
  <r>
    <n v="615"/>
    <x v="0"/>
    <n v="3"/>
    <s v="Brocklebank, Mr. William Alfred"/>
    <s v="male"/>
    <n v="35"/>
    <n v="0"/>
    <n v="0"/>
    <n v="364512"/>
    <n v="8.0500000000000007"/>
    <m/>
    <s v="S"/>
    <n v="1"/>
    <x v="0"/>
    <x v="0"/>
    <b v="0"/>
    <x v="0"/>
    <n v="0"/>
    <x v="0"/>
  </r>
  <r>
    <n v="616"/>
    <x v="1"/>
    <n v="2"/>
    <s v="Herman, Miss. Alice"/>
    <s v="female"/>
    <n v="24"/>
    <n v="1"/>
    <n v="2"/>
    <n v="220845"/>
    <n v="65"/>
    <m/>
    <s v="S"/>
    <n v="4"/>
    <x v="0"/>
    <x v="1"/>
    <b v="0"/>
    <x v="1"/>
    <n v="0"/>
    <x v="1"/>
  </r>
  <r>
    <n v="617"/>
    <x v="0"/>
    <n v="3"/>
    <s v="Danbom, Mr. Ernst Gilbert"/>
    <s v="male"/>
    <n v="34"/>
    <n v="1"/>
    <n v="1"/>
    <n v="347080"/>
    <n v="14.4"/>
    <m/>
    <s v="S"/>
    <n v="3"/>
    <x v="0"/>
    <x v="0"/>
    <b v="0"/>
    <x v="0"/>
    <n v="0"/>
    <x v="0"/>
  </r>
  <r>
    <n v="618"/>
    <x v="0"/>
    <n v="3"/>
    <s v="Lobb, Mrs. William Arthur (Cordelia K Stanlick)"/>
    <s v="female"/>
    <n v="26"/>
    <n v="1"/>
    <n v="0"/>
    <s v="A/5. 3336"/>
    <n v="16.100000000000001"/>
    <m/>
    <s v="S"/>
    <n v="2"/>
    <x v="0"/>
    <x v="0"/>
    <b v="0"/>
    <x v="0"/>
    <n v="0"/>
    <x v="0"/>
  </r>
  <r>
    <n v="619"/>
    <x v="1"/>
    <n v="2"/>
    <s v="Becker, Miss. Marion Louise"/>
    <s v="female"/>
    <n v="4"/>
    <n v="2"/>
    <n v="1"/>
    <n v="230136"/>
    <n v="39"/>
    <s v="F4"/>
    <s v="S"/>
    <n v="4"/>
    <x v="1"/>
    <x v="1"/>
    <b v="0"/>
    <x v="1"/>
    <n v="0"/>
    <x v="1"/>
  </r>
  <r>
    <n v="620"/>
    <x v="0"/>
    <n v="2"/>
    <s v="Gavey, Mr. Lawrence"/>
    <s v="male"/>
    <n v="26"/>
    <n v="0"/>
    <n v="0"/>
    <n v="31028"/>
    <n v="10.5"/>
    <m/>
    <s v="S"/>
    <n v="1"/>
    <x v="0"/>
    <x v="0"/>
    <b v="0"/>
    <x v="0"/>
    <n v="0"/>
    <x v="0"/>
  </r>
  <r>
    <n v="621"/>
    <x v="0"/>
    <n v="3"/>
    <s v="Yasbeck, Mr. Antoni"/>
    <s v="male"/>
    <n v="27"/>
    <n v="1"/>
    <n v="0"/>
    <n v="2659"/>
    <n v="14.4542"/>
    <m/>
    <s v="C"/>
    <n v="2"/>
    <x v="0"/>
    <x v="0"/>
    <b v="0"/>
    <x v="0"/>
    <n v="0"/>
    <x v="0"/>
  </r>
  <r>
    <n v="622"/>
    <x v="1"/>
    <n v="1"/>
    <s v="Kimball, Mr. Edwin Nelson Jr"/>
    <s v="male"/>
    <n v="42"/>
    <n v="1"/>
    <n v="0"/>
    <n v="11753"/>
    <n v="52.554200000000002"/>
    <s v="D19"/>
    <s v="S"/>
    <n v="2"/>
    <x v="0"/>
    <x v="0"/>
    <b v="0"/>
    <x v="0"/>
    <n v="0"/>
    <x v="1"/>
  </r>
  <r>
    <n v="623"/>
    <x v="1"/>
    <n v="3"/>
    <s v="Nakid, Mr. Sahid"/>
    <s v="male"/>
    <n v="20"/>
    <n v="1"/>
    <n v="1"/>
    <n v="2653"/>
    <n v="15.7417"/>
    <m/>
    <s v="C"/>
    <n v="3"/>
    <x v="0"/>
    <x v="0"/>
    <b v="0"/>
    <x v="0"/>
    <n v="0"/>
    <x v="1"/>
  </r>
  <r>
    <n v="624"/>
    <x v="0"/>
    <n v="3"/>
    <s v="Hansen, Mr. Henry Damsgaard"/>
    <s v="male"/>
    <n v="21"/>
    <n v="0"/>
    <n v="0"/>
    <n v="350029"/>
    <n v="7.8541999999999996"/>
    <m/>
    <s v="S"/>
    <n v="1"/>
    <x v="0"/>
    <x v="0"/>
    <b v="0"/>
    <x v="0"/>
    <n v="0"/>
    <x v="0"/>
  </r>
  <r>
    <n v="625"/>
    <x v="0"/>
    <n v="3"/>
    <s v="Bowen, Mr. David John &quot;Dai&quot;"/>
    <s v="male"/>
    <n v="21"/>
    <n v="0"/>
    <n v="0"/>
    <n v="54636"/>
    <n v="16.100000000000001"/>
    <m/>
    <s v="S"/>
    <n v="1"/>
    <x v="0"/>
    <x v="0"/>
    <b v="0"/>
    <x v="0"/>
    <n v="0"/>
    <x v="0"/>
  </r>
  <r>
    <n v="626"/>
    <x v="0"/>
    <n v="1"/>
    <s v="Sutton, Mr. Frederick"/>
    <s v="male"/>
    <n v="61"/>
    <n v="0"/>
    <n v="0"/>
    <n v="36963"/>
    <n v="32.320799999999998"/>
    <s v="D50"/>
    <s v="S"/>
    <n v="1"/>
    <x v="0"/>
    <x v="0"/>
    <b v="0"/>
    <x v="0"/>
    <n v="0"/>
    <x v="0"/>
  </r>
  <r>
    <n v="627"/>
    <x v="0"/>
    <n v="2"/>
    <s v="Kirkland, Rev. Charles Leonard"/>
    <s v="male"/>
    <n v="57"/>
    <n v="0"/>
    <n v="0"/>
    <n v="219533"/>
    <n v="12.35"/>
    <m/>
    <s v="Q"/>
    <n v="1"/>
    <x v="0"/>
    <x v="0"/>
    <b v="0"/>
    <x v="0"/>
    <n v="0"/>
    <x v="0"/>
  </r>
  <r>
    <n v="628"/>
    <x v="1"/>
    <n v="1"/>
    <s v="Longley, Miss. Gretchen Fiske"/>
    <s v="female"/>
    <n v="21"/>
    <n v="0"/>
    <n v="0"/>
    <n v="13502"/>
    <n v="77.958299999999994"/>
    <s v="D9"/>
    <s v="S"/>
    <n v="1"/>
    <x v="0"/>
    <x v="1"/>
    <b v="1"/>
    <x v="1"/>
    <n v="0"/>
    <x v="1"/>
  </r>
  <r>
    <n v="629"/>
    <x v="0"/>
    <n v="3"/>
    <s v="Bostandyeff, Mr. Guentcho"/>
    <s v="male"/>
    <n v="26"/>
    <n v="0"/>
    <n v="0"/>
    <n v="349224"/>
    <n v="7.8958000000000004"/>
    <m/>
    <s v="S"/>
    <n v="1"/>
    <x v="0"/>
    <x v="0"/>
    <b v="0"/>
    <x v="0"/>
    <n v="0"/>
    <x v="0"/>
  </r>
  <r>
    <n v="630"/>
    <x v="0"/>
    <n v="3"/>
    <s v="O'Connell, Mr. Patrick D"/>
    <s v="male"/>
    <m/>
    <n v="0"/>
    <n v="0"/>
    <n v="334912"/>
    <n v="7.7332999999999998"/>
    <m/>
    <s v="Q"/>
    <n v="1"/>
    <x v="0"/>
    <x v="0"/>
    <b v="0"/>
    <x v="0"/>
    <n v="0"/>
    <x v="0"/>
  </r>
  <r>
    <n v="631"/>
    <x v="1"/>
    <n v="1"/>
    <s v="Barkworth, Mr. Algernon Henry Wilson"/>
    <s v="male"/>
    <n v="80"/>
    <n v="0"/>
    <n v="0"/>
    <n v="27042"/>
    <n v="30"/>
    <s v="A23"/>
    <s v="S"/>
    <n v="1"/>
    <x v="0"/>
    <x v="0"/>
    <b v="0"/>
    <x v="0"/>
    <n v="0"/>
    <x v="1"/>
  </r>
  <r>
    <n v="632"/>
    <x v="0"/>
    <n v="3"/>
    <s v="Lundahl, Mr. Johan Svensson"/>
    <s v="male"/>
    <n v="51"/>
    <n v="0"/>
    <n v="0"/>
    <n v="347743"/>
    <n v="7.0541999999999998"/>
    <m/>
    <s v="S"/>
    <n v="1"/>
    <x v="0"/>
    <x v="0"/>
    <b v="0"/>
    <x v="0"/>
    <n v="0"/>
    <x v="0"/>
  </r>
  <r>
    <n v="633"/>
    <x v="1"/>
    <n v="1"/>
    <s v="Stahelin-Maeglin, Dr. Max"/>
    <s v="male"/>
    <n v="32"/>
    <n v="0"/>
    <n v="0"/>
    <n v="13214"/>
    <n v="30.5"/>
    <s v="B50"/>
    <s v="C"/>
    <n v="1"/>
    <x v="0"/>
    <x v="0"/>
    <b v="0"/>
    <x v="0"/>
    <n v="0"/>
    <x v="1"/>
  </r>
  <r>
    <n v="634"/>
    <x v="0"/>
    <n v="1"/>
    <s v="Parr, Mr. William Henry Marsh"/>
    <s v="male"/>
    <m/>
    <n v="0"/>
    <n v="0"/>
    <n v="112052"/>
    <n v="0"/>
    <m/>
    <s v="S"/>
    <n v="1"/>
    <x v="0"/>
    <x v="0"/>
    <b v="0"/>
    <x v="0"/>
    <n v="0"/>
    <x v="0"/>
  </r>
  <r>
    <n v="635"/>
    <x v="0"/>
    <n v="3"/>
    <s v="Skoog, Miss. Mabel"/>
    <s v="female"/>
    <n v="9"/>
    <n v="3"/>
    <n v="2"/>
    <n v="347088"/>
    <n v="27.9"/>
    <m/>
    <s v="S"/>
    <n v="6"/>
    <x v="0"/>
    <x v="0"/>
    <b v="0"/>
    <x v="0"/>
    <n v="0"/>
    <x v="0"/>
  </r>
  <r>
    <n v="636"/>
    <x v="1"/>
    <n v="2"/>
    <s v="Davis, Miss. Mary"/>
    <s v="female"/>
    <n v="28"/>
    <n v="0"/>
    <n v="0"/>
    <n v="237668"/>
    <n v="13"/>
    <m/>
    <s v="S"/>
    <n v="1"/>
    <x v="0"/>
    <x v="1"/>
    <b v="0"/>
    <x v="1"/>
    <n v="0"/>
    <x v="1"/>
  </r>
  <r>
    <n v="637"/>
    <x v="0"/>
    <n v="3"/>
    <s v="Leinonen, Mr. Antti Gustaf"/>
    <s v="male"/>
    <n v="32"/>
    <n v="0"/>
    <n v="0"/>
    <s v="STON/O 2. 3101292"/>
    <n v="7.9249999999999998"/>
    <m/>
    <s v="S"/>
    <n v="1"/>
    <x v="0"/>
    <x v="0"/>
    <b v="0"/>
    <x v="0"/>
    <n v="0"/>
    <x v="0"/>
  </r>
  <r>
    <n v="638"/>
    <x v="0"/>
    <n v="2"/>
    <s v="Collyer, Mr. Harvey"/>
    <s v="male"/>
    <n v="31"/>
    <n v="1"/>
    <n v="1"/>
    <s v="C.A. 31921"/>
    <n v="26.25"/>
    <m/>
    <s v="S"/>
    <n v="3"/>
    <x v="0"/>
    <x v="0"/>
    <b v="0"/>
    <x v="0"/>
    <n v="0"/>
    <x v="0"/>
  </r>
  <r>
    <n v="639"/>
    <x v="0"/>
    <n v="3"/>
    <s v="Panula, Mrs. Juha (Maria Emilia Ojala)"/>
    <s v="female"/>
    <n v="41"/>
    <n v="0"/>
    <n v="5"/>
    <n v="3101295"/>
    <n v="39.6875"/>
    <m/>
    <s v="S"/>
    <n v="6"/>
    <x v="0"/>
    <x v="0"/>
    <b v="0"/>
    <x v="0"/>
    <n v="0"/>
    <x v="0"/>
  </r>
  <r>
    <n v="640"/>
    <x v="0"/>
    <n v="3"/>
    <s v="Thorneycroft, Mr. Percival"/>
    <s v="male"/>
    <m/>
    <n v="1"/>
    <n v="0"/>
    <n v="376564"/>
    <n v="16.100000000000001"/>
    <m/>
    <s v="S"/>
    <n v="2"/>
    <x v="0"/>
    <x v="0"/>
    <b v="0"/>
    <x v="0"/>
    <n v="0"/>
    <x v="0"/>
  </r>
  <r>
    <n v="641"/>
    <x v="0"/>
    <n v="3"/>
    <s v="Jensen, Mr. Hans Peder"/>
    <s v="male"/>
    <n v="20"/>
    <n v="0"/>
    <n v="0"/>
    <n v="350050"/>
    <n v="7.8541999999999996"/>
    <m/>
    <s v="S"/>
    <n v="1"/>
    <x v="0"/>
    <x v="0"/>
    <b v="0"/>
    <x v="0"/>
    <n v="0"/>
    <x v="0"/>
  </r>
  <r>
    <n v="642"/>
    <x v="1"/>
    <n v="1"/>
    <s v="Sagesser, Mlle. Emma"/>
    <s v="female"/>
    <n v="24"/>
    <n v="0"/>
    <n v="0"/>
    <s v="PC 17477"/>
    <n v="69.3"/>
    <s v="B35"/>
    <s v="C"/>
    <n v="1"/>
    <x v="0"/>
    <x v="1"/>
    <b v="0"/>
    <x v="1"/>
    <n v="0"/>
    <x v="1"/>
  </r>
  <r>
    <n v="643"/>
    <x v="0"/>
    <n v="3"/>
    <s v="Skoog, Miss. Margit Elizabeth"/>
    <s v="female"/>
    <n v="2"/>
    <n v="3"/>
    <n v="2"/>
    <n v="347088"/>
    <n v="27.9"/>
    <m/>
    <s v="S"/>
    <n v="6"/>
    <x v="0"/>
    <x v="0"/>
    <b v="0"/>
    <x v="0"/>
    <n v="0"/>
    <x v="0"/>
  </r>
  <r>
    <n v="644"/>
    <x v="1"/>
    <n v="3"/>
    <s v="Foo, Mr. Choong"/>
    <s v="male"/>
    <m/>
    <n v="0"/>
    <n v="0"/>
    <n v="1601"/>
    <n v="56.495800000000003"/>
    <m/>
    <s v="S"/>
    <n v="1"/>
    <x v="0"/>
    <x v="0"/>
    <b v="0"/>
    <x v="0"/>
    <n v="0"/>
    <x v="1"/>
  </r>
  <r>
    <n v="645"/>
    <x v="1"/>
    <n v="3"/>
    <s v="Baclini, Miss. Eugenie"/>
    <s v="female"/>
    <n v="0.75"/>
    <n v="2"/>
    <n v="1"/>
    <n v="2666"/>
    <n v="19.258299999999998"/>
    <m/>
    <s v="C"/>
    <n v="4"/>
    <x v="0"/>
    <x v="0"/>
    <b v="0"/>
    <x v="0"/>
    <n v="0"/>
    <x v="1"/>
  </r>
  <r>
    <n v="646"/>
    <x v="1"/>
    <n v="1"/>
    <s v="Harper, Mr. Henry Sleeper"/>
    <s v="male"/>
    <n v="48"/>
    <n v="1"/>
    <n v="0"/>
    <s v="PC 17572"/>
    <n v="76.729200000000006"/>
    <s v="D33"/>
    <s v="C"/>
    <n v="2"/>
    <x v="0"/>
    <x v="0"/>
    <b v="1"/>
    <x v="1"/>
    <n v="0"/>
    <x v="1"/>
  </r>
  <r>
    <n v="647"/>
    <x v="0"/>
    <n v="3"/>
    <s v="Cor, Mr. Liudevit"/>
    <s v="male"/>
    <n v="19"/>
    <n v="0"/>
    <n v="0"/>
    <n v="349231"/>
    <n v="7.8958000000000004"/>
    <m/>
    <s v="S"/>
    <n v="1"/>
    <x v="0"/>
    <x v="0"/>
    <b v="0"/>
    <x v="0"/>
    <n v="0"/>
    <x v="0"/>
  </r>
  <r>
    <n v="648"/>
    <x v="1"/>
    <n v="1"/>
    <s v="Simonius-Blumer, Col. Oberst Alfons"/>
    <s v="male"/>
    <n v="56"/>
    <n v="0"/>
    <n v="0"/>
    <n v="13213"/>
    <n v="35.5"/>
    <s v="A26"/>
    <s v="C"/>
    <n v="1"/>
    <x v="0"/>
    <x v="0"/>
    <b v="0"/>
    <x v="0"/>
    <n v="0"/>
    <x v="1"/>
  </r>
  <r>
    <n v="649"/>
    <x v="0"/>
    <n v="3"/>
    <s v="Willey, Mr. Edward"/>
    <s v="male"/>
    <m/>
    <n v="0"/>
    <n v="0"/>
    <s v="S.O./P.P. 751"/>
    <n v="7.55"/>
    <m/>
    <s v="S"/>
    <n v="1"/>
    <x v="0"/>
    <x v="0"/>
    <b v="0"/>
    <x v="0"/>
    <n v="0"/>
    <x v="0"/>
  </r>
  <r>
    <n v="650"/>
    <x v="1"/>
    <n v="3"/>
    <s v="Stanley, Miss. Amy Zillah Elsie"/>
    <s v="female"/>
    <n v="23"/>
    <n v="0"/>
    <n v="0"/>
    <s v="CA. 2314"/>
    <n v="7.55"/>
    <m/>
    <s v="S"/>
    <n v="1"/>
    <x v="0"/>
    <x v="0"/>
    <b v="0"/>
    <x v="0"/>
    <n v="0"/>
    <x v="1"/>
  </r>
  <r>
    <n v="651"/>
    <x v="0"/>
    <n v="3"/>
    <s v="Mitkoff, Mr. Mito"/>
    <s v="male"/>
    <m/>
    <n v="0"/>
    <n v="0"/>
    <n v="349221"/>
    <n v="7.8958000000000004"/>
    <m/>
    <s v="S"/>
    <n v="1"/>
    <x v="0"/>
    <x v="0"/>
    <b v="0"/>
    <x v="0"/>
    <n v="0"/>
    <x v="0"/>
  </r>
  <r>
    <n v="652"/>
    <x v="1"/>
    <n v="2"/>
    <s v="Doling, Miss. Elsie"/>
    <s v="female"/>
    <n v="18"/>
    <n v="0"/>
    <n v="1"/>
    <n v="231919"/>
    <n v="23"/>
    <m/>
    <s v="S"/>
    <n v="2"/>
    <x v="0"/>
    <x v="1"/>
    <b v="0"/>
    <x v="1"/>
    <n v="0"/>
    <x v="1"/>
  </r>
  <r>
    <n v="653"/>
    <x v="0"/>
    <n v="3"/>
    <s v="Kalvik, Mr. Johannes Halvorsen"/>
    <s v="male"/>
    <n v="21"/>
    <n v="0"/>
    <n v="0"/>
    <n v="8475"/>
    <n v="8.4332999999999991"/>
    <m/>
    <s v="S"/>
    <n v="1"/>
    <x v="0"/>
    <x v="0"/>
    <b v="0"/>
    <x v="0"/>
    <n v="0"/>
    <x v="0"/>
  </r>
  <r>
    <n v="654"/>
    <x v="1"/>
    <n v="3"/>
    <s v="O'Leary, Miss. Hanora &quot;Norah&quot;"/>
    <s v="female"/>
    <m/>
    <n v="0"/>
    <n v="0"/>
    <n v="330919"/>
    <n v="7.8292000000000002"/>
    <m/>
    <s v="Q"/>
    <n v="1"/>
    <x v="0"/>
    <x v="0"/>
    <b v="0"/>
    <x v="0"/>
    <n v="0"/>
    <x v="1"/>
  </r>
  <r>
    <n v="655"/>
    <x v="0"/>
    <n v="3"/>
    <s v="Hegarty, Miss. Hanora &quot;Nora&quot;"/>
    <s v="female"/>
    <n v="18"/>
    <n v="0"/>
    <n v="0"/>
    <n v="365226"/>
    <n v="6.75"/>
    <m/>
    <s v="Q"/>
    <n v="1"/>
    <x v="0"/>
    <x v="0"/>
    <b v="0"/>
    <x v="0"/>
    <n v="0"/>
    <x v="0"/>
  </r>
  <r>
    <n v="656"/>
    <x v="0"/>
    <n v="2"/>
    <s v="Hickman, Mr. Leonard Mark"/>
    <s v="male"/>
    <n v="24"/>
    <n v="2"/>
    <n v="0"/>
    <s v="S.O.C. 14879"/>
    <n v="73.5"/>
    <m/>
    <s v="S"/>
    <n v="3"/>
    <x v="0"/>
    <x v="0"/>
    <b v="0"/>
    <x v="0"/>
    <n v="0"/>
    <x v="0"/>
  </r>
  <r>
    <n v="657"/>
    <x v="0"/>
    <n v="3"/>
    <s v="Radeff, Mr. Alexander"/>
    <s v="male"/>
    <m/>
    <n v="0"/>
    <n v="0"/>
    <n v="349223"/>
    <n v="7.8958000000000004"/>
    <m/>
    <s v="S"/>
    <n v="1"/>
    <x v="0"/>
    <x v="0"/>
    <b v="0"/>
    <x v="0"/>
    <n v="0"/>
    <x v="0"/>
  </r>
  <r>
    <n v="658"/>
    <x v="0"/>
    <n v="3"/>
    <s v="Bourke, Mrs. John (Catherine)"/>
    <s v="female"/>
    <n v="32"/>
    <n v="1"/>
    <n v="1"/>
    <n v="364849"/>
    <n v="15.5"/>
    <m/>
    <s v="Q"/>
    <n v="3"/>
    <x v="0"/>
    <x v="0"/>
    <b v="0"/>
    <x v="0"/>
    <n v="0"/>
    <x v="0"/>
  </r>
  <r>
    <n v="659"/>
    <x v="0"/>
    <n v="2"/>
    <s v="Eitemiller, Mr. George Floyd"/>
    <s v="male"/>
    <n v="23"/>
    <n v="0"/>
    <n v="0"/>
    <n v="29751"/>
    <n v="13"/>
    <m/>
    <s v="S"/>
    <n v="1"/>
    <x v="0"/>
    <x v="0"/>
    <b v="0"/>
    <x v="0"/>
    <n v="0"/>
    <x v="0"/>
  </r>
  <r>
    <n v="660"/>
    <x v="0"/>
    <n v="1"/>
    <s v="Newell, Mr. Arthur Webster"/>
    <s v="male"/>
    <n v="58"/>
    <n v="0"/>
    <n v="2"/>
    <n v="35273"/>
    <n v="113.27500000000001"/>
    <s v="D48"/>
    <s v="C"/>
    <n v="3"/>
    <x v="0"/>
    <x v="0"/>
    <b v="1"/>
    <x v="1"/>
    <n v="0"/>
    <x v="0"/>
  </r>
  <r>
    <n v="661"/>
    <x v="1"/>
    <n v="1"/>
    <s v="Frauenthal, Dr. Henry William"/>
    <s v="male"/>
    <n v="50"/>
    <n v="2"/>
    <n v="0"/>
    <s v="PC 17611"/>
    <n v="133.65"/>
    <m/>
    <s v="S"/>
    <n v="3"/>
    <x v="0"/>
    <x v="0"/>
    <b v="1"/>
    <x v="1"/>
    <n v="0"/>
    <x v="1"/>
  </r>
  <r>
    <n v="662"/>
    <x v="0"/>
    <n v="3"/>
    <s v="Badt, Mr. Mohamed"/>
    <s v="male"/>
    <n v="40"/>
    <n v="0"/>
    <n v="0"/>
    <n v="2623"/>
    <n v="7.2249999999999996"/>
    <m/>
    <s v="C"/>
    <n v="1"/>
    <x v="0"/>
    <x v="0"/>
    <b v="0"/>
    <x v="0"/>
    <n v="0"/>
    <x v="0"/>
  </r>
  <r>
    <n v="663"/>
    <x v="0"/>
    <n v="1"/>
    <s v="Colley, Mr. Edward Pomeroy"/>
    <s v="male"/>
    <n v="47"/>
    <n v="0"/>
    <n v="0"/>
    <n v="5727"/>
    <n v="25.587499999999999"/>
    <s v="E58"/>
    <s v="S"/>
    <n v="1"/>
    <x v="0"/>
    <x v="0"/>
    <b v="0"/>
    <x v="0"/>
    <n v="0"/>
    <x v="0"/>
  </r>
  <r>
    <n v="664"/>
    <x v="0"/>
    <n v="3"/>
    <s v="Coleff, Mr. Peju"/>
    <s v="male"/>
    <n v="36"/>
    <n v="0"/>
    <n v="0"/>
    <n v="349210"/>
    <n v="7.4958"/>
    <m/>
    <s v="S"/>
    <n v="1"/>
    <x v="0"/>
    <x v="0"/>
    <b v="0"/>
    <x v="0"/>
    <n v="0"/>
    <x v="0"/>
  </r>
  <r>
    <n v="665"/>
    <x v="1"/>
    <n v="3"/>
    <s v="Lindqvist, Mr. Eino William"/>
    <s v="male"/>
    <n v="20"/>
    <n v="1"/>
    <n v="0"/>
    <s v="STON/O 2. 3101285"/>
    <n v="7.9249999999999998"/>
    <m/>
    <s v="S"/>
    <n v="2"/>
    <x v="0"/>
    <x v="0"/>
    <b v="0"/>
    <x v="0"/>
    <n v="0"/>
    <x v="1"/>
  </r>
  <r>
    <n v="666"/>
    <x v="0"/>
    <n v="2"/>
    <s v="Hickman, Mr. Lewis"/>
    <s v="male"/>
    <n v="32"/>
    <n v="2"/>
    <n v="0"/>
    <s v="S.O.C. 14879"/>
    <n v="73.5"/>
    <m/>
    <s v="S"/>
    <n v="3"/>
    <x v="0"/>
    <x v="0"/>
    <b v="0"/>
    <x v="0"/>
    <n v="0"/>
    <x v="0"/>
  </r>
  <r>
    <n v="667"/>
    <x v="0"/>
    <n v="2"/>
    <s v="Butler, Mr. Reginald Fenton"/>
    <s v="male"/>
    <n v="25"/>
    <n v="0"/>
    <n v="0"/>
    <n v="234686"/>
    <n v="13"/>
    <m/>
    <s v="S"/>
    <n v="1"/>
    <x v="0"/>
    <x v="0"/>
    <b v="0"/>
    <x v="0"/>
    <n v="0"/>
    <x v="0"/>
  </r>
  <r>
    <n v="668"/>
    <x v="0"/>
    <n v="3"/>
    <s v="Rommetvedt, Mr. Knud Paust"/>
    <s v="male"/>
    <m/>
    <n v="0"/>
    <n v="0"/>
    <n v="312993"/>
    <n v="7.7750000000000004"/>
    <m/>
    <s v="S"/>
    <n v="1"/>
    <x v="0"/>
    <x v="0"/>
    <b v="0"/>
    <x v="0"/>
    <n v="0"/>
    <x v="0"/>
  </r>
  <r>
    <n v="669"/>
    <x v="0"/>
    <n v="3"/>
    <s v="Cook, Mr. Jacob"/>
    <s v="male"/>
    <n v="43"/>
    <n v="0"/>
    <n v="0"/>
    <s v="A/5 3536"/>
    <n v="8.0500000000000007"/>
    <m/>
    <s v="S"/>
    <n v="1"/>
    <x v="0"/>
    <x v="0"/>
    <b v="0"/>
    <x v="0"/>
    <n v="0"/>
    <x v="0"/>
  </r>
  <r>
    <n v="670"/>
    <x v="1"/>
    <n v="1"/>
    <s v="Taylor, Mrs. Elmer Zebley (Juliet Cummins Wright)"/>
    <s v="female"/>
    <m/>
    <n v="1"/>
    <n v="0"/>
    <n v="19996"/>
    <n v="52"/>
    <s v="C126"/>
    <s v="S"/>
    <n v="2"/>
    <x v="0"/>
    <x v="1"/>
    <b v="0"/>
    <x v="1"/>
    <n v="0"/>
    <x v="1"/>
  </r>
  <r>
    <n v="671"/>
    <x v="1"/>
    <n v="2"/>
    <s v="Brown, Mrs. Thomas William Solomon (Elizabeth Catherine Ford)"/>
    <s v="female"/>
    <n v="40"/>
    <n v="1"/>
    <n v="1"/>
    <n v="29750"/>
    <n v="39"/>
    <m/>
    <s v="S"/>
    <n v="3"/>
    <x v="0"/>
    <x v="1"/>
    <b v="0"/>
    <x v="1"/>
    <n v="0"/>
    <x v="1"/>
  </r>
  <r>
    <n v="672"/>
    <x v="0"/>
    <n v="1"/>
    <s v="Davidson, Mr. Thornton"/>
    <s v="male"/>
    <n v="31"/>
    <n v="1"/>
    <n v="0"/>
    <s v="F.C. 12750"/>
    <n v="52"/>
    <s v="B71"/>
    <s v="S"/>
    <n v="2"/>
    <x v="0"/>
    <x v="0"/>
    <b v="0"/>
    <x v="0"/>
    <n v="0"/>
    <x v="0"/>
  </r>
  <r>
    <n v="673"/>
    <x v="0"/>
    <n v="2"/>
    <s v="Mitchell, Mr. Henry Michael"/>
    <s v="male"/>
    <n v="70"/>
    <n v="0"/>
    <n v="0"/>
    <s v="C.A. 24580"/>
    <n v="10.5"/>
    <m/>
    <s v="S"/>
    <n v="1"/>
    <x v="0"/>
    <x v="0"/>
    <b v="0"/>
    <x v="0"/>
    <n v="0"/>
    <x v="0"/>
  </r>
  <r>
    <n v="674"/>
    <x v="1"/>
    <n v="2"/>
    <s v="Wilhelms, Mr. Charles"/>
    <s v="male"/>
    <n v="31"/>
    <n v="0"/>
    <n v="0"/>
    <n v="244270"/>
    <n v="13"/>
    <m/>
    <s v="S"/>
    <n v="1"/>
    <x v="0"/>
    <x v="0"/>
    <b v="0"/>
    <x v="0"/>
    <n v="0"/>
    <x v="1"/>
  </r>
  <r>
    <n v="675"/>
    <x v="0"/>
    <n v="2"/>
    <s v="Watson, Mr. Ennis Hastings"/>
    <s v="male"/>
    <m/>
    <n v="0"/>
    <n v="0"/>
    <n v="239856"/>
    <n v="0"/>
    <m/>
    <s v="S"/>
    <n v="1"/>
    <x v="0"/>
    <x v="0"/>
    <b v="0"/>
    <x v="0"/>
    <n v="0"/>
    <x v="0"/>
  </r>
  <r>
    <n v="676"/>
    <x v="0"/>
    <n v="3"/>
    <s v="Edvardsson, Mr. Gustaf Hjalmar"/>
    <s v="male"/>
    <n v="18"/>
    <n v="0"/>
    <n v="0"/>
    <n v="349912"/>
    <n v="7.7750000000000004"/>
    <m/>
    <s v="S"/>
    <n v="1"/>
    <x v="0"/>
    <x v="0"/>
    <b v="0"/>
    <x v="0"/>
    <n v="0"/>
    <x v="0"/>
  </r>
  <r>
    <n v="677"/>
    <x v="0"/>
    <n v="3"/>
    <s v="Sawyer, Mr. Frederick Charles"/>
    <s v="male"/>
    <n v="24.5"/>
    <n v="0"/>
    <n v="0"/>
    <n v="342826"/>
    <n v="8.0500000000000007"/>
    <m/>
    <s v="S"/>
    <n v="1"/>
    <x v="0"/>
    <x v="0"/>
    <b v="0"/>
    <x v="0"/>
    <n v="0"/>
    <x v="0"/>
  </r>
  <r>
    <n v="678"/>
    <x v="1"/>
    <n v="3"/>
    <s v="Turja, Miss. Anna Sofia"/>
    <s v="female"/>
    <n v="18"/>
    <n v="0"/>
    <n v="0"/>
    <n v="4138"/>
    <n v="9.8416999999999994"/>
    <m/>
    <s v="S"/>
    <n v="1"/>
    <x v="0"/>
    <x v="0"/>
    <b v="0"/>
    <x v="0"/>
    <n v="0"/>
    <x v="1"/>
  </r>
  <r>
    <n v="679"/>
    <x v="0"/>
    <n v="3"/>
    <s v="Goodwin, Mrs. Frederick (Augusta Tyler)"/>
    <s v="female"/>
    <n v="43"/>
    <n v="1"/>
    <n v="6"/>
    <s v="CA 2144"/>
    <n v="46.9"/>
    <m/>
    <s v="S"/>
    <n v="8"/>
    <x v="0"/>
    <x v="0"/>
    <b v="0"/>
    <x v="0"/>
    <n v="0"/>
    <x v="0"/>
  </r>
  <r>
    <n v="680"/>
    <x v="1"/>
    <n v="1"/>
    <s v="Cardeza, Mr. Thomas Drake Martinez"/>
    <s v="male"/>
    <n v="36"/>
    <n v="0"/>
    <n v="1"/>
    <s v="PC 17755"/>
    <n v="512.32920000000001"/>
    <s v="B51 B53 B55"/>
    <s v="C"/>
    <n v="2"/>
    <x v="0"/>
    <x v="0"/>
    <b v="0"/>
    <x v="0"/>
    <n v="0"/>
    <x v="1"/>
  </r>
  <r>
    <n v="681"/>
    <x v="0"/>
    <n v="3"/>
    <s v="Peters, Miss. Katie"/>
    <s v="female"/>
    <m/>
    <n v="0"/>
    <n v="0"/>
    <n v="330935"/>
    <n v="8.1374999999999993"/>
    <m/>
    <s v="Q"/>
    <n v="1"/>
    <x v="0"/>
    <x v="0"/>
    <b v="0"/>
    <x v="0"/>
    <n v="0"/>
    <x v="0"/>
  </r>
  <r>
    <n v="682"/>
    <x v="1"/>
    <n v="1"/>
    <s v="Hassab, Mr. Hammad"/>
    <s v="male"/>
    <n v="27"/>
    <n v="0"/>
    <n v="0"/>
    <s v="PC 17572"/>
    <n v="76.729200000000006"/>
    <s v="D49"/>
    <s v="C"/>
    <n v="1"/>
    <x v="0"/>
    <x v="0"/>
    <b v="1"/>
    <x v="1"/>
    <n v="0"/>
    <x v="1"/>
  </r>
  <r>
    <n v="683"/>
    <x v="0"/>
    <n v="3"/>
    <s v="Olsvigen, Mr. Thor Anderson"/>
    <s v="male"/>
    <n v="20"/>
    <n v="0"/>
    <n v="0"/>
    <n v="6563"/>
    <n v="9.2249999999999996"/>
    <m/>
    <s v="S"/>
    <n v="1"/>
    <x v="0"/>
    <x v="0"/>
    <b v="0"/>
    <x v="0"/>
    <n v="0"/>
    <x v="0"/>
  </r>
  <r>
    <n v="684"/>
    <x v="0"/>
    <n v="3"/>
    <s v="Goodwin, Mr. Charles Edward"/>
    <s v="male"/>
    <n v="14"/>
    <n v="5"/>
    <n v="2"/>
    <s v="CA 2144"/>
    <n v="46.9"/>
    <m/>
    <s v="S"/>
    <n v="8"/>
    <x v="0"/>
    <x v="0"/>
    <b v="0"/>
    <x v="0"/>
    <n v="0"/>
    <x v="0"/>
  </r>
  <r>
    <n v="685"/>
    <x v="0"/>
    <n v="2"/>
    <s v="Brown, Mr. Thomas William Solomon"/>
    <s v="male"/>
    <n v="60"/>
    <n v="1"/>
    <n v="1"/>
    <n v="29750"/>
    <n v="39"/>
    <m/>
    <s v="S"/>
    <n v="3"/>
    <x v="0"/>
    <x v="0"/>
    <b v="0"/>
    <x v="0"/>
    <n v="0"/>
    <x v="0"/>
  </r>
  <r>
    <n v="686"/>
    <x v="0"/>
    <n v="2"/>
    <s v="Laroche, Mr. Joseph Philippe Lemercier"/>
    <s v="male"/>
    <n v="25"/>
    <n v="1"/>
    <n v="2"/>
    <s v="SC/Paris 2123"/>
    <n v="41.5792"/>
    <m/>
    <s v="C"/>
    <n v="4"/>
    <x v="0"/>
    <x v="0"/>
    <b v="0"/>
    <x v="0"/>
    <n v="0"/>
    <x v="0"/>
  </r>
  <r>
    <n v="687"/>
    <x v="0"/>
    <n v="3"/>
    <s v="Panula, Mr. Jaako Arnold"/>
    <s v="male"/>
    <n v="14"/>
    <n v="4"/>
    <n v="1"/>
    <n v="3101295"/>
    <n v="39.6875"/>
    <m/>
    <s v="S"/>
    <n v="6"/>
    <x v="0"/>
    <x v="0"/>
    <b v="0"/>
    <x v="0"/>
    <n v="0"/>
    <x v="0"/>
  </r>
  <r>
    <n v="688"/>
    <x v="0"/>
    <n v="3"/>
    <s v="Dakic, Mr. Branko"/>
    <s v="male"/>
    <n v="19"/>
    <n v="0"/>
    <n v="0"/>
    <n v="349228"/>
    <n v="10.1708"/>
    <m/>
    <s v="S"/>
    <n v="1"/>
    <x v="0"/>
    <x v="0"/>
    <b v="0"/>
    <x v="0"/>
    <n v="0"/>
    <x v="0"/>
  </r>
  <r>
    <n v="689"/>
    <x v="0"/>
    <n v="3"/>
    <s v="Fischer, Mr. Eberhard Thelander"/>
    <s v="male"/>
    <n v="18"/>
    <n v="0"/>
    <n v="0"/>
    <n v="350036"/>
    <n v="7.7957999999999998"/>
    <m/>
    <s v="S"/>
    <n v="1"/>
    <x v="0"/>
    <x v="0"/>
    <b v="0"/>
    <x v="0"/>
    <n v="0"/>
    <x v="0"/>
  </r>
  <r>
    <n v="690"/>
    <x v="1"/>
    <n v="1"/>
    <s v="Madill, Miss. Georgette Alexandra"/>
    <s v="female"/>
    <n v="15"/>
    <n v="0"/>
    <n v="1"/>
    <n v="24160"/>
    <n v="211.33750000000001"/>
    <s v="B5"/>
    <s v="S"/>
    <n v="2"/>
    <x v="0"/>
    <x v="1"/>
    <b v="0"/>
    <x v="1"/>
    <n v="0"/>
    <x v="1"/>
  </r>
  <r>
    <n v="691"/>
    <x v="1"/>
    <n v="1"/>
    <s v="Dick, Mr. Albert Adrian"/>
    <s v="male"/>
    <n v="31"/>
    <n v="1"/>
    <n v="0"/>
    <n v="17474"/>
    <n v="57"/>
    <s v="B20"/>
    <s v="S"/>
    <n v="2"/>
    <x v="0"/>
    <x v="0"/>
    <b v="0"/>
    <x v="0"/>
    <n v="0"/>
    <x v="1"/>
  </r>
  <r>
    <n v="692"/>
    <x v="1"/>
    <n v="3"/>
    <s v="Karun, Miss. Manca"/>
    <s v="female"/>
    <n v="4"/>
    <n v="0"/>
    <n v="1"/>
    <n v="349256"/>
    <n v="13.416700000000001"/>
    <m/>
    <s v="C"/>
    <n v="2"/>
    <x v="1"/>
    <x v="0"/>
    <b v="0"/>
    <x v="1"/>
    <n v="0"/>
    <x v="1"/>
  </r>
  <r>
    <n v="693"/>
    <x v="1"/>
    <n v="3"/>
    <s v="Lam, Mr. Ali"/>
    <s v="male"/>
    <m/>
    <n v="0"/>
    <n v="0"/>
    <n v="1601"/>
    <n v="56.495800000000003"/>
    <m/>
    <s v="S"/>
    <n v="1"/>
    <x v="0"/>
    <x v="0"/>
    <b v="0"/>
    <x v="0"/>
    <n v="0"/>
    <x v="1"/>
  </r>
  <r>
    <n v="694"/>
    <x v="0"/>
    <n v="3"/>
    <s v="Saad, Mr. Khalil"/>
    <s v="male"/>
    <n v="25"/>
    <n v="0"/>
    <n v="0"/>
    <n v="2672"/>
    <n v="7.2249999999999996"/>
    <m/>
    <s v="C"/>
    <n v="1"/>
    <x v="0"/>
    <x v="0"/>
    <b v="0"/>
    <x v="0"/>
    <n v="0"/>
    <x v="0"/>
  </r>
  <r>
    <n v="695"/>
    <x v="0"/>
    <n v="1"/>
    <s v="Weir, Col. John"/>
    <s v="male"/>
    <n v="60"/>
    <n v="0"/>
    <n v="0"/>
    <n v="113800"/>
    <n v="26.55"/>
    <m/>
    <s v="S"/>
    <n v="1"/>
    <x v="0"/>
    <x v="0"/>
    <b v="0"/>
    <x v="0"/>
    <n v="0"/>
    <x v="0"/>
  </r>
  <r>
    <n v="696"/>
    <x v="0"/>
    <n v="2"/>
    <s v="Chapman, Mr. Charles Henry"/>
    <s v="male"/>
    <n v="52"/>
    <n v="0"/>
    <n v="0"/>
    <n v="248731"/>
    <n v="13.5"/>
    <m/>
    <s v="S"/>
    <n v="1"/>
    <x v="0"/>
    <x v="0"/>
    <b v="0"/>
    <x v="0"/>
    <n v="0"/>
    <x v="0"/>
  </r>
  <r>
    <n v="697"/>
    <x v="0"/>
    <n v="3"/>
    <s v="Kelly, Mr. James"/>
    <s v="male"/>
    <n v="44"/>
    <n v="0"/>
    <n v="0"/>
    <n v="363592"/>
    <n v="8.0500000000000007"/>
    <m/>
    <s v="S"/>
    <n v="1"/>
    <x v="0"/>
    <x v="0"/>
    <b v="0"/>
    <x v="0"/>
    <n v="0"/>
    <x v="0"/>
  </r>
  <r>
    <n v="698"/>
    <x v="1"/>
    <n v="3"/>
    <s v="Mullens, Miss. Katherine &quot;Katie&quot;"/>
    <s v="female"/>
    <m/>
    <n v="0"/>
    <n v="0"/>
    <n v="35852"/>
    <n v="7.7332999999999998"/>
    <m/>
    <s v="Q"/>
    <n v="1"/>
    <x v="0"/>
    <x v="0"/>
    <b v="0"/>
    <x v="0"/>
    <n v="0"/>
    <x v="1"/>
  </r>
  <r>
    <n v="699"/>
    <x v="0"/>
    <n v="1"/>
    <s v="Thayer, Mr. John Borland"/>
    <s v="male"/>
    <n v="49"/>
    <n v="1"/>
    <n v="1"/>
    <n v="17421"/>
    <n v="110.88330000000001"/>
    <s v="C68"/>
    <s v="C"/>
    <n v="3"/>
    <x v="0"/>
    <x v="0"/>
    <b v="1"/>
    <x v="1"/>
    <n v="0"/>
    <x v="0"/>
  </r>
  <r>
    <n v="700"/>
    <x v="0"/>
    <n v="3"/>
    <s v="Humblen, Mr. Adolf Mathias Nicolai Olsen"/>
    <s v="male"/>
    <n v="42"/>
    <n v="0"/>
    <n v="0"/>
    <n v="348121"/>
    <n v="7.65"/>
    <s v="F G63"/>
    <s v="S"/>
    <n v="1"/>
    <x v="0"/>
    <x v="0"/>
    <b v="0"/>
    <x v="0"/>
    <n v="0"/>
    <x v="0"/>
  </r>
  <r>
    <n v="701"/>
    <x v="1"/>
    <n v="1"/>
    <s v="Astor, Mrs. John Jacob (Madeleine Talmadge Force)"/>
    <s v="female"/>
    <n v="18"/>
    <n v="1"/>
    <n v="0"/>
    <s v="PC 17757"/>
    <n v="227.52500000000001"/>
    <s v="C62 C64"/>
    <s v="C"/>
    <n v="2"/>
    <x v="0"/>
    <x v="1"/>
    <b v="0"/>
    <x v="1"/>
    <n v="0"/>
    <x v="1"/>
  </r>
  <r>
    <n v="702"/>
    <x v="1"/>
    <n v="1"/>
    <s v="Silverthorne, Mr. Spencer Victor"/>
    <s v="male"/>
    <n v="35"/>
    <n v="0"/>
    <n v="0"/>
    <s v="PC 17475"/>
    <n v="26.287500000000001"/>
    <s v="E24"/>
    <s v="S"/>
    <n v="1"/>
    <x v="0"/>
    <x v="0"/>
    <b v="0"/>
    <x v="0"/>
    <n v="0"/>
    <x v="1"/>
  </r>
  <r>
    <n v="703"/>
    <x v="0"/>
    <n v="3"/>
    <s v="Barbara, Miss. Saiide"/>
    <s v="female"/>
    <n v="18"/>
    <n v="0"/>
    <n v="1"/>
    <n v="2691"/>
    <n v="14.4542"/>
    <m/>
    <s v="C"/>
    <n v="2"/>
    <x v="0"/>
    <x v="0"/>
    <b v="0"/>
    <x v="0"/>
    <n v="0"/>
    <x v="0"/>
  </r>
  <r>
    <n v="704"/>
    <x v="0"/>
    <n v="3"/>
    <s v="Gallagher, Mr. Martin"/>
    <s v="male"/>
    <n v="25"/>
    <n v="0"/>
    <n v="0"/>
    <n v="36864"/>
    <n v="7.7416999999999998"/>
    <m/>
    <s v="Q"/>
    <n v="1"/>
    <x v="0"/>
    <x v="0"/>
    <b v="0"/>
    <x v="0"/>
    <n v="0"/>
    <x v="0"/>
  </r>
  <r>
    <n v="705"/>
    <x v="0"/>
    <n v="3"/>
    <s v="Hansen, Mr. Henrik Juul"/>
    <s v="male"/>
    <n v="26"/>
    <n v="1"/>
    <n v="0"/>
    <n v="350025"/>
    <n v="7.8541999999999996"/>
    <m/>
    <s v="S"/>
    <n v="2"/>
    <x v="0"/>
    <x v="0"/>
    <b v="0"/>
    <x v="0"/>
    <n v="0"/>
    <x v="0"/>
  </r>
  <r>
    <n v="706"/>
    <x v="0"/>
    <n v="2"/>
    <s v="Morley, Mr. Henry Samuel (&quot;Mr Henry Marshall&quot;)"/>
    <s v="male"/>
    <n v="39"/>
    <n v="0"/>
    <n v="0"/>
    <n v="250655"/>
    <n v="26"/>
    <m/>
    <s v="S"/>
    <n v="1"/>
    <x v="0"/>
    <x v="0"/>
    <b v="0"/>
    <x v="0"/>
    <n v="0"/>
    <x v="0"/>
  </r>
  <r>
    <n v="707"/>
    <x v="1"/>
    <n v="2"/>
    <s v="Kelly, Mrs. Florence &quot;Fannie&quot;"/>
    <s v="female"/>
    <n v="45"/>
    <n v="0"/>
    <n v="0"/>
    <n v="223596"/>
    <n v="13.5"/>
    <m/>
    <s v="S"/>
    <n v="1"/>
    <x v="0"/>
    <x v="1"/>
    <b v="0"/>
    <x v="1"/>
    <n v="0"/>
    <x v="1"/>
  </r>
  <r>
    <n v="708"/>
    <x v="1"/>
    <n v="1"/>
    <s v="Calderhead, Mr. Edward Pennington"/>
    <s v="male"/>
    <n v="42"/>
    <n v="0"/>
    <n v="0"/>
    <s v="PC 17476"/>
    <n v="26.287500000000001"/>
    <s v="E24"/>
    <s v="S"/>
    <n v="1"/>
    <x v="0"/>
    <x v="0"/>
    <b v="0"/>
    <x v="0"/>
    <n v="0"/>
    <x v="1"/>
  </r>
  <r>
    <n v="709"/>
    <x v="1"/>
    <n v="1"/>
    <s v="Cleaver, Miss. Alice"/>
    <s v="female"/>
    <n v="22"/>
    <n v="0"/>
    <n v="0"/>
    <n v="113781"/>
    <n v="151.55000000000001"/>
    <m/>
    <s v="S"/>
    <n v="1"/>
    <x v="0"/>
    <x v="1"/>
    <b v="0"/>
    <x v="1"/>
    <n v="0"/>
    <x v="1"/>
  </r>
  <r>
    <n v="710"/>
    <x v="1"/>
    <n v="3"/>
    <s v="Moubarek, Master. Halim Gonios (&quot;William George&quot;)"/>
    <s v="male"/>
    <m/>
    <n v="1"/>
    <n v="1"/>
    <n v="2661"/>
    <n v="15.245799999999999"/>
    <m/>
    <s v="C"/>
    <n v="3"/>
    <x v="0"/>
    <x v="0"/>
    <b v="0"/>
    <x v="0"/>
    <n v="0"/>
    <x v="1"/>
  </r>
  <r>
    <n v="711"/>
    <x v="1"/>
    <n v="1"/>
    <s v="Mayne, Mlle. Berthe Antonine (&quot;Mrs de Villiers&quot;)"/>
    <s v="female"/>
    <n v="24"/>
    <n v="0"/>
    <n v="0"/>
    <s v="PC 17482"/>
    <n v="49.504199999999997"/>
    <s v="C90"/>
    <s v="C"/>
    <n v="1"/>
    <x v="0"/>
    <x v="1"/>
    <b v="0"/>
    <x v="1"/>
    <n v="0"/>
    <x v="1"/>
  </r>
  <r>
    <n v="712"/>
    <x v="0"/>
    <n v="1"/>
    <s v="Klaber, Mr. Herman"/>
    <s v="male"/>
    <m/>
    <n v="0"/>
    <n v="0"/>
    <n v="113028"/>
    <n v="26.55"/>
    <s v="C124"/>
    <s v="S"/>
    <n v="1"/>
    <x v="0"/>
    <x v="0"/>
    <b v="0"/>
    <x v="0"/>
    <n v="0"/>
    <x v="0"/>
  </r>
  <r>
    <n v="713"/>
    <x v="1"/>
    <n v="1"/>
    <s v="Taylor, Mr. Elmer Zebley"/>
    <s v="male"/>
    <n v="48"/>
    <n v="1"/>
    <n v="0"/>
    <n v="19996"/>
    <n v="52"/>
    <s v="C126"/>
    <s v="S"/>
    <n v="2"/>
    <x v="0"/>
    <x v="0"/>
    <b v="0"/>
    <x v="0"/>
    <n v="0"/>
    <x v="1"/>
  </r>
  <r>
    <n v="714"/>
    <x v="0"/>
    <n v="3"/>
    <s v="Larsson, Mr. August Viktor"/>
    <s v="male"/>
    <n v="29"/>
    <n v="0"/>
    <n v="0"/>
    <n v="7545"/>
    <n v="9.4832999999999998"/>
    <m/>
    <s v="S"/>
    <n v="1"/>
    <x v="0"/>
    <x v="0"/>
    <b v="0"/>
    <x v="0"/>
    <n v="0"/>
    <x v="0"/>
  </r>
  <r>
    <n v="715"/>
    <x v="0"/>
    <n v="2"/>
    <s v="Greenberg, Mr. Samuel"/>
    <s v="male"/>
    <n v="52"/>
    <n v="0"/>
    <n v="0"/>
    <n v="250647"/>
    <n v="13"/>
    <m/>
    <s v="S"/>
    <n v="1"/>
    <x v="0"/>
    <x v="0"/>
    <b v="0"/>
    <x v="0"/>
    <n v="0"/>
    <x v="0"/>
  </r>
  <r>
    <n v="716"/>
    <x v="0"/>
    <n v="3"/>
    <s v="Soholt, Mr. Peter Andreas Lauritz Andersen"/>
    <s v="male"/>
    <n v="19"/>
    <n v="0"/>
    <n v="0"/>
    <n v="348124"/>
    <n v="7.65"/>
    <s v="F G73"/>
    <s v="S"/>
    <n v="1"/>
    <x v="0"/>
    <x v="0"/>
    <b v="0"/>
    <x v="0"/>
    <n v="0"/>
    <x v="0"/>
  </r>
  <r>
    <n v="717"/>
    <x v="1"/>
    <n v="1"/>
    <s v="Endres, Miss. Caroline Louise"/>
    <s v="female"/>
    <n v="38"/>
    <n v="0"/>
    <n v="0"/>
    <s v="PC 17757"/>
    <n v="227.52500000000001"/>
    <s v="C45"/>
    <s v="C"/>
    <n v="1"/>
    <x v="0"/>
    <x v="1"/>
    <b v="0"/>
    <x v="1"/>
    <n v="0"/>
    <x v="1"/>
  </r>
  <r>
    <n v="718"/>
    <x v="1"/>
    <n v="2"/>
    <s v="Troutt, Miss. Edwina Celia &quot;Winnie&quot;"/>
    <s v="female"/>
    <n v="27"/>
    <n v="0"/>
    <n v="0"/>
    <n v="34218"/>
    <n v="10.5"/>
    <s v="E101"/>
    <s v="S"/>
    <n v="1"/>
    <x v="0"/>
    <x v="1"/>
    <b v="0"/>
    <x v="1"/>
    <n v="0"/>
    <x v="1"/>
  </r>
  <r>
    <n v="719"/>
    <x v="0"/>
    <n v="3"/>
    <s v="McEvoy, Mr. Michael"/>
    <s v="male"/>
    <m/>
    <n v="0"/>
    <n v="0"/>
    <n v="36568"/>
    <n v="15.5"/>
    <m/>
    <s v="Q"/>
    <n v="1"/>
    <x v="0"/>
    <x v="0"/>
    <b v="0"/>
    <x v="0"/>
    <n v="0"/>
    <x v="0"/>
  </r>
  <r>
    <n v="720"/>
    <x v="0"/>
    <n v="3"/>
    <s v="Johnson, Mr. Malkolm Joackim"/>
    <s v="male"/>
    <n v="33"/>
    <n v="0"/>
    <n v="0"/>
    <n v="347062"/>
    <n v="7.7750000000000004"/>
    <m/>
    <s v="S"/>
    <n v="1"/>
    <x v="0"/>
    <x v="0"/>
    <b v="0"/>
    <x v="0"/>
    <n v="0"/>
    <x v="0"/>
  </r>
  <r>
    <n v="721"/>
    <x v="1"/>
    <n v="2"/>
    <s v="Harper, Miss. Annie Jessie &quot;Nina&quot;"/>
    <s v="female"/>
    <n v="6"/>
    <n v="0"/>
    <n v="1"/>
    <n v="248727"/>
    <n v="33"/>
    <m/>
    <s v="S"/>
    <n v="2"/>
    <x v="0"/>
    <x v="1"/>
    <b v="0"/>
    <x v="1"/>
    <n v="0"/>
    <x v="1"/>
  </r>
  <r>
    <n v="722"/>
    <x v="0"/>
    <n v="3"/>
    <s v="Jensen, Mr. Svend Lauritz"/>
    <s v="male"/>
    <n v="17"/>
    <n v="1"/>
    <n v="0"/>
    <n v="350048"/>
    <n v="7.0541999999999998"/>
    <m/>
    <s v="S"/>
    <n v="2"/>
    <x v="0"/>
    <x v="0"/>
    <b v="0"/>
    <x v="0"/>
    <n v="0"/>
    <x v="0"/>
  </r>
  <r>
    <n v="723"/>
    <x v="0"/>
    <n v="2"/>
    <s v="Gillespie, Mr. William Henry"/>
    <s v="male"/>
    <n v="34"/>
    <n v="0"/>
    <n v="0"/>
    <n v="12233"/>
    <n v="13"/>
    <m/>
    <s v="S"/>
    <n v="1"/>
    <x v="0"/>
    <x v="0"/>
    <b v="0"/>
    <x v="0"/>
    <n v="0"/>
    <x v="0"/>
  </r>
  <r>
    <n v="724"/>
    <x v="0"/>
    <n v="2"/>
    <s v="Hodges, Mr. Henry Price"/>
    <s v="male"/>
    <n v="50"/>
    <n v="0"/>
    <n v="0"/>
    <n v="250643"/>
    <n v="13"/>
    <m/>
    <s v="S"/>
    <n v="1"/>
    <x v="0"/>
    <x v="0"/>
    <b v="0"/>
    <x v="0"/>
    <n v="0"/>
    <x v="0"/>
  </r>
  <r>
    <n v="725"/>
    <x v="1"/>
    <n v="1"/>
    <s v="Chambers, Mr. Norman Campbell"/>
    <s v="male"/>
    <n v="27"/>
    <n v="1"/>
    <n v="0"/>
    <n v="113806"/>
    <n v="53.1"/>
    <s v="E8"/>
    <s v="S"/>
    <n v="2"/>
    <x v="0"/>
    <x v="0"/>
    <b v="0"/>
    <x v="0"/>
    <n v="0"/>
    <x v="1"/>
  </r>
  <r>
    <n v="726"/>
    <x v="0"/>
    <n v="3"/>
    <s v="Oreskovic, Mr. Luka"/>
    <s v="male"/>
    <n v="20"/>
    <n v="0"/>
    <n v="0"/>
    <n v="315094"/>
    <n v="8.6624999999999996"/>
    <m/>
    <s v="S"/>
    <n v="1"/>
    <x v="0"/>
    <x v="0"/>
    <b v="0"/>
    <x v="0"/>
    <n v="0"/>
    <x v="0"/>
  </r>
  <r>
    <n v="727"/>
    <x v="1"/>
    <n v="2"/>
    <s v="Renouf, Mrs. Peter Henry (Lillian Jefferys)"/>
    <s v="female"/>
    <n v="30"/>
    <n v="3"/>
    <n v="0"/>
    <n v="31027"/>
    <n v="21"/>
    <m/>
    <s v="S"/>
    <n v="4"/>
    <x v="0"/>
    <x v="1"/>
    <b v="0"/>
    <x v="1"/>
    <n v="0"/>
    <x v="1"/>
  </r>
  <r>
    <n v="728"/>
    <x v="1"/>
    <n v="3"/>
    <s v="Mannion, Miss. Margareth"/>
    <s v="female"/>
    <m/>
    <n v="0"/>
    <n v="0"/>
    <n v="36866"/>
    <n v="7.7374999999999998"/>
    <m/>
    <s v="Q"/>
    <n v="1"/>
    <x v="0"/>
    <x v="0"/>
    <b v="0"/>
    <x v="0"/>
    <n v="0"/>
    <x v="1"/>
  </r>
  <r>
    <n v="729"/>
    <x v="0"/>
    <n v="2"/>
    <s v="Bryhl, Mr. Kurt Arnold Gottfrid"/>
    <s v="male"/>
    <n v="25"/>
    <n v="1"/>
    <n v="0"/>
    <n v="236853"/>
    <n v="26"/>
    <m/>
    <s v="S"/>
    <n v="2"/>
    <x v="0"/>
    <x v="0"/>
    <b v="0"/>
    <x v="0"/>
    <n v="0"/>
    <x v="0"/>
  </r>
  <r>
    <n v="730"/>
    <x v="0"/>
    <n v="3"/>
    <s v="Ilmakangas, Miss. Pieta Sofia"/>
    <s v="female"/>
    <n v="25"/>
    <n v="1"/>
    <n v="0"/>
    <s v="STON/O2. 3101271"/>
    <n v="7.9249999999999998"/>
    <m/>
    <s v="S"/>
    <n v="2"/>
    <x v="0"/>
    <x v="0"/>
    <b v="0"/>
    <x v="0"/>
    <n v="0"/>
    <x v="0"/>
  </r>
  <r>
    <n v="731"/>
    <x v="1"/>
    <n v="1"/>
    <s v="Allen, Miss. Elisabeth Walton"/>
    <s v="female"/>
    <n v="29"/>
    <n v="0"/>
    <n v="0"/>
    <n v="24160"/>
    <n v="211.33750000000001"/>
    <s v="B5"/>
    <s v="S"/>
    <n v="1"/>
    <x v="0"/>
    <x v="1"/>
    <b v="0"/>
    <x v="1"/>
    <n v="0"/>
    <x v="1"/>
  </r>
  <r>
    <n v="732"/>
    <x v="0"/>
    <n v="3"/>
    <s v="Hassan, Mr. Houssein G N"/>
    <s v="male"/>
    <n v="11"/>
    <n v="0"/>
    <n v="0"/>
    <n v="2699"/>
    <n v="18.787500000000001"/>
    <m/>
    <s v="C"/>
    <n v="1"/>
    <x v="0"/>
    <x v="0"/>
    <b v="0"/>
    <x v="0"/>
    <n v="0"/>
    <x v="0"/>
  </r>
  <r>
    <n v="733"/>
    <x v="0"/>
    <n v="2"/>
    <s v="Knight, Mr. Robert J"/>
    <s v="male"/>
    <m/>
    <n v="0"/>
    <n v="0"/>
    <n v="239855"/>
    <n v="0"/>
    <m/>
    <s v="S"/>
    <n v="1"/>
    <x v="0"/>
    <x v="0"/>
    <b v="0"/>
    <x v="0"/>
    <n v="0"/>
    <x v="0"/>
  </r>
  <r>
    <n v="734"/>
    <x v="0"/>
    <n v="2"/>
    <s v="Berriman, Mr. William John"/>
    <s v="male"/>
    <n v="23"/>
    <n v="0"/>
    <n v="0"/>
    <n v="28425"/>
    <n v="13"/>
    <m/>
    <s v="S"/>
    <n v="1"/>
    <x v="0"/>
    <x v="0"/>
    <b v="0"/>
    <x v="0"/>
    <n v="0"/>
    <x v="0"/>
  </r>
  <r>
    <n v="735"/>
    <x v="0"/>
    <n v="2"/>
    <s v="Troupiansky, Mr. Moses Aaron"/>
    <s v="male"/>
    <n v="23"/>
    <n v="0"/>
    <n v="0"/>
    <n v="233639"/>
    <n v="13"/>
    <m/>
    <s v="S"/>
    <n v="1"/>
    <x v="0"/>
    <x v="0"/>
    <b v="0"/>
    <x v="0"/>
    <n v="0"/>
    <x v="0"/>
  </r>
  <r>
    <n v="736"/>
    <x v="0"/>
    <n v="3"/>
    <s v="Williams, Mr. Leslie"/>
    <s v="male"/>
    <n v="28.5"/>
    <n v="0"/>
    <n v="0"/>
    <n v="54636"/>
    <n v="16.100000000000001"/>
    <m/>
    <s v="S"/>
    <n v="1"/>
    <x v="0"/>
    <x v="0"/>
    <b v="0"/>
    <x v="0"/>
    <n v="0"/>
    <x v="0"/>
  </r>
  <r>
    <n v="737"/>
    <x v="0"/>
    <n v="3"/>
    <s v="Ford, Mrs. Edward (Margaret Ann Watson)"/>
    <s v="female"/>
    <n v="48"/>
    <n v="1"/>
    <n v="3"/>
    <s v="W./C. 6608"/>
    <n v="34.375"/>
    <m/>
    <s v="S"/>
    <n v="5"/>
    <x v="0"/>
    <x v="0"/>
    <b v="0"/>
    <x v="0"/>
    <n v="0"/>
    <x v="0"/>
  </r>
  <r>
    <n v="738"/>
    <x v="1"/>
    <n v="1"/>
    <s v="Lesurer, Mr. Gustave J"/>
    <s v="male"/>
    <n v="35"/>
    <n v="0"/>
    <n v="0"/>
    <s v="PC 17755"/>
    <n v="512.32920000000001"/>
    <s v="B101"/>
    <s v="C"/>
    <n v="1"/>
    <x v="0"/>
    <x v="0"/>
    <b v="0"/>
    <x v="0"/>
    <n v="0"/>
    <x v="1"/>
  </r>
  <r>
    <n v="739"/>
    <x v="0"/>
    <n v="3"/>
    <s v="Ivanoff, Mr. Kanio"/>
    <s v="male"/>
    <m/>
    <n v="0"/>
    <n v="0"/>
    <n v="349201"/>
    <n v="7.8958000000000004"/>
    <m/>
    <s v="S"/>
    <n v="1"/>
    <x v="0"/>
    <x v="0"/>
    <b v="0"/>
    <x v="0"/>
    <n v="0"/>
    <x v="0"/>
  </r>
  <r>
    <n v="740"/>
    <x v="0"/>
    <n v="3"/>
    <s v="Nankoff, Mr. Minko"/>
    <s v="male"/>
    <m/>
    <n v="0"/>
    <n v="0"/>
    <n v="349218"/>
    <n v="7.8958000000000004"/>
    <m/>
    <s v="S"/>
    <n v="1"/>
    <x v="0"/>
    <x v="0"/>
    <b v="0"/>
    <x v="0"/>
    <n v="0"/>
    <x v="0"/>
  </r>
  <r>
    <n v="741"/>
    <x v="1"/>
    <n v="1"/>
    <s v="Hawksford, Mr. Walter James"/>
    <s v="male"/>
    <m/>
    <n v="0"/>
    <n v="0"/>
    <n v="16988"/>
    <n v="30"/>
    <s v="D45"/>
    <s v="S"/>
    <n v="1"/>
    <x v="0"/>
    <x v="0"/>
    <b v="0"/>
    <x v="0"/>
    <n v="0"/>
    <x v="1"/>
  </r>
  <r>
    <n v="742"/>
    <x v="0"/>
    <n v="1"/>
    <s v="Cavendish, Mr. Tyrell William"/>
    <s v="male"/>
    <n v="36"/>
    <n v="1"/>
    <n v="0"/>
    <n v="19877"/>
    <n v="78.849999999999994"/>
    <s v="C46"/>
    <s v="S"/>
    <n v="2"/>
    <x v="0"/>
    <x v="0"/>
    <b v="1"/>
    <x v="1"/>
    <n v="0"/>
    <x v="0"/>
  </r>
  <r>
    <n v="743"/>
    <x v="1"/>
    <n v="1"/>
    <s v="Ryerson, Miss. Susan Parker &quot;Suzette&quot;"/>
    <s v="female"/>
    <n v="21"/>
    <n v="2"/>
    <n v="2"/>
    <s v="PC 17608"/>
    <n v="262.375"/>
    <s v="B57 B59 B63 B66"/>
    <s v="C"/>
    <n v="5"/>
    <x v="0"/>
    <x v="1"/>
    <b v="0"/>
    <x v="1"/>
    <n v="0"/>
    <x v="1"/>
  </r>
  <r>
    <n v="744"/>
    <x v="0"/>
    <n v="3"/>
    <s v="McNamee, Mr. Neal"/>
    <s v="male"/>
    <n v="24"/>
    <n v="1"/>
    <n v="0"/>
    <n v="376566"/>
    <n v="16.100000000000001"/>
    <m/>
    <s v="S"/>
    <n v="2"/>
    <x v="0"/>
    <x v="0"/>
    <b v="0"/>
    <x v="0"/>
    <n v="0"/>
    <x v="0"/>
  </r>
  <r>
    <n v="745"/>
    <x v="1"/>
    <n v="3"/>
    <s v="Stranden, Mr. Juho"/>
    <s v="male"/>
    <n v="31"/>
    <n v="0"/>
    <n v="0"/>
    <s v="STON/O 2. 3101288"/>
    <n v="7.9249999999999998"/>
    <m/>
    <s v="S"/>
    <n v="1"/>
    <x v="0"/>
    <x v="0"/>
    <b v="0"/>
    <x v="0"/>
    <n v="0"/>
    <x v="1"/>
  </r>
  <r>
    <n v="746"/>
    <x v="0"/>
    <n v="1"/>
    <s v="Crosby, Capt. Edward Gifford"/>
    <s v="male"/>
    <n v="70"/>
    <n v="1"/>
    <n v="1"/>
    <s v="WE/P 5735"/>
    <n v="71"/>
    <s v="B22"/>
    <s v="S"/>
    <n v="3"/>
    <x v="0"/>
    <x v="0"/>
    <b v="0"/>
    <x v="0"/>
    <n v="0"/>
    <x v="0"/>
  </r>
  <r>
    <n v="747"/>
    <x v="0"/>
    <n v="3"/>
    <s v="Abbott, Mr. Rossmore Edward"/>
    <s v="male"/>
    <n v="16"/>
    <n v="1"/>
    <n v="1"/>
    <s v="C.A. 2673"/>
    <n v="20.25"/>
    <m/>
    <s v="S"/>
    <n v="3"/>
    <x v="0"/>
    <x v="0"/>
    <b v="0"/>
    <x v="0"/>
    <n v="0"/>
    <x v="0"/>
  </r>
  <r>
    <n v="748"/>
    <x v="1"/>
    <n v="2"/>
    <s v="Sinkkonen, Miss. Anna"/>
    <s v="female"/>
    <n v="30"/>
    <n v="0"/>
    <n v="0"/>
    <n v="250648"/>
    <n v="13"/>
    <m/>
    <s v="S"/>
    <n v="1"/>
    <x v="0"/>
    <x v="1"/>
    <b v="0"/>
    <x v="1"/>
    <n v="0"/>
    <x v="1"/>
  </r>
  <r>
    <n v="749"/>
    <x v="0"/>
    <n v="1"/>
    <s v="Marvin, Mr. Daniel Warner"/>
    <s v="male"/>
    <n v="19"/>
    <n v="1"/>
    <n v="0"/>
    <n v="113773"/>
    <n v="53.1"/>
    <s v="D30"/>
    <s v="S"/>
    <n v="2"/>
    <x v="0"/>
    <x v="0"/>
    <b v="0"/>
    <x v="0"/>
    <n v="0"/>
    <x v="0"/>
  </r>
  <r>
    <n v="750"/>
    <x v="0"/>
    <n v="3"/>
    <s v="Connaghton, Mr. Michael"/>
    <s v="male"/>
    <n v="31"/>
    <n v="0"/>
    <n v="0"/>
    <n v="335097"/>
    <n v="7.75"/>
    <m/>
    <s v="Q"/>
    <n v="1"/>
    <x v="0"/>
    <x v="0"/>
    <b v="0"/>
    <x v="0"/>
    <n v="0"/>
    <x v="0"/>
  </r>
  <r>
    <n v="751"/>
    <x v="1"/>
    <n v="2"/>
    <s v="Wells, Miss. Joan"/>
    <s v="female"/>
    <n v="4"/>
    <n v="1"/>
    <n v="1"/>
    <n v="29103"/>
    <n v="23"/>
    <m/>
    <s v="S"/>
    <n v="3"/>
    <x v="1"/>
    <x v="1"/>
    <b v="0"/>
    <x v="1"/>
    <n v="0"/>
    <x v="1"/>
  </r>
  <r>
    <n v="752"/>
    <x v="1"/>
    <n v="3"/>
    <s v="Moor, Master. Meier"/>
    <s v="male"/>
    <n v="6"/>
    <n v="0"/>
    <n v="1"/>
    <n v="392096"/>
    <n v="12.475"/>
    <s v="E121"/>
    <s v="S"/>
    <n v="2"/>
    <x v="0"/>
    <x v="0"/>
    <b v="0"/>
    <x v="0"/>
    <n v="0"/>
    <x v="1"/>
  </r>
  <r>
    <n v="753"/>
    <x v="0"/>
    <n v="3"/>
    <s v="Vande Velde, Mr. Johannes Joseph"/>
    <s v="male"/>
    <n v="33"/>
    <n v="0"/>
    <n v="0"/>
    <n v="345780"/>
    <n v="9.5"/>
    <m/>
    <s v="S"/>
    <n v="1"/>
    <x v="0"/>
    <x v="0"/>
    <b v="0"/>
    <x v="0"/>
    <n v="0"/>
    <x v="0"/>
  </r>
  <r>
    <n v="754"/>
    <x v="0"/>
    <n v="3"/>
    <s v="Jonkoff, Mr. Lalio"/>
    <s v="male"/>
    <n v="23"/>
    <n v="0"/>
    <n v="0"/>
    <n v="349204"/>
    <n v="7.8958000000000004"/>
    <m/>
    <s v="S"/>
    <n v="1"/>
    <x v="0"/>
    <x v="0"/>
    <b v="0"/>
    <x v="0"/>
    <n v="0"/>
    <x v="0"/>
  </r>
  <r>
    <n v="755"/>
    <x v="1"/>
    <n v="2"/>
    <s v="Herman, Mrs. Samuel (Jane Laver)"/>
    <s v="female"/>
    <n v="48"/>
    <n v="1"/>
    <n v="2"/>
    <n v="220845"/>
    <n v="65"/>
    <m/>
    <s v="S"/>
    <n v="4"/>
    <x v="0"/>
    <x v="1"/>
    <b v="0"/>
    <x v="1"/>
    <n v="0"/>
    <x v="1"/>
  </r>
  <r>
    <n v="756"/>
    <x v="1"/>
    <n v="2"/>
    <s v="Hamalainen, Master. Viljo"/>
    <s v="male"/>
    <n v="0.67"/>
    <n v="1"/>
    <n v="1"/>
    <n v="250649"/>
    <n v="14.5"/>
    <m/>
    <s v="S"/>
    <n v="3"/>
    <x v="0"/>
    <x v="0"/>
    <b v="0"/>
    <x v="0"/>
    <n v="0"/>
    <x v="1"/>
  </r>
  <r>
    <n v="757"/>
    <x v="0"/>
    <n v="3"/>
    <s v="Carlsson, Mr. August Sigfrid"/>
    <s v="male"/>
    <n v="28"/>
    <n v="0"/>
    <n v="0"/>
    <n v="350042"/>
    <n v="7.7957999999999998"/>
    <m/>
    <s v="S"/>
    <n v="1"/>
    <x v="0"/>
    <x v="0"/>
    <b v="0"/>
    <x v="0"/>
    <n v="0"/>
    <x v="0"/>
  </r>
  <r>
    <n v="758"/>
    <x v="0"/>
    <n v="2"/>
    <s v="Bailey, Mr. Percy Andrew"/>
    <s v="male"/>
    <n v="18"/>
    <n v="0"/>
    <n v="0"/>
    <n v="29108"/>
    <n v="11.5"/>
    <m/>
    <s v="S"/>
    <n v="1"/>
    <x v="0"/>
    <x v="0"/>
    <b v="0"/>
    <x v="0"/>
    <n v="0"/>
    <x v="0"/>
  </r>
  <r>
    <n v="759"/>
    <x v="0"/>
    <n v="3"/>
    <s v="Theobald, Mr. Thomas Leonard"/>
    <s v="male"/>
    <n v="34"/>
    <n v="0"/>
    <n v="0"/>
    <n v="363294"/>
    <n v="8.0500000000000007"/>
    <m/>
    <s v="S"/>
    <n v="1"/>
    <x v="0"/>
    <x v="0"/>
    <b v="0"/>
    <x v="0"/>
    <n v="0"/>
    <x v="0"/>
  </r>
  <r>
    <n v="760"/>
    <x v="1"/>
    <n v="1"/>
    <s v="Rothes, the Countess. of (Lucy Noel Martha Dyer-Edwards)"/>
    <s v="female"/>
    <n v="33"/>
    <n v="0"/>
    <n v="0"/>
    <n v="110152"/>
    <n v="86.5"/>
    <s v="B77"/>
    <s v="S"/>
    <n v="1"/>
    <x v="0"/>
    <x v="1"/>
    <b v="1"/>
    <x v="1"/>
    <n v="0"/>
    <x v="1"/>
  </r>
  <r>
    <n v="761"/>
    <x v="0"/>
    <n v="3"/>
    <s v="Garfirth, Mr. John"/>
    <s v="male"/>
    <m/>
    <n v="0"/>
    <n v="0"/>
    <n v="358585"/>
    <n v="14.5"/>
    <m/>
    <s v="S"/>
    <n v="1"/>
    <x v="0"/>
    <x v="0"/>
    <b v="0"/>
    <x v="0"/>
    <n v="0"/>
    <x v="0"/>
  </r>
  <r>
    <n v="762"/>
    <x v="0"/>
    <n v="3"/>
    <s v="Nirva, Mr. Iisakki Antino Aijo"/>
    <s v="male"/>
    <n v="41"/>
    <n v="0"/>
    <n v="0"/>
    <s v="SOTON/O2 3101272"/>
    <n v="7.125"/>
    <m/>
    <s v="S"/>
    <n v="1"/>
    <x v="0"/>
    <x v="0"/>
    <b v="0"/>
    <x v="0"/>
    <n v="0"/>
    <x v="0"/>
  </r>
  <r>
    <n v="763"/>
    <x v="1"/>
    <n v="3"/>
    <s v="Barah, Mr. Hanna Assi"/>
    <s v="male"/>
    <n v="20"/>
    <n v="0"/>
    <n v="0"/>
    <n v="2663"/>
    <n v="7.2291999999999996"/>
    <m/>
    <s v="C"/>
    <n v="1"/>
    <x v="0"/>
    <x v="0"/>
    <b v="0"/>
    <x v="0"/>
    <n v="0"/>
    <x v="1"/>
  </r>
  <r>
    <n v="764"/>
    <x v="1"/>
    <n v="1"/>
    <s v="Carter, Mrs. William Ernest (Lucile Polk)"/>
    <s v="female"/>
    <n v="36"/>
    <n v="1"/>
    <n v="2"/>
    <n v="113760"/>
    <n v="120"/>
    <s v="B96 B98"/>
    <s v="S"/>
    <n v="4"/>
    <x v="0"/>
    <x v="1"/>
    <b v="1"/>
    <x v="1"/>
    <n v="0"/>
    <x v="1"/>
  </r>
  <r>
    <n v="765"/>
    <x v="0"/>
    <n v="3"/>
    <s v="Eklund, Mr. Hans Linus"/>
    <s v="male"/>
    <n v="16"/>
    <n v="0"/>
    <n v="0"/>
    <n v="347074"/>
    <n v="7.7750000000000004"/>
    <m/>
    <s v="S"/>
    <n v="1"/>
    <x v="0"/>
    <x v="0"/>
    <b v="0"/>
    <x v="0"/>
    <n v="0"/>
    <x v="0"/>
  </r>
  <r>
    <n v="766"/>
    <x v="1"/>
    <n v="1"/>
    <s v="Hogeboom, Mrs. John C (Anna Andrews)"/>
    <s v="female"/>
    <n v="51"/>
    <n v="1"/>
    <n v="0"/>
    <n v="13502"/>
    <n v="77.958299999999994"/>
    <s v="D11"/>
    <s v="S"/>
    <n v="2"/>
    <x v="0"/>
    <x v="1"/>
    <b v="1"/>
    <x v="1"/>
    <n v="0"/>
    <x v="1"/>
  </r>
  <r>
    <n v="767"/>
    <x v="0"/>
    <n v="1"/>
    <s v="Brewe, Dr. Arthur Jackson"/>
    <s v="male"/>
    <m/>
    <n v="0"/>
    <n v="0"/>
    <n v="112379"/>
    <n v="39.6"/>
    <m/>
    <s v="C"/>
    <n v="1"/>
    <x v="0"/>
    <x v="0"/>
    <b v="0"/>
    <x v="0"/>
    <n v="0"/>
    <x v="0"/>
  </r>
  <r>
    <n v="768"/>
    <x v="0"/>
    <n v="3"/>
    <s v="Mangan, Miss. Mary"/>
    <s v="female"/>
    <n v="30.5"/>
    <n v="0"/>
    <n v="0"/>
    <n v="364850"/>
    <n v="7.75"/>
    <m/>
    <s v="Q"/>
    <n v="1"/>
    <x v="0"/>
    <x v="0"/>
    <b v="0"/>
    <x v="0"/>
    <n v="0"/>
    <x v="0"/>
  </r>
  <r>
    <n v="769"/>
    <x v="0"/>
    <n v="3"/>
    <s v="Moran, Mr. Daniel J"/>
    <s v="male"/>
    <m/>
    <n v="1"/>
    <n v="0"/>
    <n v="371110"/>
    <n v="24.15"/>
    <m/>
    <s v="Q"/>
    <n v="2"/>
    <x v="0"/>
    <x v="0"/>
    <b v="0"/>
    <x v="0"/>
    <n v="0"/>
    <x v="0"/>
  </r>
  <r>
    <n v="770"/>
    <x v="0"/>
    <n v="3"/>
    <s v="Gronnestad, Mr. Daniel Danielsen"/>
    <s v="male"/>
    <n v="32"/>
    <n v="0"/>
    <n v="0"/>
    <n v="8471"/>
    <n v="8.3625000000000007"/>
    <m/>
    <s v="S"/>
    <n v="1"/>
    <x v="0"/>
    <x v="0"/>
    <b v="0"/>
    <x v="0"/>
    <n v="0"/>
    <x v="0"/>
  </r>
  <r>
    <n v="771"/>
    <x v="0"/>
    <n v="3"/>
    <s v="Lievens, Mr. Rene Aime"/>
    <s v="male"/>
    <n v="24"/>
    <n v="0"/>
    <n v="0"/>
    <n v="345781"/>
    <n v="9.5"/>
    <m/>
    <s v="S"/>
    <n v="1"/>
    <x v="0"/>
    <x v="0"/>
    <b v="0"/>
    <x v="0"/>
    <n v="0"/>
    <x v="0"/>
  </r>
  <r>
    <n v="772"/>
    <x v="0"/>
    <n v="3"/>
    <s v="Jensen, Mr. Niels Peder"/>
    <s v="male"/>
    <n v="48"/>
    <n v="0"/>
    <n v="0"/>
    <n v="350047"/>
    <n v="7.8541999999999996"/>
    <m/>
    <s v="S"/>
    <n v="1"/>
    <x v="0"/>
    <x v="0"/>
    <b v="0"/>
    <x v="0"/>
    <n v="0"/>
    <x v="0"/>
  </r>
  <r>
    <n v="773"/>
    <x v="0"/>
    <n v="2"/>
    <s v="Mack, Mrs. (Mary)"/>
    <s v="female"/>
    <n v="57"/>
    <n v="0"/>
    <n v="0"/>
    <s v="S.O./P.P. 3"/>
    <n v="10.5"/>
    <s v="E77"/>
    <s v="S"/>
    <n v="1"/>
    <x v="0"/>
    <x v="1"/>
    <b v="0"/>
    <x v="1"/>
    <n v="0"/>
    <x v="0"/>
  </r>
  <r>
    <n v="774"/>
    <x v="0"/>
    <n v="3"/>
    <s v="Elias, Mr. Dibo"/>
    <s v="male"/>
    <m/>
    <n v="0"/>
    <n v="0"/>
    <n v="2674"/>
    <n v="7.2249999999999996"/>
    <m/>
    <s v="C"/>
    <n v="1"/>
    <x v="0"/>
    <x v="0"/>
    <b v="0"/>
    <x v="0"/>
    <n v="0"/>
    <x v="0"/>
  </r>
  <r>
    <n v="775"/>
    <x v="1"/>
    <n v="2"/>
    <s v="Hocking, Mrs. Elizabeth (Eliza Needs)"/>
    <s v="female"/>
    <n v="54"/>
    <n v="1"/>
    <n v="3"/>
    <n v="29105"/>
    <n v="23"/>
    <m/>
    <s v="S"/>
    <n v="5"/>
    <x v="0"/>
    <x v="1"/>
    <b v="0"/>
    <x v="1"/>
    <n v="0"/>
    <x v="1"/>
  </r>
  <r>
    <n v="776"/>
    <x v="0"/>
    <n v="3"/>
    <s v="Myhrman, Mr. Pehr Fabian Oliver Malkolm"/>
    <s v="male"/>
    <n v="18"/>
    <n v="0"/>
    <n v="0"/>
    <n v="347078"/>
    <n v="7.75"/>
    <m/>
    <s v="S"/>
    <n v="1"/>
    <x v="0"/>
    <x v="0"/>
    <b v="0"/>
    <x v="0"/>
    <n v="0"/>
    <x v="0"/>
  </r>
  <r>
    <n v="777"/>
    <x v="0"/>
    <n v="3"/>
    <s v="Tobin, Mr. Roger"/>
    <s v="male"/>
    <m/>
    <n v="0"/>
    <n v="0"/>
    <n v="383121"/>
    <n v="7.75"/>
    <s v="F38"/>
    <s v="Q"/>
    <n v="1"/>
    <x v="0"/>
    <x v="0"/>
    <b v="0"/>
    <x v="0"/>
    <n v="0"/>
    <x v="0"/>
  </r>
  <r>
    <n v="778"/>
    <x v="1"/>
    <n v="3"/>
    <s v="Emanuel, Miss. Virginia Ethel"/>
    <s v="female"/>
    <n v="5"/>
    <n v="0"/>
    <n v="0"/>
    <n v="364516"/>
    <n v="12.475"/>
    <m/>
    <s v="S"/>
    <n v="1"/>
    <x v="0"/>
    <x v="0"/>
    <b v="0"/>
    <x v="0"/>
    <n v="0"/>
    <x v="1"/>
  </r>
  <r>
    <n v="779"/>
    <x v="0"/>
    <n v="3"/>
    <s v="Kilgannon, Mr. Thomas J"/>
    <s v="male"/>
    <m/>
    <n v="0"/>
    <n v="0"/>
    <n v="36865"/>
    <n v="7.7374999999999998"/>
    <m/>
    <s v="Q"/>
    <n v="1"/>
    <x v="0"/>
    <x v="0"/>
    <b v="0"/>
    <x v="0"/>
    <n v="0"/>
    <x v="0"/>
  </r>
  <r>
    <n v="780"/>
    <x v="1"/>
    <n v="1"/>
    <s v="Robert, Mrs. Edward Scott (Elisabeth Walton McMillan)"/>
    <s v="female"/>
    <n v="43"/>
    <n v="0"/>
    <n v="1"/>
    <n v="24160"/>
    <n v="211.33750000000001"/>
    <s v="B3"/>
    <s v="S"/>
    <n v="2"/>
    <x v="0"/>
    <x v="1"/>
    <b v="0"/>
    <x v="1"/>
    <n v="0"/>
    <x v="1"/>
  </r>
  <r>
    <n v="781"/>
    <x v="1"/>
    <n v="3"/>
    <s v="Ayoub, Miss. Banoura"/>
    <s v="female"/>
    <n v="13"/>
    <n v="0"/>
    <n v="0"/>
    <n v="2687"/>
    <n v="7.2291999999999996"/>
    <m/>
    <s v="C"/>
    <n v="1"/>
    <x v="0"/>
    <x v="0"/>
    <b v="0"/>
    <x v="0"/>
    <n v="0"/>
    <x v="1"/>
  </r>
  <r>
    <n v="782"/>
    <x v="1"/>
    <n v="1"/>
    <s v="Dick, Mrs. Albert Adrian (Vera Gillespie)"/>
    <s v="female"/>
    <n v="17"/>
    <n v="1"/>
    <n v="0"/>
    <n v="17474"/>
    <n v="57"/>
    <s v="B20"/>
    <s v="S"/>
    <n v="2"/>
    <x v="0"/>
    <x v="1"/>
    <b v="0"/>
    <x v="1"/>
    <n v="0"/>
    <x v="1"/>
  </r>
  <r>
    <n v="783"/>
    <x v="0"/>
    <n v="1"/>
    <s v="Long, Mr. Milton Clyde"/>
    <s v="male"/>
    <n v="29"/>
    <n v="0"/>
    <n v="0"/>
    <n v="113501"/>
    <n v="30"/>
    <s v="D6"/>
    <s v="S"/>
    <n v="1"/>
    <x v="0"/>
    <x v="0"/>
    <b v="0"/>
    <x v="0"/>
    <n v="0"/>
    <x v="0"/>
  </r>
  <r>
    <n v="784"/>
    <x v="0"/>
    <n v="3"/>
    <s v="Johnston, Mr. Andrew G"/>
    <s v="male"/>
    <m/>
    <n v="1"/>
    <n v="2"/>
    <s v="W./C. 6607"/>
    <n v="23.45"/>
    <m/>
    <s v="S"/>
    <n v="4"/>
    <x v="0"/>
    <x v="0"/>
    <b v="0"/>
    <x v="0"/>
    <n v="0"/>
    <x v="0"/>
  </r>
  <r>
    <n v="785"/>
    <x v="0"/>
    <n v="3"/>
    <s v="Ali, Mr. William"/>
    <s v="male"/>
    <n v="25"/>
    <n v="0"/>
    <n v="0"/>
    <s v="SOTON/O.Q. 3101312"/>
    <n v="7.05"/>
    <m/>
    <s v="S"/>
    <n v="1"/>
    <x v="0"/>
    <x v="0"/>
    <b v="0"/>
    <x v="0"/>
    <n v="0"/>
    <x v="0"/>
  </r>
  <r>
    <n v="786"/>
    <x v="0"/>
    <n v="3"/>
    <s v="Harmer, Mr. Abraham (David Lishin)"/>
    <s v="male"/>
    <n v="25"/>
    <n v="0"/>
    <n v="0"/>
    <n v="374887"/>
    <n v="7.25"/>
    <m/>
    <s v="S"/>
    <n v="1"/>
    <x v="0"/>
    <x v="0"/>
    <b v="0"/>
    <x v="0"/>
    <n v="0"/>
    <x v="0"/>
  </r>
  <r>
    <n v="787"/>
    <x v="1"/>
    <n v="3"/>
    <s v="Sjoblom, Miss. Anna Sofia"/>
    <s v="female"/>
    <n v="18"/>
    <n v="0"/>
    <n v="0"/>
    <n v="3101265"/>
    <n v="7.4958"/>
    <m/>
    <s v="S"/>
    <n v="1"/>
    <x v="0"/>
    <x v="0"/>
    <b v="0"/>
    <x v="0"/>
    <n v="0"/>
    <x v="1"/>
  </r>
  <r>
    <n v="788"/>
    <x v="0"/>
    <n v="3"/>
    <s v="Rice, Master. George Hugh"/>
    <s v="male"/>
    <n v="8"/>
    <n v="4"/>
    <n v="1"/>
    <n v="382652"/>
    <n v="29.125"/>
    <m/>
    <s v="Q"/>
    <n v="6"/>
    <x v="0"/>
    <x v="0"/>
    <b v="0"/>
    <x v="0"/>
    <n v="0"/>
    <x v="0"/>
  </r>
  <r>
    <n v="789"/>
    <x v="1"/>
    <n v="3"/>
    <s v="Dean, Master. Bertram Vere"/>
    <s v="male"/>
    <n v="1"/>
    <n v="1"/>
    <n v="2"/>
    <s v="C.A. 2315"/>
    <n v="20.574999999999999"/>
    <m/>
    <s v="S"/>
    <n v="4"/>
    <x v="0"/>
    <x v="0"/>
    <b v="0"/>
    <x v="0"/>
    <n v="0"/>
    <x v="1"/>
  </r>
  <r>
    <n v="790"/>
    <x v="0"/>
    <n v="1"/>
    <s v="Guggenheim, Mr. Benjamin"/>
    <s v="male"/>
    <n v="46"/>
    <n v="0"/>
    <n v="0"/>
    <s v="PC 17593"/>
    <n v="79.2"/>
    <s v="B82 B84"/>
    <s v="C"/>
    <n v="1"/>
    <x v="0"/>
    <x v="0"/>
    <b v="1"/>
    <x v="1"/>
    <n v="0"/>
    <x v="0"/>
  </r>
  <r>
    <n v="791"/>
    <x v="0"/>
    <n v="3"/>
    <s v="Keane, Mr. Andrew &quot;Andy&quot;"/>
    <s v="male"/>
    <m/>
    <n v="0"/>
    <n v="0"/>
    <n v="12460"/>
    <n v="7.75"/>
    <m/>
    <s v="Q"/>
    <n v="1"/>
    <x v="0"/>
    <x v="0"/>
    <b v="0"/>
    <x v="0"/>
    <n v="0"/>
    <x v="0"/>
  </r>
  <r>
    <n v="792"/>
    <x v="0"/>
    <n v="2"/>
    <s v="Gaskell, Mr. Alfred"/>
    <s v="male"/>
    <n v="16"/>
    <n v="0"/>
    <n v="0"/>
    <n v="239865"/>
    <n v="26"/>
    <m/>
    <s v="S"/>
    <n v="1"/>
    <x v="0"/>
    <x v="0"/>
    <b v="0"/>
    <x v="0"/>
    <n v="0"/>
    <x v="0"/>
  </r>
  <r>
    <n v="793"/>
    <x v="0"/>
    <n v="3"/>
    <s v="Sage, Miss. Stella Anna"/>
    <s v="female"/>
    <m/>
    <n v="8"/>
    <n v="2"/>
    <s v="CA. 2343"/>
    <n v="69.55"/>
    <m/>
    <s v="S"/>
    <n v="11"/>
    <x v="0"/>
    <x v="0"/>
    <b v="0"/>
    <x v="0"/>
    <n v="0"/>
    <x v="0"/>
  </r>
  <r>
    <n v="794"/>
    <x v="0"/>
    <n v="1"/>
    <s v="Hoyt, Mr. William Fisher"/>
    <s v="male"/>
    <m/>
    <n v="0"/>
    <n v="0"/>
    <s v="PC 17600"/>
    <n v="30.695799999999998"/>
    <m/>
    <s v="C"/>
    <n v="1"/>
    <x v="0"/>
    <x v="0"/>
    <b v="0"/>
    <x v="0"/>
    <n v="0"/>
    <x v="0"/>
  </r>
  <r>
    <n v="795"/>
    <x v="0"/>
    <n v="3"/>
    <s v="Dantcheff, Mr. Ristiu"/>
    <s v="male"/>
    <n v="25"/>
    <n v="0"/>
    <n v="0"/>
    <n v="349203"/>
    <n v="7.8958000000000004"/>
    <m/>
    <s v="S"/>
    <n v="1"/>
    <x v="0"/>
    <x v="0"/>
    <b v="0"/>
    <x v="0"/>
    <n v="0"/>
    <x v="0"/>
  </r>
  <r>
    <n v="796"/>
    <x v="0"/>
    <n v="2"/>
    <s v="Otter, Mr. Richard"/>
    <s v="male"/>
    <n v="39"/>
    <n v="0"/>
    <n v="0"/>
    <n v="28213"/>
    <n v="13"/>
    <m/>
    <s v="S"/>
    <n v="1"/>
    <x v="0"/>
    <x v="0"/>
    <b v="0"/>
    <x v="0"/>
    <n v="0"/>
    <x v="0"/>
  </r>
  <r>
    <n v="797"/>
    <x v="1"/>
    <n v="1"/>
    <s v="Leader, Dr. Alice (Farnham)"/>
    <s v="female"/>
    <n v="49"/>
    <n v="0"/>
    <n v="0"/>
    <n v="17465"/>
    <n v="25.929200000000002"/>
    <s v="D17"/>
    <s v="S"/>
    <n v="1"/>
    <x v="0"/>
    <x v="1"/>
    <b v="0"/>
    <x v="1"/>
    <n v="0"/>
    <x v="1"/>
  </r>
  <r>
    <n v="798"/>
    <x v="1"/>
    <n v="3"/>
    <s v="Osman, Mrs. Mara"/>
    <s v="female"/>
    <n v="31"/>
    <n v="0"/>
    <n v="0"/>
    <n v="349244"/>
    <n v="8.6832999999999991"/>
    <m/>
    <s v="S"/>
    <n v="1"/>
    <x v="0"/>
    <x v="0"/>
    <b v="0"/>
    <x v="0"/>
    <n v="0"/>
    <x v="1"/>
  </r>
  <r>
    <n v="799"/>
    <x v="0"/>
    <n v="3"/>
    <s v="Ibrahim Shawah, Mr. Yousseff"/>
    <s v="male"/>
    <n v="30"/>
    <n v="0"/>
    <n v="0"/>
    <n v="2685"/>
    <n v="7.2291999999999996"/>
    <m/>
    <s v="C"/>
    <n v="1"/>
    <x v="0"/>
    <x v="0"/>
    <b v="0"/>
    <x v="0"/>
    <n v="0"/>
    <x v="0"/>
  </r>
  <r>
    <n v="800"/>
    <x v="0"/>
    <n v="3"/>
    <s v="Van Impe, Mrs. Jean Baptiste (Rosalie Paula Govaert)"/>
    <s v="female"/>
    <n v="30"/>
    <n v="1"/>
    <n v="1"/>
    <n v="345773"/>
    <n v="24.15"/>
    <m/>
    <s v="S"/>
    <n v="3"/>
    <x v="0"/>
    <x v="0"/>
    <b v="0"/>
    <x v="0"/>
    <n v="0"/>
    <x v="0"/>
  </r>
  <r>
    <n v="801"/>
    <x v="0"/>
    <n v="2"/>
    <s v="Ponesell, Mr. Martin"/>
    <s v="male"/>
    <n v="34"/>
    <n v="0"/>
    <n v="0"/>
    <n v="250647"/>
    <n v="13"/>
    <m/>
    <s v="S"/>
    <n v="1"/>
    <x v="0"/>
    <x v="0"/>
    <b v="0"/>
    <x v="0"/>
    <n v="0"/>
    <x v="0"/>
  </r>
  <r>
    <n v="802"/>
    <x v="1"/>
    <n v="2"/>
    <s v="Collyer, Mrs. Harvey (Charlotte Annie Tate)"/>
    <s v="female"/>
    <n v="31"/>
    <n v="1"/>
    <n v="1"/>
    <s v="C.A. 31921"/>
    <n v="26.25"/>
    <m/>
    <s v="S"/>
    <n v="3"/>
    <x v="0"/>
    <x v="1"/>
    <b v="0"/>
    <x v="1"/>
    <n v="0"/>
    <x v="1"/>
  </r>
  <r>
    <n v="803"/>
    <x v="1"/>
    <n v="1"/>
    <s v="Carter, Master. William Thornton II"/>
    <s v="male"/>
    <n v="11"/>
    <n v="1"/>
    <n v="2"/>
    <n v="113760"/>
    <n v="120"/>
    <s v="B96 B98"/>
    <s v="S"/>
    <n v="4"/>
    <x v="0"/>
    <x v="0"/>
    <b v="1"/>
    <x v="1"/>
    <n v="0"/>
    <x v="1"/>
  </r>
  <r>
    <n v="804"/>
    <x v="1"/>
    <n v="3"/>
    <s v="Thomas, Master. Assad Alexander"/>
    <s v="male"/>
    <n v="0.42"/>
    <n v="0"/>
    <n v="1"/>
    <n v="2625"/>
    <n v="8.5167000000000002"/>
    <m/>
    <s v="C"/>
    <n v="2"/>
    <x v="0"/>
    <x v="0"/>
    <b v="0"/>
    <x v="0"/>
    <n v="0"/>
    <x v="1"/>
  </r>
  <r>
    <n v="805"/>
    <x v="1"/>
    <n v="3"/>
    <s v="Hedman, Mr. Oskar Arvid"/>
    <s v="male"/>
    <n v="27"/>
    <n v="0"/>
    <n v="0"/>
    <n v="347089"/>
    <n v="6.9749999999999996"/>
    <m/>
    <s v="S"/>
    <n v="1"/>
    <x v="0"/>
    <x v="0"/>
    <b v="0"/>
    <x v="0"/>
    <n v="0"/>
    <x v="1"/>
  </r>
  <r>
    <n v="806"/>
    <x v="0"/>
    <n v="3"/>
    <s v="Johansson, Mr. Karl Johan"/>
    <s v="male"/>
    <n v="31"/>
    <n v="0"/>
    <n v="0"/>
    <n v="347063"/>
    <n v="7.7750000000000004"/>
    <m/>
    <s v="S"/>
    <n v="1"/>
    <x v="0"/>
    <x v="0"/>
    <b v="0"/>
    <x v="0"/>
    <n v="0"/>
    <x v="0"/>
  </r>
  <r>
    <n v="807"/>
    <x v="0"/>
    <n v="1"/>
    <s v="Andrews, Mr. Thomas Jr"/>
    <s v="male"/>
    <n v="39"/>
    <n v="0"/>
    <n v="0"/>
    <n v="112050"/>
    <n v="0"/>
    <s v="A36"/>
    <s v="S"/>
    <n v="1"/>
    <x v="0"/>
    <x v="0"/>
    <b v="0"/>
    <x v="0"/>
    <n v="0"/>
    <x v="0"/>
  </r>
  <r>
    <n v="808"/>
    <x v="0"/>
    <n v="3"/>
    <s v="Pettersson, Miss. Ellen Natalia"/>
    <s v="female"/>
    <n v="18"/>
    <n v="0"/>
    <n v="0"/>
    <n v="347087"/>
    <n v="7.7750000000000004"/>
    <m/>
    <s v="S"/>
    <n v="1"/>
    <x v="0"/>
    <x v="0"/>
    <b v="0"/>
    <x v="0"/>
    <n v="0"/>
    <x v="0"/>
  </r>
  <r>
    <n v="809"/>
    <x v="0"/>
    <n v="2"/>
    <s v="Meyer, Mr. August"/>
    <s v="male"/>
    <n v="39"/>
    <n v="0"/>
    <n v="0"/>
    <n v="248723"/>
    <n v="13"/>
    <m/>
    <s v="S"/>
    <n v="1"/>
    <x v="0"/>
    <x v="0"/>
    <b v="0"/>
    <x v="0"/>
    <n v="0"/>
    <x v="0"/>
  </r>
  <r>
    <n v="810"/>
    <x v="1"/>
    <n v="1"/>
    <s v="Chambers, Mrs. Norman Campbell (Bertha Griggs)"/>
    <s v="female"/>
    <n v="33"/>
    <n v="1"/>
    <n v="0"/>
    <n v="113806"/>
    <n v="53.1"/>
    <s v="E8"/>
    <s v="S"/>
    <n v="2"/>
    <x v="0"/>
    <x v="1"/>
    <b v="0"/>
    <x v="1"/>
    <n v="0"/>
    <x v="1"/>
  </r>
  <r>
    <n v="811"/>
    <x v="0"/>
    <n v="3"/>
    <s v="Alexander, Mr. William"/>
    <s v="male"/>
    <n v="26"/>
    <n v="0"/>
    <n v="0"/>
    <n v="3474"/>
    <n v="7.8875000000000002"/>
    <m/>
    <s v="S"/>
    <n v="1"/>
    <x v="0"/>
    <x v="0"/>
    <b v="0"/>
    <x v="0"/>
    <n v="0"/>
    <x v="0"/>
  </r>
  <r>
    <n v="812"/>
    <x v="0"/>
    <n v="3"/>
    <s v="Lester, Mr. James"/>
    <s v="male"/>
    <n v="39"/>
    <n v="0"/>
    <n v="0"/>
    <s v="A/4 48871"/>
    <n v="24.15"/>
    <m/>
    <s v="S"/>
    <n v="1"/>
    <x v="0"/>
    <x v="0"/>
    <b v="0"/>
    <x v="0"/>
    <n v="0"/>
    <x v="0"/>
  </r>
  <r>
    <n v="813"/>
    <x v="0"/>
    <n v="2"/>
    <s v="Slemen, Mr. Richard James"/>
    <s v="male"/>
    <n v="35"/>
    <n v="0"/>
    <n v="0"/>
    <n v="28206"/>
    <n v="10.5"/>
    <m/>
    <s v="S"/>
    <n v="1"/>
    <x v="0"/>
    <x v="0"/>
    <b v="0"/>
    <x v="0"/>
    <n v="0"/>
    <x v="0"/>
  </r>
  <r>
    <n v="814"/>
    <x v="0"/>
    <n v="3"/>
    <s v="Andersson, Miss. Ebba Iris Alfrida"/>
    <s v="female"/>
    <n v="6"/>
    <n v="4"/>
    <n v="2"/>
    <n v="347082"/>
    <n v="31.274999999999999"/>
    <m/>
    <s v="S"/>
    <n v="7"/>
    <x v="0"/>
    <x v="0"/>
    <b v="0"/>
    <x v="0"/>
    <n v="0"/>
    <x v="0"/>
  </r>
  <r>
    <n v="815"/>
    <x v="0"/>
    <n v="3"/>
    <s v="Tomlin, Mr. Ernest Portage"/>
    <s v="male"/>
    <n v="30.5"/>
    <n v="0"/>
    <n v="0"/>
    <n v="364499"/>
    <n v="8.0500000000000007"/>
    <m/>
    <s v="S"/>
    <n v="1"/>
    <x v="0"/>
    <x v="0"/>
    <b v="0"/>
    <x v="0"/>
    <n v="0"/>
    <x v="0"/>
  </r>
  <r>
    <n v="816"/>
    <x v="0"/>
    <n v="1"/>
    <s v="Fry, Mr. Richard"/>
    <s v="male"/>
    <m/>
    <n v="0"/>
    <n v="0"/>
    <n v="112058"/>
    <n v="0"/>
    <s v="B102"/>
    <s v="S"/>
    <n v="1"/>
    <x v="0"/>
    <x v="0"/>
    <b v="0"/>
    <x v="0"/>
    <n v="0"/>
    <x v="0"/>
  </r>
  <r>
    <n v="817"/>
    <x v="0"/>
    <n v="3"/>
    <s v="Heininen, Miss. Wendla Maria"/>
    <s v="female"/>
    <n v="23"/>
    <n v="0"/>
    <n v="0"/>
    <s v="STON/O2. 3101290"/>
    <n v="7.9249999999999998"/>
    <m/>
    <s v="S"/>
    <n v="1"/>
    <x v="0"/>
    <x v="0"/>
    <b v="0"/>
    <x v="0"/>
    <n v="0"/>
    <x v="0"/>
  </r>
  <r>
    <n v="818"/>
    <x v="0"/>
    <n v="2"/>
    <s v="Mallet, Mr. Albert"/>
    <s v="male"/>
    <n v="31"/>
    <n v="1"/>
    <n v="1"/>
    <s v="S.C./PARIS 2079"/>
    <n v="37.004199999999997"/>
    <m/>
    <s v="C"/>
    <n v="3"/>
    <x v="0"/>
    <x v="0"/>
    <b v="0"/>
    <x v="0"/>
    <n v="0"/>
    <x v="0"/>
  </r>
  <r>
    <n v="819"/>
    <x v="0"/>
    <n v="3"/>
    <s v="Holm, Mr. John Fredrik Alexander"/>
    <s v="male"/>
    <n v="43"/>
    <n v="0"/>
    <n v="0"/>
    <s v="C 7075"/>
    <n v="6.45"/>
    <m/>
    <s v="S"/>
    <n v="1"/>
    <x v="0"/>
    <x v="0"/>
    <b v="0"/>
    <x v="0"/>
    <n v="0"/>
    <x v="0"/>
  </r>
  <r>
    <n v="820"/>
    <x v="0"/>
    <n v="3"/>
    <s v="Skoog, Master. Karl Thorsten"/>
    <s v="male"/>
    <n v="10"/>
    <n v="3"/>
    <n v="2"/>
    <n v="347088"/>
    <n v="27.9"/>
    <m/>
    <s v="S"/>
    <n v="6"/>
    <x v="0"/>
    <x v="0"/>
    <b v="0"/>
    <x v="0"/>
    <n v="0"/>
    <x v="0"/>
  </r>
  <r>
    <n v="821"/>
    <x v="1"/>
    <n v="1"/>
    <s v="Hays, Mrs. Charles Melville (Clara Jennings Gregg)"/>
    <s v="female"/>
    <n v="52"/>
    <n v="1"/>
    <n v="1"/>
    <n v="12749"/>
    <n v="93.5"/>
    <s v="B69"/>
    <s v="S"/>
    <n v="3"/>
    <x v="0"/>
    <x v="1"/>
    <b v="1"/>
    <x v="1"/>
    <n v="0"/>
    <x v="1"/>
  </r>
  <r>
    <n v="822"/>
    <x v="1"/>
    <n v="3"/>
    <s v="Lulic, Mr. Nikola"/>
    <s v="male"/>
    <n v="27"/>
    <n v="0"/>
    <n v="0"/>
    <n v="315098"/>
    <n v="8.6624999999999996"/>
    <m/>
    <s v="S"/>
    <n v="1"/>
    <x v="0"/>
    <x v="0"/>
    <b v="0"/>
    <x v="0"/>
    <n v="0"/>
    <x v="1"/>
  </r>
  <r>
    <n v="823"/>
    <x v="0"/>
    <n v="1"/>
    <s v="Reuchlin, Jonkheer. John George"/>
    <s v="male"/>
    <n v="38"/>
    <n v="0"/>
    <n v="0"/>
    <n v="19972"/>
    <n v="0"/>
    <m/>
    <s v="S"/>
    <n v="1"/>
    <x v="0"/>
    <x v="0"/>
    <b v="0"/>
    <x v="0"/>
    <n v="0"/>
    <x v="0"/>
  </r>
  <r>
    <n v="824"/>
    <x v="1"/>
    <n v="3"/>
    <s v="Moor, Mrs. (Beila)"/>
    <s v="female"/>
    <n v="27"/>
    <n v="0"/>
    <n v="1"/>
    <n v="392096"/>
    <n v="12.475"/>
    <s v="E121"/>
    <s v="S"/>
    <n v="2"/>
    <x v="0"/>
    <x v="0"/>
    <b v="0"/>
    <x v="0"/>
    <n v="0"/>
    <x v="1"/>
  </r>
  <r>
    <n v="825"/>
    <x v="0"/>
    <n v="3"/>
    <s v="Panula, Master. Urho Abraham"/>
    <s v="male"/>
    <n v="2"/>
    <n v="4"/>
    <n v="1"/>
    <n v="3101295"/>
    <n v="39.6875"/>
    <m/>
    <s v="S"/>
    <n v="6"/>
    <x v="0"/>
    <x v="0"/>
    <b v="0"/>
    <x v="0"/>
    <n v="0"/>
    <x v="0"/>
  </r>
  <r>
    <n v="826"/>
    <x v="0"/>
    <n v="3"/>
    <s v="Flynn, Mr. John"/>
    <s v="male"/>
    <m/>
    <n v="0"/>
    <n v="0"/>
    <n v="368323"/>
    <n v="6.95"/>
    <m/>
    <s v="Q"/>
    <n v="1"/>
    <x v="0"/>
    <x v="0"/>
    <b v="0"/>
    <x v="0"/>
    <n v="0"/>
    <x v="0"/>
  </r>
  <r>
    <n v="827"/>
    <x v="0"/>
    <n v="3"/>
    <s v="Lam, Mr. Len"/>
    <s v="male"/>
    <m/>
    <n v="0"/>
    <n v="0"/>
    <n v="1601"/>
    <n v="56.495800000000003"/>
    <m/>
    <s v="S"/>
    <n v="1"/>
    <x v="0"/>
    <x v="0"/>
    <b v="0"/>
    <x v="0"/>
    <n v="0"/>
    <x v="0"/>
  </r>
  <r>
    <n v="828"/>
    <x v="1"/>
    <n v="2"/>
    <s v="Mallet, Master. Andre"/>
    <s v="male"/>
    <n v="1"/>
    <n v="0"/>
    <n v="2"/>
    <s v="S.C./PARIS 2079"/>
    <n v="37.004199999999997"/>
    <m/>
    <s v="C"/>
    <n v="3"/>
    <x v="0"/>
    <x v="0"/>
    <b v="0"/>
    <x v="0"/>
    <n v="0"/>
    <x v="1"/>
  </r>
  <r>
    <n v="829"/>
    <x v="1"/>
    <n v="3"/>
    <s v="McCormack, Mr. Thomas Joseph"/>
    <s v="male"/>
    <m/>
    <n v="0"/>
    <n v="0"/>
    <n v="367228"/>
    <n v="7.75"/>
    <m/>
    <s v="Q"/>
    <n v="1"/>
    <x v="0"/>
    <x v="0"/>
    <b v="0"/>
    <x v="0"/>
    <n v="0"/>
    <x v="1"/>
  </r>
  <r>
    <n v="830"/>
    <x v="1"/>
    <n v="1"/>
    <s v="Stone, Mrs. George Nelson (Martha Evelyn)"/>
    <s v="female"/>
    <n v="62"/>
    <n v="0"/>
    <n v="0"/>
    <n v="113572"/>
    <n v="80"/>
    <s v="B28"/>
    <m/>
    <n v="1"/>
    <x v="0"/>
    <x v="1"/>
    <b v="1"/>
    <x v="1"/>
    <n v="0"/>
    <x v="1"/>
  </r>
  <r>
    <n v="831"/>
    <x v="1"/>
    <n v="3"/>
    <s v="Yasbeck, Mrs. Antoni (Selini Alexander)"/>
    <s v="female"/>
    <n v="15"/>
    <n v="1"/>
    <n v="0"/>
    <n v="2659"/>
    <n v="14.4542"/>
    <m/>
    <s v="C"/>
    <n v="2"/>
    <x v="0"/>
    <x v="0"/>
    <b v="0"/>
    <x v="0"/>
    <n v="0"/>
    <x v="1"/>
  </r>
  <r>
    <n v="832"/>
    <x v="1"/>
    <n v="2"/>
    <s v="Richards, Master. George Sibley"/>
    <s v="male"/>
    <n v="0.83"/>
    <n v="1"/>
    <n v="1"/>
    <n v="29106"/>
    <n v="18.75"/>
    <m/>
    <s v="S"/>
    <n v="3"/>
    <x v="0"/>
    <x v="0"/>
    <b v="0"/>
    <x v="0"/>
    <n v="0"/>
    <x v="1"/>
  </r>
  <r>
    <n v="833"/>
    <x v="0"/>
    <n v="3"/>
    <s v="Saad, Mr. Amin"/>
    <s v="male"/>
    <m/>
    <n v="0"/>
    <n v="0"/>
    <n v="2671"/>
    <n v="7.2291999999999996"/>
    <m/>
    <s v="C"/>
    <n v="1"/>
    <x v="0"/>
    <x v="0"/>
    <b v="0"/>
    <x v="0"/>
    <n v="0"/>
    <x v="0"/>
  </r>
  <r>
    <n v="834"/>
    <x v="0"/>
    <n v="3"/>
    <s v="Augustsson, Mr. Albert"/>
    <s v="male"/>
    <n v="23"/>
    <n v="0"/>
    <n v="0"/>
    <n v="347468"/>
    <n v="7.8541999999999996"/>
    <m/>
    <s v="S"/>
    <n v="1"/>
    <x v="0"/>
    <x v="0"/>
    <b v="0"/>
    <x v="0"/>
    <n v="0"/>
    <x v="0"/>
  </r>
  <r>
    <n v="835"/>
    <x v="0"/>
    <n v="3"/>
    <s v="Allum, Mr. Owen George"/>
    <s v="male"/>
    <n v="18"/>
    <n v="0"/>
    <n v="0"/>
    <n v="2223"/>
    <n v="8.3000000000000007"/>
    <m/>
    <s v="S"/>
    <n v="1"/>
    <x v="0"/>
    <x v="0"/>
    <b v="0"/>
    <x v="0"/>
    <n v="0"/>
    <x v="0"/>
  </r>
  <r>
    <n v="836"/>
    <x v="1"/>
    <n v="1"/>
    <s v="Compton, Miss. Sara Rebecca"/>
    <s v="female"/>
    <n v="39"/>
    <n v="1"/>
    <n v="1"/>
    <s v="PC 17756"/>
    <n v="83.158299999999997"/>
    <s v="E49"/>
    <s v="C"/>
    <n v="3"/>
    <x v="0"/>
    <x v="1"/>
    <b v="1"/>
    <x v="1"/>
    <n v="0"/>
    <x v="1"/>
  </r>
  <r>
    <n v="837"/>
    <x v="0"/>
    <n v="3"/>
    <s v="Pasic, Mr. Jakob"/>
    <s v="male"/>
    <n v="21"/>
    <n v="0"/>
    <n v="0"/>
    <n v="315097"/>
    <n v="8.6624999999999996"/>
    <m/>
    <s v="S"/>
    <n v="1"/>
    <x v="0"/>
    <x v="0"/>
    <b v="0"/>
    <x v="0"/>
    <n v="0"/>
    <x v="0"/>
  </r>
  <r>
    <n v="838"/>
    <x v="0"/>
    <n v="3"/>
    <s v="Sirota, Mr. Maurice"/>
    <s v="male"/>
    <m/>
    <n v="0"/>
    <n v="0"/>
    <n v="392092"/>
    <n v="8.0500000000000007"/>
    <m/>
    <s v="S"/>
    <n v="1"/>
    <x v="0"/>
    <x v="0"/>
    <b v="0"/>
    <x v="0"/>
    <n v="0"/>
    <x v="0"/>
  </r>
  <r>
    <n v="839"/>
    <x v="1"/>
    <n v="3"/>
    <s v="Chip, Mr. Chang"/>
    <s v="male"/>
    <n v="32"/>
    <n v="0"/>
    <n v="0"/>
    <n v="1601"/>
    <n v="56.495800000000003"/>
    <m/>
    <s v="S"/>
    <n v="1"/>
    <x v="0"/>
    <x v="0"/>
    <b v="0"/>
    <x v="0"/>
    <n v="0"/>
    <x v="1"/>
  </r>
  <r>
    <n v="840"/>
    <x v="1"/>
    <n v="1"/>
    <s v="Marechal, Mr. Pierre"/>
    <s v="male"/>
    <m/>
    <n v="0"/>
    <n v="0"/>
    <n v="11774"/>
    <n v="29.7"/>
    <s v="C47"/>
    <s v="C"/>
    <n v="1"/>
    <x v="0"/>
    <x v="0"/>
    <b v="0"/>
    <x v="0"/>
    <n v="0"/>
    <x v="1"/>
  </r>
  <r>
    <n v="841"/>
    <x v="0"/>
    <n v="3"/>
    <s v="Alhomaki, Mr. Ilmari Rudolf"/>
    <s v="male"/>
    <n v="20"/>
    <n v="0"/>
    <n v="0"/>
    <s v="SOTON/O2 3101287"/>
    <n v="7.9249999999999998"/>
    <m/>
    <s v="S"/>
    <n v="1"/>
    <x v="0"/>
    <x v="0"/>
    <b v="0"/>
    <x v="0"/>
    <n v="0"/>
    <x v="0"/>
  </r>
  <r>
    <n v="842"/>
    <x v="0"/>
    <n v="2"/>
    <s v="Mudd, Mr. Thomas Charles"/>
    <s v="male"/>
    <n v="16"/>
    <n v="0"/>
    <n v="0"/>
    <s v="S.O./P.P. 3"/>
    <n v="10.5"/>
    <m/>
    <s v="S"/>
    <n v="1"/>
    <x v="0"/>
    <x v="0"/>
    <b v="0"/>
    <x v="0"/>
    <n v="0"/>
    <x v="0"/>
  </r>
  <r>
    <n v="843"/>
    <x v="1"/>
    <n v="1"/>
    <s v="Serepeca, Miss. Augusta"/>
    <s v="female"/>
    <n v="30"/>
    <n v="0"/>
    <n v="0"/>
    <n v="113798"/>
    <n v="31"/>
    <m/>
    <s v="C"/>
    <n v="1"/>
    <x v="0"/>
    <x v="1"/>
    <b v="0"/>
    <x v="1"/>
    <n v="0"/>
    <x v="1"/>
  </r>
  <r>
    <n v="844"/>
    <x v="0"/>
    <n v="3"/>
    <s v="Lemberopolous, Mr. Peter L"/>
    <s v="male"/>
    <n v="34.5"/>
    <n v="0"/>
    <n v="0"/>
    <n v="2683"/>
    <n v="6.4375"/>
    <m/>
    <s v="C"/>
    <n v="1"/>
    <x v="0"/>
    <x v="0"/>
    <b v="0"/>
    <x v="0"/>
    <n v="0"/>
    <x v="0"/>
  </r>
  <r>
    <n v="845"/>
    <x v="0"/>
    <n v="3"/>
    <s v="Culumovic, Mr. Jeso"/>
    <s v="male"/>
    <n v="17"/>
    <n v="0"/>
    <n v="0"/>
    <n v="315090"/>
    <n v="8.6624999999999996"/>
    <m/>
    <s v="S"/>
    <n v="1"/>
    <x v="0"/>
    <x v="0"/>
    <b v="0"/>
    <x v="0"/>
    <n v="0"/>
    <x v="0"/>
  </r>
  <r>
    <n v="846"/>
    <x v="0"/>
    <n v="3"/>
    <s v="Abbing, Mr. Anthony"/>
    <s v="male"/>
    <n v="42"/>
    <n v="0"/>
    <n v="0"/>
    <s v="C.A. 5547"/>
    <n v="7.55"/>
    <m/>
    <s v="S"/>
    <n v="1"/>
    <x v="0"/>
    <x v="0"/>
    <b v="0"/>
    <x v="0"/>
    <n v="0"/>
    <x v="0"/>
  </r>
  <r>
    <n v="847"/>
    <x v="0"/>
    <n v="3"/>
    <s v="Sage, Mr. Douglas Bullen"/>
    <s v="male"/>
    <m/>
    <n v="8"/>
    <n v="2"/>
    <s v="CA. 2343"/>
    <n v="69.55"/>
    <m/>
    <s v="S"/>
    <n v="11"/>
    <x v="0"/>
    <x v="0"/>
    <b v="0"/>
    <x v="0"/>
    <n v="0"/>
    <x v="0"/>
  </r>
  <r>
    <n v="848"/>
    <x v="0"/>
    <n v="3"/>
    <s v="Markoff, Mr. Marin"/>
    <s v="male"/>
    <n v="35"/>
    <n v="0"/>
    <n v="0"/>
    <n v="349213"/>
    <n v="7.8958000000000004"/>
    <m/>
    <s v="C"/>
    <n v="1"/>
    <x v="0"/>
    <x v="0"/>
    <b v="0"/>
    <x v="0"/>
    <n v="0"/>
    <x v="0"/>
  </r>
  <r>
    <n v="849"/>
    <x v="0"/>
    <n v="2"/>
    <s v="Harper, Rev. John"/>
    <s v="male"/>
    <n v="28"/>
    <n v="0"/>
    <n v="1"/>
    <n v="248727"/>
    <n v="33"/>
    <m/>
    <s v="S"/>
    <n v="2"/>
    <x v="0"/>
    <x v="0"/>
    <b v="0"/>
    <x v="0"/>
    <n v="0"/>
    <x v="0"/>
  </r>
  <r>
    <n v="850"/>
    <x v="1"/>
    <n v="1"/>
    <s v="Goldenberg, Mrs. Samuel L (Edwiga Grabowska)"/>
    <s v="female"/>
    <m/>
    <n v="1"/>
    <n v="0"/>
    <n v="17453"/>
    <n v="89.104200000000006"/>
    <s v="C92"/>
    <s v="C"/>
    <n v="2"/>
    <x v="0"/>
    <x v="1"/>
    <b v="1"/>
    <x v="1"/>
    <n v="0"/>
    <x v="1"/>
  </r>
  <r>
    <n v="851"/>
    <x v="0"/>
    <n v="3"/>
    <s v="Andersson, Master. Sigvard Harald Elias"/>
    <s v="male"/>
    <n v="4"/>
    <n v="4"/>
    <n v="2"/>
    <n v="347082"/>
    <n v="31.274999999999999"/>
    <m/>
    <s v="S"/>
    <n v="7"/>
    <x v="1"/>
    <x v="0"/>
    <b v="0"/>
    <x v="1"/>
    <n v="0"/>
    <x v="0"/>
  </r>
  <r>
    <n v="852"/>
    <x v="0"/>
    <n v="3"/>
    <s v="Svensson, Mr. Johan"/>
    <s v="male"/>
    <n v="74"/>
    <n v="0"/>
    <n v="0"/>
    <n v="347060"/>
    <n v="7.7750000000000004"/>
    <m/>
    <s v="S"/>
    <n v="1"/>
    <x v="0"/>
    <x v="0"/>
    <b v="0"/>
    <x v="0"/>
    <n v="0"/>
    <x v="0"/>
  </r>
  <r>
    <n v="853"/>
    <x v="0"/>
    <n v="3"/>
    <s v="Boulos, Miss. Nourelain"/>
    <s v="female"/>
    <n v="9"/>
    <n v="1"/>
    <n v="1"/>
    <n v="2678"/>
    <n v="15.245799999999999"/>
    <m/>
    <s v="C"/>
    <n v="3"/>
    <x v="0"/>
    <x v="0"/>
    <b v="0"/>
    <x v="0"/>
    <n v="0"/>
    <x v="0"/>
  </r>
  <r>
    <n v="854"/>
    <x v="1"/>
    <n v="1"/>
    <s v="Lines, Miss. Mary Conover"/>
    <s v="female"/>
    <n v="16"/>
    <n v="0"/>
    <n v="1"/>
    <s v="PC 17592"/>
    <n v="39.4"/>
    <s v="D28"/>
    <s v="S"/>
    <n v="2"/>
    <x v="0"/>
    <x v="1"/>
    <b v="0"/>
    <x v="1"/>
    <n v="0"/>
    <x v="1"/>
  </r>
  <r>
    <n v="855"/>
    <x v="0"/>
    <n v="2"/>
    <s v="Carter, Mrs. Ernest Courtenay (Lilian Hughes)"/>
    <s v="female"/>
    <n v="44"/>
    <n v="1"/>
    <n v="0"/>
    <n v="244252"/>
    <n v="26"/>
    <m/>
    <s v="S"/>
    <n v="2"/>
    <x v="0"/>
    <x v="1"/>
    <b v="0"/>
    <x v="1"/>
    <n v="0"/>
    <x v="0"/>
  </r>
  <r>
    <n v="856"/>
    <x v="1"/>
    <n v="3"/>
    <s v="Aks, Mrs. Sam (Leah Rosen)"/>
    <s v="female"/>
    <n v="18"/>
    <n v="0"/>
    <n v="1"/>
    <n v="392091"/>
    <n v="9.35"/>
    <m/>
    <s v="S"/>
    <n v="2"/>
    <x v="0"/>
    <x v="0"/>
    <b v="0"/>
    <x v="0"/>
    <n v="0"/>
    <x v="1"/>
  </r>
  <r>
    <n v="857"/>
    <x v="1"/>
    <n v="1"/>
    <s v="Wick, Mrs. George Dennick (Mary Hitchcock)"/>
    <s v="female"/>
    <n v="45"/>
    <n v="1"/>
    <n v="1"/>
    <n v="36928"/>
    <n v="164.86670000000001"/>
    <m/>
    <s v="S"/>
    <n v="3"/>
    <x v="0"/>
    <x v="1"/>
    <b v="0"/>
    <x v="1"/>
    <n v="0"/>
    <x v="1"/>
  </r>
  <r>
    <n v="858"/>
    <x v="1"/>
    <n v="1"/>
    <s v="Daly, Mr. Peter Denis "/>
    <s v="male"/>
    <n v="51"/>
    <n v="0"/>
    <n v="0"/>
    <n v="113055"/>
    <n v="26.55"/>
    <s v="E17"/>
    <s v="S"/>
    <n v="1"/>
    <x v="0"/>
    <x v="0"/>
    <b v="0"/>
    <x v="0"/>
    <n v="0"/>
    <x v="1"/>
  </r>
  <r>
    <n v="859"/>
    <x v="1"/>
    <n v="3"/>
    <s v="Baclini, Mrs. Solomon (Latifa Qurban)"/>
    <s v="female"/>
    <n v="24"/>
    <n v="0"/>
    <n v="3"/>
    <n v="2666"/>
    <n v="19.258299999999998"/>
    <m/>
    <s v="C"/>
    <n v="4"/>
    <x v="0"/>
    <x v="0"/>
    <b v="0"/>
    <x v="0"/>
    <n v="0"/>
    <x v="1"/>
  </r>
  <r>
    <n v="860"/>
    <x v="0"/>
    <n v="3"/>
    <s v="Razi, Mr. Raihed"/>
    <s v="male"/>
    <m/>
    <n v="0"/>
    <n v="0"/>
    <n v="2629"/>
    <n v="7.2291999999999996"/>
    <m/>
    <s v="C"/>
    <n v="1"/>
    <x v="0"/>
    <x v="0"/>
    <b v="0"/>
    <x v="0"/>
    <n v="0"/>
    <x v="0"/>
  </r>
  <r>
    <n v="861"/>
    <x v="0"/>
    <n v="3"/>
    <s v="Hansen, Mr. Claus Peter"/>
    <s v="male"/>
    <n v="41"/>
    <n v="2"/>
    <n v="0"/>
    <n v="350026"/>
    <n v="14.1083"/>
    <m/>
    <s v="S"/>
    <n v="3"/>
    <x v="0"/>
    <x v="0"/>
    <b v="0"/>
    <x v="0"/>
    <n v="0"/>
    <x v="0"/>
  </r>
  <r>
    <n v="862"/>
    <x v="0"/>
    <n v="2"/>
    <s v="Giles, Mr. Frederick Edward"/>
    <s v="male"/>
    <n v="21"/>
    <n v="1"/>
    <n v="0"/>
    <n v="28134"/>
    <n v="11.5"/>
    <m/>
    <s v="S"/>
    <n v="2"/>
    <x v="0"/>
    <x v="0"/>
    <b v="0"/>
    <x v="0"/>
    <n v="0"/>
    <x v="0"/>
  </r>
  <r>
    <n v="863"/>
    <x v="1"/>
    <n v="1"/>
    <s v="Swift, Mrs. Frederick Joel (Margaret Welles Barron)"/>
    <s v="female"/>
    <n v="48"/>
    <n v="0"/>
    <n v="0"/>
    <n v="17466"/>
    <n v="25.929200000000002"/>
    <s v="D17"/>
    <s v="S"/>
    <n v="1"/>
    <x v="0"/>
    <x v="1"/>
    <b v="0"/>
    <x v="1"/>
    <n v="0"/>
    <x v="1"/>
  </r>
  <r>
    <n v="864"/>
    <x v="0"/>
    <n v="3"/>
    <s v="Sage, Miss. Dorothy Edith &quot;Dolly&quot;"/>
    <s v="female"/>
    <m/>
    <n v="8"/>
    <n v="2"/>
    <s v="CA. 2343"/>
    <n v="69.55"/>
    <m/>
    <s v="S"/>
    <n v="11"/>
    <x v="0"/>
    <x v="0"/>
    <b v="0"/>
    <x v="0"/>
    <n v="0"/>
    <x v="0"/>
  </r>
  <r>
    <n v="865"/>
    <x v="0"/>
    <n v="2"/>
    <s v="Gill, Mr. John William"/>
    <s v="male"/>
    <n v="24"/>
    <n v="0"/>
    <n v="0"/>
    <n v="233866"/>
    <n v="13"/>
    <m/>
    <s v="S"/>
    <n v="1"/>
    <x v="0"/>
    <x v="0"/>
    <b v="0"/>
    <x v="0"/>
    <n v="0"/>
    <x v="0"/>
  </r>
  <r>
    <n v="866"/>
    <x v="1"/>
    <n v="2"/>
    <s v="Bystrom, Mrs. (Karolina)"/>
    <s v="female"/>
    <n v="42"/>
    <n v="0"/>
    <n v="0"/>
    <n v="236852"/>
    <n v="13"/>
    <m/>
    <s v="S"/>
    <n v="1"/>
    <x v="0"/>
    <x v="1"/>
    <b v="0"/>
    <x v="1"/>
    <n v="0"/>
    <x v="1"/>
  </r>
  <r>
    <n v="867"/>
    <x v="1"/>
    <n v="2"/>
    <s v="Duran y More, Miss. Asuncion"/>
    <s v="female"/>
    <n v="27"/>
    <n v="1"/>
    <n v="0"/>
    <s v="SC/PARIS 2149"/>
    <n v="13.8583"/>
    <m/>
    <s v="C"/>
    <n v="2"/>
    <x v="0"/>
    <x v="1"/>
    <b v="0"/>
    <x v="1"/>
    <n v="0"/>
    <x v="1"/>
  </r>
  <r>
    <n v="868"/>
    <x v="0"/>
    <n v="1"/>
    <s v="Roebling, Mr. Washington Augustus II"/>
    <s v="male"/>
    <n v="31"/>
    <n v="0"/>
    <n v="0"/>
    <s v="PC 17590"/>
    <n v="50.495800000000003"/>
    <s v="A24"/>
    <s v="S"/>
    <n v="1"/>
    <x v="0"/>
    <x v="0"/>
    <b v="0"/>
    <x v="0"/>
    <n v="0"/>
    <x v="0"/>
  </r>
  <r>
    <n v="869"/>
    <x v="0"/>
    <n v="3"/>
    <s v="van Melkebeke, Mr. Philemon"/>
    <s v="male"/>
    <m/>
    <n v="0"/>
    <n v="0"/>
    <n v="345777"/>
    <n v="9.5"/>
    <m/>
    <s v="S"/>
    <n v="1"/>
    <x v="0"/>
    <x v="0"/>
    <b v="0"/>
    <x v="0"/>
    <n v="0"/>
    <x v="0"/>
  </r>
  <r>
    <n v="870"/>
    <x v="1"/>
    <n v="3"/>
    <s v="Johnson, Master. Harold Theodor"/>
    <s v="male"/>
    <n v="4"/>
    <n v="1"/>
    <n v="1"/>
    <n v="347742"/>
    <n v="11.1333"/>
    <m/>
    <s v="S"/>
    <n v="3"/>
    <x v="1"/>
    <x v="0"/>
    <b v="0"/>
    <x v="1"/>
    <n v="0"/>
    <x v="1"/>
  </r>
  <r>
    <n v="871"/>
    <x v="0"/>
    <n v="3"/>
    <s v="Balkic, Mr. Cerin"/>
    <s v="male"/>
    <n v="26"/>
    <n v="0"/>
    <n v="0"/>
    <n v="349248"/>
    <n v="7.8958000000000004"/>
    <m/>
    <s v="S"/>
    <n v="1"/>
    <x v="0"/>
    <x v="0"/>
    <b v="0"/>
    <x v="0"/>
    <n v="0"/>
    <x v="0"/>
  </r>
  <r>
    <n v="872"/>
    <x v="1"/>
    <n v="1"/>
    <s v="Beckwith, Mrs. Richard Leonard (Sallie Monypeny)"/>
    <s v="female"/>
    <n v="47"/>
    <n v="1"/>
    <n v="1"/>
    <n v="11751"/>
    <n v="52.554200000000002"/>
    <s v="D35"/>
    <s v="S"/>
    <n v="3"/>
    <x v="0"/>
    <x v="1"/>
    <b v="0"/>
    <x v="1"/>
    <n v="0"/>
    <x v="1"/>
  </r>
  <r>
    <n v="873"/>
    <x v="0"/>
    <n v="1"/>
    <s v="Carlsson, Mr. Frans Olof"/>
    <s v="male"/>
    <n v="33"/>
    <n v="0"/>
    <n v="0"/>
    <n v="695"/>
    <n v="5"/>
    <s v="B51 B53 B55"/>
    <s v="S"/>
    <n v="1"/>
    <x v="0"/>
    <x v="0"/>
    <b v="0"/>
    <x v="0"/>
    <n v="0"/>
    <x v="0"/>
  </r>
  <r>
    <n v="874"/>
    <x v="0"/>
    <n v="3"/>
    <s v="Vander Cruyssen, Mr. Victor"/>
    <s v="male"/>
    <n v="47"/>
    <n v="0"/>
    <n v="0"/>
    <n v="345765"/>
    <n v="9"/>
    <m/>
    <s v="S"/>
    <n v="1"/>
    <x v="0"/>
    <x v="0"/>
    <b v="0"/>
    <x v="0"/>
    <n v="0"/>
    <x v="0"/>
  </r>
  <r>
    <n v="875"/>
    <x v="1"/>
    <n v="2"/>
    <s v="Abelson, Mrs. Samuel (Hannah Wizosky)"/>
    <s v="female"/>
    <n v="28"/>
    <n v="1"/>
    <n v="0"/>
    <s v="P/PP 3381"/>
    <n v="24"/>
    <m/>
    <s v="C"/>
    <n v="2"/>
    <x v="0"/>
    <x v="1"/>
    <b v="0"/>
    <x v="1"/>
    <n v="0"/>
    <x v="1"/>
  </r>
  <r>
    <n v="876"/>
    <x v="1"/>
    <n v="3"/>
    <s v="Najib, Miss. Adele Kiamie &quot;Jane&quot;"/>
    <s v="female"/>
    <n v="15"/>
    <n v="0"/>
    <n v="0"/>
    <n v="2667"/>
    <n v="7.2249999999999996"/>
    <m/>
    <s v="C"/>
    <n v="1"/>
    <x v="0"/>
    <x v="0"/>
    <b v="0"/>
    <x v="0"/>
    <n v="0"/>
    <x v="1"/>
  </r>
  <r>
    <n v="877"/>
    <x v="0"/>
    <n v="3"/>
    <s v="Gustafsson, Mr. Alfred Ossian"/>
    <s v="male"/>
    <n v="20"/>
    <n v="0"/>
    <n v="0"/>
    <n v="7534"/>
    <n v="9.8458000000000006"/>
    <m/>
    <s v="S"/>
    <n v="1"/>
    <x v="0"/>
    <x v="0"/>
    <b v="0"/>
    <x v="0"/>
    <n v="0"/>
    <x v="0"/>
  </r>
  <r>
    <n v="878"/>
    <x v="0"/>
    <n v="3"/>
    <s v="Petroff, Mr. Nedelio"/>
    <s v="male"/>
    <n v="19"/>
    <n v="0"/>
    <n v="0"/>
    <n v="349212"/>
    <n v="7.8958000000000004"/>
    <m/>
    <s v="S"/>
    <n v="1"/>
    <x v="0"/>
    <x v="0"/>
    <b v="0"/>
    <x v="0"/>
    <n v="0"/>
    <x v="0"/>
  </r>
  <r>
    <n v="879"/>
    <x v="0"/>
    <n v="3"/>
    <s v="Laleff, Mr. Kristo"/>
    <s v="male"/>
    <m/>
    <n v="0"/>
    <n v="0"/>
    <n v="349217"/>
    <n v="7.8958000000000004"/>
    <m/>
    <s v="S"/>
    <n v="1"/>
    <x v="0"/>
    <x v="0"/>
    <b v="0"/>
    <x v="0"/>
    <n v="0"/>
    <x v="0"/>
  </r>
  <r>
    <n v="880"/>
    <x v="1"/>
    <n v="1"/>
    <s v="Potter, Mrs. Thomas Jr (Lily Alexenia Wilson)"/>
    <s v="female"/>
    <n v="56"/>
    <n v="0"/>
    <n v="1"/>
    <n v="11767"/>
    <n v="83.158299999999997"/>
    <s v="C50"/>
    <s v="C"/>
    <n v="2"/>
    <x v="0"/>
    <x v="1"/>
    <b v="1"/>
    <x v="1"/>
    <n v="0"/>
    <x v="1"/>
  </r>
  <r>
    <n v="881"/>
    <x v="1"/>
    <n v="2"/>
    <s v="Shelley, Mrs. William (Imanita Parrish Hall)"/>
    <s v="female"/>
    <n v="25"/>
    <n v="0"/>
    <n v="1"/>
    <n v="230433"/>
    <n v="26"/>
    <m/>
    <s v="S"/>
    <n v="2"/>
    <x v="0"/>
    <x v="1"/>
    <b v="0"/>
    <x v="1"/>
    <n v="0"/>
    <x v="1"/>
  </r>
  <r>
    <n v="882"/>
    <x v="0"/>
    <n v="3"/>
    <s v="Markun, Mr. Johann"/>
    <s v="male"/>
    <n v="33"/>
    <n v="0"/>
    <n v="0"/>
    <n v="349257"/>
    <n v="7.8958000000000004"/>
    <m/>
    <s v="S"/>
    <n v="1"/>
    <x v="0"/>
    <x v="0"/>
    <b v="0"/>
    <x v="0"/>
    <n v="0"/>
    <x v="0"/>
  </r>
  <r>
    <n v="883"/>
    <x v="0"/>
    <n v="3"/>
    <s v="Dahlberg, Miss. Gerda Ulrika"/>
    <s v="female"/>
    <n v="22"/>
    <n v="0"/>
    <n v="0"/>
    <n v="7552"/>
    <n v="10.5167"/>
    <m/>
    <s v="S"/>
    <n v="1"/>
    <x v="0"/>
    <x v="0"/>
    <b v="0"/>
    <x v="0"/>
    <n v="0"/>
    <x v="0"/>
  </r>
  <r>
    <n v="884"/>
    <x v="0"/>
    <n v="2"/>
    <s v="Banfield, Mr. Frederick James"/>
    <s v="male"/>
    <n v="28"/>
    <n v="0"/>
    <n v="0"/>
    <s v="C.A./SOTON 34068"/>
    <n v="10.5"/>
    <m/>
    <s v="S"/>
    <n v="1"/>
    <x v="0"/>
    <x v="0"/>
    <b v="0"/>
    <x v="0"/>
    <n v="0"/>
    <x v="0"/>
  </r>
  <r>
    <n v="885"/>
    <x v="0"/>
    <n v="3"/>
    <s v="Sutehall, Mr. Henry Jr"/>
    <s v="male"/>
    <n v="25"/>
    <n v="0"/>
    <n v="0"/>
    <s v="SOTON/OQ 392076"/>
    <n v="7.05"/>
    <m/>
    <s v="S"/>
    <n v="1"/>
    <x v="0"/>
    <x v="0"/>
    <b v="0"/>
    <x v="0"/>
    <n v="0"/>
    <x v="0"/>
  </r>
  <r>
    <n v="886"/>
    <x v="0"/>
    <n v="3"/>
    <s v="Rice, Mrs. William (Margaret Norton)"/>
    <s v="female"/>
    <n v="39"/>
    <n v="0"/>
    <n v="5"/>
    <n v="382652"/>
    <n v="29.125"/>
    <m/>
    <s v="Q"/>
    <n v="6"/>
    <x v="0"/>
    <x v="0"/>
    <b v="0"/>
    <x v="0"/>
    <n v="0"/>
    <x v="0"/>
  </r>
  <r>
    <n v="887"/>
    <x v="0"/>
    <n v="2"/>
    <s v="Montvila, Rev. Juozas"/>
    <s v="male"/>
    <n v="27"/>
    <n v="0"/>
    <n v="0"/>
    <n v="211536"/>
    <n v="13"/>
    <m/>
    <s v="S"/>
    <n v="1"/>
    <x v="0"/>
    <x v="0"/>
    <b v="0"/>
    <x v="0"/>
    <n v="0"/>
    <x v="0"/>
  </r>
  <r>
    <n v="888"/>
    <x v="1"/>
    <n v="1"/>
    <s v="Graham, Miss. Margaret Edith"/>
    <s v="female"/>
    <n v="19"/>
    <n v="0"/>
    <n v="0"/>
    <n v="112053"/>
    <n v="30"/>
    <s v="B42"/>
    <s v="S"/>
    <n v="1"/>
    <x v="0"/>
    <x v="1"/>
    <b v="0"/>
    <x v="1"/>
    <n v="0"/>
    <x v="1"/>
  </r>
  <r>
    <n v="889"/>
    <x v="0"/>
    <n v="3"/>
    <s v="Johnston, Miss. Catherine Helen &quot;Carrie&quot;"/>
    <s v="female"/>
    <m/>
    <n v="1"/>
    <n v="2"/>
    <s v="W./C. 6607"/>
    <n v="23.45"/>
    <m/>
    <s v="S"/>
    <n v="4"/>
    <x v="0"/>
    <x v="0"/>
    <b v="0"/>
    <x v="0"/>
    <n v="0"/>
    <x v="0"/>
  </r>
  <r>
    <n v="890"/>
    <x v="1"/>
    <n v="1"/>
    <s v="Behr, Mr. Karl Howell"/>
    <s v="male"/>
    <n v="26"/>
    <n v="0"/>
    <n v="0"/>
    <n v="111369"/>
    <n v="30"/>
    <s v="C148"/>
    <s v="C"/>
    <n v="1"/>
    <x v="0"/>
    <x v="0"/>
    <b v="0"/>
    <x v="0"/>
    <n v="0"/>
    <x v="1"/>
  </r>
  <r>
    <n v="891"/>
    <x v="0"/>
    <n v="3"/>
    <s v="Dooley, Mr. Patrick"/>
    <s v="male"/>
    <n v="32"/>
    <n v="0"/>
    <n v="0"/>
    <n v="370376"/>
    <n v="7.75"/>
    <m/>
    <s v="Q"/>
    <n v="1"/>
    <x v="0"/>
    <x v="0"/>
    <b v="0"/>
    <x v="0"/>
    <n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F10CB-8172-4A41-8DC7-4E5E2AB1E42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3:H9" firstHeaderRow="1" firstDataRow="3" firstDataCol="1"/>
  <pivotFields count="12">
    <pivotField dataField="1"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Survived" fld="1" subtotal="average" baseField="2" baseItem="0"/>
    <dataField name="Count of PassengerId" fld="0" subtotal="count" baseField="2" baseItem="1"/>
  </dataFields>
  <formats count="1">
    <format dxfId="3">
      <pivotArea collapsedLevelsAreSubtotals="1" fieldPosition="0">
        <references count="2">
          <reference field="2" count="2">
            <x v="0"/>
            <x v="1"/>
          </reference>
          <reference field="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0B74D-B94A-4083-B82F-B15E26708EB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2:D34" firstHeaderRow="0" firstDataRow="1" firstDataCol="1"/>
  <pivotFields count="12">
    <pivotField dataField="1" showAll="0"/>
    <pivotField dataField="1" showAll="0"/>
    <pivotField showAll="0"/>
    <pivotField showAll="0"/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urvived" fld="1" subtotal="average" baseField="5" baseItem="13"/>
    <dataField name="Count of PassengerId" fld="0" subtotal="count" baseField="5" baseItem="1"/>
  </dataFields>
  <formats count="1">
    <format dxfId="2">
      <pivotArea dataOnly="0" fieldPosition="0">
        <references count="1">
          <reference field="5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91598-9C66-4344-AFEB-8652ADA0D46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4:D16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urvived" fld="1" subtotal="average" baseField="9" baseItem="1"/>
    <dataField name="Count of PassengerId" fld="0" subtotal="count" baseField="9" baseItem="5"/>
  </dataFields>
  <formats count="2">
    <format dxfId="1">
      <pivotArea collapsedLevelsAreSubtotals="1" fieldPosition="0">
        <references count="1">
          <reference field="9" count="3">
            <x v="4"/>
            <x v="5"/>
            <x v="6"/>
          </reference>
        </references>
      </pivotArea>
    </format>
    <format dxfId="0">
      <pivotArea dataOnly="0" fieldPosition="0">
        <references count="1">
          <reference field="9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D702A-F042-4C32-BDF8-9ED0F626794A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2:E6" firstHeaderRow="1" firstDataRow="2" firstDataCol="1"/>
  <pivotFields count="19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ount of Passenger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20F8F-BE55-4F6C-9477-3163F68BCD43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F7:G10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Predict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68DE-C74A-4C6D-A463-35BDB61D9565}">
  <dimension ref="A1:Y892"/>
  <sheetViews>
    <sheetView workbookViewId="0">
      <selection activeCell="R2" sqref="R2:R892"/>
    </sheetView>
  </sheetViews>
  <sheetFormatPr defaultRowHeight="14.4" x14ac:dyDescent="0.3"/>
  <cols>
    <col min="1" max="1" width="13" customWidth="1"/>
    <col min="2" max="2" width="10.21875" customWidth="1"/>
    <col min="12" max="12" width="11.44140625" customWidth="1"/>
    <col min="13" max="13" width="12.5546875" customWidth="1"/>
    <col min="14" max="14" width="15.6640625" customWidth="1"/>
    <col min="15" max="15" width="15.88671875" customWidth="1"/>
    <col min="16" max="16" width="16.88671875" customWidth="1"/>
    <col min="17" max="17" width="16.44140625" customWidth="1"/>
  </cols>
  <sheetData>
    <row r="1" spans="1:2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3" t="s">
        <v>1274</v>
      </c>
      <c r="N1" s="7" t="s">
        <v>1271</v>
      </c>
      <c r="O1" s="7" t="s">
        <v>1272</v>
      </c>
      <c r="P1" s="7" t="s">
        <v>1273</v>
      </c>
      <c r="Q1" s="7" t="s">
        <v>1275</v>
      </c>
      <c r="R1" s="7"/>
      <c r="S1" s="7"/>
    </row>
    <row r="2" spans="1:23" x14ac:dyDescent="0.3">
      <c r="A2" s="14">
        <v>1</v>
      </c>
      <c r="B2" s="10">
        <v>0</v>
      </c>
      <c r="C2" s="10">
        <v>3</v>
      </c>
      <c r="D2" s="10" t="s">
        <v>12</v>
      </c>
      <c r="E2" s="10" t="s">
        <v>13</v>
      </c>
      <c r="F2" s="10">
        <v>22</v>
      </c>
      <c r="G2" s="10">
        <v>1</v>
      </c>
      <c r="H2" s="10">
        <v>0</v>
      </c>
      <c r="I2" s="10" t="s">
        <v>14</v>
      </c>
      <c r="J2" s="10">
        <v>7.25</v>
      </c>
      <c r="K2" s="10"/>
      <c r="L2" s="10" t="s">
        <v>15</v>
      </c>
      <c r="M2" s="15">
        <f>G2+H2+1</f>
        <v>2</v>
      </c>
      <c r="N2" t="b">
        <f t="shared" ref="N2:N65" si="0">AND(F2&gt;2.5,F2&lt;5)</f>
        <v>0</v>
      </c>
      <c r="O2" t="b">
        <f t="shared" ref="O2:O65" si="1">AND(E2="female",OR(C2=1,C2=2))</f>
        <v>0</v>
      </c>
      <c r="P2" t="b">
        <f t="shared" ref="P2:P65" si="2">AND(J2&gt;75,J2&lt;150)</f>
        <v>0</v>
      </c>
      <c r="Q2" t="b">
        <f t="shared" ref="Q2:Q65" si="3">OR(N2,O2,P2)</f>
        <v>0</v>
      </c>
      <c r="R2" t="str">
        <f>IF(N2=B2,"1","0")</f>
        <v>0</v>
      </c>
    </row>
    <row r="3" spans="1:23" x14ac:dyDescent="0.3">
      <c r="A3" s="16">
        <v>2</v>
      </c>
      <c r="B3" s="11">
        <v>1</v>
      </c>
      <c r="C3" s="11">
        <v>1</v>
      </c>
      <c r="D3" s="11" t="s">
        <v>16</v>
      </c>
      <c r="E3" s="11" t="s">
        <v>17</v>
      </c>
      <c r="F3" s="11">
        <v>38</v>
      </c>
      <c r="G3" s="11">
        <v>1</v>
      </c>
      <c r="H3" s="11">
        <v>0</v>
      </c>
      <c r="I3" s="11" t="s">
        <v>18</v>
      </c>
      <c r="J3" s="11">
        <v>71.283299999999997</v>
      </c>
      <c r="K3" s="11" t="s">
        <v>19</v>
      </c>
      <c r="L3" s="11" t="s">
        <v>20</v>
      </c>
      <c r="M3" s="15">
        <f t="shared" ref="M3:M66" si="4">G3+H3+1</f>
        <v>2</v>
      </c>
      <c r="N3" t="b">
        <f t="shared" si="0"/>
        <v>0</v>
      </c>
      <c r="O3" t="b">
        <f t="shared" si="1"/>
        <v>1</v>
      </c>
      <c r="P3" t="b">
        <f t="shared" si="2"/>
        <v>0</v>
      </c>
      <c r="Q3" t="b">
        <f t="shared" si="3"/>
        <v>1</v>
      </c>
      <c r="R3" t="str">
        <f t="shared" ref="R3:R66" si="5">IF(N3=B3,"1","0")</f>
        <v>0</v>
      </c>
      <c r="W3">
        <f>COUNTA(L2:L62,L51)</f>
        <v>62</v>
      </c>
    </row>
    <row r="4" spans="1:23" x14ac:dyDescent="0.3">
      <c r="A4" s="14">
        <v>3</v>
      </c>
      <c r="B4" s="10">
        <v>1</v>
      </c>
      <c r="C4" s="10">
        <v>3</v>
      </c>
      <c r="D4" s="10" t="s">
        <v>21</v>
      </c>
      <c r="E4" s="10" t="s">
        <v>17</v>
      </c>
      <c r="F4" s="10">
        <v>26</v>
      </c>
      <c r="G4" s="10">
        <v>0</v>
      </c>
      <c r="H4" s="10">
        <v>0</v>
      </c>
      <c r="I4" s="10" t="s">
        <v>22</v>
      </c>
      <c r="J4" s="10">
        <v>7.9249999999999998</v>
      </c>
      <c r="K4" s="10"/>
      <c r="L4" s="10" t="s">
        <v>15</v>
      </c>
      <c r="M4" s="15">
        <f t="shared" si="4"/>
        <v>1</v>
      </c>
      <c r="N4" t="b">
        <f t="shared" si="0"/>
        <v>0</v>
      </c>
      <c r="O4" t="b">
        <f t="shared" si="1"/>
        <v>0</v>
      </c>
      <c r="P4" t="b">
        <f t="shared" si="2"/>
        <v>0</v>
      </c>
      <c r="Q4" t="b">
        <f t="shared" si="3"/>
        <v>0</v>
      </c>
      <c r="R4" t="str">
        <f t="shared" si="5"/>
        <v>0</v>
      </c>
    </row>
    <row r="5" spans="1:23" x14ac:dyDescent="0.3">
      <c r="A5" s="16">
        <v>4</v>
      </c>
      <c r="B5" s="11">
        <v>1</v>
      </c>
      <c r="C5" s="11">
        <v>1</v>
      </c>
      <c r="D5" s="11" t="s">
        <v>23</v>
      </c>
      <c r="E5" s="11" t="s">
        <v>17</v>
      </c>
      <c r="F5" s="11">
        <v>35</v>
      </c>
      <c r="G5" s="11">
        <v>1</v>
      </c>
      <c r="H5" s="11">
        <v>0</v>
      </c>
      <c r="I5" s="11">
        <v>113803</v>
      </c>
      <c r="J5" s="11">
        <v>53.1</v>
      </c>
      <c r="K5" s="11" t="s">
        <v>24</v>
      </c>
      <c r="L5" s="11" t="s">
        <v>15</v>
      </c>
      <c r="M5" s="15">
        <f t="shared" si="4"/>
        <v>2</v>
      </c>
      <c r="N5" t="b">
        <f t="shared" si="0"/>
        <v>0</v>
      </c>
      <c r="O5" t="b">
        <f t="shared" si="1"/>
        <v>1</v>
      </c>
      <c r="P5" t="b">
        <f t="shared" si="2"/>
        <v>0</v>
      </c>
      <c r="Q5" t="b">
        <f t="shared" si="3"/>
        <v>1</v>
      </c>
      <c r="R5" t="str">
        <f t="shared" si="5"/>
        <v>0</v>
      </c>
    </row>
    <row r="6" spans="1:23" x14ac:dyDescent="0.3">
      <c r="A6" s="14">
        <v>5</v>
      </c>
      <c r="B6" s="10">
        <v>0</v>
      </c>
      <c r="C6" s="10">
        <v>3</v>
      </c>
      <c r="D6" s="10" t="s">
        <v>25</v>
      </c>
      <c r="E6" s="10" t="s">
        <v>13</v>
      </c>
      <c r="F6" s="10">
        <v>35</v>
      </c>
      <c r="G6" s="10">
        <v>0</v>
      </c>
      <c r="H6" s="10">
        <v>0</v>
      </c>
      <c r="I6" s="10">
        <v>373450</v>
      </c>
      <c r="J6" s="10">
        <v>8.0500000000000007</v>
      </c>
      <c r="K6" s="10"/>
      <c r="L6" s="10" t="s">
        <v>15</v>
      </c>
      <c r="M6" s="15">
        <f t="shared" si="4"/>
        <v>1</v>
      </c>
      <c r="N6" t="b">
        <f t="shared" si="0"/>
        <v>0</v>
      </c>
      <c r="O6" t="b">
        <f t="shared" si="1"/>
        <v>0</v>
      </c>
      <c r="P6" t="b">
        <f t="shared" si="2"/>
        <v>0</v>
      </c>
      <c r="Q6" t="b">
        <f t="shared" si="3"/>
        <v>0</v>
      </c>
      <c r="R6" t="str">
        <f t="shared" si="5"/>
        <v>0</v>
      </c>
    </row>
    <row r="7" spans="1:23" x14ac:dyDescent="0.3">
      <c r="A7" s="16">
        <v>6</v>
      </c>
      <c r="B7" s="11">
        <v>0</v>
      </c>
      <c r="C7" s="11">
        <v>3</v>
      </c>
      <c r="D7" s="11" t="s">
        <v>26</v>
      </c>
      <c r="E7" s="11" t="s">
        <v>13</v>
      </c>
      <c r="F7" s="11"/>
      <c r="G7" s="11">
        <v>0</v>
      </c>
      <c r="H7" s="11">
        <v>0</v>
      </c>
      <c r="I7" s="11">
        <v>330877</v>
      </c>
      <c r="J7" s="11">
        <v>8.4582999999999995</v>
      </c>
      <c r="K7" s="11"/>
      <c r="L7" s="11" t="s">
        <v>27</v>
      </c>
      <c r="M7" s="15">
        <f t="shared" si="4"/>
        <v>1</v>
      </c>
      <c r="N7" t="b">
        <f t="shared" si="0"/>
        <v>0</v>
      </c>
      <c r="O7" t="b">
        <f t="shared" si="1"/>
        <v>0</v>
      </c>
      <c r="P7" t="b">
        <f t="shared" si="2"/>
        <v>0</v>
      </c>
      <c r="Q7" t="b">
        <f t="shared" si="3"/>
        <v>0</v>
      </c>
      <c r="R7" t="str">
        <f t="shared" si="5"/>
        <v>0</v>
      </c>
    </row>
    <row r="8" spans="1:23" x14ac:dyDescent="0.3">
      <c r="A8" s="14">
        <v>7</v>
      </c>
      <c r="B8" s="10">
        <v>0</v>
      </c>
      <c r="C8" s="10">
        <v>1</v>
      </c>
      <c r="D8" s="10" t="s">
        <v>28</v>
      </c>
      <c r="E8" s="10" t="s">
        <v>13</v>
      </c>
      <c r="F8" s="10">
        <v>54</v>
      </c>
      <c r="G8" s="10">
        <v>0</v>
      </c>
      <c r="H8" s="10">
        <v>0</v>
      </c>
      <c r="I8" s="10">
        <v>17463</v>
      </c>
      <c r="J8" s="10">
        <v>51.862499999999997</v>
      </c>
      <c r="K8" s="10" t="s">
        <v>29</v>
      </c>
      <c r="L8" s="10" t="s">
        <v>15</v>
      </c>
      <c r="M8" s="15">
        <f t="shared" si="4"/>
        <v>1</v>
      </c>
      <c r="N8" t="b">
        <f t="shared" si="0"/>
        <v>0</v>
      </c>
      <c r="O8" t="b">
        <f t="shared" si="1"/>
        <v>0</v>
      </c>
      <c r="P8" t="b">
        <f t="shared" si="2"/>
        <v>0</v>
      </c>
      <c r="Q8" t="b">
        <f t="shared" si="3"/>
        <v>0</v>
      </c>
      <c r="R8" t="str">
        <f t="shared" si="5"/>
        <v>0</v>
      </c>
    </row>
    <row r="9" spans="1:23" x14ac:dyDescent="0.3">
      <c r="A9" s="16">
        <v>8</v>
      </c>
      <c r="B9" s="11">
        <v>0</v>
      </c>
      <c r="C9" s="11">
        <v>3</v>
      </c>
      <c r="D9" s="11" t="s">
        <v>30</v>
      </c>
      <c r="E9" s="11" t="s">
        <v>13</v>
      </c>
      <c r="F9" s="11">
        <v>2</v>
      </c>
      <c r="G9" s="11">
        <v>3</v>
      </c>
      <c r="H9" s="11">
        <v>1</v>
      </c>
      <c r="I9" s="11">
        <v>349909</v>
      </c>
      <c r="J9" s="11">
        <v>21.074999999999999</v>
      </c>
      <c r="K9" s="11"/>
      <c r="L9" s="11" t="s">
        <v>15</v>
      </c>
      <c r="M9" s="15">
        <f t="shared" si="4"/>
        <v>5</v>
      </c>
      <c r="N9" t="b">
        <f t="shared" si="0"/>
        <v>0</v>
      </c>
      <c r="O9" t="b">
        <f t="shared" si="1"/>
        <v>0</v>
      </c>
      <c r="P9" t="b">
        <f t="shared" si="2"/>
        <v>0</v>
      </c>
      <c r="Q9" t="b">
        <f t="shared" si="3"/>
        <v>0</v>
      </c>
      <c r="R9" t="str">
        <f t="shared" si="5"/>
        <v>0</v>
      </c>
      <c r="V9">
        <f>COUNTIFS(S2:S892,S2,B2:B892,B3)</f>
        <v>0</v>
      </c>
    </row>
    <row r="10" spans="1:23" x14ac:dyDescent="0.3">
      <c r="A10" s="14">
        <v>9</v>
      </c>
      <c r="B10" s="10">
        <v>1</v>
      </c>
      <c r="C10" s="10">
        <v>3</v>
      </c>
      <c r="D10" s="10" t="s">
        <v>31</v>
      </c>
      <c r="E10" s="10" t="s">
        <v>17</v>
      </c>
      <c r="F10" s="10">
        <v>27</v>
      </c>
      <c r="G10" s="10">
        <v>0</v>
      </c>
      <c r="H10" s="10">
        <v>2</v>
      </c>
      <c r="I10" s="10">
        <v>347742</v>
      </c>
      <c r="J10" s="10">
        <v>11.1333</v>
      </c>
      <c r="K10" s="10"/>
      <c r="L10" s="10" t="s">
        <v>15</v>
      </c>
      <c r="M10" s="15">
        <f t="shared" si="4"/>
        <v>3</v>
      </c>
      <c r="N10" t="b">
        <f t="shared" si="0"/>
        <v>0</v>
      </c>
      <c r="O10" t="b">
        <f t="shared" si="1"/>
        <v>0</v>
      </c>
      <c r="P10" t="b">
        <f t="shared" si="2"/>
        <v>0</v>
      </c>
      <c r="Q10" t="b">
        <f t="shared" si="3"/>
        <v>0</v>
      </c>
      <c r="R10" t="str">
        <f t="shared" si="5"/>
        <v>0</v>
      </c>
    </row>
    <row r="11" spans="1:23" x14ac:dyDescent="0.3">
      <c r="A11" s="16">
        <v>10</v>
      </c>
      <c r="B11" s="11">
        <v>1</v>
      </c>
      <c r="C11" s="11">
        <v>2</v>
      </c>
      <c r="D11" s="11" t="s">
        <v>32</v>
      </c>
      <c r="E11" s="11" t="s">
        <v>17</v>
      </c>
      <c r="F11" s="11">
        <v>14</v>
      </c>
      <c r="G11" s="11">
        <v>1</v>
      </c>
      <c r="H11" s="11">
        <v>0</v>
      </c>
      <c r="I11" s="11">
        <v>237736</v>
      </c>
      <c r="J11" s="11">
        <v>30.070799999999998</v>
      </c>
      <c r="K11" s="11"/>
      <c r="L11" s="11" t="s">
        <v>20</v>
      </c>
      <c r="M11" s="15">
        <f t="shared" si="4"/>
        <v>2</v>
      </c>
      <c r="N11" t="b">
        <f t="shared" si="0"/>
        <v>0</v>
      </c>
      <c r="O11" t="b">
        <f t="shared" si="1"/>
        <v>1</v>
      </c>
      <c r="P11" t="b">
        <f t="shared" si="2"/>
        <v>0</v>
      </c>
      <c r="Q11" t="b">
        <f t="shared" si="3"/>
        <v>1</v>
      </c>
      <c r="R11" t="str">
        <f t="shared" si="5"/>
        <v>0</v>
      </c>
    </row>
    <row r="12" spans="1:23" x14ac:dyDescent="0.3">
      <c r="A12" s="14">
        <v>11</v>
      </c>
      <c r="B12" s="10">
        <v>1</v>
      </c>
      <c r="C12" s="10">
        <v>3</v>
      </c>
      <c r="D12" s="10" t="s">
        <v>33</v>
      </c>
      <c r="E12" s="10" t="s">
        <v>17</v>
      </c>
      <c r="F12" s="10">
        <v>4</v>
      </c>
      <c r="G12" s="10">
        <v>1</v>
      </c>
      <c r="H12" s="10">
        <v>1</v>
      </c>
      <c r="I12" s="10" t="s">
        <v>34</v>
      </c>
      <c r="J12" s="10">
        <v>16.7</v>
      </c>
      <c r="K12" s="10" t="s">
        <v>35</v>
      </c>
      <c r="L12" s="10" t="s">
        <v>15</v>
      </c>
      <c r="M12" s="15">
        <f t="shared" si="4"/>
        <v>3</v>
      </c>
      <c r="N12" t="b">
        <f t="shared" si="0"/>
        <v>1</v>
      </c>
      <c r="O12" t="b">
        <f t="shared" si="1"/>
        <v>0</v>
      </c>
      <c r="P12" t="b">
        <f t="shared" si="2"/>
        <v>0</v>
      </c>
      <c r="Q12" t="b">
        <f t="shared" si="3"/>
        <v>1</v>
      </c>
      <c r="R12" t="str">
        <f t="shared" si="5"/>
        <v>0</v>
      </c>
    </row>
    <row r="13" spans="1:23" x14ac:dyDescent="0.3">
      <c r="A13" s="16">
        <v>12</v>
      </c>
      <c r="B13" s="11">
        <v>1</v>
      </c>
      <c r="C13" s="11">
        <v>1</v>
      </c>
      <c r="D13" s="11" t="s">
        <v>36</v>
      </c>
      <c r="E13" s="11" t="s">
        <v>17</v>
      </c>
      <c r="F13" s="11">
        <v>58</v>
      </c>
      <c r="G13" s="11">
        <v>0</v>
      </c>
      <c r="H13" s="11">
        <v>0</v>
      </c>
      <c r="I13" s="11">
        <v>113783</v>
      </c>
      <c r="J13" s="11">
        <v>26.55</v>
      </c>
      <c r="K13" s="11" t="s">
        <v>37</v>
      </c>
      <c r="L13" s="11" t="s">
        <v>15</v>
      </c>
      <c r="M13" s="15">
        <f t="shared" si="4"/>
        <v>1</v>
      </c>
      <c r="N13" t="b">
        <f t="shared" si="0"/>
        <v>0</v>
      </c>
      <c r="O13" t="b">
        <f t="shared" si="1"/>
        <v>1</v>
      </c>
      <c r="P13" t="b">
        <f t="shared" si="2"/>
        <v>0</v>
      </c>
      <c r="Q13" t="b">
        <f t="shared" si="3"/>
        <v>1</v>
      </c>
      <c r="R13" t="str">
        <f t="shared" si="5"/>
        <v>0</v>
      </c>
    </row>
    <row r="14" spans="1:23" x14ac:dyDescent="0.3">
      <c r="A14" s="14">
        <v>13</v>
      </c>
      <c r="B14" s="10">
        <v>0</v>
      </c>
      <c r="C14" s="10">
        <v>3</v>
      </c>
      <c r="D14" s="10" t="s">
        <v>38</v>
      </c>
      <c r="E14" s="10" t="s">
        <v>13</v>
      </c>
      <c r="F14" s="10">
        <v>20</v>
      </c>
      <c r="G14" s="10">
        <v>0</v>
      </c>
      <c r="H14" s="10">
        <v>0</v>
      </c>
      <c r="I14" s="10" t="s">
        <v>39</v>
      </c>
      <c r="J14" s="10">
        <v>8.0500000000000007</v>
      </c>
      <c r="K14" s="10"/>
      <c r="L14" s="10" t="s">
        <v>15</v>
      </c>
      <c r="M14" s="15">
        <f t="shared" si="4"/>
        <v>1</v>
      </c>
      <c r="N14" t="b">
        <f t="shared" si="0"/>
        <v>0</v>
      </c>
      <c r="O14" t="b">
        <f t="shared" si="1"/>
        <v>0</v>
      </c>
      <c r="P14" t="b">
        <f t="shared" si="2"/>
        <v>0</v>
      </c>
      <c r="Q14" t="b">
        <f t="shared" si="3"/>
        <v>0</v>
      </c>
      <c r="R14" t="str">
        <f t="shared" si="5"/>
        <v>0</v>
      </c>
    </row>
    <row r="15" spans="1:23" x14ac:dyDescent="0.3">
      <c r="A15" s="16">
        <v>14</v>
      </c>
      <c r="B15" s="11">
        <v>0</v>
      </c>
      <c r="C15" s="11">
        <v>3</v>
      </c>
      <c r="D15" s="11" t="s">
        <v>40</v>
      </c>
      <c r="E15" s="11" t="s">
        <v>13</v>
      </c>
      <c r="F15" s="11">
        <v>39</v>
      </c>
      <c r="G15" s="11">
        <v>1</v>
      </c>
      <c r="H15" s="11">
        <v>5</v>
      </c>
      <c r="I15" s="11">
        <v>347082</v>
      </c>
      <c r="J15" s="11">
        <v>31.274999999999999</v>
      </c>
      <c r="K15" s="11"/>
      <c r="L15" s="11" t="s">
        <v>15</v>
      </c>
      <c r="M15" s="15">
        <f t="shared" si="4"/>
        <v>7</v>
      </c>
      <c r="N15" t="b">
        <f t="shared" si="0"/>
        <v>0</v>
      </c>
      <c r="O15" t="b">
        <f t="shared" si="1"/>
        <v>0</v>
      </c>
      <c r="P15" t="b">
        <f t="shared" si="2"/>
        <v>0</v>
      </c>
      <c r="Q15" t="b">
        <f t="shared" si="3"/>
        <v>0</v>
      </c>
      <c r="R15" t="str">
        <f t="shared" si="5"/>
        <v>0</v>
      </c>
    </row>
    <row r="16" spans="1:23" x14ac:dyDescent="0.3">
      <c r="A16" s="14">
        <v>15</v>
      </c>
      <c r="B16" s="10">
        <v>0</v>
      </c>
      <c r="C16" s="10">
        <v>3</v>
      </c>
      <c r="D16" s="10" t="s">
        <v>41</v>
      </c>
      <c r="E16" s="10" t="s">
        <v>17</v>
      </c>
      <c r="F16" s="10">
        <v>14</v>
      </c>
      <c r="G16" s="10">
        <v>0</v>
      </c>
      <c r="H16" s="10">
        <v>0</v>
      </c>
      <c r="I16" s="10">
        <v>350406</v>
      </c>
      <c r="J16" s="10">
        <v>7.8541999999999996</v>
      </c>
      <c r="K16" s="10"/>
      <c r="L16" s="10" t="s">
        <v>15</v>
      </c>
      <c r="M16" s="15">
        <f t="shared" si="4"/>
        <v>1</v>
      </c>
      <c r="N16" t="b">
        <f t="shared" si="0"/>
        <v>0</v>
      </c>
      <c r="O16" t="b">
        <f t="shared" si="1"/>
        <v>0</v>
      </c>
      <c r="P16" t="b">
        <f t="shared" si="2"/>
        <v>0</v>
      </c>
      <c r="Q16" t="b">
        <f t="shared" si="3"/>
        <v>0</v>
      </c>
      <c r="R16" t="str">
        <f t="shared" si="5"/>
        <v>0</v>
      </c>
    </row>
    <row r="17" spans="1:18" x14ac:dyDescent="0.3">
      <c r="A17" s="16">
        <v>16</v>
      </c>
      <c r="B17" s="11">
        <v>1</v>
      </c>
      <c r="C17" s="11">
        <v>2</v>
      </c>
      <c r="D17" s="11" t="s">
        <v>42</v>
      </c>
      <c r="E17" s="11" t="s">
        <v>17</v>
      </c>
      <c r="F17" s="11">
        <v>55</v>
      </c>
      <c r="G17" s="11">
        <v>0</v>
      </c>
      <c r="H17" s="11">
        <v>0</v>
      </c>
      <c r="I17" s="11">
        <v>248706</v>
      </c>
      <c r="J17" s="11">
        <v>16</v>
      </c>
      <c r="K17" s="11"/>
      <c r="L17" s="11" t="s">
        <v>15</v>
      </c>
      <c r="M17" s="15">
        <f t="shared" si="4"/>
        <v>1</v>
      </c>
      <c r="N17" t="b">
        <f t="shared" si="0"/>
        <v>0</v>
      </c>
      <c r="O17" t="b">
        <f t="shared" si="1"/>
        <v>1</v>
      </c>
      <c r="P17" t="b">
        <f t="shared" si="2"/>
        <v>0</v>
      </c>
      <c r="Q17" t="b">
        <f t="shared" si="3"/>
        <v>1</v>
      </c>
      <c r="R17" t="str">
        <f t="shared" si="5"/>
        <v>0</v>
      </c>
    </row>
    <row r="18" spans="1:18" x14ac:dyDescent="0.3">
      <c r="A18" s="14">
        <v>17</v>
      </c>
      <c r="B18" s="10">
        <v>0</v>
      </c>
      <c r="C18" s="10">
        <v>3</v>
      </c>
      <c r="D18" s="10" t="s">
        <v>43</v>
      </c>
      <c r="E18" s="10" t="s">
        <v>13</v>
      </c>
      <c r="F18" s="10">
        <v>2</v>
      </c>
      <c r="G18" s="10">
        <v>4</v>
      </c>
      <c r="H18" s="10">
        <v>1</v>
      </c>
      <c r="I18" s="10">
        <v>382652</v>
      </c>
      <c r="J18" s="10">
        <v>29.125</v>
      </c>
      <c r="K18" s="10"/>
      <c r="L18" s="10" t="s">
        <v>27</v>
      </c>
      <c r="M18" s="15">
        <f t="shared" si="4"/>
        <v>6</v>
      </c>
      <c r="N18" t="b">
        <f t="shared" si="0"/>
        <v>0</v>
      </c>
      <c r="O18" t="b">
        <f t="shared" si="1"/>
        <v>0</v>
      </c>
      <c r="P18" t="b">
        <f t="shared" si="2"/>
        <v>0</v>
      </c>
      <c r="Q18" t="b">
        <f t="shared" si="3"/>
        <v>0</v>
      </c>
      <c r="R18" t="str">
        <f t="shared" si="5"/>
        <v>0</v>
      </c>
    </row>
    <row r="19" spans="1:18" x14ac:dyDescent="0.3">
      <c r="A19" s="16">
        <v>18</v>
      </c>
      <c r="B19" s="11">
        <v>1</v>
      </c>
      <c r="C19" s="11">
        <v>2</v>
      </c>
      <c r="D19" s="11" t="s">
        <v>44</v>
      </c>
      <c r="E19" s="11" t="s">
        <v>13</v>
      </c>
      <c r="F19" s="11"/>
      <c r="G19" s="11">
        <v>0</v>
      </c>
      <c r="H19" s="11">
        <v>0</v>
      </c>
      <c r="I19" s="11">
        <v>244373</v>
      </c>
      <c r="J19" s="11">
        <v>13</v>
      </c>
      <c r="K19" s="11"/>
      <c r="L19" s="11" t="s">
        <v>15</v>
      </c>
      <c r="M19" s="15">
        <f t="shared" si="4"/>
        <v>1</v>
      </c>
      <c r="N19" t="b">
        <f t="shared" si="0"/>
        <v>0</v>
      </c>
      <c r="O19" t="b">
        <f t="shared" si="1"/>
        <v>0</v>
      </c>
      <c r="P19" t="b">
        <f t="shared" si="2"/>
        <v>0</v>
      </c>
      <c r="Q19" t="b">
        <f t="shared" si="3"/>
        <v>0</v>
      </c>
      <c r="R19" t="str">
        <f t="shared" si="5"/>
        <v>0</v>
      </c>
    </row>
    <row r="20" spans="1:18" x14ac:dyDescent="0.3">
      <c r="A20" s="14">
        <v>19</v>
      </c>
      <c r="B20" s="10">
        <v>0</v>
      </c>
      <c r="C20" s="10">
        <v>3</v>
      </c>
      <c r="D20" s="10" t="s">
        <v>45</v>
      </c>
      <c r="E20" s="10" t="s">
        <v>17</v>
      </c>
      <c r="F20" s="10">
        <v>31</v>
      </c>
      <c r="G20" s="10">
        <v>1</v>
      </c>
      <c r="H20" s="10">
        <v>0</v>
      </c>
      <c r="I20" s="10">
        <v>345763</v>
      </c>
      <c r="J20" s="10">
        <v>18</v>
      </c>
      <c r="K20" s="10"/>
      <c r="L20" s="10" t="s">
        <v>15</v>
      </c>
      <c r="M20" s="15">
        <f t="shared" si="4"/>
        <v>2</v>
      </c>
      <c r="N20" t="b">
        <f t="shared" si="0"/>
        <v>0</v>
      </c>
      <c r="O20" t="b">
        <f t="shared" si="1"/>
        <v>0</v>
      </c>
      <c r="P20" t="b">
        <f t="shared" si="2"/>
        <v>0</v>
      </c>
      <c r="Q20" t="b">
        <f t="shared" si="3"/>
        <v>0</v>
      </c>
      <c r="R20" t="str">
        <f t="shared" si="5"/>
        <v>0</v>
      </c>
    </row>
    <row r="21" spans="1:18" x14ac:dyDescent="0.3">
      <c r="A21" s="16">
        <v>20</v>
      </c>
      <c r="B21" s="11">
        <v>1</v>
      </c>
      <c r="C21" s="11">
        <v>3</v>
      </c>
      <c r="D21" s="11" t="s">
        <v>46</v>
      </c>
      <c r="E21" s="11" t="s">
        <v>17</v>
      </c>
      <c r="F21" s="11"/>
      <c r="G21" s="11">
        <v>0</v>
      </c>
      <c r="H21" s="11">
        <v>0</v>
      </c>
      <c r="I21" s="11">
        <v>2649</v>
      </c>
      <c r="J21" s="11">
        <v>7.2249999999999996</v>
      </c>
      <c r="K21" s="11"/>
      <c r="L21" s="11" t="s">
        <v>20</v>
      </c>
      <c r="M21" s="15">
        <f t="shared" si="4"/>
        <v>1</v>
      </c>
      <c r="N21" t="b">
        <f t="shared" si="0"/>
        <v>0</v>
      </c>
      <c r="O21" t="b">
        <f t="shared" si="1"/>
        <v>0</v>
      </c>
      <c r="P21" t="b">
        <f t="shared" si="2"/>
        <v>0</v>
      </c>
      <c r="Q21" t="b">
        <f t="shared" si="3"/>
        <v>0</v>
      </c>
      <c r="R21" t="str">
        <f t="shared" si="5"/>
        <v>0</v>
      </c>
    </row>
    <row r="22" spans="1:18" x14ac:dyDescent="0.3">
      <c r="A22" s="14">
        <v>21</v>
      </c>
      <c r="B22" s="10">
        <v>0</v>
      </c>
      <c r="C22" s="10">
        <v>2</v>
      </c>
      <c r="D22" s="10" t="s">
        <v>47</v>
      </c>
      <c r="E22" s="10" t="s">
        <v>13</v>
      </c>
      <c r="F22" s="10">
        <v>35</v>
      </c>
      <c r="G22" s="10">
        <v>0</v>
      </c>
      <c r="H22" s="10">
        <v>0</v>
      </c>
      <c r="I22" s="10">
        <v>239865</v>
      </c>
      <c r="J22" s="10">
        <v>26</v>
      </c>
      <c r="K22" s="10"/>
      <c r="L22" s="10" t="s">
        <v>15</v>
      </c>
      <c r="M22" s="15">
        <f t="shared" si="4"/>
        <v>1</v>
      </c>
      <c r="N22" t="b">
        <f t="shared" si="0"/>
        <v>0</v>
      </c>
      <c r="O22" t="b">
        <f t="shared" si="1"/>
        <v>0</v>
      </c>
      <c r="P22" t="b">
        <f t="shared" si="2"/>
        <v>0</v>
      </c>
      <c r="Q22" t="b">
        <f t="shared" si="3"/>
        <v>0</v>
      </c>
      <c r="R22" t="str">
        <f t="shared" si="5"/>
        <v>0</v>
      </c>
    </row>
    <row r="23" spans="1:18" x14ac:dyDescent="0.3">
      <c r="A23" s="16">
        <v>22</v>
      </c>
      <c r="B23" s="11">
        <v>1</v>
      </c>
      <c r="C23" s="11">
        <v>2</v>
      </c>
      <c r="D23" s="11" t="s">
        <v>48</v>
      </c>
      <c r="E23" s="11" t="s">
        <v>13</v>
      </c>
      <c r="F23" s="11">
        <v>34</v>
      </c>
      <c r="G23" s="11">
        <v>0</v>
      </c>
      <c r="H23" s="11">
        <v>0</v>
      </c>
      <c r="I23" s="11">
        <v>248698</v>
      </c>
      <c r="J23" s="11">
        <v>13</v>
      </c>
      <c r="K23" s="11" t="s">
        <v>49</v>
      </c>
      <c r="L23" s="11" t="s">
        <v>15</v>
      </c>
      <c r="M23" s="15">
        <f t="shared" si="4"/>
        <v>1</v>
      </c>
      <c r="N23" t="b">
        <f t="shared" si="0"/>
        <v>0</v>
      </c>
      <c r="O23" t="b">
        <f t="shared" si="1"/>
        <v>0</v>
      </c>
      <c r="P23" t="b">
        <f t="shared" si="2"/>
        <v>0</v>
      </c>
      <c r="Q23" t="b">
        <f t="shared" si="3"/>
        <v>0</v>
      </c>
      <c r="R23" t="str">
        <f t="shared" si="5"/>
        <v>0</v>
      </c>
    </row>
    <row r="24" spans="1:18" x14ac:dyDescent="0.3">
      <c r="A24" s="14">
        <v>23</v>
      </c>
      <c r="B24" s="10">
        <v>1</v>
      </c>
      <c r="C24" s="10">
        <v>3</v>
      </c>
      <c r="D24" s="10" t="s">
        <v>50</v>
      </c>
      <c r="E24" s="10" t="s">
        <v>17</v>
      </c>
      <c r="F24" s="10">
        <v>15</v>
      </c>
      <c r="G24" s="10">
        <v>0</v>
      </c>
      <c r="H24" s="10">
        <v>0</v>
      </c>
      <c r="I24" s="10">
        <v>330923</v>
      </c>
      <c r="J24" s="10">
        <v>8.0291999999999994</v>
      </c>
      <c r="K24" s="10"/>
      <c r="L24" s="10" t="s">
        <v>27</v>
      </c>
      <c r="M24" s="15">
        <f t="shared" si="4"/>
        <v>1</v>
      </c>
      <c r="N24" t="b">
        <f t="shared" si="0"/>
        <v>0</v>
      </c>
      <c r="O24" t="b">
        <f t="shared" si="1"/>
        <v>0</v>
      </c>
      <c r="P24" t="b">
        <f t="shared" si="2"/>
        <v>0</v>
      </c>
      <c r="Q24" t="b">
        <f t="shared" si="3"/>
        <v>0</v>
      </c>
      <c r="R24" t="str">
        <f t="shared" si="5"/>
        <v>0</v>
      </c>
    </row>
    <row r="25" spans="1:18" x14ac:dyDescent="0.3">
      <c r="A25" s="16">
        <v>24</v>
      </c>
      <c r="B25" s="11">
        <v>1</v>
      </c>
      <c r="C25" s="11">
        <v>1</v>
      </c>
      <c r="D25" s="11" t="s">
        <v>51</v>
      </c>
      <c r="E25" s="11" t="s">
        <v>13</v>
      </c>
      <c r="F25" s="11">
        <v>28</v>
      </c>
      <c r="G25" s="11">
        <v>0</v>
      </c>
      <c r="H25" s="11">
        <v>0</v>
      </c>
      <c r="I25" s="11">
        <v>113788</v>
      </c>
      <c r="J25" s="11">
        <v>35.5</v>
      </c>
      <c r="K25" s="11" t="s">
        <v>52</v>
      </c>
      <c r="L25" s="11" t="s">
        <v>15</v>
      </c>
      <c r="M25" s="15">
        <f t="shared" si="4"/>
        <v>1</v>
      </c>
      <c r="N25" t="b">
        <f t="shared" si="0"/>
        <v>0</v>
      </c>
      <c r="O25" t="b">
        <f t="shared" si="1"/>
        <v>0</v>
      </c>
      <c r="P25" t="b">
        <f t="shared" si="2"/>
        <v>0</v>
      </c>
      <c r="Q25" t="b">
        <f t="shared" si="3"/>
        <v>0</v>
      </c>
      <c r="R25" t="str">
        <f t="shared" si="5"/>
        <v>0</v>
      </c>
    </row>
    <row r="26" spans="1:18" x14ac:dyDescent="0.3">
      <c r="A26" s="14">
        <v>25</v>
      </c>
      <c r="B26" s="10">
        <v>0</v>
      </c>
      <c r="C26" s="10">
        <v>3</v>
      </c>
      <c r="D26" s="10" t="s">
        <v>53</v>
      </c>
      <c r="E26" s="10" t="s">
        <v>17</v>
      </c>
      <c r="F26" s="10">
        <v>8</v>
      </c>
      <c r="G26" s="10">
        <v>3</v>
      </c>
      <c r="H26" s="10">
        <v>1</v>
      </c>
      <c r="I26" s="10">
        <v>349909</v>
      </c>
      <c r="J26" s="10">
        <v>21.074999999999999</v>
      </c>
      <c r="K26" s="10"/>
      <c r="L26" s="10" t="s">
        <v>15</v>
      </c>
      <c r="M26" s="15">
        <f t="shared" si="4"/>
        <v>5</v>
      </c>
      <c r="N26" t="b">
        <f t="shared" si="0"/>
        <v>0</v>
      </c>
      <c r="O26" t="b">
        <f t="shared" si="1"/>
        <v>0</v>
      </c>
      <c r="P26" t="b">
        <f t="shared" si="2"/>
        <v>0</v>
      </c>
      <c r="Q26" t="b">
        <f t="shared" si="3"/>
        <v>0</v>
      </c>
      <c r="R26" t="str">
        <f t="shared" si="5"/>
        <v>0</v>
      </c>
    </row>
    <row r="27" spans="1:18" x14ac:dyDescent="0.3">
      <c r="A27" s="16">
        <v>26</v>
      </c>
      <c r="B27" s="11">
        <v>1</v>
      </c>
      <c r="C27" s="11">
        <v>3</v>
      </c>
      <c r="D27" s="11" t="s">
        <v>54</v>
      </c>
      <c r="E27" s="11" t="s">
        <v>17</v>
      </c>
      <c r="F27" s="11">
        <v>38</v>
      </c>
      <c r="G27" s="11">
        <v>1</v>
      </c>
      <c r="H27" s="11">
        <v>5</v>
      </c>
      <c r="I27" s="11">
        <v>347077</v>
      </c>
      <c r="J27" s="11">
        <v>31.387499999999999</v>
      </c>
      <c r="K27" s="11"/>
      <c r="L27" s="11" t="s">
        <v>15</v>
      </c>
      <c r="M27" s="15">
        <f t="shared" si="4"/>
        <v>7</v>
      </c>
      <c r="N27" t="b">
        <f t="shared" si="0"/>
        <v>0</v>
      </c>
      <c r="O27" t="b">
        <f t="shared" si="1"/>
        <v>0</v>
      </c>
      <c r="P27" t="b">
        <f t="shared" si="2"/>
        <v>0</v>
      </c>
      <c r="Q27" t="b">
        <f t="shared" si="3"/>
        <v>0</v>
      </c>
      <c r="R27" t="str">
        <f t="shared" si="5"/>
        <v>0</v>
      </c>
    </row>
    <row r="28" spans="1:18" x14ac:dyDescent="0.3">
      <c r="A28" s="14">
        <v>27</v>
      </c>
      <c r="B28" s="10">
        <v>0</v>
      </c>
      <c r="C28" s="10">
        <v>3</v>
      </c>
      <c r="D28" s="10" t="s">
        <v>55</v>
      </c>
      <c r="E28" s="10" t="s">
        <v>13</v>
      </c>
      <c r="F28" s="10"/>
      <c r="G28" s="10">
        <v>0</v>
      </c>
      <c r="H28" s="10">
        <v>0</v>
      </c>
      <c r="I28" s="10">
        <v>2631</v>
      </c>
      <c r="J28" s="10">
        <v>7.2249999999999996</v>
      </c>
      <c r="K28" s="10"/>
      <c r="L28" s="10" t="s">
        <v>20</v>
      </c>
      <c r="M28" s="15">
        <f t="shared" si="4"/>
        <v>1</v>
      </c>
      <c r="N28" t="b">
        <f t="shared" si="0"/>
        <v>0</v>
      </c>
      <c r="O28" t="b">
        <f t="shared" si="1"/>
        <v>0</v>
      </c>
      <c r="P28" t="b">
        <f t="shared" si="2"/>
        <v>0</v>
      </c>
      <c r="Q28" t="b">
        <f t="shared" si="3"/>
        <v>0</v>
      </c>
      <c r="R28" t="str">
        <f t="shared" si="5"/>
        <v>0</v>
      </c>
    </row>
    <row r="29" spans="1:18" x14ac:dyDescent="0.3">
      <c r="A29" s="16">
        <v>28</v>
      </c>
      <c r="B29" s="11">
        <v>0</v>
      </c>
      <c r="C29" s="11">
        <v>1</v>
      </c>
      <c r="D29" s="11" t="s">
        <v>56</v>
      </c>
      <c r="E29" s="11" t="s">
        <v>13</v>
      </c>
      <c r="F29" s="11">
        <v>19</v>
      </c>
      <c r="G29" s="11">
        <v>3</v>
      </c>
      <c r="H29" s="11">
        <v>2</v>
      </c>
      <c r="I29" s="11">
        <v>19950</v>
      </c>
      <c r="J29" s="11">
        <v>263</v>
      </c>
      <c r="K29" s="11" t="s">
        <v>57</v>
      </c>
      <c r="L29" s="11" t="s">
        <v>15</v>
      </c>
      <c r="M29" s="15">
        <f t="shared" si="4"/>
        <v>6</v>
      </c>
      <c r="N29" t="b">
        <f t="shared" si="0"/>
        <v>0</v>
      </c>
      <c r="O29" t="b">
        <f t="shared" si="1"/>
        <v>0</v>
      </c>
      <c r="P29" t="b">
        <f t="shared" si="2"/>
        <v>0</v>
      </c>
      <c r="Q29" t="b">
        <f t="shared" si="3"/>
        <v>0</v>
      </c>
      <c r="R29" t="str">
        <f t="shared" si="5"/>
        <v>0</v>
      </c>
    </row>
    <row r="30" spans="1:18" x14ac:dyDescent="0.3">
      <c r="A30" s="14">
        <v>29</v>
      </c>
      <c r="B30" s="10">
        <v>1</v>
      </c>
      <c r="C30" s="10">
        <v>3</v>
      </c>
      <c r="D30" s="10" t="s">
        <v>58</v>
      </c>
      <c r="E30" s="10" t="s">
        <v>17</v>
      </c>
      <c r="F30" s="10"/>
      <c r="G30" s="10">
        <v>0</v>
      </c>
      <c r="H30" s="10">
        <v>0</v>
      </c>
      <c r="I30" s="10">
        <v>330959</v>
      </c>
      <c r="J30" s="10">
        <v>7.8792</v>
      </c>
      <c r="K30" s="10"/>
      <c r="L30" s="10" t="s">
        <v>27</v>
      </c>
      <c r="M30" s="15">
        <f t="shared" si="4"/>
        <v>1</v>
      </c>
      <c r="N30" t="b">
        <f t="shared" si="0"/>
        <v>0</v>
      </c>
      <c r="O30" t="b">
        <f t="shared" si="1"/>
        <v>0</v>
      </c>
      <c r="P30" t="b">
        <f t="shared" si="2"/>
        <v>0</v>
      </c>
      <c r="Q30" t="b">
        <f t="shared" si="3"/>
        <v>0</v>
      </c>
      <c r="R30" t="str">
        <f t="shared" si="5"/>
        <v>0</v>
      </c>
    </row>
    <row r="31" spans="1:18" x14ac:dyDescent="0.3">
      <c r="A31" s="16">
        <v>30</v>
      </c>
      <c r="B31" s="11">
        <v>0</v>
      </c>
      <c r="C31" s="11">
        <v>3</v>
      </c>
      <c r="D31" s="11" t="s">
        <v>59</v>
      </c>
      <c r="E31" s="11" t="s">
        <v>13</v>
      </c>
      <c r="F31" s="11"/>
      <c r="G31" s="11">
        <v>0</v>
      </c>
      <c r="H31" s="11">
        <v>0</v>
      </c>
      <c r="I31" s="11">
        <v>349216</v>
      </c>
      <c r="J31" s="11">
        <v>7.8958000000000004</v>
      </c>
      <c r="K31" s="11"/>
      <c r="L31" s="11" t="s">
        <v>15</v>
      </c>
      <c r="M31" s="15">
        <f t="shared" si="4"/>
        <v>1</v>
      </c>
      <c r="N31" t="b">
        <f t="shared" si="0"/>
        <v>0</v>
      </c>
      <c r="O31" t="b">
        <f t="shared" si="1"/>
        <v>0</v>
      </c>
      <c r="P31" t="b">
        <f t="shared" si="2"/>
        <v>0</v>
      </c>
      <c r="Q31" t="b">
        <f t="shared" si="3"/>
        <v>0</v>
      </c>
      <c r="R31" t="str">
        <f t="shared" si="5"/>
        <v>0</v>
      </c>
    </row>
    <row r="32" spans="1:18" x14ac:dyDescent="0.3">
      <c r="A32" s="14">
        <v>31</v>
      </c>
      <c r="B32" s="10">
        <v>0</v>
      </c>
      <c r="C32" s="10">
        <v>1</v>
      </c>
      <c r="D32" s="10" t="s">
        <v>60</v>
      </c>
      <c r="E32" s="10" t="s">
        <v>13</v>
      </c>
      <c r="F32" s="10">
        <v>40</v>
      </c>
      <c r="G32" s="10">
        <v>0</v>
      </c>
      <c r="H32" s="10">
        <v>0</v>
      </c>
      <c r="I32" s="10" t="s">
        <v>61</v>
      </c>
      <c r="J32" s="10">
        <v>27.720800000000001</v>
      </c>
      <c r="K32" s="10"/>
      <c r="L32" s="10" t="s">
        <v>20</v>
      </c>
      <c r="M32" s="15">
        <f t="shared" si="4"/>
        <v>1</v>
      </c>
      <c r="N32" t="b">
        <f t="shared" si="0"/>
        <v>0</v>
      </c>
      <c r="O32" t="b">
        <f t="shared" si="1"/>
        <v>0</v>
      </c>
      <c r="P32" t="b">
        <f t="shared" si="2"/>
        <v>0</v>
      </c>
      <c r="Q32" t="b">
        <f t="shared" si="3"/>
        <v>0</v>
      </c>
      <c r="R32" t="str">
        <f t="shared" si="5"/>
        <v>0</v>
      </c>
    </row>
    <row r="33" spans="1:18" x14ac:dyDescent="0.3">
      <c r="A33" s="16">
        <v>32</v>
      </c>
      <c r="B33" s="11">
        <v>1</v>
      </c>
      <c r="C33" s="11">
        <v>1</v>
      </c>
      <c r="D33" s="11" t="s">
        <v>62</v>
      </c>
      <c r="E33" s="11" t="s">
        <v>17</v>
      </c>
      <c r="F33" s="11"/>
      <c r="G33" s="11">
        <v>1</v>
      </c>
      <c r="H33" s="11">
        <v>0</v>
      </c>
      <c r="I33" s="11" t="s">
        <v>63</v>
      </c>
      <c r="J33" s="11">
        <v>146.52080000000001</v>
      </c>
      <c r="K33" s="11" t="s">
        <v>64</v>
      </c>
      <c r="L33" s="11" t="s">
        <v>20</v>
      </c>
      <c r="M33" s="15">
        <f t="shared" si="4"/>
        <v>2</v>
      </c>
      <c r="N33" t="b">
        <f t="shared" si="0"/>
        <v>0</v>
      </c>
      <c r="O33" t="b">
        <f t="shared" si="1"/>
        <v>1</v>
      </c>
      <c r="P33" t="b">
        <f t="shared" si="2"/>
        <v>1</v>
      </c>
      <c r="Q33" t="b">
        <f t="shared" si="3"/>
        <v>1</v>
      </c>
      <c r="R33" t="str">
        <f t="shared" si="5"/>
        <v>0</v>
      </c>
    </row>
    <row r="34" spans="1:18" x14ac:dyDescent="0.3">
      <c r="A34" s="14">
        <v>33</v>
      </c>
      <c r="B34" s="10">
        <v>1</v>
      </c>
      <c r="C34" s="10">
        <v>3</v>
      </c>
      <c r="D34" s="10" t="s">
        <v>65</v>
      </c>
      <c r="E34" s="10" t="s">
        <v>17</v>
      </c>
      <c r="F34" s="10"/>
      <c r="G34" s="10">
        <v>0</v>
      </c>
      <c r="H34" s="10">
        <v>0</v>
      </c>
      <c r="I34" s="10">
        <v>335677</v>
      </c>
      <c r="J34" s="10">
        <v>7.75</v>
      </c>
      <c r="K34" s="10"/>
      <c r="L34" s="10" t="s">
        <v>27</v>
      </c>
      <c r="M34" s="15">
        <f t="shared" si="4"/>
        <v>1</v>
      </c>
      <c r="N34" t="b">
        <f t="shared" si="0"/>
        <v>0</v>
      </c>
      <c r="O34" t="b">
        <f t="shared" si="1"/>
        <v>0</v>
      </c>
      <c r="P34" t="b">
        <f t="shared" si="2"/>
        <v>0</v>
      </c>
      <c r="Q34" t="b">
        <f t="shared" si="3"/>
        <v>0</v>
      </c>
      <c r="R34" t="str">
        <f t="shared" si="5"/>
        <v>0</v>
      </c>
    </row>
    <row r="35" spans="1:18" x14ac:dyDescent="0.3">
      <c r="A35" s="16">
        <v>34</v>
      </c>
      <c r="B35" s="11">
        <v>0</v>
      </c>
      <c r="C35" s="11">
        <v>2</v>
      </c>
      <c r="D35" s="11" t="s">
        <v>66</v>
      </c>
      <c r="E35" s="11" t="s">
        <v>13</v>
      </c>
      <c r="F35" s="11">
        <v>66</v>
      </c>
      <c r="G35" s="11">
        <v>0</v>
      </c>
      <c r="H35" s="11">
        <v>0</v>
      </c>
      <c r="I35" s="11" t="s">
        <v>67</v>
      </c>
      <c r="J35" s="11">
        <v>10.5</v>
      </c>
      <c r="K35" s="11"/>
      <c r="L35" s="11" t="s">
        <v>15</v>
      </c>
      <c r="M35" s="15">
        <f t="shared" si="4"/>
        <v>1</v>
      </c>
      <c r="N35" t="b">
        <f t="shared" si="0"/>
        <v>0</v>
      </c>
      <c r="O35" t="b">
        <f t="shared" si="1"/>
        <v>0</v>
      </c>
      <c r="P35" t="b">
        <f t="shared" si="2"/>
        <v>0</v>
      </c>
      <c r="Q35" t="b">
        <f t="shared" si="3"/>
        <v>0</v>
      </c>
      <c r="R35" t="str">
        <f t="shared" si="5"/>
        <v>0</v>
      </c>
    </row>
    <row r="36" spans="1:18" x14ac:dyDescent="0.3">
      <c r="A36" s="14">
        <v>35</v>
      </c>
      <c r="B36" s="10">
        <v>0</v>
      </c>
      <c r="C36" s="10">
        <v>1</v>
      </c>
      <c r="D36" s="10" t="s">
        <v>68</v>
      </c>
      <c r="E36" s="10" t="s">
        <v>13</v>
      </c>
      <c r="F36" s="10">
        <v>28</v>
      </c>
      <c r="G36" s="10">
        <v>1</v>
      </c>
      <c r="H36" s="10">
        <v>0</v>
      </c>
      <c r="I36" s="10" t="s">
        <v>69</v>
      </c>
      <c r="J36" s="10">
        <v>82.1708</v>
      </c>
      <c r="K36" s="10"/>
      <c r="L36" s="10" t="s">
        <v>20</v>
      </c>
      <c r="M36" s="15">
        <f t="shared" si="4"/>
        <v>2</v>
      </c>
      <c r="N36" t="b">
        <f t="shared" si="0"/>
        <v>0</v>
      </c>
      <c r="O36" t="b">
        <f t="shared" si="1"/>
        <v>0</v>
      </c>
      <c r="P36" t="b">
        <f t="shared" si="2"/>
        <v>1</v>
      </c>
      <c r="Q36" t="b">
        <f t="shared" si="3"/>
        <v>1</v>
      </c>
      <c r="R36" t="str">
        <f t="shared" si="5"/>
        <v>0</v>
      </c>
    </row>
    <row r="37" spans="1:18" x14ac:dyDescent="0.3">
      <c r="A37" s="16">
        <v>36</v>
      </c>
      <c r="B37" s="11">
        <v>0</v>
      </c>
      <c r="C37" s="11">
        <v>1</v>
      </c>
      <c r="D37" s="11" t="s">
        <v>70</v>
      </c>
      <c r="E37" s="11" t="s">
        <v>13</v>
      </c>
      <c r="F37" s="11">
        <v>42</v>
      </c>
      <c r="G37" s="11">
        <v>1</v>
      </c>
      <c r="H37" s="11">
        <v>0</v>
      </c>
      <c r="I37" s="11">
        <v>113789</v>
      </c>
      <c r="J37" s="11">
        <v>52</v>
      </c>
      <c r="K37" s="11"/>
      <c r="L37" s="11" t="s">
        <v>15</v>
      </c>
      <c r="M37" s="15">
        <f t="shared" si="4"/>
        <v>2</v>
      </c>
      <c r="N37" t="b">
        <f t="shared" si="0"/>
        <v>0</v>
      </c>
      <c r="O37" t="b">
        <f t="shared" si="1"/>
        <v>0</v>
      </c>
      <c r="P37" t="b">
        <f t="shared" si="2"/>
        <v>0</v>
      </c>
      <c r="Q37" t="b">
        <f t="shared" si="3"/>
        <v>0</v>
      </c>
      <c r="R37" t="str">
        <f t="shared" si="5"/>
        <v>0</v>
      </c>
    </row>
    <row r="38" spans="1:18" x14ac:dyDescent="0.3">
      <c r="A38" s="14">
        <v>37</v>
      </c>
      <c r="B38" s="10">
        <v>1</v>
      </c>
      <c r="C38" s="10">
        <v>3</v>
      </c>
      <c r="D38" s="10" t="s">
        <v>71</v>
      </c>
      <c r="E38" s="10" t="s">
        <v>13</v>
      </c>
      <c r="F38" s="10"/>
      <c r="G38" s="10">
        <v>0</v>
      </c>
      <c r="H38" s="10">
        <v>0</v>
      </c>
      <c r="I38" s="10">
        <v>2677</v>
      </c>
      <c r="J38" s="10">
        <v>7.2291999999999996</v>
      </c>
      <c r="K38" s="10"/>
      <c r="L38" s="10" t="s">
        <v>20</v>
      </c>
      <c r="M38" s="15">
        <f t="shared" si="4"/>
        <v>1</v>
      </c>
      <c r="N38" t="b">
        <f t="shared" si="0"/>
        <v>0</v>
      </c>
      <c r="O38" t="b">
        <f t="shared" si="1"/>
        <v>0</v>
      </c>
      <c r="P38" t="b">
        <f t="shared" si="2"/>
        <v>0</v>
      </c>
      <c r="Q38" t="b">
        <f t="shared" si="3"/>
        <v>0</v>
      </c>
      <c r="R38" t="str">
        <f t="shared" si="5"/>
        <v>0</v>
      </c>
    </row>
    <row r="39" spans="1:18" x14ac:dyDescent="0.3">
      <c r="A39" s="16">
        <v>38</v>
      </c>
      <c r="B39" s="11">
        <v>0</v>
      </c>
      <c r="C39" s="11">
        <v>3</v>
      </c>
      <c r="D39" s="11" t="s">
        <v>72</v>
      </c>
      <c r="E39" s="11" t="s">
        <v>13</v>
      </c>
      <c r="F39" s="11">
        <v>21</v>
      </c>
      <c r="G39" s="11">
        <v>0</v>
      </c>
      <c r="H39" s="11">
        <v>0</v>
      </c>
      <c r="I39" s="11" t="s">
        <v>73</v>
      </c>
      <c r="J39" s="11">
        <v>8.0500000000000007</v>
      </c>
      <c r="K39" s="11"/>
      <c r="L39" s="11" t="s">
        <v>15</v>
      </c>
      <c r="M39" s="15">
        <f t="shared" si="4"/>
        <v>1</v>
      </c>
      <c r="N39" t="b">
        <f t="shared" si="0"/>
        <v>0</v>
      </c>
      <c r="O39" t="b">
        <f t="shared" si="1"/>
        <v>0</v>
      </c>
      <c r="P39" t="b">
        <f t="shared" si="2"/>
        <v>0</v>
      </c>
      <c r="Q39" t="b">
        <f t="shared" si="3"/>
        <v>0</v>
      </c>
      <c r="R39" t="str">
        <f t="shared" si="5"/>
        <v>0</v>
      </c>
    </row>
    <row r="40" spans="1:18" x14ac:dyDescent="0.3">
      <c r="A40" s="14">
        <v>39</v>
      </c>
      <c r="B40" s="10">
        <v>0</v>
      </c>
      <c r="C40" s="10">
        <v>3</v>
      </c>
      <c r="D40" s="10" t="s">
        <v>74</v>
      </c>
      <c r="E40" s="10" t="s">
        <v>17</v>
      </c>
      <c r="F40" s="10">
        <v>18</v>
      </c>
      <c r="G40" s="10">
        <v>2</v>
      </c>
      <c r="H40" s="10">
        <v>0</v>
      </c>
      <c r="I40" s="10">
        <v>345764</v>
      </c>
      <c r="J40" s="10">
        <v>18</v>
      </c>
      <c r="K40" s="10"/>
      <c r="L40" s="10" t="s">
        <v>15</v>
      </c>
      <c r="M40" s="15">
        <f t="shared" si="4"/>
        <v>3</v>
      </c>
      <c r="N40" t="b">
        <f t="shared" si="0"/>
        <v>0</v>
      </c>
      <c r="O40" t="b">
        <f t="shared" si="1"/>
        <v>0</v>
      </c>
      <c r="P40" t="b">
        <f t="shared" si="2"/>
        <v>0</v>
      </c>
      <c r="Q40" t="b">
        <f t="shared" si="3"/>
        <v>0</v>
      </c>
      <c r="R40" t="str">
        <f t="shared" si="5"/>
        <v>0</v>
      </c>
    </row>
    <row r="41" spans="1:18" x14ac:dyDescent="0.3">
      <c r="A41" s="16">
        <v>40</v>
      </c>
      <c r="B41" s="11">
        <v>1</v>
      </c>
      <c r="C41" s="11">
        <v>3</v>
      </c>
      <c r="D41" s="11" t="s">
        <v>75</v>
      </c>
      <c r="E41" s="11" t="s">
        <v>17</v>
      </c>
      <c r="F41" s="11">
        <v>14</v>
      </c>
      <c r="G41" s="11">
        <v>1</v>
      </c>
      <c r="H41" s="11">
        <v>0</v>
      </c>
      <c r="I41" s="11">
        <v>2651</v>
      </c>
      <c r="J41" s="11">
        <v>11.2417</v>
      </c>
      <c r="K41" s="11"/>
      <c r="L41" s="11" t="s">
        <v>20</v>
      </c>
      <c r="M41" s="15">
        <f t="shared" si="4"/>
        <v>2</v>
      </c>
      <c r="N41" t="b">
        <f t="shared" si="0"/>
        <v>0</v>
      </c>
      <c r="O41" t="b">
        <f t="shared" si="1"/>
        <v>0</v>
      </c>
      <c r="P41" t="b">
        <f t="shared" si="2"/>
        <v>0</v>
      </c>
      <c r="Q41" t="b">
        <f t="shared" si="3"/>
        <v>0</v>
      </c>
      <c r="R41" t="str">
        <f t="shared" si="5"/>
        <v>0</v>
      </c>
    </row>
    <row r="42" spans="1:18" x14ac:dyDescent="0.3">
      <c r="A42" s="14">
        <v>41</v>
      </c>
      <c r="B42" s="10">
        <v>0</v>
      </c>
      <c r="C42" s="10">
        <v>3</v>
      </c>
      <c r="D42" s="10" t="s">
        <v>76</v>
      </c>
      <c r="E42" s="10" t="s">
        <v>17</v>
      </c>
      <c r="F42" s="10">
        <v>40</v>
      </c>
      <c r="G42" s="10">
        <v>1</v>
      </c>
      <c r="H42" s="10">
        <v>0</v>
      </c>
      <c r="I42" s="10">
        <v>7546</v>
      </c>
      <c r="J42" s="10">
        <v>9.4749999999999996</v>
      </c>
      <c r="K42" s="10"/>
      <c r="L42" s="10" t="s">
        <v>15</v>
      </c>
      <c r="M42" s="15">
        <f t="shared" si="4"/>
        <v>2</v>
      </c>
      <c r="N42" t="b">
        <f t="shared" si="0"/>
        <v>0</v>
      </c>
      <c r="O42" t="b">
        <f t="shared" si="1"/>
        <v>0</v>
      </c>
      <c r="P42" t="b">
        <f t="shared" si="2"/>
        <v>0</v>
      </c>
      <c r="Q42" t="b">
        <f t="shared" si="3"/>
        <v>0</v>
      </c>
      <c r="R42" t="str">
        <f t="shared" si="5"/>
        <v>0</v>
      </c>
    </row>
    <row r="43" spans="1:18" x14ac:dyDescent="0.3">
      <c r="A43" s="16">
        <v>42</v>
      </c>
      <c r="B43" s="11">
        <v>0</v>
      </c>
      <c r="C43" s="11">
        <v>2</v>
      </c>
      <c r="D43" s="11" t="s">
        <v>77</v>
      </c>
      <c r="E43" s="11" t="s">
        <v>17</v>
      </c>
      <c r="F43" s="11">
        <v>27</v>
      </c>
      <c r="G43" s="11">
        <v>1</v>
      </c>
      <c r="H43" s="11">
        <v>0</v>
      </c>
      <c r="I43" s="11">
        <v>11668</v>
      </c>
      <c r="J43" s="11">
        <v>21</v>
      </c>
      <c r="K43" s="11"/>
      <c r="L43" s="11" t="s">
        <v>15</v>
      </c>
      <c r="M43" s="15">
        <f t="shared" si="4"/>
        <v>2</v>
      </c>
      <c r="N43" t="b">
        <f t="shared" si="0"/>
        <v>0</v>
      </c>
      <c r="O43" t="b">
        <f t="shared" si="1"/>
        <v>1</v>
      </c>
      <c r="P43" t="b">
        <f t="shared" si="2"/>
        <v>0</v>
      </c>
      <c r="Q43" t="b">
        <f t="shared" si="3"/>
        <v>1</v>
      </c>
      <c r="R43" t="str">
        <f t="shared" si="5"/>
        <v>0</v>
      </c>
    </row>
    <row r="44" spans="1:18" x14ac:dyDescent="0.3">
      <c r="A44" s="14">
        <v>43</v>
      </c>
      <c r="B44" s="10">
        <v>0</v>
      </c>
      <c r="C44" s="10">
        <v>3</v>
      </c>
      <c r="D44" s="10" t="s">
        <v>78</v>
      </c>
      <c r="E44" s="10" t="s">
        <v>13</v>
      </c>
      <c r="F44" s="10"/>
      <c r="G44" s="10">
        <v>0</v>
      </c>
      <c r="H44" s="10">
        <v>0</v>
      </c>
      <c r="I44" s="10">
        <v>349253</v>
      </c>
      <c r="J44" s="10">
        <v>7.8958000000000004</v>
      </c>
      <c r="K44" s="10"/>
      <c r="L44" s="10" t="s">
        <v>20</v>
      </c>
      <c r="M44" s="15">
        <f t="shared" si="4"/>
        <v>1</v>
      </c>
      <c r="N44" t="b">
        <f t="shared" si="0"/>
        <v>0</v>
      </c>
      <c r="O44" t="b">
        <f t="shared" si="1"/>
        <v>0</v>
      </c>
      <c r="P44" t="b">
        <f t="shared" si="2"/>
        <v>0</v>
      </c>
      <c r="Q44" t="b">
        <f t="shared" si="3"/>
        <v>0</v>
      </c>
      <c r="R44" t="str">
        <f t="shared" si="5"/>
        <v>0</v>
      </c>
    </row>
    <row r="45" spans="1:18" x14ac:dyDescent="0.3">
      <c r="A45" s="16">
        <v>44</v>
      </c>
      <c r="B45" s="11">
        <v>1</v>
      </c>
      <c r="C45" s="11">
        <v>2</v>
      </c>
      <c r="D45" s="11" t="s">
        <v>79</v>
      </c>
      <c r="E45" s="11" t="s">
        <v>17</v>
      </c>
      <c r="F45" s="11">
        <v>3</v>
      </c>
      <c r="G45" s="11">
        <v>1</v>
      </c>
      <c r="H45" s="11">
        <v>2</v>
      </c>
      <c r="I45" s="11" t="s">
        <v>80</v>
      </c>
      <c r="J45" s="11">
        <v>41.5792</v>
      </c>
      <c r="K45" s="11"/>
      <c r="L45" s="11" t="s">
        <v>20</v>
      </c>
      <c r="M45" s="15">
        <f t="shared" si="4"/>
        <v>4</v>
      </c>
      <c r="N45" t="b">
        <f t="shared" si="0"/>
        <v>1</v>
      </c>
      <c r="O45" t="b">
        <f t="shared" si="1"/>
        <v>1</v>
      </c>
      <c r="P45" t="b">
        <f t="shared" si="2"/>
        <v>0</v>
      </c>
      <c r="Q45" t="b">
        <f t="shared" si="3"/>
        <v>1</v>
      </c>
      <c r="R45" t="str">
        <f t="shared" si="5"/>
        <v>0</v>
      </c>
    </row>
    <row r="46" spans="1:18" x14ac:dyDescent="0.3">
      <c r="A46" s="14">
        <v>45</v>
      </c>
      <c r="B46" s="10">
        <v>1</v>
      </c>
      <c r="C46" s="10">
        <v>3</v>
      </c>
      <c r="D46" s="10" t="s">
        <v>81</v>
      </c>
      <c r="E46" s="10" t="s">
        <v>17</v>
      </c>
      <c r="F46" s="10">
        <v>19</v>
      </c>
      <c r="G46" s="10">
        <v>0</v>
      </c>
      <c r="H46" s="10">
        <v>0</v>
      </c>
      <c r="I46" s="10">
        <v>330958</v>
      </c>
      <c r="J46" s="10">
        <v>7.8792</v>
      </c>
      <c r="K46" s="10"/>
      <c r="L46" s="10" t="s">
        <v>27</v>
      </c>
      <c r="M46" s="15">
        <f t="shared" si="4"/>
        <v>1</v>
      </c>
      <c r="N46" t="b">
        <f t="shared" si="0"/>
        <v>0</v>
      </c>
      <c r="O46" t="b">
        <f t="shared" si="1"/>
        <v>0</v>
      </c>
      <c r="P46" t="b">
        <f t="shared" si="2"/>
        <v>0</v>
      </c>
      <c r="Q46" t="b">
        <f t="shared" si="3"/>
        <v>0</v>
      </c>
      <c r="R46" t="str">
        <f t="shared" si="5"/>
        <v>0</v>
      </c>
    </row>
    <row r="47" spans="1:18" x14ac:dyDescent="0.3">
      <c r="A47" s="16">
        <v>46</v>
      </c>
      <c r="B47" s="11">
        <v>0</v>
      </c>
      <c r="C47" s="11">
        <v>3</v>
      </c>
      <c r="D47" s="11" t="s">
        <v>82</v>
      </c>
      <c r="E47" s="11" t="s">
        <v>13</v>
      </c>
      <c r="F47" s="11"/>
      <c r="G47" s="11">
        <v>0</v>
      </c>
      <c r="H47" s="11">
        <v>0</v>
      </c>
      <c r="I47" s="11" t="s">
        <v>83</v>
      </c>
      <c r="J47" s="11">
        <v>8.0500000000000007</v>
      </c>
      <c r="K47" s="11"/>
      <c r="L47" s="11" t="s">
        <v>15</v>
      </c>
      <c r="M47" s="15">
        <f t="shared" si="4"/>
        <v>1</v>
      </c>
      <c r="N47" t="b">
        <f t="shared" si="0"/>
        <v>0</v>
      </c>
      <c r="O47" t="b">
        <f t="shared" si="1"/>
        <v>0</v>
      </c>
      <c r="P47" t="b">
        <f t="shared" si="2"/>
        <v>0</v>
      </c>
      <c r="Q47" t="b">
        <f t="shared" si="3"/>
        <v>0</v>
      </c>
      <c r="R47" t="str">
        <f t="shared" si="5"/>
        <v>0</v>
      </c>
    </row>
    <row r="48" spans="1:18" x14ac:dyDescent="0.3">
      <c r="A48" s="14">
        <v>47</v>
      </c>
      <c r="B48" s="10">
        <v>0</v>
      </c>
      <c r="C48" s="10">
        <v>3</v>
      </c>
      <c r="D48" s="10" t="s">
        <v>84</v>
      </c>
      <c r="E48" s="10" t="s">
        <v>13</v>
      </c>
      <c r="F48" s="10"/>
      <c r="G48" s="10">
        <v>1</v>
      </c>
      <c r="H48" s="10">
        <v>0</v>
      </c>
      <c r="I48" s="10">
        <v>370371</v>
      </c>
      <c r="J48" s="10">
        <v>15.5</v>
      </c>
      <c r="K48" s="10"/>
      <c r="L48" s="10" t="s">
        <v>27</v>
      </c>
      <c r="M48" s="15">
        <f t="shared" si="4"/>
        <v>2</v>
      </c>
      <c r="N48" t="b">
        <f t="shared" si="0"/>
        <v>0</v>
      </c>
      <c r="O48" t="b">
        <f t="shared" si="1"/>
        <v>0</v>
      </c>
      <c r="P48" t="b">
        <f t="shared" si="2"/>
        <v>0</v>
      </c>
      <c r="Q48" t="b">
        <f t="shared" si="3"/>
        <v>0</v>
      </c>
      <c r="R48" t="str">
        <f t="shared" si="5"/>
        <v>0</v>
      </c>
    </row>
    <row r="49" spans="1:18" x14ac:dyDescent="0.3">
      <c r="A49" s="16">
        <v>48</v>
      </c>
      <c r="B49" s="11">
        <v>1</v>
      </c>
      <c r="C49" s="11">
        <v>3</v>
      </c>
      <c r="D49" s="11" t="s">
        <v>85</v>
      </c>
      <c r="E49" s="11" t="s">
        <v>17</v>
      </c>
      <c r="F49" s="11"/>
      <c r="G49" s="11">
        <v>0</v>
      </c>
      <c r="H49" s="11">
        <v>0</v>
      </c>
      <c r="I49" s="11">
        <v>14311</v>
      </c>
      <c r="J49" s="11">
        <v>7.75</v>
      </c>
      <c r="K49" s="11"/>
      <c r="L49" s="11" t="s">
        <v>27</v>
      </c>
      <c r="M49" s="15">
        <f t="shared" si="4"/>
        <v>1</v>
      </c>
      <c r="N49" t="b">
        <f t="shared" si="0"/>
        <v>0</v>
      </c>
      <c r="O49" t="b">
        <f t="shared" si="1"/>
        <v>0</v>
      </c>
      <c r="P49" t="b">
        <f t="shared" si="2"/>
        <v>0</v>
      </c>
      <c r="Q49" t="b">
        <f t="shared" si="3"/>
        <v>0</v>
      </c>
      <c r="R49" t="str">
        <f t="shared" si="5"/>
        <v>0</v>
      </c>
    </row>
    <row r="50" spans="1:18" x14ac:dyDescent="0.3">
      <c r="A50" s="14">
        <v>49</v>
      </c>
      <c r="B50" s="10">
        <v>0</v>
      </c>
      <c r="C50" s="10">
        <v>3</v>
      </c>
      <c r="D50" s="10" t="s">
        <v>86</v>
      </c>
      <c r="E50" s="10" t="s">
        <v>13</v>
      </c>
      <c r="F50" s="10"/>
      <c r="G50" s="10">
        <v>2</v>
      </c>
      <c r="H50" s="10">
        <v>0</v>
      </c>
      <c r="I50" s="10">
        <v>2662</v>
      </c>
      <c r="J50" s="10">
        <v>21.679200000000002</v>
      </c>
      <c r="K50" s="10"/>
      <c r="L50" s="10" t="s">
        <v>20</v>
      </c>
      <c r="M50" s="15">
        <f t="shared" si="4"/>
        <v>3</v>
      </c>
      <c r="N50" t="b">
        <f t="shared" si="0"/>
        <v>0</v>
      </c>
      <c r="O50" t="b">
        <f t="shared" si="1"/>
        <v>0</v>
      </c>
      <c r="P50" t="b">
        <f t="shared" si="2"/>
        <v>0</v>
      </c>
      <c r="Q50" t="b">
        <f t="shared" si="3"/>
        <v>0</v>
      </c>
      <c r="R50" t="str">
        <f t="shared" si="5"/>
        <v>0</v>
      </c>
    </row>
    <row r="51" spans="1:18" x14ac:dyDescent="0.3">
      <c r="A51" s="16">
        <v>50</v>
      </c>
      <c r="B51" s="11">
        <v>0</v>
      </c>
      <c r="C51" s="11">
        <v>3</v>
      </c>
      <c r="D51" s="11" t="s">
        <v>87</v>
      </c>
      <c r="E51" s="11" t="s">
        <v>17</v>
      </c>
      <c r="F51" s="11">
        <v>18</v>
      </c>
      <c r="G51" s="11">
        <v>1</v>
      </c>
      <c r="H51" s="11">
        <v>0</v>
      </c>
      <c r="I51" s="11">
        <v>349237</v>
      </c>
      <c r="J51" s="11">
        <v>17.8</v>
      </c>
      <c r="K51" s="11"/>
      <c r="L51" s="11" t="s">
        <v>15</v>
      </c>
      <c r="M51" s="15">
        <f t="shared" si="4"/>
        <v>2</v>
      </c>
      <c r="N51" t="b">
        <f t="shared" si="0"/>
        <v>0</v>
      </c>
      <c r="O51" t="b">
        <f t="shared" si="1"/>
        <v>0</v>
      </c>
      <c r="P51" t="b">
        <f t="shared" si="2"/>
        <v>0</v>
      </c>
      <c r="Q51" t="b">
        <f t="shared" si="3"/>
        <v>0</v>
      </c>
      <c r="R51" t="str">
        <f t="shared" si="5"/>
        <v>0</v>
      </c>
    </row>
    <row r="52" spans="1:18" x14ac:dyDescent="0.3">
      <c r="A52" s="14">
        <v>51</v>
      </c>
      <c r="B52" s="10">
        <v>0</v>
      </c>
      <c r="C52" s="10">
        <v>3</v>
      </c>
      <c r="D52" s="10" t="s">
        <v>88</v>
      </c>
      <c r="E52" s="10" t="s">
        <v>13</v>
      </c>
      <c r="F52" s="10">
        <v>7</v>
      </c>
      <c r="G52" s="10">
        <v>4</v>
      </c>
      <c r="H52" s="10">
        <v>1</v>
      </c>
      <c r="I52" s="10">
        <v>3101295</v>
      </c>
      <c r="J52" s="10">
        <v>39.6875</v>
      </c>
      <c r="K52" s="10"/>
      <c r="L52" s="10" t="s">
        <v>15</v>
      </c>
      <c r="M52" s="15">
        <f t="shared" si="4"/>
        <v>6</v>
      </c>
      <c r="N52" t="b">
        <f t="shared" si="0"/>
        <v>0</v>
      </c>
      <c r="O52" t="b">
        <f t="shared" si="1"/>
        <v>0</v>
      </c>
      <c r="P52" t="b">
        <f t="shared" si="2"/>
        <v>0</v>
      </c>
      <c r="Q52" t="b">
        <f t="shared" si="3"/>
        <v>0</v>
      </c>
      <c r="R52" t="str">
        <f t="shared" si="5"/>
        <v>0</v>
      </c>
    </row>
    <row r="53" spans="1:18" x14ac:dyDescent="0.3">
      <c r="A53" s="16">
        <v>52</v>
      </c>
      <c r="B53" s="11">
        <v>0</v>
      </c>
      <c r="C53" s="11">
        <v>3</v>
      </c>
      <c r="D53" s="11" t="s">
        <v>89</v>
      </c>
      <c r="E53" s="11" t="s">
        <v>13</v>
      </c>
      <c r="F53" s="11">
        <v>21</v>
      </c>
      <c r="G53" s="11">
        <v>0</v>
      </c>
      <c r="H53" s="11">
        <v>0</v>
      </c>
      <c r="I53" s="11" t="s">
        <v>90</v>
      </c>
      <c r="J53" s="11">
        <v>7.8</v>
      </c>
      <c r="K53" s="11"/>
      <c r="L53" s="11" t="s">
        <v>15</v>
      </c>
      <c r="M53" s="15">
        <f t="shared" si="4"/>
        <v>1</v>
      </c>
      <c r="N53" t="b">
        <f t="shared" si="0"/>
        <v>0</v>
      </c>
      <c r="O53" t="b">
        <f t="shared" si="1"/>
        <v>0</v>
      </c>
      <c r="P53" t="b">
        <f t="shared" si="2"/>
        <v>0</v>
      </c>
      <c r="Q53" t="b">
        <f t="shared" si="3"/>
        <v>0</v>
      </c>
      <c r="R53" t="str">
        <f t="shared" si="5"/>
        <v>0</v>
      </c>
    </row>
    <row r="54" spans="1:18" x14ac:dyDescent="0.3">
      <c r="A54" s="14">
        <v>53</v>
      </c>
      <c r="B54" s="10">
        <v>1</v>
      </c>
      <c r="C54" s="10">
        <v>1</v>
      </c>
      <c r="D54" s="10" t="s">
        <v>91</v>
      </c>
      <c r="E54" s="10" t="s">
        <v>17</v>
      </c>
      <c r="F54" s="10">
        <v>49</v>
      </c>
      <c r="G54" s="10">
        <v>1</v>
      </c>
      <c r="H54" s="10">
        <v>0</v>
      </c>
      <c r="I54" s="10" t="s">
        <v>92</v>
      </c>
      <c r="J54" s="10">
        <v>76.729200000000006</v>
      </c>
      <c r="K54" s="10" t="s">
        <v>93</v>
      </c>
      <c r="L54" s="10" t="s">
        <v>20</v>
      </c>
      <c r="M54" s="15">
        <f t="shared" si="4"/>
        <v>2</v>
      </c>
      <c r="N54" t="b">
        <f t="shared" si="0"/>
        <v>0</v>
      </c>
      <c r="O54" t="b">
        <f t="shared" si="1"/>
        <v>1</v>
      </c>
      <c r="P54" t="b">
        <f t="shared" si="2"/>
        <v>1</v>
      </c>
      <c r="Q54" t="b">
        <f t="shared" si="3"/>
        <v>1</v>
      </c>
      <c r="R54" t="str">
        <f t="shared" si="5"/>
        <v>0</v>
      </c>
    </row>
    <row r="55" spans="1:18" x14ac:dyDescent="0.3">
      <c r="A55" s="16">
        <v>54</v>
      </c>
      <c r="B55" s="11">
        <v>1</v>
      </c>
      <c r="C55" s="11">
        <v>2</v>
      </c>
      <c r="D55" s="11" t="s">
        <v>94</v>
      </c>
      <c r="E55" s="11" t="s">
        <v>17</v>
      </c>
      <c r="F55" s="11">
        <v>29</v>
      </c>
      <c r="G55" s="11">
        <v>1</v>
      </c>
      <c r="H55" s="11">
        <v>0</v>
      </c>
      <c r="I55" s="11">
        <v>2926</v>
      </c>
      <c r="J55" s="11">
        <v>26</v>
      </c>
      <c r="K55" s="11"/>
      <c r="L55" s="11" t="s">
        <v>15</v>
      </c>
      <c r="M55" s="15">
        <f t="shared" si="4"/>
        <v>2</v>
      </c>
      <c r="N55" t="b">
        <f t="shared" si="0"/>
        <v>0</v>
      </c>
      <c r="O55" t="b">
        <f t="shared" si="1"/>
        <v>1</v>
      </c>
      <c r="P55" t="b">
        <f t="shared" si="2"/>
        <v>0</v>
      </c>
      <c r="Q55" t="b">
        <f t="shared" si="3"/>
        <v>1</v>
      </c>
      <c r="R55" t="str">
        <f t="shared" si="5"/>
        <v>0</v>
      </c>
    </row>
    <row r="56" spans="1:18" x14ac:dyDescent="0.3">
      <c r="A56" s="14">
        <v>55</v>
      </c>
      <c r="B56" s="10">
        <v>0</v>
      </c>
      <c r="C56" s="10">
        <v>1</v>
      </c>
      <c r="D56" s="10" t="s">
        <v>95</v>
      </c>
      <c r="E56" s="10" t="s">
        <v>13</v>
      </c>
      <c r="F56" s="10">
        <v>65</v>
      </c>
      <c r="G56" s="10">
        <v>0</v>
      </c>
      <c r="H56" s="10">
        <v>1</v>
      </c>
      <c r="I56" s="10">
        <v>113509</v>
      </c>
      <c r="J56" s="10">
        <v>61.979199999999999</v>
      </c>
      <c r="K56" s="10" t="s">
        <v>96</v>
      </c>
      <c r="L56" s="10" t="s">
        <v>20</v>
      </c>
      <c r="M56" s="15">
        <f t="shared" si="4"/>
        <v>2</v>
      </c>
      <c r="N56" t="b">
        <f t="shared" si="0"/>
        <v>0</v>
      </c>
      <c r="O56" t="b">
        <f t="shared" si="1"/>
        <v>0</v>
      </c>
      <c r="P56" t="b">
        <f t="shared" si="2"/>
        <v>0</v>
      </c>
      <c r="Q56" t="b">
        <f t="shared" si="3"/>
        <v>0</v>
      </c>
      <c r="R56" t="str">
        <f t="shared" si="5"/>
        <v>0</v>
      </c>
    </row>
    <row r="57" spans="1:18" x14ac:dyDescent="0.3">
      <c r="A57" s="16">
        <v>56</v>
      </c>
      <c r="B57" s="11">
        <v>1</v>
      </c>
      <c r="C57" s="11">
        <v>1</v>
      </c>
      <c r="D57" s="11" t="s">
        <v>97</v>
      </c>
      <c r="E57" s="11" t="s">
        <v>13</v>
      </c>
      <c r="F57" s="11"/>
      <c r="G57" s="11">
        <v>0</v>
      </c>
      <c r="H57" s="11">
        <v>0</v>
      </c>
      <c r="I57" s="11">
        <v>19947</v>
      </c>
      <c r="J57" s="11">
        <v>35.5</v>
      </c>
      <c r="K57" s="11" t="s">
        <v>98</v>
      </c>
      <c r="L57" s="11" t="s">
        <v>15</v>
      </c>
      <c r="M57" s="15">
        <f t="shared" si="4"/>
        <v>1</v>
      </c>
      <c r="N57" t="b">
        <f t="shared" si="0"/>
        <v>0</v>
      </c>
      <c r="O57" t="b">
        <f t="shared" si="1"/>
        <v>0</v>
      </c>
      <c r="P57" t="b">
        <f t="shared" si="2"/>
        <v>0</v>
      </c>
      <c r="Q57" t="b">
        <f t="shared" si="3"/>
        <v>0</v>
      </c>
      <c r="R57" t="str">
        <f t="shared" si="5"/>
        <v>0</v>
      </c>
    </row>
    <row r="58" spans="1:18" x14ac:dyDescent="0.3">
      <c r="A58" s="14">
        <v>57</v>
      </c>
      <c r="B58" s="10">
        <v>1</v>
      </c>
      <c r="C58" s="10">
        <v>2</v>
      </c>
      <c r="D58" s="10" t="s">
        <v>99</v>
      </c>
      <c r="E58" s="10" t="s">
        <v>17</v>
      </c>
      <c r="F58" s="10">
        <v>21</v>
      </c>
      <c r="G58" s="10">
        <v>0</v>
      </c>
      <c r="H58" s="10">
        <v>0</v>
      </c>
      <c r="I58" s="10" t="s">
        <v>100</v>
      </c>
      <c r="J58" s="10">
        <v>10.5</v>
      </c>
      <c r="K58" s="10"/>
      <c r="L58" s="10" t="s">
        <v>15</v>
      </c>
      <c r="M58" s="15">
        <f t="shared" si="4"/>
        <v>1</v>
      </c>
      <c r="N58" t="b">
        <f t="shared" si="0"/>
        <v>0</v>
      </c>
      <c r="O58" t="b">
        <f t="shared" si="1"/>
        <v>1</v>
      </c>
      <c r="P58" t="b">
        <f t="shared" si="2"/>
        <v>0</v>
      </c>
      <c r="Q58" t="b">
        <f t="shared" si="3"/>
        <v>1</v>
      </c>
      <c r="R58" t="str">
        <f t="shared" si="5"/>
        <v>0</v>
      </c>
    </row>
    <row r="59" spans="1:18" x14ac:dyDescent="0.3">
      <c r="A59" s="16">
        <v>58</v>
      </c>
      <c r="B59" s="11">
        <v>0</v>
      </c>
      <c r="C59" s="11">
        <v>3</v>
      </c>
      <c r="D59" s="11" t="s">
        <v>101</v>
      </c>
      <c r="E59" s="11" t="s">
        <v>13</v>
      </c>
      <c r="F59" s="11">
        <v>28.5</v>
      </c>
      <c r="G59" s="11">
        <v>0</v>
      </c>
      <c r="H59" s="11">
        <v>0</v>
      </c>
      <c r="I59" s="11">
        <v>2697</v>
      </c>
      <c r="J59" s="11">
        <v>7.2291999999999996</v>
      </c>
      <c r="K59" s="11"/>
      <c r="L59" s="11" t="s">
        <v>20</v>
      </c>
      <c r="M59" s="15">
        <f t="shared" si="4"/>
        <v>1</v>
      </c>
      <c r="N59" t="b">
        <f t="shared" si="0"/>
        <v>0</v>
      </c>
      <c r="O59" t="b">
        <f t="shared" si="1"/>
        <v>0</v>
      </c>
      <c r="P59" t="b">
        <f t="shared" si="2"/>
        <v>0</v>
      </c>
      <c r="Q59" t="b">
        <f t="shared" si="3"/>
        <v>0</v>
      </c>
      <c r="R59" t="str">
        <f t="shared" si="5"/>
        <v>0</v>
      </c>
    </row>
    <row r="60" spans="1:18" x14ac:dyDescent="0.3">
      <c r="A60" s="14">
        <v>59</v>
      </c>
      <c r="B60" s="10">
        <v>1</v>
      </c>
      <c r="C60" s="10">
        <v>2</v>
      </c>
      <c r="D60" s="10" t="s">
        <v>102</v>
      </c>
      <c r="E60" s="10" t="s">
        <v>17</v>
      </c>
      <c r="F60" s="10">
        <v>5</v>
      </c>
      <c r="G60" s="10">
        <v>1</v>
      </c>
      <c r="H60" s="10">
        <v>2</v>
      </c>
      <c r="I60" s="10" t="s">
        <v>103</v>
      </c>
      <c r="J60" s="10">
        <v>27.75</v>
      </c>
      <c r="K60" s="10"/>
      <c r="L60" s="10" t="s">
        <v>15</v>
      </c>
      <c r="M60" s="15">
        <f t="shared" si="4"/>
        <v>4</v>
      </c>
      <c r="N60" t="b">
        <f t="shared" si="0"/>
        <v>0</v>
      </c>
      <c r="O60" t="b">
        <f t="shared" si="1"/>
        <v>1</v>
      </c>
      <c r="P60" t="b">
        <f t="shared" si="2"/>
        <v>0</v>
      </c>
      <c r="Q60" t="b">
        <f t="shared" si="3"/>
        <v>1</v>
      </c>
      <c r="R60" t="str">
        <f t="shared" si="5"/>
        <v>0</v>
      </c>
    </row>
    <row r="61" spans="1:18" x14ac:dyDescent="0.3">
      <c r="A61" s="16">
        <v>60</v>
      </c>
      <c r="B61" s="11">
        <v>0</v>
      </c>
      <c r="C61" s="11">
        <v>3</v>
      </c>
      <c r="D61" s="11" t="s">
        <v>104</v>
      </c>
      <c r="E61" s="11" t="s">
        <v>13</v>
      </c>
      <c r="F61" s="11">
        <v>11</v>
      </c>
      <c r="G61" s="11">
        <v>5</v>
      </c>
      <c r="H61" s="11">
        <v>2</v>
      </c>
      <c r="I61" s="11" t="s">
        <v>105</v>
      </c>
      <c r="J61" s="11">
        <v>46.9</v>
      </c>
      <c r="K61" s="11"/>
      <c r="L61" s="11" t="s">
        <v>15</v>
      </c>
      <c r="M61" s="15">
        <f t="shared" si="4"/>
        <v>8</v>
      </c>
      <c r="N61" t="b">
        <f t="shared" si="0"/>
        <v>0</v>
      </c>
      <c r="O61" t="b">
        <f t="shared" si="1"/>
        <v>0</v>
      </c>
      <c r="P61" t="b">
        <f t="shared" si="2"/>
        <v>0</v>
      </c>
      <c r="Q61" t="b">
        <f t="shared" si="3"/>
        <v>0</v>
      </c>
      <c r="R61" t="str">
        <f t="shared" si="5"/>
        <v>0</v>
      </c>
    </row>
    <row r="62" spans="1:18" x14ac:dyDescent="0.3">
      <c r="A62" s="14">
        <v>61</v>
      </c>
      <c r="B62" s="10">
        <v>0</v>
      </c>
      <c r="C62" s="10">
        <v>3</v>
      </c>
      <c r="D62" s="10" t="s">
        <v>106</v>
      </c>
      <c r="E62" s="10" t="s">
        <v>13</v>
      </c>
      <c r="F62" s="10">
        <v>22</v>
      </c>
      <c r="G62" s="10">
        <v>0</v>
      </c>
      <c r="H62" s="10">
        <v>0</v>
      </c>
      <c r="I62" s="10">
        <v>2669</v>
      </c>
      <c r="J62" s="10">
        <v>7.2291999999999996</v>
      </c>
      <c r="K62" s="10"/>
      <c r="L62" s="10" t="s">
        <v>20</v>
      </c>
      <c r="M62" s="15">
        <f t="shared" si="4"/>
        <v>1</v>
      </c>
      <c r="N62" t="b">
        <f t="shared" si="0"/>
        <v>0</v>
      </c>
      <c r="O62" t="b">
        <f t="shared" si="1"/>
        <v>0</v>
      </c>
      <c r="P62" t="b">
        <f t="shared" si="2"/>
        <v>0</v>
      </c>
      <c r="Q62" t="b">
        <f t="shared" si="3"/>
        <v>0</v>
      </c>
      <c r="R62" t="str">
        <f t="shared" si="5"/>
        <v>0</v>
      </c>
    </row>
    <row r="63" spans="1:18" x14ac:dyDescent="0.3">
      <c r="A63" s="16">
        <v>62</v>
      </c>
      <c r="B63" s="11">
        <v>1</v>
      </c>
      <c r="C63" s="11">
        <v>1</v>
      </c>
      <c r="D63" s="11" t="s">
        <v>107</v>
      </c>
      <c r="E63" s="11" t="s">
        <v>17</v>
      </c>
      <c r="F63" s="11">
        <v>38</v>
      </c>
      <c r="G63" s="11">
        <v>0</v>
      </c>
      <c r="H63" s="11">
        <v>0</v>
      </c>
      <c r="I63" s="11">
        <v>113572</v>
      </c>
      <c r="J63" s="11">
        <v>80</v>
      </c>
      <c r="K63" s="11" t="s">
        <v>108</v>
      </c>
      <c r="L63" s="11"/>
      <c r="M63" s="15">
        <f t="shared" si="4"/>
        <v>1</v>
      </c>
      <c r="N63" t="b">
        <f t="shared" si="0"/>
        <v>0</v>
      </c>
      <c r="O63" t="b">
        <f t="shared" si="1"/>
        <v>1</v>
      </c>
      <c r="P63" t="b">
        <f t="shared" si="2"/>
        <v>1</v>
      </c>
      <c r="Q63" t="b">
        <f t="shared" si="3"/>
        <v>1</v>
      </c>
      <c r="R63" t="str">
        <f t="shared" si="5"/>
        <v>0</v>
      </c>
    </row>
    <row r="64" spans="1:18" x14ac:dyDescent="0.3">
      <c r="A64" s="14">
        <v>63</v>
      </c>
      <c r="B64" s="10">
        <v>0</v>
      </c>
      <c r="C64" s="10">
        <v>1</v>
      </c>
      <c r="D64" s="10" t="s">
        <v>109</v>
      </c>
      <c r="E64" s="10" t="s">
        <v>13</v>
      </c>
      <c r="F64" s="10">
        <v>45</v>
      </c>
      <c r="G64" s="10">
        <v>1</v>
      </c>
      <c r="H64" s="10">
        <v>0</v>
      </c>
      <c r="I64" s="10">
        <v>36973</v>
      </c>
      <c r="J64" s="10">
        <v>83.474999999999994</v>
      </c>
      <c r="K64" s="10" t="s">
        <v>110</v>
      </c>
      <c r="L64" s="10" t="s">
        <v>15</v>
      </c>
      <c r="M64" s="15">
        <f t="shared" si="4"/>
        <v>2</v>
      </c>
      <c r="N64" t="b">
        <f t="shared" si="0"/>
        <v>0</v>
      </c>
      <c r="O64" t="b">
        <f t="shared" si="1"/>
        <v>0</v>
      </c>
      <c r="P64" t="b">
        <f t="shared" si="2"/>
        <v>1</v>
      </c>
      <c r="Q64" t="b">
        <f t="shared" si="3"/>
        <v>1</v>
      </c>
      <c r="R64" t="str">
        <f t="shared" si="5"/>
        <v>0</v>
      </c>
    </row>
    <row r="65" spans="1:18" x14ac:dyDescent="0.3">
      <c r="A65" s="16">
        <v>64</v>
      </c>
      <c r="B65" s="11">
        <v>0</v>
      </c>
      <c r="C65" s="11">
        <v>3</v>
      </c>
      <c r="D65" s="11" t="s">
        <v>111</v>
      </c>
      <c r="E65" s="11" t="s">
        <v>13</v>
      </c>
      <c r="F65" s="11">
        <v>4</v>
      </c>
      <c r="G65" s="11">
        <v>3</v>
      </c>
      <c r="H65" s="11">
        <v>2</v>
      </c>
      <c r="I65" s="11">
        <v>347088</v>
      </c>
      <c r="J65" s="11">
        <v>27.9</v>
      </c>
      <c r="K65" s="11"/>
      <c r="L65" s="11" t="s">
        <v>15</v>
      </c>
      <c r="M65" s="15">
        <f t="shared" si="4"/>
        <v>6</v>
      </c>
      <c r="N65" t="b">
        <f t="shared" si="0"/>
        <v>1</v>
      </c>
      <c r="O65" t="b">
        <f t="shared" si="1"/>
        <v>0</v>
      </c>
      <c r="P65" t="b">
        <f t="shared" si="2"/>
        <v>0</v>
      </c>
      <c r="Q65" t="b">
        <f t="shared" si="3"/>
        <v>1</v>
      </c>
      <c r="R65" t="str">
        <f t="shared" si="5"/>
        <v>0</v>
      </c>
    </row>
    <row r="66" spans="1:18" x14ac:dyDescent="0.3">
      <c r="A66" s="14">
        <v>65</v>
      </c>
      <c r="B66" s="10">
        <v>0</v>
      </c>
      <c r="C66" s="10">
        <v>1</v>
      </c>
      <c r="D66" s="10" t="s">
        <v>112</v>
      </c>
      <c r="E66" s="10" t="s">
        <v>13</v>
      </c>
      <c r="F66" s="10"/>
      <c r="G66" s="10">
        <v>0</v>
      </c>
      <c r="H66" s="10">
        <v>0</v>
      </c>
      <c r="I66" s="10" t="s">
        <v>113</v>
      </c>
      <c r="J66" s="10">
        <v>27.720800000000001</v>
      </c>
      <c r="K66" s="10"/>
      <c r="L66" s="10" t="s">
        <v>20</v>
      </c>
      <c r="M66" s="15">
        <f t="shared" si="4"/>
        <v>1</v>
      </c>
      <c r="N66" t="b">
        <f t="shared" ref="N66:N129" si="6">AND(F66&gt;2.5,F66&lt;5)</f>
        <v>0</v>
      </c>
      <c r="O66" t="b">
        <f t="shared" ref="O66:O129" si="7">AND(E66="female",OR(C66=1,C66=2))</f>
        <v>0</v>
      </c>
      <c r="P66" t="b">
        <f t="shared" ref="P66:P129" si="8">AND(J66&gt;75,J66&lt;150)</f>
        <v>0</v>
      </c>
      <c r="Q66" t="b">
        <f t="shared" ref="Q66:Q129" si="9">OR(N66,O66,P66)</f>
        <v>0</v>
      </c>
      <c r="R66" t="str">
        <f t="shared" si="5"/>
        <v>0</v>
      </c>
    </row>
    <row r="67" spans="1:18" x14ac:dyDescent="0.3">
      <c r="A67" s="16">
        <v>66</v>
      </c>
      <c r="B67" s="11">
        <v>1</v>
      </c>
      <c r="C67" s="11">
        <v>3</v>
      </c>
      <c r="D67" s="11" t="s">
        <v>114</v>
      </c>
      <c r="E67" s="11" t="s">
        <v>13</v>
      </c>
      <c r="F67" s="11"/>
      <c r="G67" s="11">
        <v>1</v>
      </c>
      <c r="H67" s="11">
        <v>1</v>
      </c>
      <c r="I67" s="11">
        <v>2661</v>
      </c>
      <c r="J67" s="11">
        <v>15.245799999999999</v>
      </c>
      <c r="K67" s="11"/>
      <c r="L67" s="11" t="s">
        <v>20</v>
      </c>
      <c r="M67" s="15">
        <f t="shared" ref="M67:M130" si="10">G67+H67+1</f>
        <v>3</v>
      </c>
      <c r="N67" t="b">
        <f t="shared" si="6"/>
        <v>0</v>
      </c>
      <c r="O67" t="b">
        <f t="shared" si="7"/>
        <v>0</v>
      </c>
      <c r="P67" t="b">
        <f t="shared" si="8"/>
        <v>0</v>
      </c>
      <c r="Q67" t="b">
        <f t="shared" si="9"/>
        <v>0</v>
      </c>
      <c r="R67" t="str">
        <f t="shared" ref="R67:R130" si="11">IF(N67=B67,"1","0")</f>
        <v>0</v>
      </c>
    </row>
    <row r="68" spans="1:18" x14ac:dyDescent="0.3">
      <c r="A68" s="14">
        <v>67</v>
      </c>
      <c r="B68" s="10">
        <v>1</v>
      </c>
      <c r="C68" s="10">
        <v>2</v>
      </c>
      <c r="D68" s="10" t="s">
        <v>115</v>
      </c>
      <c r="E68" s="10" t="s">
        <v>17</v>
      </c>
      <c r="F68" s="10">
        <v>29</v>
      </c>
      <c r="G68" s="10">
        <v>0</v>
      </c>
      <c r="H68" s="10">
        <v>0</v>
      </c>
      <c r="I68" s="10" t="s">
        <v>116</v>
      </c>
      <c r="J68" s="10">
        <v>10.5</v>
      </c>
      <c r="K68" s="10" t="s">
        <v>117</v>
      </c>
      <c r="L68" s="10" t="s">
        <v>15</v>
      </c>
      <c r="M68" s="15">
        <f t="shared" si="10"/>
        <v>1</v>
      </c>
      <c r="N68" t="b">
        <f t="shared" si="6"/>
        <v>0</v>
      </c>
      <c r="O68" t="b">
        <f t="shared" si="7"/>
        <v>1</v>
      </c>
      <c r="P68" t="b">
        <f t="shared" si="8"/>
        <v>0</v>
      </c>
      <c r="Q68" t="b">
        <f t="shared" si="9"/>
        <v>1</v>
      </c>
      <c r="R68" t="str">
        <f t="shared" si="11"/>
        <v>0</v>
      </c>
    </row>
    <row r="69" spans="1:18" x14ac:dyDescent="0.3">
      <c r="A69" s="16">
        <v>68</v>
      </c>
      <c r="B69" s="11">
        <v>0</v>
      </c>
      <c r="C69" s="11">
        <v>3</v>
      </c>
      <c r="D69" s="11" t="s">
        <v>118</v>
      </c>
      <c r="E69" s="11" t="s">
        <v>13</v>
      </c>
      <c r="F69" s="11">
        <v>19</v>
      </c>
      <c r="G69" s="11">
        <v>0</v>
      </c>
      <c r="H69" s="11">
        <v>0</v>
      </c>
      <c r="I69" s="11" t="s">
        <v>119</v>
      </c>
      <c r="J69" s="11">
        <v>8.1583000000000006</v>
      </c>
      <c r="K69" s="11"/>
      <c r="L69" s="11" t="s">
        <v>15</v>
      </c>
      <c r="M69" s="15">
        <f t="shared" si="10"/>
        <v>1</v>
      </c>
      <c r="N69" t="b">
        <f t="shared" si="6"/>
        <v>0</v>
      </c>
      <c r="O69" t="b">
        <f t="shared" si="7"/>
        <v>0</v>
      </c>
      <c r="P69" t="b">
        <f t="shared" si="8"/>
        <v>0</v>
      </c>
      <c r="Q69" t="b">
        <f t="shared" si="9"/>
        <v>0</v>
      </c>
      <c r="R69" t="str">
        <f t="shared" si="11"/>
        <v>0</v>
      </c>
    </row>
    <row r="70" spans="1:18" x14ac:dyDescent="0.3">
      <c r="A70" s="14">
        <v>69</v>
      </c>
      <c r="B70" s="10">
        <v>1</v>
      </c>
      <c r="C70" s="10">
        <v>3</v>
      </c>
      <c r="D70" s="10" t="s">
        <v>120</v>
      </c>
      <c r="E70" s="10" t="s">
        <v>17</v>
      </c>
      <c r="F70" s="10">
        <v>17</v>
      </c>
      <c r="G70" s="10">
        <v>4</v>
      </c>
      <c r="H70" s="10">
        <v>2</v>
      </c>
      <c r="I70" s="10">
        <v>3101281</v>
      </c>
      <c r="J70" s="10">
        <v>7.9249999999999998</v>
      </c>
      <c r="K70" s="10"/>
      <c r="L70" s="10" t="s">
        <v>15</v>
      </c>
      <c r="M70" s="15">
        <f t="shared" si="10"/>
        <v>7</v>
      </c>
      <c r="N70" t="b">
        <f t="shared" si="6"/>
        <v>0</v>
      </c>
      <c r="O70" t="b">
        <f t="shared" si="7"/>
        <v>0</v>
      </c>
      <c r="P70" t="b">
        <f t="shared" si="8"/>
        <v>0</v>
      </c>
      <c r="Q70" t="b">
        <f t="shared" si="9"/>
        <v>0</v>
      </c>
      <c r="R70" t="str">
        <f t="shared" si="11"/>
        <v>0</v>
      </c>
    </row>
    <row r="71" spans="1:18" x14ac:dyDescent="0.3">
      <c r="A71" s="16">
        <v>70</v>
      </c>
      <c r="B71" s="11">
        <v>0</v>
      </c>
      <c r="C71" s="11">
        <v>3</v>
      </c>
      <c r="D71" s="11" t="s">
        <v>121</v>
      </c>
      <c r="E71" s="11" t="s">
        <v>13</v>
      </c>
      <c r="F71" s="11">
        <v>26</v>
      </c>
      <c r="G71" s="11">
        <v>2</v>
      </c>
      <c r="H71" s="11">
        <v>0</v>
      </c>
      <c r="I71" s="11">
        <v>315151</v>
      </c>
      <c r="J71" s="11">
        <v>8.6624999999999996</v>
      </c>
      <c r="K71" s="11"/>
      <c r="L71" s="11" t="s">
        <v>15</v>
      </c>
      <c r="M71" s="15">
        <f t="shared" si="10"/>
        <v>3</v>
      </c>
      <c r="N71" t="b">
        <f t="shared" si="6"/>
        <v>0</v>
      </c>
      <c r="O71" t="b">
        <f t="shared" si="7"/>
        <v>0</v>
      </c>
      <c r="P71" t="b">
        <f t="shared" si="8"/>
        <v>0</v>
      </c>
      <c r="Q71" t="b">
        <f t="shared" si="9"/>
        <v>0</v>
      </c>
      <c r="R71" t="str">
        <f t="shared" si="11"/>
        <v>0</v>
      </c>
    </row>
    <row r="72" spans="1:18" x14ac:dyDescent="0.3">
      <c r="A72" s="14">
        <v>71</v>
      </c>
      <c r="B72" s="10">
        <v>0</v>
      </c>
      <c r="C72" s="10">
        <v>2</v>
      </c>
      <c r="D72" s="10" t="s">
        <v>122</v>
      </c>
      <c r="E72" s="10" t="s">
        <v>13</v>
      </c>
      <c r="F72" s="10">
        <v>32</v>
      </c>
      <c r="G72" s="10">
        <v>0</v>
      </c>
      <c r="H72" s="10">
        <v>0</v>
      </c>
      <c r="I72" s="10" t="s">
        <v>123</v>
      </c>
      <c r="J72" s="10">
        <v>10.5</v>
      </c>
      <c r="K72" s="10"/>
      <c r="L72" s="10" t="s">
        <v>15</v>
      </c>
      <c r="M72" s="15">
        <f t="shared" si="10"/>
        <v>1</v>
      </c>
      <c r="N72" t="b">
        <f t="shared" si="6"/>
        <v>0</v>
      </c>
      <c r="O72" t="b">
        <f t="shared" si="7"/>
        <v>0</v>
      </c>
      <c r="P72" t="b">
        <f t="shared" si="8"/>
        <v>0</v>
      </c>
      <c r="Q72" t="b">
        <f t="shared" si="9"/>
        <v>0</v>
      </c>
      <c r="R72" t="str">
        <f t="shared" si="11"/>
        <v>0</v>
      </c>
    </row>
    <row r="73" spans="1:18" x14ac:dyDescent="0.3">
      <c r="A73" s="16">
        <v>72</v>
      </c>
      <c r="B73" s="11">
        <v>0</v>
      </c>
      <c r="C73" s="11">
        <v>3</v>
      </c>
      <c r="D73" s="11" t="s">
        <v>124</v>
      </c>
      <c r="E73" s="11" t="s">
        <v>17</v>
      </c>
      <c r="F73" s="11">
        <v>16</v>
      </c>
      <c r="G73" s="11">
        <v>5</v>
      </c>
      <c r="H73" s="11">
        <v>2</v>
      </c>
      <c r="I73" s="11" t="s">
        <v>105</v>
      </c>
      <c r="J73" s="11">
        <v>46.9</v>
      </c>
      <c r="K73" s="11"/>
      <c r="L73" s="11" t="s">
        <v>15</v>
      </c>
      <c r="M73" s="15">
        <f t="shared" si="10"/>
        <v>8</v>
      </c>
      <c r="N73" t="b">
        <f t="shared" si="6"/>
        <v>0</v>
      </c>
      <c r="O73" t="b">
        <f t="shared" si="7"/>
        <v>0</v>
      </c>
      <c r="P73" t="b">
        <f t="shared" si="8"/>
        <v>0</v>
      </c>
      <c r="Q73" t="b">
        <f t="shared" si="9"/>
        <v>0</v>
      </c>
      <c r="R73" t="str">
        <f t="shared" si="11"/>
        <v>0</v>
      </c>
    </row>
    <row r="74" spans="1:18" x14ac:dyDescent="0.3">
      <c r="A74" s="14">
        <v>73</v>
      </c>
      <c r="B74" s="10">
        <v>0</v>
      </c>
      <c r="C74" s="10">
        <v>2</v>
      </c>
      <c r="D74" s="10" t="s">
        <v>125</v>
      </c>
      <c r="E74" s="10" t="s">
        <v>13</v>
      </c>
      <c r="F74" s="10">
        <v>21</v>
      </c>
      <c r="G74" s="10">
        <v>0</v>
      </c>
      <c r="H74" s="10">
        <v>0</v>
      </c>
      <c r="I74" s="10" t="s">
        <v>126</v>
      </c>
      <c r="J74" s="10">
        <v>73.5</v>
      </c>
      <c r="K74" s="10"/>
      <c r="L74" s="10" t="s">
        <v>15</v>
      </c>
      <c r="M74" s="15">
        <f t="shared" si="10"/>
        <v>1</v>
      </c>
      <c r="N74" t="b">
        <f t="shared" si="6"/>
        <v>0</v>
      </c>
      <c r="O74" t="b">
        <f t="shared" si="7"/>
        <v>0</v>
      </c>
      <c r="P74" t="b">
        <f t="shared" si="8"/>
        <v>0</v>
      </c>
      <c r="Q74" t="b">
        <f t="shared" si="9"/>
        <v>0</v>
      </c>
      <c r="R74" t="str">
        <f t="shared" si="11"/>
        <v>0</v>
      </c>
    </row>
    <row r="75" spans="1:18" x14ac:dyDescent="0.3">
      <c r="A75" s="16">
        <v>74</v>
      </c>
      <c r="B75" s="11">
        <v>0</v>
      </c>
      <c r="C75" s="11">
        <v>3</v>
      </c>
      <c r="D75" s="11" t="s">
        <v>127</v>
      </c>
      <c r="E75" s="11" t="s">
        <v>13</v>
      </c>
      <c r="F75" s="11">
        <v>26</v>
      </c>
      <c r="G75" s="11">
        <v>1</v>
      </c>
      <c r="H75" s="11">
        <v>0</v>
      </c>
      <c r="I75" s="11">
        <v>2680</v>
      </c>
      <c r="J75" s="11">
        <v>14.4542</v>
      </c>
      <c r="K75" s="11"/>
      <c r="L75" s="11" t="s">
        <v>20</v>
      </c>
      <c r="M75" s="15">
        <f t="shared" si="10"/>
        <v>2</v>
      </c>
      <c r="N75" t="b">
        <f t="shared" si="6"/>
        <v>0</v>
      </c>
      <c r="O75" t="b">
        <f t="shared" si="7"/>
        <v>0</v>
      </c>
      <c r="P75" t="b">
        <f t="shared" si="8"/>
        <v>0</v>
      </c>
      <c r="Q75" t="b">
        <f t="shared" si="9"/>
        <v>0</v>
      </c>
      <c r="R75" t="str">
        <f t="shared" si="11"/>
        <v>0</v>
      </c>
    </row>
    <row r="76" spans="1:18" x14ac:dyDescent="0.3">
      <c r="A76" s="14">
        <v>75</v>
      </c>
      <c r="B76" s="10">
        <v>1</v>
      </c>
      <c r="C76" s="10">
        <v>3</v>
      </c>
      <c r="D76" s="10" t="s">
        <v>128</v>
      </c>
      <c r="E76" s="10" t="s">
        <v>13</v>
      </c>
      <c r="F76" s="10">
        <v>32</v>
      </c>
      <c r="G76" s="10">
        <v>0</v>
      </c>
      <c r="H76" s="10">
        <v>0</v>
      </c>
      <c r="I76" s="10">
        <v>1601</v>
      </c>
      <c r="J76" s="10">
        <v>56.495800000000003</v>
      </c>
      <c r="K76" s="10"/>
      <c r="L76" s="10" t="s">
        <v>15</v>
      </c>
      <c r="M76" s="15">
        <f t="shared" si="10"/>
        <v>1</v>
      </c>
      <c r="N76" t="b">
        <f t="shared" si="6"/>
        <v>0</v>
      </c>
      <c r="O76" t="b">
        <f t="shared" si="7"/>
        <v>0</v>
      </c>
      <c r="P76" t="b">
        <f t="shared" si="8"/>
        <v>0</v>
      </c>
      <c r="Q76" t="b">
        <f t="shared" si="9"/>
        <v>0</v>
      </c>
      <c r="R76" t="str">
        <f t="shared" si="11"/>
        <v>0</v>
      </c>
    </row>
    <row r="77" spans="1:18" x14ac:dyDescent="0.3">
      <c r="A77" s="16">
        <v>76</v>
      </c>
      <c r="B77" s="11">
        <v>0</v>
      </c>
      <c r="C77" s="11">
        <v>3</v>
      </c>
      <c r="D77" s="11" t="s">
        <v>129</v>
      </c>
      <c r="E77" s="11" t="s">
        <v>13</v>
      </c>
      <c r="F77" s="11">
        <v>25</v>
      </c>
      <c r="G77" s="11">
        <v>0</v>
      </c>
      <c r="H77" s="11">
        <v>0</v>
      </c>
      <c r="I77" s="11">
        <v>348123</v>
      </c>
      <c r="J77" s="11">
        <v>7.65</v>
      </c>
      <c r="K77" s="11" t="s">
        <v>130</v>
      </c>
      <c r="L77" s="11" t="s">
        <v>15</v>
      </c>
      <c r="M77" s="15">
        <f t="shared" si="10"/>
        <v>1</v>
      </c>
      <c r="N77" t="b">
        <f t="shared" si="6"/>
        <v>0</v>
      </c>
      <c r="O77" t="b">
        <f t="shared" si="7"/>
        <v>0</v>
      </c>
      <c r="P77" t="b">
        <f t="shared" si="8"/>
        <v>0</v>
      </c>
      <c r="Q77" t="b">
        <f t="shared" si="9"/>
        <v>0</v>
      </c>
      <c r="R77" t="str">
        <f t="shared" si="11"/>
        <v>0</v>
      </c>
    </row>
    <row r="78" spans="1:18" x14ac:dyDescent="0.3">
      <c r="A78" s="14">
        <v>77</v>
      </c>
      <c r="B78" s="10">
        <v>0</v>
      </c>
      <c r="C78" s="10">
        <v>3</v>
      </c>
      <c r="D78" s="10" t="s">
        <v>131</v>
      </c>
      <c r="E78" s="10" t="s">
        <v>13</v>
      </c>
      <c r="F78" s="10"/>
      <c r="G78" s="10">
        <v>0</v>
      </c>
      <c r="H78" s="10">
        <v>0</v>
      </c>
      <c r="I78" s="10">
        <v>349208</v>
      </c>
      <c r="J78" s="10">
        <v>7.8958000000000004</v>
      </c>
      <c r="K78" s="10"/>
      <c r="L78" s="10" t="s">
        <v>15</v>
      </c>
      <c r="M78" s="15">
        <f t="shared" si="10"/>
        <v>1</v>
      </c>
      <c r="N78" t="b">
        <f t="shared" si="6"/>
        <v>0</v>
      </c>
      <c r="O78" t="b">
        <f t="shared" si="7"/>
        <v>0</v>
      </c>
      <c r="P78" t="b">
        <f t="shared" si="8"/>
        <v>0</v>
      </c>
      <c r="Q78" t="b">
        <f t="shared" si="9"/>
        <v>0</v>
      </c>
      <c r="R78" t="str">
        <f t="shared" si="11"/>
        <v>0</v>
      </c>
    </row>
    <row r="79" spans="1:18" x14ac:dyDescent="0.3">
      <c r="A79" s="16">
        <v>78</v>
      </c>
      <c r="B79" s="11">
        <v>0</v>
      </c>
      <c r="C79" s="11">
        <v>3</v>
      </c>
      <c r="D79" s="11" t="s">
        <v>132</v>
      </c>
      <c r="E79" s="11" t="s">
        <v>13</v>
      </c>
      <c r="F79" s="11"/>
      <c r="G79" s="11">
        <v>0</v>
      </c>
      <c r="H79" s="11">
        <v>0</v>
      </c>
      <c r="I79" s="11">
        <v>374746</v>
      </c>
      <c r="J79" s="11">
        <v>8.0500000000000007</v>
      </c>
      <c r="K79" s="11"/>
      <c r="L79" s="11" t="s">
        <v>15</v>
      </c>
      <c r="M79" s="15">
        <f t="shared" si="10"/>
        <v>1</v>
      </c>
      <c r="N79" t="b">
        <f t="shared" si="6"/>
        <v>0</v>
      </c>
      <c r="O79" t="b">
        <f t="shared" si="7"/>
        <v>0</v>
      </c>
      <c r="P79" t="b">
        <f t="shared" si="8"/>
        <v>0</v>
      </c>
      <c r="Q79" t="b">
        <f t="shared" si="9"/>
        <v>0</v>
      </c>
      <c r="R79" t="str">
        <f t="shared" si="11"/>
        <v>0</v>
      </c>
    </row>
    <row r="80" spans="1:18" x14ac:dyDescent="0.3">
      <c r="A80" s="14">
        <v>79</v>
      </c>
      <c r="B80" s="10">
        <v>1</v>
      </c>
      <c r="C80" s="10">
        <v>2</v>
      </c>
      <c r="D80" s="10" t="s">
        <v>133</v>
      </c>
      <c r="E80" s="10" t="s">
        <v>13</v>
      </c>
      <c r="F80" s="10">
        <v>0.83</v>
      </c>
      <c r="G80" s="10">
        <v>0</v>
      </c>
      <c r="H80" s="10">
        <v>2</v>
      </c>
      <c r="I80" s="10">
        <v>248738</v>
      </c>
      <c r="J80" s="10">
        <v>29</v>
      </c>
      <c r="K80" s="10"/>
      <c r="L80" s="10" t="s">
        <v>15</v>
      </c>
      <c r="M80" s="15">
        <f t="shared" si="10"/>
        <v>3</v>
      </c>
      <c r="N80" t="b">
        <f t="shared" si="6"/>
        <v>0</v>
      </c>
      <c r="O80" t="b">
        <f t="shared" si="7"/>
        <v>0</v>
      </c>
      <c r="P80" t="b">
        <f t="shared" si="8"/>
        <v>0</v>
      </c>
      <c r="Q80" t="b">
        <f t="shared" si="9"/>
        <v>0</v>
      </c>
      <c r="R80" t="str">
        <f t="shared" si="11"/>
        <v>0</v>
      </c>
    </row>
    <row r="81" spans="1:18" x14ac:dyDescent="0.3">
      <c r="A81" s="16">
        <v>80</v>
      </c>
      <c r="B81" s="11">
        <v>1</v>
      </c>
      <c r="C81" s="11">
        <v>3</v>
      </c>
      <c r="D81" s="11" t="s">
        <v>134</v>
      </c>
      <c r="E81" s="11" t="s">
        <v>17</v>
      </c>
      <c r="F81" s="11">
        <v>30</v>
      </c>
      <c r="G81" s="11">
        <v>0</v>
      </c>
      <c r="H81" s="11">
        <v>0</v>
      </c>
      <c r="I81" s="11">
        <v>364516</v>
      </c>
      <c r="J81" s="11">
        <v>12.475</v>
      </c>
      <c r="K81" s="11"/>
      <c r="L81" s="11" t="s">
        <v>15</v>
      </c>
      <c r="M81" s="15">
        <f t="shared" si="10"/>
        <v>1</v>
      </c>
      <c r="N81" t="b">
        <f t="shared" si="6"/>
        <v>0</v>
      </c>
      <c r="O81" t="b">
        <f t="shared" si="7"/>
        <v>0</v>
      </c>
      <c r="P81" t="b">
        <f t="shared" si="8"/>
        <v>0</v>
      </c>
      <c r="Q81" t="b">
        <f t="shared" si="9"/>
        <v>0</v>
      </c>
      <c r="R81" t="str">
        <f t="shared" si="11"/>
        <v>0</v>
      </c>
    </row>
    <row r="82" spans="1:18" x14ac:dyDescent="0.3">
      <c r="A82" s="14">
        <v>81</v>
      </c>
      <c r="B82" s="10">
        <v>0</v>
      </c>
      <c r="C82" s="10">
        <v>3</v>
      </c>
      <c r="D82" s="10" t="s">
        <v>135</v>
      </c>
      <c r="E82" s="10" t="s">
        <v>13</v>
      </c>
      <c r="F82" s="10">
        <v>22</v>
      </c>
      <c r="G82" s="10">
        <v>0</v>
      </c>
      <c r="H82" s="10">
        <v>0</v>
      </c>
      <c r="I82" s="10">
        <v>345767</v>
      </c>
      <c r="J82" s="10">
        <v>9</v>
      </c>
      <c r="K82" s="10"/>
      <c r="L82" s="10" t="s">
        <v>15</v>
      </c>
      <c r="M82" s="15">
        <f t="shared" si="10"/>
        <v>1</v>
      </c>
      <c r="N82" t="b">
        <f t="shared" si="6"/>
        <v>0</v>
      </c>
      <c r="O82" t="b">
        <f t="shared" si="7"/>
        <v>0</v>
      </c>
      <c r="P82" t="b">
        <f t="shared" si="8"/>
        <v>0</v>
      </c>
      <c r="Q82" t="b">
        <f t="shared" si="9"/>
        <v>0</v>
      </c>
      <c r="R82" t="str">
        <f t="shared" si="11"/>
        <v>0</v>
      </c>
    </row>
    <row r="83" spans="1:18" x14ac:dyDescent="0.3">
      <c r="A83" s="16">
        <v>82</v>
      </c>
      <c r="B83" s="11">
        <v>1</v>
      </c>
      <c r="C83" s="11">
        <v>3</v>
      </c>
      <c r="D83" s="11" t="s">
        <v>136</v>
      </c>
      <c r="E83" s="11" t="s">
        <v>13</v>
      </c>
      <c r="F83" s="11">
        <v>29</v>
      </c>
      <c r="G83" s="11">
        <v>0</v>
      </c>
      <c r="H83" s="11">
        <v>0</v>
      </c>
      <c r="I83" s="11">
        <v>345779</v>
      </c>
      <c r="J83" s="11">
        <v>9.5</v>
      </c>
      <c r="K83" s="11"/>
      <c r="L83" s="11" t="s">
        <v>15</v>
      </c>
      <c r="M83" s="15">
        <f t="shared" si="10"/>
        <v>1</v>
      </c>
      <c r="N83" t="b">
        <f t="shared" si="6"/>
        <v>0</v>
      </c>
      <c r="O83" t="b">
        <f t="shared" si="7"/>
        <v>0</v>
      </c>
      <c r="P83" t="b">
        <f t="shared" si="8"/>
        <v>0</v>
      </c>
      <c r="Q83" t="b">
        <f t="shared" si="9"/>
        <v>0</v>
      </c>
      <c r="R83" t="str">
        <f t="shared" si="11"/>
        <v>0</v>
      </c>
    </row>
    <row r="84" spans="1:18" x14ac:dyDescent="0.3">
      <c r="A84" s="14">
        <v>83</v>
      </c>
      <c r="B84" s="10">
        <v>1</v>
      </c>
      <c r="C84" s="10">
        <v>3</v>
      </c>
      <c r="D84" s="10" t="s">
        <v>137</v>
      </c>
      <c r="E84" s="10" t="s">
        <v>17</v>
      </c>
      <c r="F84" s="10"/>
      <c r="G84" s="10">
        <v>0</v>
      </c>
      <c r="H84" s="10">
        <v>0</v>
      </c>
      <c r="I84" s="10">
        <v>330932</v>
      </c>
      <c r="J84" s="10">
        <v>7.7874999999999996</v>
      </c>
      <c r="K84" s="10"/>
      <c r="L84" s="10" t="s">
        <v>27</v>
      </c>
      <c r="M84" s="15">
        <f t="shared" si="10"/>
        <v>1</v>
      </c>
      <c r="N84" t="b">
        <f t="shared" si="6"/>
        <v>0</v>
      </c>
      <c r="O84" t="b">
        <f t="shared" si="7"/>
        <v>0</v>
      </c>
      <c r="P84" t="b">
        <f t="shared" si="8"/>
        <v>0</v>
      </c>
      <c r="Q84" t="b">
        <f t="shared" si="9"/>
        <v>0</v>
      </c>
      <c r="R84" t="str">
        <f t="shared" si="11"/>
        <v>0</v>
      </c>
    </row>
    <row r="85" spans="1:18" x14ac:dyDescent="0.3">
      <c r="A85" s="16">
        <v>84</v>
      </c>
      <c r="B85" s="11">
        <v>0</v>
      </c>
      <c r="C85" s="11">
        <v>1</v>
      </c>
      <c r="D85" s="11" t="s">
        <v>138</v>
      </c>
      <c r="E85" s="11" t="s">
        <v>13</v>
      </c>
      <c r="F85" s="11">
        <v>28</v>
      </c>
      <c r="G85" s="11">
        <v>0</v>
      </c>
      <c r="H85" s="11">
        <v>0</v>
      </c>
      <c r="I85" s="11">
        <v>113059</v>
      </c>
      <c r="J85" s="11">
        <v>47.1</v>
      </c>
      <c r="K85" s="11"/>
      <c r="L85" s="11" t="s">
        <v>15</v>
      </c>
      <c r="M85" s="15">
        <f t="shared" si="10"/>
        <v>1</v>
      </c>
      <c r="N85" t="b">
        <f t="shared" si="6"/>
        <v>0</v>
      </c>
      <c r="O85" t="b">
        <f t="shared" si="7"/>
        <v>0</v>
      </c>
      <c r="P85" t="b">
        <f t="shared" si="8"/>
        <v>0</v>
      </c>
      <c r="Q85" t="b">
        <f t="shared" si="9"/>
        <v>0</v>
      </c>
      <c r="R85" t="str">
        <f t="shared" si="11"/>
        <v>0</v>
      </c>
    </row>
    <row r="86" spans="1:18" x14ac:dyDescent="0.3">
      <c r="A86" s="14">
        <v>85</v>
      </c>
      <c r="B86" s="10">
        <v>1</v>
      </c>
      <c r="C86" s="10">
        <v>2</v>
      </c>
      <c r="D86" s="10" t="s">
        <v>139</v>
      </c>
      <c r="E86" s="10" t="s">
        <v>17</v>
      </c>
      <c r="F86" s="10">
        <v>17</v>
      </c>
      <c r="G86" s="10">
        <v>0</v>
      </c>
      <c r="H86" s="10">
        <v>0</v>
      </c>
      <c r="I86" s="10" t="s">
        <v>140</v>
      </c>
      <c r="J86" s="10">
        <v>10.5</v>
      </c>
      <c r="K86" s="10"/>
      <c r="L86" s="10" t="s">
        <v>15</v>
      </c>
      <c r="M86" s="15">
        <f t="shared" si="10"/>
        <v>1</v>
      </c>
      <c r="N86" t="b">
        <f t="shared" si="6"/>
        <v>0</v>
      </c>
      <c r="O86" t="b">
        <f t="shared" si="7"/>
        <v>1</v>
      </c>
      <c r="P86" t="b">
        <f t="shared" si="8"/>
        <v>0</v>
      </c>
      <c r="Q86" t="b">
        <f t="shared" si="9"/>
        <v>1</v>
      </c>
      <c r="R86" t="str">
        <f t="shared" si="11"/>
        <v>0</v>
      </c>
    </row>
    <row r="87" spans="1:18" x14ac:dyDescent="0.3">
      <c r="A87" s="16">
        <v>86</v>
      </c>
      <c r="B87" s="11">
        <v>1</v>
      </c>
      <c r="C87" s="11">
        <v>3</v>
      </c>
      <c r="D87" s="11" t="s">
        <v>141</v>
      </c>
      <c r="E87" s="11" t="s">
        <v>17</v>
      </c>
      <c r="F87" s="11">
        <v>33</v>
      </c>
      <c r="G87" s="11">
        <v>3</v>
      </c>
      <c r="H87" s="11">
        <v>0</v>
      </c>
      <c r="I87" s="11">
        <v>3101278</v>
      </c>
      <c r="J87" s="11">
        <v>15.85</v>
      </c>
      <c r="K87" s="11"/>
      <c r="L87" s="11" t="s">
        <v>15</v>
      </c>
      <c r="M87" s="15">
        <f t="shared" si="10"/>
        <v>4</v>
      </c>
      <c r="N87" t="b">
        <f t="shared" si="6"/>
        <v>0</v>
      </c>
      <c r="O87" t="b">
        <f t="shared" si="7"/>
        <v>0</v>
      </c>
      <c r="P87" t="b">
        <f t="shared" si="8"/>
        <v>0</v>
      </c>
      <c r="Q87" t="b">
        <f t="shared" si="9"/>
        <v>0</v>
      </c>
      <c r="R87" t="str">
        <f t="shared" si="11"/>
        <v>0</v>
      </c>
    </row>
    <row r="88" spans="1:18" x14ac:dyDescent="0.3">
      <c r="A88" s="14">
        <v>87</v>
      </c>
      <c r="B88" s="10">
        <v>0</v>
      </c>
      <c r="C88" s="10">
        <v>3</v>
      </c>
      <c r="D88" s="10" t="s">
        <v>142</v>
      </c>
      <c r="E88" s="10" t="s">
        <v>13</v>
      </c>
      <c r="F88" s="10">
        <v>16</v>
      </c>
      <c r="G88" s="10">
        <v>1</v>
      </c>
      <c r="H88" s="10">
        <v>3</v>
      </c>
      <c r="I88" s="10" t="s">
        <v>143</v>
      </c>
      <c r="J88" s="10">
        <v>34.375</v>
      </c>
      <c r="K88" s="10"/>
      <c r="L88" s="10" t="s">
        <v>15</v>
      </c>
      <c r="M88" s="15">
        <f t="shared" si="10"/>
        <v>5</v>
      </c>
      <c r="N88" t="b">
        <f t="shared" si="6"/>
        <v>0</v>
      </c>
      <c r="O88" t="b">
        <f t="shared" si="7"/>
        <v>0</v>
      </c>
      <c r="P88" t="b">
        <f t="shared" si="8"/>
        <v>0</v>
      </c>
      <c r="Q88" t="b">
        <f t="shared" si="9"/>
        <v>0</v>
      </c>
      <c r="R88" t="str">
        <f t="shared" si="11"/>
        <v>0</v>
      </c>
    </row>
    <row r="89" spans="1:18" x14ac:dyDescent="0.3">
      <c r="A89" s="16">
        <v>88</v>
      </c>
      <c r="B89" s="11">
        <v>0</v>
      </c>
      <c r="C89" s="11">
        <v>3</v>
      </c>
      <c r="D89" s="11" t="s">
        <v>144</v>
      </c>
      <c r="E89" s="11" t="s">
        <v>13</v>
      </c>
      <c r="F89" s="11"/>
      <c r="G89" s="11">
        <v>0</v>
      </c>
      <c r="H89" s="11">
        <v>0</v>
      </c>
      <c r="I89" s="11" t="s">
        <v>145</v>
      </c>
      <c r="J89" s="11">
        <v>8.0500000000000007</v>
      </c>
      <c r="K89" s="11"/>
      <c r="L89" s="11" t="s">
        <v>15</v>
      </c>
      <c r="M89" s="15">
        <f t="shared" si="10"/>
        <v>1</v>
      </c>
      <c r="N89" t="b">
        <f t="shared" si="6"/>
        <v>0</v>
      </c>
      <c r="O89" t="b">
        <f t="shared" si="7"/>
        <v>0</v>
      </c>
      <c r="P89" t="b">
        <f t="shared" si="8"/>
        <v>0</v>
      </c>
      <c r="Q89" t="b">
        <f t="shared" si="9"/>
        <v>0</v>
      </c>
      <c r="R89" t="str">
        <f t="shared" si="11"/>
        <v>0</v>
      </c>
    </row>
    <row r="90" spans="1:18" x14ac:dyDescent="0.3">
      <c r="A90" s="14">
        <v>89</v>
      </c>
      <c r="B90" s="10">
        <v>1</v>
      </c>
      <c r="C90" s="10">
        <v>1</v>
      </c>
      <c r="D90" s="10" t="s">
        <v>146</v>
      </c>
      <c r="E90" s="10" t="s">
        <v>17</v>
      </c>
      <c r="F90" s="10">
        <v>23</v>
      </c>
      <c r="G90" s="10">
        <v>3</v>
      </c>
      <c r="H90" s="10">
        <v>2</v>
      </c>
      <c r="I90" s="10">
        <v>19950</v>
      </c>
      <c r="J90" s="10">
        <v>263</v>
      </c>
      <c r="K90" s="10" t="s">
        <v>57</v>
      </c>
      <c r="L90" s="10" t="s">
        <v>15</v>
      </c>
      <c r="M90" s="15">
        <f t="shared" si="10"/>
        <v>6</v>
      </c>
      <c r="N90" t="b">
        <f t="shared" si="6"/>
        <v>0</v>
      </c>
      <c r="O90" t="b">
        <f t="shared" si="7"/>
        <v>1</v>
      </c>
      <c r="P90" t="b">
        <f t="shared" si="8"/>
        <v>0</v>
      </c>
      <c r="Q90" t="b">
        <f t="shared" si="9"/>
        <v>1</v>
      </c>
      <c r="R90" t="str">
        <f t="shared" si="11"/>
        <v>0</v>
      </c>
    </row>
    <row r="91" spans="1:18" x14ac:dyDescent="0.3">
      <c r="A91" s="16">
        <v>90</v>
      </c>
      <c r="B91" s="11">
        <v>0</v>
      </c>
      <c r="C91" s="11">
        <v>3</v>
      </c>
      <c r="D91" s="11" t="s">
        <v>147</v>
      </c>
      <c r="E91" s="11" t="s">
        <v>13</v>
      </c>
      <c r="F91" s="11">
        <v>24</v>
      </c>
      <c r="G91" s="11">
        <v>0</v>
      </c>
      <c r="H91" s="11">
        <v>0</v>
      </c>
      <c r="I91" s="11">
        <v>343275</v>
      </c>
      <c r="J91" s="11">
        <v>8.0500000000000007</v>
      </c>
      <c r="K91" s="11"/>
      <c r="L91" s="11" t="s">
        <v>15</v>
      </c>
      <c r="M91" s="15">
        <f t="shared" si="10"/>
        <v>1</v>
      </c>
      <c r="N91" t="b">
        <f t="shared" si="6"/>
        <v>0</v>
      </c>
      <c r="O91" t="b">
        <f t="shared" si="7"/>
        <v>0</v>
      </c>
      <c r="P91" t="b">
        <f t="shared" si="8"/>
        <v>0</v>
      </c>
      <c r="Q91" t="b">
        <f t="shared" si="9"/>
        <v>0</v>
      </c>
      <c r="R91" t="str">
        <f t="shared" si="11"/>
        <v>0</v>
      </c>
    </row>
    <row r="92" spans="1:18" x14ac:dyDescent="0.3">
      <c r="A92" s="14">
        <v>91</v>
      </c>
      <c r="B92" s="10">
        <v>0</v>
      </c>
      <c r="C92" s="10">
        <v>3</v>
      </c>
      <c r="D92" s="10" t="s">
        <v>148</v>
      </c>
      <c r="E92" s="10" t="s">
        <v>13</v>
      </c>
      <c r="F92" s="10">
        <v>29</v>
      </c>
      <c r="G92" s="10">
        <v>0</v>
      </c>
      <c r="H92" s="10">
        <v>0</v>
      </c>
      <c r="I92" s="10">
        <v>343276</v>
      </c>
      <c r="J92" s="10">
        <v>8.0500000000000007</v>
      </c>
      <c r="K92" s="10"/>
      <c r="L92" s="10" t="s">
        <v>15</v>
      </c>
      <c r="M92" s="15">
        <f t="shared" si="10"/>
        <v>1</v>
      </c>
      <c r="N92" t="b">
        <f t="shared" si="6"/>
        <v>0</v>
      </c>
      <c r="O92" t="b">
        <f t="shared" si="7"/>
        <v>0</v>
      </c>
      <c r="P92" t="b">
        <f t="shared" si="8"/>
        <v>0</v>
      </c>
      <c r="Q92" t="b">
        <f t="shared" si="9"/>
        <v>0</v>
      </c>
      <c r="R92" t="str">
        <f t="shared" si="11"/>
        <v>0</v>
      </c>
    </row>
    <row r="93" spans="1:18" x14ac:dyDescent="0.3">
      <c r="A93" s="16">
        <v>92</v>
      </c>
      <c r="B93" s="11">
        <v>0</v>
      </c>
      <c r="C93" s="11">
        <v>3</v>
      </c>
      <c r="D93" s="11" t="s">
        <v>149</v>
      </c>
      <c r="E93" s="11" t="s">
        <v>13</v>
      </c>
      <c r="F93" s="11">
        <v>20</v>
      </c>
      <c r="G93" s="11">
        <v>0</v>
      </c>
      <c r="H93" s="11">
        <v>0</v>
      </c>
      <c r="I93" s="11">
        <v>347466</v>
      </c>
      <c r="J93" s="11">
        <v>7.8541999999999996</v>
      </c>
      <c r="K93" s="11"/>
      <c r="L93" s="11" t="s">
        <v>15</v>
      </c>
      <c r="M93" s="15">
        <f t="shared" si="10"/>
        <v>1</v>
      </c>
      <c r="N93" t="b">
        <f t="shared" si="6"/>
        <v>0</v>
      </c>
      <c r="O93" t="b">
        <f t="shared" si="7"/>
        <v>0</v>
      </c>
      <c r="P93" t="b">
        <f t="shared" si="8"/>
        <v>0</v>
      </c>
      <c r="Q93" t="b">
        <f t="shared" si="9"/>
        <v>0</v>
      </c>
      <c r="R93" t="str">
        <f t="shared" si="11"/>
        <v>0</v>
      </c>
    </row>
    <row r="94" spans="1:18" x14ac:dyDescent="0.3">
      <c r="A94" s="14">
        <v>93</v>
      </c>
      <c r="B94" s="10">
        <v>0</v>
      </c>
      <c r="C94" s="10">
        <v>1</v>
      </c>
      <c r="D94" s="10" t="s">
        <v>150</v>
      </c>
      <c r="E94" s="10" t="s">
        <v>13</v>
      </c>
      <c r="F94" s="10">
        <v>46</v>
      </c>
      <c r="G94" s="10">
        <v>1</v>
      </c>
      <c r="H94" s="10">
        <v>0</v>
      </c>
      <c r="I94" s="10" t="s">
        <v>151</v>
      </c>
      <c r="J94" s="10">
        <v>61.174999999999997</v>
      </c>
      <c r="K94" s="10" t="s">
        <v>152</v>
      </c>
      <c r="L94" s="10" t="s">
        <v>15</v>
      </c>
      <c r="M94" s="15">
        <f t="shared" si="10"/>
        <v>2</v>
      </c>
      <c r="N94" t="b">
        <f t="shared" si="6"/>
        <v>0</v>
      </c>
      <c r="O94" t="b">
        <f t="shared" si="7"/>
        <v>0</v>
      </c>
      <c r="P94" t="b">
        <f t="shared" si="8"/>
        <v>0</v>
      </c>
      <c r="Q94" t="b">
        <f t="shared" si="9"/>
        <v>0</v>
      </c>
      <c r="R94" t="str">
        <f t="shared" si="11"/>
        <v>0</v>
      </c>
    </row>
    <row r="95" spans="1:18" x14ac:dyDescent="0.3">
      <c r="A95" s="16">
        <v>94</v>
      </c>
      <c r="B95" s="11">
        <v>0</v>
      </c>
      <c r="C95" s="11">
        <v>3</v>
      </c>
      <c r="D95" s="11" t="s">
        <v>153</v>
      </c>
      <c r="E95" s="11" t="s">
        <v>13</v>
      </c>
      <c r="F95" s="11">
        <v>26</v>
      </c>
      <c r="G95" s="11">
        <v>1</v>
      </c>
      <c r="H95" s="11">
        <v>2</v>
      </c>
      <c r="I95" s="11" t="s">
        <v>154</v>
      </c>
      <c r="J95" s="11">
        <v>20.574999999999999</v>
      </c>
      <c r="K95" s="11"/>
      <c r="L95" s="11" t="s">
        <v>15</v>
      </c>
      <c r="M95" s="15">
        <f t="shared" si="10"/>
        <v>4</v>
      </c>
      <c r="N95" t="b">
        <f t="shared" si="6"/>
        <v>0</v>
      </c>
      <c r="O95" t="b">
        <f t="shared" si="7"/>
        <v>0</v>
      </c>
      <c r="P95" t="b">
        <f t="shared" si="8"/>
        <v>0</v>
      </c>
      <c r="Q95" t="b">
        <f t="shared" si="9"/>
        <v>0</v>
      </c>
      <c r="R95" t="str">
        <f t="shared" si="11"/>
        <v>0</v>
      </c>
    </row>
    <row r="96" spans="1:18" x14ac:dyDescent="0.3">
      <c r="A96" s="14">
        <v>95</v>
      </c>
      <c r="B96" s="10">
        <v>0</v>
      </c>
      <c r="C96" s="10">
        <v>3</v>
      </c>
      <c r="D96" s="10" t="s">
        <v>155</v>
      </c>
      <c r="E96" s="10" t="s">
        <v>13</v>
      </c>
      <c r="F96" s="10">
        <v>59</v>
      </c>
      <c r="G96" s="10">
        <v>0</v>
      </c>
      <c r="H96" s="10">
        <v>0</v>
      </c>
      <c r="I96" s="10">
        <v>364500</v>
      </c>
      <c r="J96" s="10">
        <v>7.25</v>
      </c>
      <c r="K96" s="10"/>
      <c r="L96" s="10" t="s">
        <v>15</v>
      </c>
      <c r="M96" s="15">
        <f t="shared" si="10"/>
        <v>1</v>
      </c>
      <c r="N96" t="b">
        <f t="shared" si="6"/>
        <v>0</v>
      </c>
      <c r="O96" t="b">
        <f t="shared" si="7"/>
        <v>0</v>
      </c>
      <c r="P96" t="b">
        <f t="shared" si="8"/>
        <v>0</v>
      </c>
      <c r="Q96" t="b">
        <f t="shared" si="9"/>
        <v>0</v>
      </c>
      <c r="R96" t="str">
        <f t="shared" si="11"/>
        <v>0</v>
      </c>
    </row>
    <row r="97" spans="1:18" x14ac:dyDescent="0.3">
      <c r="A97" s="16">
        <v>96</v>
      </c>
      <c r="B97" s="11">
        <v>0</v>
      </c>
      <c r="C97" s="11">
        <v>3</v>
      </c>
      <c r="D97" s="11" t="s">
        <v>156</v>
      </c>
      <c r="E97" s="11" t="s">
        <v>13</v>
      </c>
      <c r="F97" s="11"/>
      <c r="G97" s="11">
        <v>0</v>
      </c>
      <c r="H97" s="11">
        <v>0</v>
      </c>
      <c r="I97" s="11">
        <v>374910</v>
      </c>
      <c r="J97" s="11">
        <v>8.0500000000000007</v>
      </c>
      <c r="K97" s="11"/>
      <c r="L97" s="11" t="s">
        <v>15</v>
      </c>
      <c r="M97" s="15">
        <f t="shared" si="10"/>
        <v>1</v>
      </c>
      <c r="N97" t="b">
        <f t="shared" si="6"/>
        <v>0</v>
      </c>
      <c r="O97" t="b">
        <f t="shared" si="7"/>
        <v>0</v>
      </c>
      <c r="P97" t="b">
        <f t="shared" si="8"/>
        <v>0</v>
      </c>
      <c r="Q97" t="b">
        <f t="shared" si="9"/>
        <v>0</v>
      </c>
      <c r="R97" t="str">
        <f t="shared" si="11"/>
        <v>0</v>
      </c>
    </row>
    <row r="98" spans="1:18" x14ac:dyDescent="0.3">
      <c r="A98" s="14">
        <v>97</v>
      </c>
      <c r="B98" s="10">
        <v>0</v>
      </c>
      <c r="C98" s="10">
        <v>1</v>
      </c>
      <c r="D98" s="10" t="s">
        <v>157</v>
      </c>
      <c r="E98" s="10" t="s">
        <v>13</v>
      </c>
      <c r="F98" s="10">
        <v>71</v>
      </c>
      <c r="G98" s="10">
        <v>0</v>
      </c>
      <c r="H98" s="10">
        <v>0</v>
      </c>
      <c r="I98" s="10" t="s">
        <v>158</v>
      </c>
      <c r="J98" s="10">
        <v>34.654200000000003</v>
      </c>
      <c r="K98" s="10" t="s">
        <v>159</v>
      </c>
      <c r="L98" s="10" t="s">
        <v>20</v>
      </c>
      <c r="M98" s="15">
        <f t="shared" si="10"/>
        <v>1</v>
      </c>
      <c r="N98" t="b">
        <f t="shared" si="6"/>
        <v>0</v>
      </c>
      <c r="O98" t="b">
        <f t="shared" si="7"/>
        <v>0</v>
      </c>
      <c r="P98" t="b">
        <f t="shared" si="8"/>
        <v>0</v>
      </c>
      <c r="Q98" t="b">
        <f t="shared" si="9"/>
        <v>0</v>
      </c>
      <c r="R98" t="str">
        <f t="shared" si="11"/>
        <v>0</v>
      </c>
    </row>
    <row r="99" spans="1:18" x14ac:dyDescent="0.3">
      <c r="A99" s="16">
        <v>98</v>
      </c>
      <c r="B99" s="11">
        <v>1</v>
      </c>
      <c r="C99" s="11">
        <v>1</v>
      </c>
      <c r="D99" s="11" t="s">
        <v>160</v>
      </c>
      <c r="E99" s="11" t="s">
        <v>13</v>
      </c>
      <c r="F99" s="11">
        <v>23</v>
      </c>
      <c r="G99" s="11">
        <v>0</v>
      </c>
      <c r="H99" s="11">
        <v>1</v>
      </c>
      <c r="I99" s="11" t="s">
        <v>161</v>
      </c>
      <c r="J99" s="11">
        <v>63.3583</v>
      </c>
      <c r="K99" s="11" t="s">
        <v>162</v>
      </c>
      <c r="L99" s="11" t="s">
        <v>20</v>
      </c>
      <c r="M99" s="15">
        <f t="shared" si="10"/>
        <v>2</v>
      </c>
      <c r="N99" t="b">
        <f t="shared" si="6"/>
        <v>0</v>
      </c>
      <c r="O99" t="b">
        <f t="shared" si="7"/>
        <v>0</v>
      </c>
      <c r="P99" t="b">
        <f t="shared" si="8"/>
        <v>0</v>
      </c>
      <c r="Q99" t="b">
        <f t="shared" si="9"/>
        <v>0</v>
      </c>
      <c r="R99" t="str">
        <f t="shared" si="11"/>
        <v>0</v>
      </c>
    </row>
    <row r="100" spans="1:18" x14ac:dyDescent="0.3">
      <c r="A100" s="14">
        <v>99</v>
      </c>
      <c r="B100" s="10">
        <v>1</v>
      </c>
      <c r="C100" s="10">
        <v>2</v>
      </c>
      <c r="D100" s="10" t="s">
        <v>163</v>
      </c>
      <c r="E100" s="10" t="s">
        <v>17</v>
      </c>
      <c r="F100" s="10">
        <v>34</v>
      </c>
      <c r="G100" s="10">
        <v>0</v>
      </c>
      <c r="H100" s="10">
        <v>1</v>
      </c>
      <c r="I100" s="10">
        <v>231919</v>
      </c>
      <c r="J100" s="10">
        <v>23</v>
      </c>
      <c r="K100" s="10"/>
      <c r="L100" s="10" t="s">
        <v>15</v>
      </c>
      <c r="M100" s="15">
        <f t="shared" si="10"/>
        <v>2</v>
      </c>
      <c r="N100" t="b">
        <f t="shared" si="6"/>
        <v>0</v>
      </c>
      <c r="O100" t="b">
        <f t="shared" si="7"/>
        <v>1</v>
      </c>
      <c r="P100" t="b">
        <f t="shared" si="8"/>
        <v>0</v>
      </c>
      <c r="Q100" t="b">
        <f t="shared" si="9"/>
        <v>1</v>
      </c>
      <c r="R100" t="str">
        <f t="shared" si="11"/>
        <v>0</v>
      </c>
    </row>
    <row r="101" spans="1:18" x14ac:dyDescent="0.3">
      <c r="A101" s="16">
        <v>100</v>
      </c>
      <c r="B101" s="11">
        <v>0</v>
      </c>
      <c r="C101" s="11">
        <v>2</v>
      </c>
      <c r="D101" s="11" t="s">
        <v>164</v>
      </c>
      <c r="E101" s="11" t="s">
        <v>13</v>
      </c>
      <c r="F101" s="11">
        <v>34</v>
      </c>
      <c r="G101" s="11">
        <v>1</v>
      </c>
      <c r="H101" s="11">
        <v>0</v>
      </c>
      <c r="I101" s="11">
        <v>244367</v>
      </c>
      <c r="J101" s="11">
        <v>26</v>
      </c>
      <c r="K101" s="11"/>
      <c r="L101" s="11" t="s">
        <v>15</v>
      </c>
      <c r="M101" s="15">
        <f t="shared" si="10"/>
        <v>2</v>
      </c>
      <c r="N101" t="b">
        <f t="shared" si="6"/>
        <v>0</v>
      </c>
      <c r="O101" t="b">
        <f t="shared" si="7"/>
        <v>0</v>
      </c>
      <c r="P101" t="b">
        <f t="shared" si="8"/>
        <v>0</v>
      </c>
      <c r="Q101" t="b">
        <f t="shared" si="9"/>
        <v>0</v>
      </c>
      <c r="R101" t="str">
        <f t="shared" si="11"/>
        <v>0</v>
      </c>
    </row>
    <row r="102" spans="1:18" x14ac:dyDescent="0.3">
      <c r="A102" s="14">
        <v>101</v>
      </c>
      <c r="B102" s="10">
        <v>0</v>
      </c>
      <c r="C102" s="10">
        <v>3</v>
      </c>
      <c r="D102" s="10" t="s">
        <v>165</v>
      </c>
      <c r="E102" s="10" t="s">
        <v>17</v>
      </c>
      <c r="F102" s="10">
        <v>28</v>
      </c>
      <c r="G102" s="10">
        <v>0</v>
      </c>
      <c r="H102" s="10">
        <v>0</v>
      </c>
      <c r="I102" s="10">
        <v>349245</v>
      </c>
      <c r="J102" s="10">
        <v>7.8958000000000004</v>
      </c>
      <c r="K102" s="10"/>
      <c r="L102" s="10" t="s">
        <v>15</v>
      </c>
      <c r="M102" s="15">
        <f t="shared" si="10"/>
        <v>1</v>
      </c>
      <c r="N102" t="b">
        <f t="shared" si="6"/>
        <v>0</v>
      </c>
      <c r="O102" t="b">
        <f t="shared" si="7"/>
        <v>0</v>
      </c>
      <c r="P102" t="b">
        <f t="shared" si="8"/>
        <v>0</v>
      </c>
      <c r="Q102" t="b">
        <f t="shared" si="9"/>
        <v>0</v>
      </c>
      <c r="R102" t="str">
        <f t="shared" si="11"/>
        <v>0</v>
      </c>
    </row>
    <row r="103" spans="1:18" x14ac:dyDescent="0.3">
      <c r="A103" s="16">
        <v>102</v>
      </c>
      <c r="B103" s="11">
        <v>0</v>
      </c>
      <c r="C103" s="11">
        <v>3</v>
      </c>
      <c r="D103" s="11" t="s">
        <v>166</v>
      </c>
      <c r="E103" s="11" t="s">
        <v>13</v>
      </c>
      <c r="F103" s="11"/>
      <c r="G103" s="11">
        <v>0</v>
      </c>
      <c r="H103" s="11">
        <v>0</v>
      </c>
      <c r="I103" s="11">
        <v>349215</v>
      </c>
      <c r="J103" s="11">
        <v>7.8958000000000004</v>
      </c>
      <c r="K103" s="11"/>
      <c r="L103" s="11" t="s">
        <v>15</v>
      </c>
      <c r="M103" s="15">
        <f t="shared" si="10"/>
        <v>1</v>
      </c>
      <c r="N103" t="b">
        <f t="shared" si="6"/>
        <v>0</v>
      </c>
      <c r="O103" t="b">
        <f t="shared" si="7"/>
        <v>0</v>
      </c>
      <c r="P103" t="b">
        <f t="shared" si="8"/>
        <v>0</v>
      </c>
      <c r="Q103" t="b">
        <f t="shared" si="9"/>
        <v>0</v>
      </c>
      <c r="R103" t="str">
        <f t="shared" si="11"/>
        <v>0</v>
      </c>
    </row>
    <row r="104" spans="1:18" x14ac:dyDescent="0.3">
      <c r="A104" s="14">
        <v>103</v>
      </c>
      <c r="B104" s="10">
        <v>0</v>
      </c>
      <c r="C104" s="10">
        <v>1</v>
      </c>
      <c r="D104" s="10" t="s">
        <v>167</v>
      </c>
      <c r="E104" s="10" t="s">
        <v>13</v>
      </c>
      <c r="F104" s="10">
        <v>21</v>
      </c>
      <c r="G104" s="10">
        <v>0</v>
      </c>
      <c r="H104" s="10">
        <v>1</v>
      </c>
      <c r="I104" s="10">
        <v>35281</v>
      </c>
      <c r="J104" s="10">
        <v>77.287499999999994</v>
      </c>
      <c r="K104" s="10" t="s">
        <v>168</v>
      </c>
      <c r="L104" s="10" t="s">
        <v>15</v>
      </c>
      <c r="M104" s="15">
        <f t="shared" si="10"/>
        <v>2</v>
      </c>
      <c r="N104" t="b">
        <f t="shared" si="6"/>
        <v>0</v>
      </c>
      <c r="O104" t="b">
        <f t="shared" si="7"/>
        <v>0</v>
      </c>
      <c r="P104" t="b">
        <f t="shared" si="8"/>
        <v>1</v>
      </c>
      <c r="Q104" t="b">
        <f t="shared" si="9"/>
        <v>1</v>
      </c>
      <c r="R104" t="str">
        <f t="shared" si="11"/>
        <v>0</v>
      </c>
    </row>
    <row r="105" spans="1:18" x14ac:dyDescent="0.3">
      <c r="A105" s="16">
        <v>104</v>
      </c>
      <c r="B105" s="11">
        <v>0</v>
      </c>
      <c r="C105" s="11">
        <v>3</v>
      </c>
      <c r="D105" s="11" t="s">
        <v>169</v>
      </c>
      <c r="E105" s="11" t="s">
        <v>13</v>
      </c>
      <c r="F105" s="11">
        <v>33</v>
      </c>
      <c r="G105" s="11">
        <v>0</v>
      </c>
      <c r="H105" s="11">
        <v>0</v>
      </c>
      <c r="I105" s="11">
        <v>7540</v>
      </c>
      <c r="J105" s="11">
        <v>8.6541999999999994</v>
      </c>
      <c r="K105" s="11"/>
      <c r="L105" s="11" t="s">
        <v>15</v>
      </c>
      <c r="M105" s="15">
        <f t="shared" si="10"/>
        <v>1</v>
      </c>
      <c r="N105" t="b">
        <f t="shared" si="6"/>
        <v>0</v>
      </c>
      <c r="O105" t="b">
        <f t="shared" si="7"/>
        <v>0</v>
      </c>
      <c r="P105" t="b">
        <f t="shared" si="8"/>
        <v>0</v>
      </c>
      <c r="Q105" t="b">
        <f t="shared" si="9"/>
        <v>0</v>
      </c>
      <c r="R105" t="str">
        <f t="shared" si="11"/>
        <v>0</v>
      </c>
    </row>
    <row r="106" spans="1:18" x14ac:dyDescent="0.3">
      <c r="A106" s="14">
        <v>105</v>
      </c>
      <c r="B106" s="10">
        <v>0</v>
      </c>
      <c r="C106" s="10">
        <v>3</v>
      </c>
      <c r="D106" s="10" t="s">
        <v>170</v>
      </c>
      <c r="E106" s="10" t="s">
        <v>13</v>
      </c>
      <c r="F106" s="10">
        <v>37</v>
      </c>
      <c r="G106" s="10">
        <v>2</v>
      </c>
      <c r="H106" s="10">
        <v>0</v>
      </c>
      <c r="I106" s="10">
        <v>3101276</v>
      </c>
      <c r="J106" s="10">
        <v>7.9249999999999998</v>
      </c>
      <c r="K106" s="10"/>
      <c r="L106" s="10" t="s">
        <v>15</v>
      </c>
      <c r="M106" s="15">
        <f t="shared" si="10"/>
        <v>3</v>
      </c>
      <c r="N106" t="b">
        <f t="shared" si="6"/>
        <v>0</v>
      </c>
      <c r="O106" t="b">
        <f t="shared" si="7"/>
        <v>0</v>
      </c>
      <c r="P106" t="b">
        <f t="shared" si="8"/>
        <v>0</v>
      </c>
      <c r="Q106" t="b">
        <f t="shared" si="9"/>
        <v>0</v>
      </c>
      <c r="R106" t="str">
        <f t="shared" si="11"/>
        <v>0</v>
      </c>
    </row>
    <row r="107" spans="1:18" x14ac:dyDescent="0.3">
      <c r="A107" s="16">
        <v>106</v>
      </c>
      <c r="B107" s="11">
        <v>0</v>
      </c>
      <c r="C107" s="11">
        <v>3</v>
      </c>
      <c r="D107" s="11" t="s">
        <v>171</v>
      </c>
      <c r="E107" s="11" t="s">
        <v>13</v>
      </c>
      <c r="F107" s="11">
        <v>28</v>
      </c>
      <c r="G107" s="11">
        <v>0</v>
      </c>
      <c r="H107" s="11">
        <v>0</v>
      </c>
      <c r="I107" s="11">
        <v>349207</v>
      </c>
      <c r="J107" s="11">
        <v>7.8958000000000004</v>
      </c>
      <c r="K107" s="11"/>
      <c r="L107" s="11" t="s">
        <v>15</v>
      </c>
      <c r="M107" s="15">
        <f t="shared" si="10"/>
        <v>1</v>
      </c>
      <c r="N107" t="b">
        <f t="shared" si="6"/>
        <v>0</v>
      </c>
      <c r="O107" t="b">
        <f t="shared" si="7"/>
        <v>0</v>
      </c>
      <c r="P107" t="b">
        <f t="shared" si="8"/>
        <v>0</v>
      </c>
      <c r="Q107" t="b">
        <f t="shared" si="9"/>
        <v>0</v>
      </c>
      <c r="R107" t="str">
        <f t="shared" si="11"/>
        <v>0</v>
      </c>
    </row>
    <row r="108" spans="1:18" x14ac:dyDescent="0.3">
      <c r="A108" s="14">
        <v>107</v>
      </c>
      <c r="B108" s="10">
        <v>1</v>
      </c>
      <c r="C108" s="10">
        <v>3</v>
      </c>
      <c r="D108" s="10" t="s">
        <v>172</v>
      </c>
      <c r="E108" s="10" t="s">
        <v>17</v>
      </c>
      <c r="F108" s="10">
        <v>21</v>
      </c>
      <c r="G108" s="10">
        <v>0</v>
      </c>
      <c r="H108" s="10">
        <v>0</v>
      </c>
      <c r="I108" s="10">
        <v>343120</v>
      </c>
      <c r="J108" s="10">
        <v>7.65</v>
      </c>
      <c r="K108" s="10"/>
      <c r="L108" s="10" t="s">
        <v>15</v>
      </c>
      <c r="M108" s="15">
        <f t="shared" si="10"/>
        <v>1</v>
      </c>
      <c r="N108" t="b">
        <f t="shared" si="6"/>
        <v>0</v>
      </c>
      <c r="O108" t="b">
        <f t="shared" si="7"/>
        <v>0</v>
      </c>
      <c r="P108" t="b">
        <f t="shared" si="8"/>
        <v>0</v>
      </c>
      <c r="Q108" t="b">
        <f t="shared" si="9"/>
        <v>0</v>
      </c>
      <c r="R108" t="str">
        <f t="shared" si="11"/>
        <v>0</v>
      </c>
    </row>
    <row r="109" spans="1:18" x14ac:dyDescent="0.3">
      <c r="A109" s="16">
        <v>108</v>
      </c>
      <c r="B109" s="11">
        <v>1</v>
      </c>
      <c r="C109" s="11">
        <v>3</v>
      </c>
      <c r="D109" s="11" t="s">
        <v>173</v>
      </c>
      <c r="E109" s="11" t="s">
        <v>13</v>
      </c>
      <c r="F109" s="11"/>
      <c r="G109" s="11">
        <v>0</v>
      </c>
      <c r="H109" s="11">
        <v>0</v>
      </c>
      <c r="I109" s="11">
        <v>312991</v>
      </c>
      <c r="J109" s="11">
        <v>7.7750000000000004</v>
      </c>
      <c r="K109" s="11"/>
      <c r="L109" s="11" t="s">
        <v>15</v>
      </c>
      <c r="M109" s="15">
        <f t="shared" si="10"/>
        <v>1</v>
      </c>
      <c r="N109" t="b">
        <f t="shared" si="6"/>
        <v>0</v>
      </c>
      <c r="O109" t="b">
        <f t="shared" si="7"/>
        <v>0</v>
      </c>
      <c r="P109" t="b">
        <f t="shared" si="8"/>
        <v>0</v>
      </c>
      <c r="Q109" t="b">
        <f t="shared" si="9"/>
        <v>0</v>
      </c>
      <c r="R109" t="str">
        <f t="shared" si="11"/>
        <v>0</v>
      </c>
    </row>
    <row r="110" spans="1:18" x14ac:dyDescent="0.3">
      <c r="A110" s="14">
        <v>109</v>
      </c>
      <c r="B110" s="10">
        <v>0</v>
      </c>
      <c r="C110" s="10">
        <v>3</v>
      </c>
      <c r="D110" s="10" t="s">
        <v>174</v>
      </c>
      <c r="E110" s="10" t="s">
        <v>13</v>
      </c>
      <c r="F110" s="10">
        <v>38</v>
      </c>
      <c r="G110" s="10">
        <v>0</v>
      </c>
      <c r="H110" s="10">
        <v>0</v>
      </c>
      <c r="I110" s="10">
        <v>349249</v>
      </c>
      <c r="J110" s="10">
        <v>7.8958000000000004</v>
      </c>
      <c r="K110" s="10"/>
      <c r="L110" s="10" t="s">
        <v>15</v>
      </c>
      <c r="M110" s="15">
        <f t="shared" si="10"/>
        <v>1</v>
      </c>
      <c r="N110" t="b">
        <f t="shared" si="6"/>
        <v>0</v>
      </c>
      <c r="O110" t="b">
        <f t="shared" si="7"/>
        <v>0</v>
      </c>
      <c r="P110" t="b">
        <f t="shared" si="8"/>
        <v>0</v>
      </c>
      <c r="Q110" t="b">
        <f t="shared" si="9"/>
        <v>0</v>
      </c>
      <c r="R110" t="str">
        <f t="shared" si="11"/>
        <v>0</v>
      </c>
    </row>
    <row r="111" spans="1:18" x14ac:dyDescent="0.3">
      <c r="A111" s="16">
        <v>110</v>
      </c>
      <c r="B111" s="11">
        <v>1</v>
      </c>
      <c r="C111" s="11">
        <v>3</v>
      </c>
      <c r="D111" s="11" t="s">
        <v>175</v>
      </c>
      <c r="E111" s="11" t="s">
        <v>17</v>
      </c>
      <c r="F111" s="11"/>
      <c r="G111" s="11">
        <v>1</v>
      </c>
      <c r="H111" s="11">
        <v>0</v>
      </c>
      <c r="I111" s="11">
        <v>371110</v>
      </c>
      <c r="J111" s="11">
        <v>24.15</v>
      </c>
      <c r="K111" s="11"/>
      <c r="L111" s="11" t="s">
        <v>27</v>
      </c>
      <c r="M111" s="15">
        <f t="shared" si="10"/>
        <v>2</v>
      </c>
      <c r="N111" t="b">
        <f t="shared" si="6"/>
        <v>0</v>
      </c>
      <c r="O111" t="b">
        <f t="shared" si="7"/>
        <v>0</v>
      </c>
      <c r="P111" t="b">
        <f t="shared" si="8"/>
        <v>0</v>
      </c>
      <c r="Q111" t="b">
        <f t="shared" si="9"/>
        <v>0</v>
      </c>
      <c r="R111" t="str">
        <f t="shared" si="11"/>
        <v>0</v>
      </c>
    </row>
    <row r="112" spans="1:18" x14ac:dyDescent="0.3">
      <c r="A112" s="14">
        <v>111</v>
      </c>
      <c r="B112" s="10">
        <v>0</v>
      </c>
      <c r="C112" s="10">
        <v>1</v>
      </c>
      <c r="D112" s="10" t="s">
        <v>176</v>
      </c>
      <c r="E112" s="10" t="s">
        <v>13</v>
      </c>
      <c r="F112" s="10">
        <v>47</v>
      </c>
      <c r="G112" s="10">
        <v>0</v>
      </c>
      <c r="H112" s="10">
        <v>0</v>
      </c>
      <c r="I112" s="10">
        <v>110465</v>
      </c>
      <c r="J112" s="10">
        <v>52</v>
      </c>
      <c r="K112" s="10" t="s">
        <v>177</v>
      </c>
      <c r="L112" s="10" t="s">
        <v>15</v>
      </c>
      <c r="M112" s="15">
        <f t="shared" si="10"/>
        <v>1</v>
      </c>
      <c r="N112" t="b">
        <f t="shared" si="6"/>
        <v>0</v>
      </c>
      <c r="O112" t="b">
        <f t="shared" si="7"/>
        <v>0</v>
      </c>
      <c r="P112" t="b">
        <f t="shared" si="8"/>
        <v>0</v>
      </c>
      <c r="Q112" t="b">
        <f t="shared" si="9"/>
        <v>0</v>
      </c>
      <c r="R112" t="str">
        <f t="shared" si="11"/>
        <v>0</v>
      </c>
    </row>
    <row r="113" spans="1:18" x14ac:dyDescent="0.3">
      <c r="A113" s="16">
        <v>112</v>
      </c>
      <c r="B113" s="11">
        <v>0</v>
      </c>
      <c r="C113" s="11">
        <v>3</v>
      </c>
      <c r="D113" s="11" t="s">
        <v>178</v>
      </c>
      <c r="E113" s="11" t="s">
        <v>17</v>
      </c>
      <c r="F113" s="11">
        <v>14.5</v>
      </c>
      <c r="G113" s="11">
        <v>1</v>
      </c>
      <c r="H113" s="11">
        <v>0</v>
      </c>
      <c r="I113" s="11">
        <v>2665</v>
      </c>
      <c r="J113" s="11">
        <v>14.4542</v>
      </c>
      <c r="K113" s="11"/>
      <c r="L113" s="11" t="s">
        <v>20</v>
      </c>
      <c r="M113" s="15">
        <f t="shared" si="10"/>
        <v>2</v>
      </c>
      <c r="N113" t="b">
        <f t="shared" si="6"/>
        <v>0</v>
      </c>
      <c r="O113" t="b">
        <f t="shared" si="7"/>
        <v>0</v>
      </c>
      <c r="P113" t="b">
        <f t="shared" si="8"/>
        <v>0</v>
      </c>
      <c r="Q113" t="b">
        <f t="shared" si="9"/>
        <v>0</v>
      </c>
      <c r="R113" t="str">
        <f t="shared" si="11"/>
        <v>0</v>
      </c>
    </row>
    <row r="114" spans="1:18" x14ac:dyDescent="0.3">
      <c r="A114" s="14">
        <v>113</v>
      </c>
      <c r="B114" s="10">
        <v>0</v>
      </c>
      <c r="C114" s="10">
        <v>3</v>
      </c>
      <c r="D114" s="10" t="s">
        <v>179</v>
      </c>
      <c r="E114" s="10" t="s">
        <v>13</v>
      </c>
      <c r="F114" s="10">
        <v>22</v>
      </c>
      <c r="G114" s="10">
        <v>0</v>
      </c>
      <c r="H114" s="10">
        <v>0</v>
      </c>
      <c r="I114" s="10">
        <v>324669</v>
      </c>
      <c r="J114" s="10">
        <v>8.0500000000000007</v>
      </c>
      <c r="K114" s="10"/>
      <c r="L114" s="10" t="s">
        <v>15</v>
      </c>
      <c r="M114" s="15">
        <f t="shared" si="10"/>
        <v>1</v>
      </c>
      <c r="N114" t="b">
        <f t="shared" si="6"/>
        <v>0</v>
      </c>
      <c r="O114" t="b">
        <f t="shared" si="7"/>
        <v>0</v>
      </c>
      <c r="P114" t="b">
        <f t="shared" si="8"/>
        <v>0</v>
      </c>
      <c r="Q114" t="b">
        <f t="shared" si="9"/>
        <v>0</v>
      </c>
      <c r="R114" t="str">
        <f t="shared" si="11"/>
        <v>0</v>
      </c>
    </row>
    <row r="115" spans="1:18" x14ac:dyDescent="0.3">
      <c r="A115" s="16">
        <v>114</v>
      </c>
      <c r="B115" s="11">
        <v>0</v>
      </c>
      <c r="C115" s="11">
        <v>3</v>
      </c>
      <c r="D115" s="11" t="s">
        <v>180</v>
      </c>
      <c r="E115" s="11" t="s">
        <v>17</v>
      </c>
      <c r="F115" s="11">
        <v>20</v>
      </c>
      <c r="G115" s="11">
        <v>1</v>
      </c>
      <c r="H115" s="11">
        <v>0</v>
      </c>
      <c r="I115" s="11">
        <v>4136</v>
      </c>
      <c r="J115" s="11">
        <v>9.8249999999999993</v>
      </c>
      <c r="K115" s="11"/>
      <c r="L115" s="11" t="s">
        <v>15</v>
      </c>
      <c r="M115" s="15">
        <f t="shared" si="10"/>
        <v>2</v>
      </c>
      <c r="N115" t="b">
        <f t="shared" si="6"/>
        <v>0</v>
      </c>
      <c r="O115" t="b">
        <f t="shared" si="7"/>
        <v>0</v>
      </c>
      <c r="P115" t="b">
        <f t="shared" si="8"/>
        <v>0</v>
      </c>
      <c r="Q115" t="b">
        <f t="shared" si="9"/>
        <v>0</v>
      </c>
      <c r="R115" t="str">
        <f t="shared" si="11"/>
        <v>0</v>
      </c>
    </row>
    <row r="116" spans="1:18" x14ac:dyDescent="0.3">
      <c r="A116" s="14">
        <v>115</v>
      </c>
      <c r="B116" s="10">
        <v>0</v>
      </c>
      <c r="C116" s="10">
        <v>3</v>
      </c>
      <c r="D116" s="10" t="s">
        <v>181</v>
      </c>
      <c r="E116" s="10" t="s">
        <v>17</v>
      </c>
      <c r="F116" s="10">
        <v>17</v>
      </c>
      <c r="G116" s="10">
        <v>0</v>
      </c>
      <c r="H116" s="10">
        <v>0</v>
      </c>
      <c r="I116" s="10">
        <v>2627</v>
      </c>
      <c r="J116" s="10">
        <v>14.458299999999999</v>
      </c>
      <c r="K116" s="10"/>
      <c r="L116" s="10" t="s">
        <v>20</v>
      </c>
      <c r="M116" s="15">
        <f t="shared" si="10"/>
        <v>1</v>
      </c>
      <c r="N116" t="b">
        <f t="shared" si="6"/>
        <v>0</v>
      </c>
      <c r="O116" t="b">
        <f t="shared" si="7"/>
        <v>0</v>
      </c>
      <c r="P116" t="b">
        <f t="shared" si="8"/>
        <v>0</v>
      </c>
      <c r="Q116" t="b">
        <f t="shared" si="9"/>
        <v>0</v>
      </c>
      <c r="R116" t="str">
        <f t="shared" si="11"/>
        <v>0</v>
      </c>
    </row>
    <row r="117" spans="1:18" x14ac:dyDescent="0.3">
      <c r="A117" s="16">
        <v>116</v>
      </c>
      <c r="B117" s="11">
        <v>0</v>
      </c>
      <c r="C117" s="11">
        <v>3</v>
      </c>
      <c r="D117" s="11" t="s">
        <v>182</v>
      </c>
      <c r="E117" s="11" t="s">
        <v>13</v>
      </c>
      <c r="F117" s="11">
        <v>21</v>
      </c>
      <c r="G117" s="11">
        <v>0</v>
      </c>
      <c r="H117" s="11">
        <v>0</v>
      </c>
      <c r="I117" s="11" t="s">
        <v>183</v>
      </c>
      <c r="J117" s="11">
        <v>7.9249999999999998</v>
      </c>
      <c r="K117" s="11"/>
      <c r="L117" s="11" t="s">
        <v>15</v>
      </c>
      <c r="M117" s="15">
        <f t="shared" si="10"/>
        <v>1</v>
      </c>
      <c r="N117" t="b">
        <f t="shared" si="6"/>
        <v>0</v>
      </c>
      <c r="O117" t="b">
        <f t="shared" si="7"/>
        <v>0</v>
      </c>
      <c r="P117" t="b">
        <f t="shared" si="8"/>
        <v>0</v>
      </c>
      <c r="Q117" t="b">
        <f t="shared" si="9"/>
        <v>0</v>
      </c>
      <c r="R117" t="str">
        <f t="shared" si="11"/>
        <v>0</v>
      </c>
    </row>
    <row r="118" spans="1:18" x14ac:dyDescent="0.3">
      <c r="A118" s="14">
        <v>117</v>
      </c>
      <c r="B118" s="10">
        <v>0</v>
      </c>
      <c r="C118" s="10">
        <v>3</v>
      </c>
      <c r="D118" s="10" t="s">
        <v>184</v>
      </c>
      <c r="E118" s="10" t="s">
        <v>13</v>
      </c>
      <c r="F118" s="10">
        <v>70.5</v>
      </c>
      <c r="G118" s="10">
        <v>0</v>
      </c>
      <c r="H118" s="10">
        <v>0</v>
      </c>
      <c r="I118" s="10">
        <v>370369</v>
      </c>
      <c r="J118" s="10">
        <v>7.75</v>
      </c>
      <c r="K118" s="10"/>
      <c r="L118" s="10" t="s">
        <v>27</v>
      </c>
      <c r="M118" s="15">
        <f t="shared" si="10"/>
        <v>1</v>
      </c>
      <c r="N118" t="b">
        <f t="shared" si="6"/>
        <v>0</v>
      </c>
      <c r="O118" t="b">
        <f t="shared" si="7"/>
        <v>0</v>
      </c>
      <c r="P118" t="b">
        <f t="shared" si="8"/>
        <v>0</v>
      </c>
      <c r="Q118" t="b">
        <f t="shared" si="9"/>
        <v>0</v>
      </c>
      <c r="R118" t="str">
        <f t="shared" si="11"/>
        <v>0</v>
      </c>
    </row>
    <row r="119" spans="1:18" x14ac:dyDescent="0.3">
      <c r="A119" s="16">
        <v>118</v>
      </c>
      <c r="B119" s="11">
        <v>0</v>
      </c>
      <c r="C119" s="11">
        <v>2</v>
      </c>
      <c r="D119" s="11" t="s">
        <v>185</v>
      </c>
      <c r="E119" s="11" t="s">
        <v>13</v>
      </c>
      <c r="F119" s="11">
        <v>29</v>
      </c>
      <c r="G119" s="11">
        <v>1</v>
      </c>
      <c r="H119" s="11">
        <v>0</v>
      </c>
      <c r="I119" s="11">
        <v>11668</v>
      </c>
      <c r="J119" s="11">
        <v>21</v>
      </c>
      <c r="K119" s="11"/>
      <c r="L119" s="11" t="s">
        <v>15</v>
      </c>
      <c r="M119" s="15">
        <f t="shared" si="10"/>
        <v>2</v>
      </c>
      <c r="N119" t="b">
        <f t="shared" si="6"/>
        <v>0</v>
      </c>
      <c r="O119" t="b">
        <f t="shared" si="7"/>
        <v>0</v>
      </c>
      <c r="P119" t="b">
        <f t="shared" si="8"/>
        <v>0</v>
      </c>
      <c r="Q119" t="b">
        <f t="shared" si="9"/>
        <v>0</v>
      </c>
      <c r="R119" t="str">
        <f t="shared" si="11"/>
        <v>0</v>
      </c>
    </row>
    <row r="120" spans="1:18" x14ac:dyDescent="0.3">
      <c r="A120" s="14">
        <v>119</v>
      </c>
      <c r="B120" s="10">
        <v>0</v>
      </c>
      <c r="C120" s="10">
        <v>1</v>
      </c>
      <c r="D120" s="10" t="s">
        <v>186</v>
      </c>
      <c r="E120" s="10" t="s">
        <v>13</v>
      </c>
      <c r="F120" s="10">
        <v>24</v>
      </c>
      <c r="G120" s="10">
        <v>0</v>
      </c>
      <c r="H120" s="10">
        <v>1</v>
      </c>
      <c r="I120" s="10" t="s">
        <v>187</v>
      </c>
      <c r="J120" s="10">
        <v>247.52080000000001</v>
      </c>
      <c r="K120" s="10" t="s">
        <v>188</v>
      </c>
      <c r="L120" s="10" t="s">
        <v>20</v>
      </c>
      <c r="M120" s="15">
        <f t="shared" si="10"/>
        <v>2</v>
      </c>
      <c r="N120" t="b">
        <f t="shared" si="6"/>
        <v>0</v>
      </c>
      <c r="O120" t="b">
        <f t="shared" si="7"/>
        <v>0</v>
      </c>
      <c r="P120" t="b">
        <f t="shared" si="8"/>
        <v>0</v>
      </c>
      <c r="Q120" t="b">
        <f t="shared" si="9"/>
        <v>0</v>
      </c>
      <c r="R120" t="str">
        <f t="shared" si="11"/>
        <v>0</v>
      </c>
    </row>
    <row r="121" spans="1:18" x14ac:dyDescent="0.3">
      <c r="A121" s="16">
        <v>120</v>
      </c>
      <c r="B121" s="11">
        <v>0</v>
      </c>
      <c r="C121" s="11">
        <v>3</v>
      </c>
      <c r="D121" s="11" t="s">
        <v>189</v>
      </c>
      <c r="E121" s="11" t="s">
        <v>17</v>
      </c>
      <c r="F121" s="11">
        <v>2</v>
      </c>
      <c r="G121" s="11">
        <v>4</v>
      </c>
      <c r="H121" s="11">
        <v>2</v>
      </c>
      <c r="I121" s="11">
        <v>347082</v>
      </c>
      <c r="J121" s="11">
        <v>31.274999999999999</v>
      </c>
      <c r="K121" s="11"/>
      <c r="L121" s="11" t="s">
        <v>15</v>
      </c>
      <c r="M121" s="15">
        <f t="shared" si="10"/>
        <v>7</v>
      </c>
      <c r="N121" t="b">
        <f t="shared" si="6"/>
        <v>0</v>
      </c>
      <c r="O121" t="b">
        <f t="shared" si="7"/>
        <v>0</v>
      </c>
      <c r="P121" t="b">
        <f t="shared" si="8"/>
        <v>0</v>
      </c>
      <c r="Q121" t="b">
        <f t="shared" si="9"/>
        <v>0</v>
      </c>
      <c r="R121" t="str">
        <f t="shared" si="11"/>
        <v>0</v>
      </c>
    </row>
    <row r="122" spans="1:18" x14ac:dyDescent="0.3">
      <c r="A122" s="14">
        <v>121</v>
      </c>
      <c r="B122" s="10">
        <v>0</v>
      </c>
      <c r="C122" s="10">
        <v>2</v>
      </c>
      <c r="D122" s="10" t="s">
        <v>190</v>
      </c>
      <c r="E122" s="10" t="s">
        <v>13</v>
      </c>
      <c r="F122" s="10">
        <v>21</v>
      </c>
      <c r="G122" s="10">
        <v>2</v>
      </c>
      <c r="H122" s="10">
        <v>0</v>
      </c>
      <c r="I122" s="10" t="s">
        <v>126</v>
      </c>
      <c r="J122" s="10">
        <v>73.5</v>
      </c>
      <c r="K122" s="10"/>
      <c r="L122" s="10" t="s">
        <v>15</v>
      </c>
      <c r="M122" s="15">
        <f t="shared" si="10"/>
        <v>3</v>
      </c>
      <c r="N122" t="b">
        <f t="shared" si="6"/>
        <v>0</v>
      </c>
      <c r="O122" t="b">
        <f t="shared" si="7"/>
        <v>0</v>
      </c>
      <c r="P122" t="b">
        <f t="shared" si="8"/>
        <v>0</v>
      </c>
      <c r="Q122" t="b">
        <f t="shared" si="9"/>
        <v>0</v>
      </c>
      <c r="R122" t="str">
        <f t="shared" si="11"/>
        <v>0</v>
      </c>
    </row>
    <row r="123" spans="1:18" x14ac:dyDescent="0.3">
      <c r="A123" s="16">
        <v>122</v>
      </c>
      <c r="B123" s="11">
        <v>0</v>
      </c>
      <c r="C123" s="11">
        <v>3</v>
      </c>
      <c r="D123" s="11" t="s">
        <v>191</v>
      </c>
      <c r="E123" s="11" t="s">
        <v>13</v>
      </c>
      <c r="F123" s="11"/>
      <c r="G123" s="11">
        <v>0</v>
      </c>
      <c r="H123" s="11">
        <v>0</v>
      </c>
      <c r="I123" s="11" t="s">
        <v>192</v>
      </c>
      <c r="J123" s="11">
        <v>8.0500000000000007</v>
      </c>
      <c r="K123" s="11"/>
      <c r="L123" s="11" t="s">
        <v>15</v>
      </c>
      <c r="M123" s="15">
        <f t="shared" si="10"/>
        <v>1</v>
      </c>
      <c r="N123" t="b">
        <f t="shared" si="6"/>
        <v>0</v>
      </c>
      <c r="O123" t="b">
        <f t="shared" si="7"/>
        <v>0</v>
      </c>
      <c r="P123" t="b">
        <f t="shared" si="8"/>
        <v>0</v>
      </c>
      <c r="Q123" t="b">
        <f t="shared" si="9"/>
        <v>0</v>
      </c>
      <c r="R123" t="str">
        <f t="shared" si="11"/>
        <v>0</v>
      </c>
    </row>
    <row r="124" spans="1:18" x14ac:dyDescent="0.3">
      <c r="A124" s="14">
        <v>123</v>
      </c>
      <c r="B124" s="10">
        <v>0</v>
      </c>
      <c r="C124" s="10">
        <v>2</v>
      </c>
      <c r="D124" s="10" t="s">
        <v>193</v>
      </c>
      <c r="E124" s="10" t="s">
        <v>13</v>
      </c>
      <c r="F124" s="10">
        <v>32.5</v>
      </c>
      <c r="G124" s="10">
        <v>1</v>
      </c>
      <c r="H124" s="10">
        <v>0</v>
      </c>
      <c r="I124" s="10">
        <v>237736</v>
      </c>
      <c r="J124" s="10">
        <v>30.070799999999998</v>
      </c>
      <c r="K124" s="10"/>
      <c r="L124" s="10" t="s">
        <v>20</v>
      </c>
      <c r="M124" s="15">
        <f t="shared" si="10"/>
        <v>2</v>
      </c>
      <c r="N124" t="b">
        <f t="shared" si="6"/>
        <v>0</v>
      </c>
      <c r="O124" t="b">
        <f t="shared" si="7"/>
        <v>0</v>
      </c>
      <c r="P124" t="b">
        <f t="shared" si="8"/>
        <v>0</v>
      </c>
      <c r="Q124" t="b">
        <f t="shared" si="9"/>
        <v>0</v>
      </c>
      <c r="R124" t="str">
        <f t="shared" si="11"/>
        <v>0</v>
      </c>
    </row>
    <row r="125" spans="1:18" x14ac:dyDescent="0.3">
      <c r="A125" s="16">
        <v>124</v>
      </c>
      <c r="B125" s="11">
        <v>1</v>
      </c>
      <c r="C125" s="11">
        <v>2</v>
      </c>
      <c r="D125" s="11" t="s">
        <v>194</v>
      </c>
      <c r="E125" s="11" t="s">
        <v>17</v>
      </c>
      <c r="F125" s="11">
        <v>32.5</v>
      </c>
      <c r="G125" s="11">
        <v>0</v>
      </c>
      <c r="H125" s="11">
        <v>0</v>
      </c>
      <c r="I125" s="11">
        <v>27267</v>
      </c>
      <c r="J125" s="11">
        <v>13</v>
      </c>
      <c r="K125" s="11" t="s">
        <v>195</v>
      </c>
      <c r="L125" s="11" t="s">
        <v>15</v>
      </c>
      <c r="M125" s="15">
        <f t="shared" si="10"/>
        <v>1</v>
      </c>
      <c r="N125" t="b">
        <f t="shared" si="6"/>
        <v>0</v>
      </c>
      <c r="O125" t="b">
        <f t="shared" si="7"/>
        <v>1</v>
      </c>
      <c r="P125" t="b">
        <f t="shared" si="8"/>
        <v>0</v>
      </c>
      <c r="Q125" t="b">
        <f t="shared" si="9"/>
        <v>1</v>
      </c>
      <c r="R125" t="str">
        <f t="shared" si="11"/>
        <v>0</v>
      </c>
    </row>
    <row r="126" spans="1:18" x14ac:dyDescent="0.3">
      <c r="A126" s="14">
        <v>125</v>
      </c>
      <c r="B126" s="10">
        <v>0</v>
      </c>
      <c r="C126" s="10">
        <v>1</v>
      </c>
      <c r="D126" s="10" t="s">
        <v>196</v>
      </c>
      <c r="E126" s="10" t="s">
        <v>13</v>
      </c>
      <c r="F126" s="10">
        <v>54</v>
      </c>
      <c r="G126" s="10">
        <v>0</v>
      </c>
      <c r="H126" s="10">
        <v>1</v>
      </c>
      <c r="I126" s="10">
        <v>35281</v>
      </c>
      <c r="J126" s="10">
        <v>77.287499999999994</v>
      </c>
      <c r="K126" s="10" t="s">
        <v>168</v>
      </c>
      <c r="L126" s="10" t="s">
        <v>15</v>
      </c>
      <c r="M126" s="15">
        <f t="shared" si="10"/>
        <v>2</v>
      </c>
      <c r="N126" t="b">
        <f t="shared" si="6"/>
        <v>0</v>
      </c>
      <c r="O126" t="b">
        <f t="shared" si="7"/>
        <v>0</v>
      </c>
      <c r="P126" t="b">
        <f t="shared" si="8"/>
        <v>1</v>
      </c>
      <c r="Q126" t="b">
        <f t="shared" si="9"/>
        <v>1</v>
      </c>
      <c r="R126" t="str">
        <f t="shared" si="11"/>
        <v>0</v>
      </c>
    </row>
    <row r="127" spans="1:18" x14ac:dyDescent="0.3">
      <c r="A127" s="16">
        <v>126</v>
      </c>
      <c r="B127" s="11">
        <v>1</v>
      </c>
      <c r="C127" s="11">
        <v>3</v>
      </c>
      <c r="D127" s="11" t="s">
        <v>197</v>
      </c>
      <c r="E127" s="11" t="s">
        <v>13</v>
      </c>
      <c r="F127" s="11">
        <v>12</v>
      </c>
      <c r="G127" s="11">
        <v>1</v>
      </c>
      <c r="H127" s="11">
        <v>0</v>
      </c>
      <c r="I127" s="11">
        <v>2651</v>
      </c>
      <c r="J127" s="11">
        <v>11.2417</v>
      </c>
      <c r="K127" s="11"/>
      <c r="L127" s="11" t="s">
        <v>20</v>
      </c>
      <c r="M127" s="15">
        <f t="shared" si="10"/>
        <v>2</v>
      </c>
      <c r="N127" t="b">
        <f t="shared" si="6"/>
        <v>0</v>
      </c>
      <c r="O127" t="b">
        <f t="shared" si="7"/>
        <v>0</v>
      </c>
      <c r="P127" t="b">
        <f t="shared" si="8"/>
        <v>0</v>
      </c>
      <c r="Q127" t="b">
        <f t="shared" si="9"/>
        <v>0</v>
      </c>
      <c r="R127" t="str">
        <f t="shared" si="11"/>
        <v>0</v>
      </c>
    </row>
    <row r="128" spans="1:18" x14ac:dyDescent="0.3">
      <c r="A128" s="14">
        <v>127</v>
      </c>
      <c r="B128" s="10">
        <v>0</v>
      </c>
      <c r="C128" s="10">
        <v>3</v>
      </c>
      <c r="D128" s="10" t="s">
        <v>198</v>
      </c>
      <c r="E128" s="10" t="s">
        <v>13</v>
      </c>
      <c r="F128" s="10"/>
      <c r="G128" s="10">
        <v>0</v>
      </c>
      <c r="H128" s="10">
        <v>0</v>
      </c>
      <c r="I128" s="10">
        <v>370372</v>
      </c>
      <c r="J128" s="10">
        <v>7.75</v>
      </c>
      <c r="K128" s="10"/>
      <c r="L128" s="10" t="s">
        <v>27</v>
      </c>
      <c r="M128" s="15">
        <f t="shared" si="10"/>
        <v>1</v>
      </c>
      <c r="N128" t="b">
        <f t="shared" si="6"/>
        <v>0</v>
      </c>
      <c r="O128" t="b">
        <f t="shared" si="7"/>
        <v>0</v>
      </c>
      <c r="P128" t="b">
        <f t="shared" si="8"/>
        <v>0</v>
      </c>
      <c r="Q128" t="b">
        <f t="shared" si="9"/>
        <v>0</v>
      </c>
      <c r="R128" t="str">
        <f t="shared" si="11"/>
        <v>0</v>
      </c>
    </row>
    <row r="129" spans="1:18" x14ac:dyDescent="0.3">
      <c r="A129" s="16">
        <v>128</v>
      </c>
      <c r="B129" s="11">
        <v>1</v>
      </c>
      <c r="C129" s="11">
        <v>3</v>
      </c>
      <c r="D129" s="11" t="s">
        <v>199</v>
      </c>
      <c r="E129" s="11" t="s">
        <v>13</v>
      </c>
      <c r="F129" s="11">
        <v>24</v>
      </c>
      <c r="G129" s="11">
        <v>0</v>
      </c>
      <c r="H129" s="11">
        <v>0</v>
      </c>
      <c r="I129" s="11" t="s">
        <v>200</v>
      </c>
      <c r="J129" s="11">
        <v>7.1417000000000002</v>
      </c>
      <c r="K129" s="11"/>
      <c r="L129" s="11" t="s">
        <v>15</v>
      </c>
      <c r="M129" s="15">
        <f t="shared" si="10"/>
        <v>1</v>
      </c>
      <c r="N129" t="b">
        <f t="shared" si="6"/>
        <v>0</v>
      </c>
      <c r="O129" t="b">
        <f t="shared" si="7"/>
        <v>0</v>
      </c>
      <c r="P129" t="b">
        <f t="shared" si="8"/>
        <v>0</v>
      </c>
      <c r="Q129" t="b">
        <f t="shared" si="9"/>
        <v>0</v>
      </c>
      <c r="R129" t="str">
        <f t="shared" si="11"/>
        <v>0</v>
      </c>
    </row>
    <row r="130" spans="1:18" x14ac:dyDescent="0.3">
      <c r="A130" s="14">
        <v>129</v>
      </c>
      <c r="B130" s="10">
        <v>1</v>
      </c>
      <c r="C130" s="10">
        <v>3</v>
      </c>
      <c r="D130" s="10" t="s">
        <v>201</v>
      </c>
      <c r="E130" s="10" t="s">
        <v>17</v>
      </c>
      <c r="F130" s="10"/>
      <c r="G130" s="10">
        <v>1</v>
      </c>
      <c r="H130" s="10">
        <v>1</v>
      </c>
      <c r="I130" s="10">
        <v>2668</v>
      </c>
      <c r="J130" s="10">
        <v>22.3583</v>
      </c>
      <c r="K130" s="10" t="s">
        <v>202</v>
      </c>
      <c r="L130" s="10" t="s">
        <v>20</v>
      </c>
      <c r="M130" s="15">
        <f t="shared" si="10"/>
        <v>3</v>
      </c>
      <c r="N130" t="b">
        <f t="shared" ref="N130:N193" si="12">AND(F130&gt;2.5,F130&lt;5)</f>
        <v>0</v>
      </c>
      <c r="O130" t="b">
        <f t="shared" ref="O130:O193" si="13">AND(E130="female",OR(C130=1,C130=2))</f>
        <v>0</v>
      </c>
      <c r="P130" t="b">
        <f t="shared" ref="P130:P193" si="14">AND(J130&gt;75,J130&lt;150)</f>
        <v>0</v>
      </c>
      <c r="Q130" t="b">
        <f t="shared" ref="Q130:Q193" si="15">OR(N130,O130,P130)</f>
        <v>0</v>
      </c>
      <c r="R130" t="str">
        <f t="shared" si="11"/>
        <v>0</v>
      </c>
    </row>
    <row r="131" spans="1:18" x14ac:dyDescent="0.3">
      <c r="A131" s="16">
        <v>130</v>
      </c>
      <c r="B131" s="11">
        <v>0</v>
      </c>
      <c r="C131" s="11">
        <v>3</v>
      </c>
      <c r="D131" s="11" t="s">
        <v>203</v>
      </c>
      <c r="E131" s="11" t="s">
        <v>13</v>
      </c>
      <c r="F131" s="11">
        <v>45</v>
      </c>
      <c r="G131" s="11">
        <v>0</v>
      </c>
      <c r="H131" s="11">
        <v>0</v>
      </c>
      <c r="I131" s="11">
        <v>347061</v>
      </c>
      <c r="J131" s="11">
        <v>6.9749999999999996</v>
      </c>
      <c r="K131" s="11"/>
      <c r="L131" s="11" t="s">
        <v>15</v>
      </c>
      <c r="M131" s="15">
        <f t="shared" ref="M131:M194" si="16">G131+H131+1</f>
        <v>1</v>
      </c>
      <c r="N131" t="b">
        <f t="shared" si="12"/>
        <v>0</v>
      </c>
      <c r="O131" t="b">
        <f t="shared" si="13"/>
        <v>0</v>
      </c>
      <c r="P131" t="b">
        <f t="shared" si="14"/>
        <v>0</v>
      </c>
      <c r="Q131" t="b">
        <f t="shared" si="15"/>
        <v>0</v>
      </c>
      <c r="R131" t="str">
        <f t="shared" ref="R131:R194" si="17">IF(N131=B131,"1","0")</f>
        <v>0</v>
      </c>
    </row>
    <row r="132" spans="1:18" x14ac:dyDescent="0.3">
      <c r="A132" s="14">
        <v>131</v>
      </c>
      <c r="B132" s="10">
        <v>0</v>
      </c>
      <c r="C132" s="10">
        <v>3</v>
      </c>
      <c r="D132" s="10" t="s">
        <v>204</v>
      </c>
      <c r="E132" s="10" t="s">
        <v>13</v>
      </c>
      <c r="F132" s="10">
        <v>33</v>
      </c>
      <c r="G132" s="10">
        <v>0</v>
      </c>
      <c r="H132" s="10">
        <v>0</v>
      </c>
      <c r="I132" s="10">
        <v>349241</v>
      </c>
      <c r="J132" s="10">
        <v>7.8958000000000004</v>
      </c>
      <c r="K132" s="10"/>
      <c r="L132" s="10" t="s">
        <v>20</v>
      </c>
      <c r="M132" s="15">
        <f t="shared" si="16"/>
        <v>1</v>
      </c>
      <c r="N132" t="b">
        <f t="shared" si="12"/>
        <v>0</v>
      </c>
      <c r="O132" t="b">
        <f t="shared" si="13"/>
        <v>0</v>
      </c>
      <c r="P132" t="b">
        <f t="shared" si="14"/>
        <v>0</v>
      </c>
      <c r="Q132" t="b">
        <f t="shared" si="15"/>
        <v>0</v>
      </c>
      <c r="R132" t="str">
        <f t="shared" si="17"/>
        <v>0</v>
      </c>
    </row>
    <row r="133" spans="1:18" x14ac:dyDescent="0.3">
      <c r="A133" s="16">
        <v>132</v>
      </c>
      <c r="B133" s="11">
        <v>0</v>
      </c>
      <c r="C133" s="11">
        <v>3</v>
      </c>
      <c r="D133" s="11" t="s">
        <v>205</v>
      </c>
      <c r="E133" s="11" t="s">
        <v>13</v>
      </c>
      <c r="F133" s="11">
        <v>20</v>
      </c>
      <c r="G133" s="11">
        <v>0</v>
      </c>
      <c r="H133" s="11">
        <v>0</v>
      </c>
      <c r="I133" s="11" t="s">
        <v>206</v>
      </c>
      <c r="J133" s="11">
        <v>7.05</v>
      </c>
      <c r="K133" s="11"/>
      <c r="L133" s="11" t="s">
        <v>15</v>
      </c>
      <c r="M133" s="15">
        <f t="shared" si="16"/>
        <v>1</v>
      </c>
      <c r="N133" t="b">
        <f t="shared" si="12"/>
        <v>0</v>
      </c>
      <c r="O133" t="b">
        <f t="shared" si="13"/>
        <v>0</v>
      </c>
      <c r="P133" t="b">
        <f t="shared" si="14"/>
        <v>0</v>
      </c>
      <c r="Q133" t="b">
        <f t="shared" si="15"/>
        <v>0</v>
      </c>
      <c r="R133" t="str">
        <f t="shared" si="17"/>
        <v>0</v>
      </c>
    </row>
    <row r="134" spans="1:18" x14ac:dyDescent="0.3">
      <c r="A134" s="14">
        <v>133</v>
      </c>
      <c r="B134" s="10">
        <v>0</v>
      </c>
      <c r="C134" s="10">
        <v>3</v>
      </c>
      <c r="D134" s="10" t="s">
        <v>207</v>
      </c>
      <c r="E134" s="10" t="s">
        <v>17</v>
      </c>
      <c r="F134" s="10">
        <v>47</v>
      </c>
      <c r="G134" s="10">
        <v>1</v>
      </c>
      <c r="H134" s="10">
        <v>0</v>
      </c>
      <c r="I134" s="10" t="s">
        <v>208</v>
      </c>
      <c r="J134" s="10">
        <v>14.5</v>
      </c>
      <c r="K134" s="10"/>
      <c r="L134" s="10" t="s">
        <v>15</v>
      </c>
      <c r="M134" s="15">
        <f t="shared" si="16"/>
        <v>2</v>
      </c>
      <c r="N134" t="b">
        <f t="shared" si="12"/>
        <v>0</v>
      </c>
      <c r="O134" t="b">
        <f t="shared" si="13"/>
        <v>0</v>
      </c>
      <c r="P134" t="b">
        <f t="shared" si="14"/>
        <v>0</v>
      </c>
      <c r="Q134" t="b">
        <f t="shared" si="15"/>
        <v>0</v>
      </c>
      <c r="R134" t="str">
        <f t="shared" si="17"/>
        <v>0</v>
      </c>
    </row>
    <row r="135" spans="1:18" x14ac:dyDescent="0.3">
      <c r="A135" s="16">
        <v>134</v>
      </c>
      <c r="B135" s="11">
        <v>1</v>
      </c>
      <c r="C135" s="11">
        <v>2</v>
      </c>
      <c r="D135" s="11" t="s">
        <v>209</v>
      </c>
      <c r="E135" s="11" t="s">
        <v>17</v>
      </c>
      <c r="F135" s="11">
        <v>29</v>
      </c>
      <c r="G135" s="11">
        <v>1</v>
      </c>
      <c r="H135" s="11">
        <v>0</v>
      </c>
      <c r="I135" s="11">
        <v>228414</v>
      </c>
      <c r="J135" s="11">
        <v>26</v>
      </c>
      <c r="K135" s="11"/>
      <c r="L135" s="11" t="s">
        <v>15</v>
      </c>
      <c r="M135" s="15">
        <f t="shared" si="16"/>
        <v>2</v>
      </c>
      <c r="N135" t="b">
        <f t="shared" si="12"/>
        <v>0</v>
      </c>
      <c r="O135" t="b">
        <f t="shared" si="13"/>
        <v>1</v>
      </c>
      <c r="P135" t="b">
        <f t="shared" si="14"/>
        <v>0</v>
      </c>
      <c r="Q135" t="b">
        <f t="shared" si="15"/>
        <v>1</v>
      </c>
      <c r="R135" t="str">
        <f t="shared" si="17"/>
        <v>0</v>
      </c>
    </row>
    <row r="136" spans="1:18" x14ac:dyDescent="0.3">
      <c r="A136" s="14">
        <v>135</v>
      </c>
      <c r="B136" s="10">
        <v>0</v>
      </c>
      <c r="C136" s="10">
        <v>2</v>
      </c>
      <c r="D136" s="10" t="s">
        <v>210</v>
      </c>
      <c r="E136" s="10" t="s">
        <v>13</v>
      </c>
      <c r="F136" s="10">
        <v>25</v>
      </c>
      <c r="G136" s="10">
        <v>0</v>
      </c>
      <c r="H136" s="10">
        <v>0</v>
      </c>
      <c r="I136" s="10" t="s">
        <v>211</v>
      </c>
      <c r="J136" s="10">
        <v>13</v>
      </c>
      <c r="K136" s="10"/>
      <c r="L136" s="10" t="s">
        <v>15</v>
      </c>
      <c r="M136" s="15">
        <f t="shared" si="16"/>
        <v>1</v>
      </c>
      <c r="N136" t="b">
        <f t="shared" si="12"/>
        <v>0</v>
      </c>
      <c r="O136" t="b">
        <f t="shared" si="13"/>
        <v>0</v>
      </c>
      <c r="P136" t="b">
        <f t="shared" si="14"/>
        <v>0</v>
      </c>
      <c r="Q136" t="b">
        <f t="shared" si="15"/>
        <v>0</v>
      </c>
      <c r="R136" t="str">
        <f t="shared" si="17"/>
        <v>0</v>
      </c>
    </row>
    <row r="137" spans="1:18" x14ac:dyDescent="0.3">
      <c r="A137" s="16">
        <v>136</v>
      </c>
      <c r="B137" s="11">
        <v>0</v>
      </c>
      <c r="C137" s="11">
        <v>2</v>
      </c>
      <c r="D137" s="11" t="s">
        <v>212</v>
      </c>
      <c r="E137" s="11" t="s">
        <v>13</v>
      </c>
      <c r="F137" s="11">
        <v>23</v>
      </c>
      <c r="G137" s="11">
        <v>0</v>
      </c>
      <c r="H137" s="11">
        <v>0</v>
      </c>
      <c r="I137" s="11" t="s">
        <v>213</v>
      </c>
      <c r="J137" s="11">
        <v>15.0458</v>
      </c>
      <c r="K137" s="11"/>
      <c r="L137" s="11" t="s">
        <v>20</v>
      </c>
      <c r="M137" s="15">
        <f t="shared" si="16"/>
        <v>1</v>
      </c>
      <c r="N137" t="b">
        <f t="shared" si="12"/>
        <v>0</v>
      </c>
      <c r="O137" t="b">
        <f t="shared" si="13"/>
        <v>0</v>
      </c>
      <c r="P137" t="b">
        <f t="shared" si="14"/>
        <v>0</v>
      </c>
      <c r="Q137" t="b">
        <f t="shared" si="15"/>
        <v>0</v>
      </c>
      <c r="R137" t="str">
        <f t="shared" si="17"/>
        <v>0</v>
      </c>
    </row>
    <row r="138" spans="1:18" x14ac:dyDescent="0.3">
      <c r="A138" s="14">
        <v>137</v>
      </c>
      <c r="B138" s="10">
        <v>1</v>
      </c>
      <c r="C138" s="10">
        <v>1</v>
      </c>
      <c r="D138" s="10" t="s">
        <v>214</v>
      </c>
      <c r="E138" s="10" t="s">
        <v>17</v>
      </c>
      <c r="F138" s="10">
        <v>19</v>
      </c>
      <c r="G138" s="10">
        <v>0</v>
      </c>
      <c r="H138" s="10">
        <v>2</v>
      </c>
      <c r="I138" s="10">
        <v>11752</v>
      </c>
      <c r="J138" s="10">
        <v>26.283300000000001</v>
      </c>
      <c r="K138" s="10" t="s">
        <v>215</v>
      </c>
      <c r="L138" s="10" t="s">
        <v>15</v>
      </c>
      <c r="M138" s="15">
        <f t="shared" si="16"/>
        <v>3</v>
      </c>
      <c r="N138" t="b">
        <f t="shared" si="12"/>
        <v>0</v>
      </c>
      <c r="O138" t="b">
        <f t="shared" si="13"/>
        <v>1</v>
      </c>
      <c r="P138" t="b">
        <f t="shared" si="14"/>
        <v>0</v>
      </c>
      <c r="Q138" t="b">
        <f t="shared" si="15"/>
        <v>1</v>
      </c>
      <c r="R138" t="str">
        <f t="shared" si="17"/>
        <v>0</v>
      </c>
    </row>
    <row r="139" spans="1:18" x14ac:dyDescent="0.3">
      <c r="A139" s="16">
        <v>138</v>
      </c>
      <c r="B139" s="11">
        <v>0</v>
      </c>
      <c r="C139" s="11">
        <v>1</v>
      </c>
      <c r="D139" s="11" t="s">
        <v>216</v>
      </c>
      <c r="E139" s="11" t="s">
        <v>13</v>
      </c>
      <c r="F139" s="11">
        <v>37</v>
      </c>
      <c r="G139" s="11">
        <v>1</v>
      </c>
      <c r="H139" s="11">
        <v>0</v>
      </c>
      <c r="I139" s="11">
        <v>113803</v>
      </c>
      <c r="J139" s="11">
        <v>53.1</v>
      </c>
      <c r="K139" s="11" t="s">
        <v>24</v>
      </c>
      <c r="L139" s="11" t="s">
        <v>15</v>
      </c>
      <c r="M139" s="15">
        <f t="shared" si="16"/>
        <v>2</v>
      </c>
      <c r="N139" t="b">
        <f t="shared" si="12"/>
        <v>0</v>
      </c>
      <c r="O139" t="b">
        <f t="shared" si="13"/>
        <v>0</v>
      </c>
      <c r="P139" t="b">
        <f t="shared" si="14"/>
        <v>0</v>
      </c>
      <c r="Q139" t="b">
        <f t="shared" si="15"/>
        <v>0</v>
      </c>
      <c r="R139" t="str">
        <f t="shared" si="17"/>
        <v>0</v>
      </c>
    </row>
    <row r="140" spans="1:18" x14ac:dyDescent="0.3">
      <c r="A140" s="14">
        <v>139</v>
      </c>
      <c r="B140" s="10">
        <v>0</v>
      </c>
      <c r="C140" s="10">
        <v>3</v>
      </c>
      <c r="D140" s="10" t="s">
        <v>217</v>
      </c>
      <c r="E140" s="10" t="s">
        <v>13</v>
      </c>
      <c r="F140" s="10">
        <v>16</v>
      </c>
      <c r="G140" s="10">
        <v>0</v>
      </c>
      <c r="H140" s="10">
        <v>0</v>
      </c>
      <c r="I140" s="10">
        <v>7534</v>
      </c>
      <c r="J140" s="10">
        <v>9.2166999999999994</v>
      </c>
      <c r="K140" s="10"/>
      <c r="L140" s="10" t="s">
        <v>15</v>
      </c>
      <c r="M140" s="15">
        <f t="shared" si="16"/>
        <v>1</v>
      </c>
      <c r="N140" t="b">
        <f t="shared" si="12"/>
        <v>0</v>
      </c>
      <c r="O140" t="b">
        <f t="shared" si="13"/>
        <v>0</v>
      </c>
      <c r="P140" t="b">
        <f t="shared" si="14"/>
        <v>0</v>
      </c>
      <c r="Q140" t="b">
        <f t="shared" si="15"/>
        <v>0</v>
      </c>
      <c r="R140" t="str">
        <f t="shared" si="17"/>
        <v>0</v>
      </c>
    </row>
    <row r="141" spans="1:18" x14ac:dyDescent="0.3">
      <c r="A141" s="16">
        <v>140</v>
      </c>
      <c r="B141" s="11">
        <v>0</v>
      </c>
      <c r="C141" s="11">
        <v>1</v>
      </c>
      <c r="D141" s="11" t="s">
        <v>218</v>
      </c>
      <c r="E141" s="11" t="s">
        <v>13</v>
      </c>
      <c r="F141" s="11">
        <v>24</v>
      </c>
      <c r="G141" s="11">
        <v>0</v>
      </c>
      <c r="H141" s="11">
        <v>0</v>
      </c>
      <c r="I141" s="11" t="s">
        <v>219</v>
      </c>
      <c r="J141" s="11">
        <v>79.2</v>
      </c>
      <c r="K141" s="11" t="s">
        <v>220</v>
      </c>
      <c r="L141" s="11" t="s">
        <v>20</v>
      </c>
      <c r="M141" s="15">
        <f t="shared" si="16"/>
        <v>1</v>
      </c>
      <c r="N141" t="b">
        <f t="shared" si="12"/>
        <v>0</v>
      </c>
      <c r="O141" t="b">
        <f t="shared" si="13"/>
        <v>0</v>
      </c>
      <c r="P141" t="b">
        <f t="shared" si="14"/>
        <v>1</v>
      </c>
      <c r="Q141" t="b">
        <f t="shared" si="15"/>
        <v>1</v>
      </c>
      <c r="R141" t="str">
        <f t="shared" si="17"/>
        <v>0</v>
      </c>
    </row>
    <row r="142" spans="1:18" x14ac:dyDescent="0.3">
      <c r="A142" s="14">
        <v>141</v>
      </c>
      <c r="B142" s="10">
        <v>0</v>
      </c>
      <c r="C142" s="10">
        <v>3</v>
      </c>
      <c r="D142" s="10" t="s">
        <v>221</v>
      </c>
      <c r="E142" s="10" t="s">
        <v>17</v>
      </c>
      <c r="F142" s="10"/>
      <c r="G142" s="10">
        <v>0</v>
      </c>
      <c r="H142" s="10">
        <v>2</v>
      </c>
      <c r="I142" s="10">
        <v>2678</v>
      </c>
      <c r="J142" s="10">
        <v>15.245799999999999</v>
      </c>
      <c r="K142" s="10"/>
      <c r="L142" s="10" t="s">
        <v>20</v>
      </c>
      <c r="M142" s="15">
        <f t="shared" si="16"/>
        <v>3</v>
      </c>
      <c r="N142" t="b">
        <f t="shared" si="12"/>
        <v>0</v>
      </c>
      <c r="O142" t="b">
        <f t="shared" si="13"/>
        <v>0</v>
      </c>
      <c r="P142" t="b">
        <f t="shared" si="14"/>
        <v>0</v>
      </c>
      <c r="Q142" t="b">
        <f t="shared" si="15"/>
        <v>0</v>
      </c>
      <c r="R142" t="str">
        <f t="shared" si="17"/>
        <v>0</v>
      </c>
    </row>
    <row r="143" spans="1:18" x14ac:dyDescent="0.3">
      <c r="A143" s="16">
        <v>142</v>
      </c>
      <c r="B143" s="11">
        <v>1</v>
      </c>
      <c r="C143" s="11">
        <v>3</v>
      </c>
      <c r="D143" s="11" t="s">
        <v>222</v>
      </c>
      <c r="E143" s="11" t="s">
        <v>17</v>
      </c>
      <c r="F143" s="11">
        <v>22</v>
      </c>
      <c r="G143" s="11">
        <v>0</v>
      </c>
      <c r="H143" s="11">
        <v>0</v>
      </c>
      <c r="I143" s="11">
        <v>347081</v>
      </c>
      <c r="J143" s="11">
        <v>7.75</v>
      </c>
      <c r="K143" s="11"/>
      <c r="L143" s="11" t="s">
        <v>15</v>
      </c>
      <c r="M143" s="15">
        <f t="shared" si="16"/>
        <v>1</v>
      </c>
      <c r="N143" t="b">
        <f t="shared" si="12"/>
        <v>0</v>
      </c>
      <c r="O143" t="b">
        <f t="shared" si="13"/>
        <v>0</v>
      </c>
      <c r="P143" t="b">
        <f t="shared" si="14"/>
        <v>0</v>
      </c>
      <c r="Q143" t="b">
        <f t="shared" si="15"/>
        <v>0</v>
      </c>
      <c r="R143" t="str">
        <f t="shared" si="17"/>
        <v>0</v>
      </c>
    </row>
    <row r="144" spans="1:18" x14ac:dyDescent="0.3">
      <c r="A144" s="14">
        <v>143</v>
      </c>
      <c r="B144" s="10">
        <v>1</v>
      </c>
      <c r="C144" s="10">
        <v>3</v>
      </c>
      <c r="D144" s="10" t="s">
        <v>223</v>
      </c>
      <c r="E144" s="10" t="s">
        <v>17</v>
      </c>
      <c r="F144" s="10">
        <v>24</v>
      </c>
      <c r="G144" s="10">
        <v>1</v>
      </c>
      <c r="H144" s="10">
        <v>0</v>
      </c>
      <c r="I144" s="10" t="s">
        <v>224</v>
      </c>
      <c r="J144" s="10">
        <v>15.85</v>
      </c>
      <c r="K144" s="10"/>
      <c r="L144" s="10" t="s">
        <v>15</v>
      </c>
      <c r="M144" s="15">
        <f t="shared" si="16"/>
        <v>2</v>
      </c>
      <c r="N144" t="b">
        <f t="shared" si="12"/>
        <v>0</v>
      </c>
      <c r="O144" t="b">
        <f t="shared" si="13"/>
        <v>0</v>
      </c>
      <c r="P144" t="b">
        <f t="shared" si="14"/>
        <v>0</v>
      </c>
      <c r="Q144" t="b">
        <f t="shared" si="15"/>
        <v>0</v>
      </c>
      <c r="R144" t="str">
        <f t="shared" si="17"/>
        <v>0</v>
      </c>
    </row>
    <row r="145" spans="1:18" x14ac:dyDescent="0.3">
      <c r="A145" s="16">
        <v>144</v>
      </c>
      <c r="B145" s="11">
        <v>0</v>
      </c>
      <c r="C145" s="11">
        <v>3</v>
      </c>
      <c r="D145" s="11" t="s">
        <v>225</v>
      </c>
      <c r="E145" s="11" t="s">
        <v>13</v>
      </c>
      <c r="F145" s="11">
        <v>19</v>
      </c>
      <c r="G145" s="11">
        <v>0</v>
      </c>
      <c r="H145" s="11">
        <v>0</v>
      </c>
      <c r="I145" s="11">
        <v>365222</v>
      </c>
      <c r="J145" s="11">
        <v>6.75</v>
      </c>
      <c r="K145" s="11"/>
      <c r="L145" s="11" t="s">
        <v>27</v>
      </c>
      <c r="M145" s="15">
        <f t="shared" si="16"/>
        <v>1</v>
      </c>
      <c r="N145" t="b">
        <f t="shared" si="12"/>
        <v>0</v>
      </c>
      <c r="O145" t="b">
        <f t="shared" si="13"/>
        <v>0</v>
      </c>
      <c r="P145" t="b">
        <f t="shared" si="14"/>
        <v>0</v>
      </c>
      <c r="Q145" t="b">
        <f t="shared" si="15"/>
        <v>0</v>
      </c>
      <c r="R145" t="str">
        <f t="shared" si="17"/>
        <v>0</v>
      </c>
    </row>
    <row r="146" spans="1:18" x14ac:dyDescent="0.3">
      <c r="A146" s="14">
        <v>145</v>
      </c>
      <c r="B146" s="10">
        <v>0</v>
      </c>
      <c r="C146" s="10">
        <v>2</v>
      </c>
      <c r="D146" s="10" t="s">
        <v>226</v>
      </c>
      <c r="E146" s="10" t="s">
        <v>13</v>
      </c>
      <c r="F146" s="10">
        <v>18</v>
      </c>
      <c r="G146" s="10">
        <v>0</v>
      </c>
      <c r="H146" s="10">
        <v>0</v>
      </c>
      <c r="I146" s="10">
        <v>231945</v>
      </c>
      <c r="J146" s="10">
        <v>11.5</v>
      </c>
      <c r="K146" s="10"/>
      <c r="L146" s="10" t="s">
        <v>15</v>
      </c>
      <c r="M146" s="15">
        <f t="shared" si="16"/>
        <v>1</v>
      </c>
      <c r="N146" t="b">
        <f t="shared" si="12"/>
        <v>0</v>
      </c>
      <c r="O146" t="b">
        <f t="shared" si="13"/>
        <v>0</v>
      </c>
      <c r="P146" t="b">
        <f t="shared" si="14"/>
        <v>0</v>
      </c>
      <c r="Q146" t="b">
        <f t="shared" si="15"/>
        <v>0</v>
      </c>
      <c r="R146" t="str">
        <f t="shared" si="17"/>
        <v>0</v>
      </c>
    </row>
    <row r="147" spans="1:18" x14ac:dyDescent="0.3">
      <c r="A147" s="16">
        <v>146</v>
      </c>
      <c r="B147" s="11">
        <v>0</v>
      </c>
      <c r="C147" s="11">
        <v>2</v>
      </c>
      <c r="D147" s="11" t="s">
        <v>227</v>
      </c>
      <c r="E147" s="11" t="s">
        <v>13</v>
      </c>
      <c r="F147" s="11">
        <v>19</v>
      </c>
      <c r="G147" s="11">
        <v>1</v>
      </c>
      <c r="H147" s="11">
        <v>1</v>
      </c>
      <c r="I147" s="11" t="s">
        <v>228</v>
      </c>
      <c r="J147" s="11">
        <v>36.75</v>
      </c>
      <c r="K147" s="11"/>
      <c r="L147" s="11" t="s">
        <v>15</v>
      </c>
      <c r="M147" s="15">
        <f t="shared" si="16"/>
        <v>3</v>
      </c>
      <c r="N147" t="b">
        <f t="shared" si="12"/>
        <v>0</v>
      </c>
      <c r="O147" t="b">
        <f t="shared" si="13"/>
        <v>0</v>
      </c>
      <c r="P147" t="b">
        <f t="shared" si="14"/>
        <v>0</v>
      </c>
      <c r="Q147" t="b">
        <f t="shared" si="15"/>
        <v>0</v>
      </c>
      <c r="R147" t="str">
        <f t="shared" si="17"/>
        <v>0</v>
      </c>
    </row>
    <row r="148" spans="1:18" x14ac:dyDescent="0.3">
      <c r="A148" s="14">
        <v>147</v>
      </c>
      <c r="B148" s="10">
        <v>1</v>
      </c>
      <c r="C148" s="10">
        <v>3</v>
      </c>
      <c r="D148" s="10" t="s">
        <v>229</v>
      </c>
      <c r="E148" s="10" t="s">
        <v>13</v>
      </c>
      <c r="F148" s="10">
        <v>27</v>
      </c>
      <c r="G148" s="10">
        <v>0</v>
      </c>
      <c r="H148" s="10">
        <v>0</v>
      </c>
      <c r="I148" s="10">
        <v>350043</v>
      </c>
      <c r="J148" s="10">
        <v>7.7957999999999998</v>
      </c>
      <c r="K148" s="10"/>
      <c r="L148" s="10" t="s">
        <v>15</v>
      </c>
      <c r="M148" s="15">
        <f t="shared" si="16"/>
        <v>1</v>
      </c>
      <c r="N148" t="b">
        <f t="shared" si="12"/>
        <v>0</v>
      </c>
      <c r="O148" t="b">
        <f t="shared" si="13"/>
        <v>0</v>
      </c>
      <c r="P148" t="b">
        <f t="shared" si="14"/>
        <v>0</v>
      </c>
      <c r="Q148" t="b">
        <f t="shared" si="15"/>
        <v>0</v>
      </c>
      <c r="R148" t="str">
        <f t="shared" si="17"/>
        <v>0</v>
      </c>
    </row>
    <row r="149" spans="1:18" x14ac:dyDescent="0.3">
      <c r="A149" s="16">
        <v>148</v>
      </c>
      <c r="B149" s="11">
        <v>0</v>
      </c>
      <c r="C149" s="11">
        <v>3</v>
      </c>
      <c r="D149" s="11" t="s">
        <v>230</v>
      </c>
      <c r="E149" s="11" t="s">
        <v>17</v>
      </c>
      <c r="F149" s="11">
        <v>9</v>
      </c>
      <c r="G149" s="11">
        <v>2</v>
      </c>
      <c r="H149" s="11">
        <v>2</v>
      </c>
      <c r="I149" s="11" t="s">
        <v>143</v>
      </c>
      <c r="J149" s="11">
        <v>34.375</v>
      </c>
      <c r="K149" s="11"/>
      <c r="L149" s="11" t="s">
        <v>15</v>
      </c>
      <c r="M149" s="15">
        <f t="shared" si="16"/>
        <v>5</v>
      </c>
      <c r="N149" t="b">
        <f t="shared" si="12"/>
        <v>0</v>
      </c>
      <c r="O149" t="b">
        <f t="shared" si="13"/>
        <v>0</v>
      </c>
      <c r="P149" t="b">
        <f t="shared" si="14"/>
        <v>0</v>
      </c>
      <c r="Q149" t="b">
        <f t="shared" si="15"/>
        <v>0</v>
      </c>
      <c r="R149" t="str">
        <f t="shared" si="17"/>
        <v>0</v>
      </c>
    </row>
    <row r="150" spans="1:18" x14ac:dyDescent="0.3">
      <c r="A150" s="14">
        <v>149</v>
      </c>
      <c r="B150" s="10">
        <v>0</v>
      </c>
      <c r="C150" s="10">
        <v>2</v>
      </c>
      <c r="D150" s="10" t="s">
        <v>231</v>
      </c>
      <c r="E150" s="10" t="s">
        <v>13</v>
      </c>
      <c r="F150" s="10">
        <v>36.5</v>
      </c>
      <c r="G150" s="10">
        <v>0</v>
      </c>
      <c r="H150" s="10">
        <v>2</v>
      </c>
      <c r="I150" s="10">
        <v>230080</v>
      </c>
      <c r="J150" s="10">
        <v>26</v>
      </c>
      <c r="K150" s="10" t="s">
        <v>232</v>
      </c>
      <c r="L150" s="10" t="s">
        <v>15</v>
      </c>
      <c r="M150" s="15">
        <f t="shared" si="16"/>
        <v>3</v>
      </c>
      <c r="N150" t="b">
        <f t="shared" si="12"/>
        <v>0</v>
      </c>
      <c r="O150" t="b">
        <f t="shared" si="13"/>
        <v>0</v>
      </c>
      <c r="P150" t="b">
        <f t="shared" si="14"/>
        <v>0</v>
      </c>
      <c r="Q150" t="b">
        <f t="shared" si="15"/>
        <v>0</v>
      </c>
      <c r="R150" t="str">
        <f t="shared" si="17"/>
        <v>0</v>
      </c>
    </row>
    <row r="151" spans="1:18" x14ac:dyDescent="0.3">
      <c r="A151" s="16">
        <v>150</v>
      </c>
      <c r="B151" s="11">
        <v>0</v>
      </c>
      <c r="C151" s="11">
        <v>2</v>
      </c>
      <c r="D151" s="11" t="s">
        <v>233</v>
      </c>
      <c r="E151" s="11" t="s">
        <v>13</v>
      </c>
      <c r="F151" s="11">
        <v>42</v>
      </c>
      <c r="G151" s="11">
        <v>0</v>
      </c>
      <c r="H151" s="11">
        <v>0</v>
      </c>
      <c r="I151" s="11">
        <v>244310</v>
      </c>
      <c r="J151" s="11">
        <v>13</v>
      </c>
      <c r="K151" s="11"/>
      <c r="L151" s="11" t="s">
        <v>15</v>
      </c>
      <c r="M151" s="15">
        <f t="shared" si="16"/>
        <v>1</v>
      </c>
      <c r="N151" t="b">
        <f t="shared" si="12"/>
        <v>0</v>
      </c>
      <c r="O151" t="b">
        <f t="shared" si="13"/>
        <v>0</v>
      </c>
      <c r="P151" t="b">
        <f t="shared" si="14"/>
        <v>0</v>
      </c>
      <c r="Q151" t="b">
        <f t="shared" si="15"/>
        <v>0</v>
      </c>
      <c r="R151" t="str">
        <f t="shared" si="17"/>
        <v>0</v>
      </c>
    </row>
    <row r="152" spans="1:18" x14ac:dyDescent="0.3">
      <c r="A152" s="14">
        <v>151</v>
      </c>
      <c r="B152" s="10">
        <v>0</v>
      </c>
      <c r="C152" s="10">
        <v>2</v>
      </c>
      <c r="D152" s="10" t="s">
        <v>234</v>
      </c>
      <c r="E152" s="10" t="s">
        <v>13</v>
      </c>
      <c r="F152" s="10">
        <v>51</v>
      </c>
      <c r="G152" s="10">
        <v>0</v>
      </c>
      <c r="H152" s="10">
        <v>0</v>
      </c>
      <c r="I152" s="10" t="s">
        <v>235</v>
      </c>
      <c r="J152" s="10">
        <v>12.525</v>
      </c>
      <c r="K152" s="10"/>
      <c r="L152" s="10" t="s">
        <v>15</v>
      </c>
      <c r="M152" s="15">
        <f t="shared" si="16"/>
        <v>1</v>
      </c>
      <c r="N152" t="b">
        <f t="shared" si="12"/>
        <v>0</v>
      </c>
      <c r="O152" t="b">
        <f t="shared" si="13"/>
        <v>0</v>
      </c>
      <c r="P152" t="b">
        <f t="shared" si="14"/>
        <v>0</v>
      </c>
      <c r="Q152" t="b">
        <f t="shared" si="15"/>
        <v>0</v>
      </c>
      <c r="R152" t="str">
        <f t="shared" si="17"/>
        <v>0</v>
      </c>
    </row>
    <row r="153" spans="1:18" x14ac:dyDescent="0.3">
      <c r="A153" s="16">
        <v>152</v>
      </c>
      <c r="B153" s="11">
        <v>1</v>
      </c>
      <c r="C153" s="11">
        <v>1</v>
      </c>
      <c r="D153" s="11" t="s">
        <v>236</v>
      </c>
      <c r="E153" s="11" t="s">
        <v>17</v>
      </c>
      <c r="F153" s="11">
        <v>22</v>
      </c>
      <c r="G153" s="11">
        <v>1</v>
      </c>
      <c r="H153" s="11">
        <v>0</v>
      </c>
      <c r="I153" s="11">
        <v>113776</v>
      </c>
      <c r="J153" s="11">
        <v>66.599999999999994</v>
      </c>
      <c r="K153" s="11" t="s">
        <v>237</v>
      </c>
      <c r="L153" s="11" t="s">
        <v>15</v>
      </c>
      <c r="M153" s="15">
        <f t="shared" si="16"/>
        <v>2</v>
      </c>
      <c r="N153" t="b">
        <f t="shared" si="12"/>
        <v>0</v>
      </c>
      <c r="O153" t="b">
        <f t="shared" si="13"/>
        <v>1</v>
      </c>
      <c r="P153" t="b">
        <f t="shared" si="14"/>
        <v>0</v>
      </c>
      <c r="Q153" t="b">
        <f t="shared" si="15"/>
        <v>1</v>
      </c>
      <c r="R153" t="str">
        <f t="shared" si="17"/>
        <v>0</v>
      </c>
    </row>
    <row r="154" spans="1:18" x14ac:dyDescent="0.3">
      <c r="A154" s="14">
        <v>153</v>
      </c>
      <c r="B154" s="10">
        <v>0</v>
      </c>
      <c r="C154" s="10">
        <v>3</v>
      </c>
      <c r="D154" s="10" t="s">
        <v>238</v>
      </c>
      <c r="E154" s="10" t="s">
        <v>13</v>
      </c>
      <c r="F154" s="10">
        <v>55.5</v>
      </c>
      <c r="G154" s="10">
        <v>0</v>
      </c>
      <c r="H154" s="10">
        <v>0</v>
      </c>
      <c r="I154" s="10" t="s">
        <v>239</v>
      </c>
      <c r="J154" s="10">
        <v>8.0500000000000007</v>
      </c>
      <c r="K154" s="10"/>
      <c r="L154" s="10" t="s">
        <v>15</v>
      </c>
      <c r="M154" s="15">
        <f t="shared" si="16"/>
        <v>1</v>
      </c>
      <c r="N154" t="b">
        <f t="shared" si="12"/>
        <v>0</v>
      </c>
      <c r="O154" t="b">
        <f t="shared" si="13"/>
        <v>0</v>
      </c>
      <c r="P154" t="b">
        <f t="shared" si="14"/>
        <v>0</v>
      </c>
      <c r="Q154" t="b">
        <f t="shared" si="15"/>
        <v>0</v>
      </c>
      <c r="R154" t="str">
        <f t="shared" si="17"/>
        <v>0</v>
      </c>
    </row>
    <row r="155" spans="1:18" x14ac:dyDescent="0.3">
      <c r="A155" s="16">
        <v>154</v>
      </c>
      <c r="B155" s="11">
        <v>0</v>
      </c>
      <c r="C155" s="11">
        <v>3</v>
      </c>
      <c r="D155" s="11" t="s">
        <v>240</v>
      </c>
      <c r="E155" s="11" t="s">
        <v>13</v>
      </c>
      <c r="F155" s="11">
        <v>40.5</v>
      </c>
      <c r="G155" s="11">
        <v>0</v>
      </c>
      <c r="H155" s="11">
        <v>2</v>
      </c>
      <c r="I155" s="11" t="s">
        <v>241</v>
      </c>
      <c r="J155" s="11">
        <v>14.5</v>
      </c>
      <c r="K155" s="11"/>
      <c r="L155" s="11" t="s">
        <v>15</v>
      </c>
      <c r="M155" s="15">
        <f t="shared" si="16"/>
        <v>3</v>
      </c>
      <c r="N155" t="b">
        <f t="shared" si="12"/>
        <v>0</v>
      </c>
      <c r="O155" t="b">
        <f t="shared" si="13"/>
        <v>0</v>
      </c>
      <c r="P155" t="b">
        <f t="shared" si="14"/>
        <v>0</v>
      </c>
      <c r="Q155" t="b">
        <f t="shared" si="15"/>
        <v>0</v>
      </c>
      <c r="R155" t="str">
        <f t="shared" si="17"/>
        <v>0</v>
      </c>
    </row>
    <row r="156" spans="1:18" x14ac:dyDescent="0.3">
      <c r="A156" s="14">
        <v>155</v>
      </c>
      <c r="B156" s="10">
        <v>0</v>
      </c>
      <c r="C156" s="10">
        <v>3</v>
      </c>
      <c r="D156" s="10" t="s">
        <v>242</v>
      </c>
      <c r="E156" s="10" t="s">
        <v>13</v>
      </c>
      <c r="F156" s="10"/>
      <c r="G156" s="10">
        <v>0</v>
      </c>
      <c r="H156" s="10">
        <v>0</v>
      </c>
      <c r="I156" s="10" t="s">
        <v>243</v>
      </c>
      <c r="J156" s="10">
        <v>7.3125</v>
      </c>
      <c r="K156" s="10"/>
      <c r="L156" s="10" t="s">
        <v>15</v>
      </c>
      <c r="M156" s="15">
        <f t="shared" si="16"/>
        <v>1</v>
      </c>
      <c r="N156" t="b">
        <f t="shared" si="12"/>
        <v>0</v>
      </c>
      <c r="O156" t="b">
        <f t="shared" si="13"/>
        <v>0</v>
      </c>
      <c r="P156" t="b">
        <f t="shared" si="14"/>
        <v>0</v>
      </c>
      <c r="Q156" t="b">
        <f t="shared" si="15"/>
        <v>0</v>
      </c>
      <c r="R156" t="str">
        <f t="shared" si="17"/>
        <v>0</v>
      </c>
    </row>
    <row r="157" spans="1:18" x14ac:dyDescent="0.3">
      <c r="A157" s="16">
        <v>156</v>
      </c>
      <c r="B157" s="11">
        <v>0</v>
      </c>
      <c r="C157" s="11">
        <v>1</v>
      </c>
      <c r="D157" s="11" t="s">
        <v>244</v>
      </c>
      <c r="E157" s="11" t="s">
        <v>13</v>
      </c>
      <c r="F157" s="11">
        <v>51</v>
      </c>
      <c r="G157" s="11">
        <v>0</v>
      </c>
      <c r="H157" s="11">
        <v>1</v>
      </c>
      <c r="I157" s="11" t="s">
        <v>245</v>
      </c>
      <c r="J157" s="11">
        <v>61.379199999999997</v>
      </c>
      <c r="K157" s="11"/>
      <c r="L157" s="11" t="s">
        <v>20</v>
      </c>
      <c r="M157" s="15">
        <f t="shared" si="16"/>
        <v>2</v>
      </c>
      <c r="N157" t="b">
        <f t="shared" si="12"/>
        <v>0</v>
      </c>
      <c r="O157" t="b">
        <f t="shared" si="13"/>
        <v>0</v>
      </c>
      <c r="P157" t="b">
        <f t="shared" si="14"/>
        <v>0</v>
      </c>
      <c r="Q157" t="b">
        <f t="shared" si="15"/>
        <v>0</v>
      </c>
      <c r="R157" t="str">
        <f t="shared" si="17"/>
        <v>0</v>
      </c>
    </row>
    <row r="158" spans="1:18" x14ac:dyDescent="0.3">
      <c r="A158" s="14">
        <v>157</v>
      </c>
      <c r="B158" s="10">
        <v>1</v>
      </c>
      <c r="C158" s="10">
        <v>3</v>
      </c>
      <c r="D158" s="10" t="s">
        <v>246</v>
      </c>
      <c r="E158" s="10" t="s">
        <v>17</v>
      </c>
      <c r="F158" s="10">
        <v>16</v>
      </c>
      <c r="G158" s="10">
        <v>0</v>
      </c>
      <c r="H158" s="10">
        <v>0</v>
      </c>
      <c r="I158" s="10">
        <v>35851</v>
      </c>
      <c r="J158" s="10">
        <v>7.7332999999999998</v>
      </c>
      <c r="K158" s="10"/>
      <c r="L158" s="10" t="s">
        <v>27</v>
      </c>
      <c r="M158" s="15">
        <f t="shared" si="16"/>
        <v>1</v>
      </c>
      <c r="N158" t="b">
        <f t="shared" si="12"/>
        <v>0</v>
      </c>
      <c r="O158" t="b">
        <f t="shared" si="13"/>
        <v>0</v>
      </c>
      <c r="P158" t="b">
        <f t="shared" si="14"/>
        <v>0</v>
      </c>
      <c r="Q158" t="b">
        <f t="shared" si="15"/>
        <v>0</v>
      </c>
      <c r="R158" t="str">
        <f t="shared" si="17"/>
        <v>0</v>
      </c>
    </row>
    <row r="159" spans="1:18" x14ac:dyDescent="0.3">
      <c r="A159" s="16">
        <v>158</v>
      </c>
      <c r="B159" s="11">
        <v>0</v>
      </c>
      <c r="C159" s="11">
        <v>3</v>
      </c>
      <c r="D159" s="11" t="s">
        <v>247</v>
      </c>
      <c r="E159" s="11" t="s">
        <v>13</v>
      </c>
      <c r="F159" s="11">
        <v>30</v>
      </c>
      <c r="G159" s="11">
        <v>0</v>
      </c>
      <c r="H159" s="11">
        <v>0</v>
      </c>
      <c r="I159" s="11" t="s">
        <v>248</v>
      </c>
      <c r="J159" s="11">
        <v>8.0500000000000007</v>
      </c>
      <c r="K159" s="11"/>
      <c r="L159" s="11" t="s">
        <v>15</v>
      </c>
      <c r="M159" s="15">
        <f t="shared" si="16"/>
        <v>1</v>
      </c>
      <c r="N159" t="b">
        <f t="shared" si="12"/>
        <v>0</v>
      </c>
      <c r="O159" t="b">
        <f t="shared" si="13"/>
        <v>0</v>
      </c>
      <c r="P159" t="b">
        <f t="shared" si="14"/>
        <v>0</v>
      </c>
      <c r="Q159" t="b">
        <f t="shared" si="15"/>
        <v>0</v>
      </c>
      <c r="R159" t="str">
        <f t="shared" si="17"/>
        <v>0</v>
      </c>
    </row>
    <row r="160" spans="1:18" x14ac:dyDescent="0.3">
      <c r="A160" s="14">
        <v>159</v>
      </c>
      <c r="B160" s="10">
        <v>0</v>
      </c>
      <c r="C160" s="10">
        <v>3</v>
      </c>
      <c r="D160" s="10" t="s">
        <v>249</v>
      </c>
      <c r="E160" s="10" t="s">
        <v>13</v>
      </c>
      <c r="F160" s="10"/>
      <c r="G160" s="10">
        <v>0</v>
      </c>
      <c r="H160" s="10">
        <v>0</v>
      </c>
      <c r="I160" s="10">
        <v>315037</v>
      </c>
      <c r="J160" s="10">
        <v>8.6624999999999996</v>
      </c>
      <c r="K160" s="10"/>
      <c r="L160" s="10" t="s">
        <v>15</v>
      </c>
      <c r="M160" s="15">
        <f t="shared" si="16"/>
        <v>1</v>
      </c>
      <c r="N160" t="b">
        <f t="shared" si="12"/>
        <v>0</v>
      </c>
      <c r="O160" t="b">
        <f t="shared" si="13"/>
        <v>0</v>
      </c>
      <c r="P160" t="b">
        <f t="shared" si="14"/>
        <v>0</v>
      </c>
      <c r="Q160" t="b">
        <f t="shared" si="15"/>
        <v>0</v>
      </c>
      <c r="R160" t="str">
        <f t="shared" si="17"/>
        <v>0</v>
      </c>
    </row>
    <row r="161" spans="1:18" x14ac:dyDescent="0.3">
      <c r="A161" s="16">
        <v>160</v>
      </c>
      <c r="B161" s="11">
        <v>0</v>
      </c>
      <c r="C161" s="11">
        <v>3</v>
      </c>
      <c r="D161" s="11" t="s">
        <v>250</v>
      </c>
      <c r="E161" s="11" t="s">
        <v>13</v>
      </c>
      <c r="F161" s="11"/>
      <c r="G161" s="11">
        <v>8</v>
      </c>
      <c r="H161" s="11">
        <v>2</v>
      </c>
      <c r="I161" s="11" t="s">
        <v>251</v>
      </c>
      <c r="J161" s="11">
        <v>69.55</v>
      </c>
      <c r="K161" s="11"/>
      <c r="L161" s="11" t="s">
        <v>15</v>
      </c>
      <c r="M161" s="15">
        <f t="shared" si="16"/>
        <v>11</v>
      </c>
      <c r="N161" t="b">
        <f t="shared" si="12"/>
        <v>0</v>
      </c>
      <c r="O161" t="b">
        <f t="shared" si="13"/>
        <v>0</v>
      </c>
      <c r="P161" t="b">
        <f t="shared" si="14"/>
        <v>0</v>
      </c>
      <c r="Q161" t="b">
        <f t="shared" si="15"/>
        <v>0</v>
      </c>
      <c r="R161" t="str">
        <f t="shared" si="17"/>
        <v>0</v>
      </c>
    </row>
    <row r="162" spans="1:18" x14ac:dyDescent="0.3">
      <c r="A162" s="14">
        <v>161</v>
      </c>
      <c r="B162" s="10">
        <v>0</v>
      </c>
      <c r="C162" s="10">
        <v>3</v>
      </c>
      <c r="D162" s="10" t="s">
        <v>252</v>
      </c>
      <c r="E162" s="10" t="s">
        <v>13</v>
      </c>
      <c r="F162" s="10">
        <v>44</v>
      </c>
      <c r="G162" s="10">
        <v>0</v>
      </c>
      <c r="H162" s="10">
        <v>1</v>
      </c>
      <c r="I162" s="10">
        <v>371362</v>
      </c>
      <c r="J162" s="10">
        <v>16.100000000000001</v>
      </c>
      <c r="K162" s="10"/>
      <c r="L162" s="10" t="s">
        <v>15</v>
      </c>
      <c r="M162" s="15">
        <f t="shared" si="16"/>
        <v>2</v>
      </c>
      <c r="N162" t="b">
        <f t="shared" si="12"/>
        <v>0</v>
      </c>
      <c r="O162" t="b">
        <f t="shared" si="13"/>
        <v>0</v>
      </c>
      <c r="P162" t="b">
        <f t="shared" si="14"/>
        <v>0</v>
      </c>
      <c r="Q162" t="b">
        <f t="shared" si="15"/>
        <v>0</v>
      </c>
      <c r="R162" t="str">
        <f t="shared" si="17"/>
        <v>0</v>
      </c>
    </row>
    <row r="163" spans="1:18" x14ac:dyDescent="0.3">
      <c r="A163" s="16">
        <v>162</v>
      </c>
      <c r="B163" s="11">
        <v>1</v>
      </c>
      <c r="C163" s="11">
        <v>2</v>
      </c>
      <c r="D163" s="11" t="s">
        <v>253</v>
      </c>
      <c r="E163" s="11" t="s">
        <v>17</v>
      </c>
      <c r="F163" s="11">
        <v>40</v>
      </c>
      <c r="G163" s="11">
        <v>0</v>
      </c>
      <c r="H163" s="11">
        <v>0</v>
      </c>
      <c r="I163" s="11" t="s">
        <v>254</v>
      </c>
      <c r="J163" s="11">
        <v>15.75</v>
      </c>
      <c r="K163" s="11"/>
      <c r="L163" s="11" t="s">
        <v>15</v>
      </c>
      <c r="M163" s="15">
        <f t="shared" si="16"/>
        <v>1</v>
      </c>
      <c r="N163" t="b">
        <f t="shared" si="12"/>
        <v>0</v>
      </c>
      <c r="O163" t="b">
        <f t="shared" si="13"/>
        <v>1</v>
      </c>
      <c r="P163" t="b">
        <f t="shared" si="14"/>
        <v>0</v>
      </c>
      <c r="Q163" t="b">
        <f t="shared" si="15"/>
        <v>1</v>
      </c>
      <c r="R163" t="str">
        <f t="shared" si="17"/>
        <v>0</v>
      </c>
    </row>
    <row r="164" spans="1:18" x14ac:dyDescent="0.3">
      <c r="A164" s="14">
        <v>163</v>
      </c>
      <c r="B164" s="10">
        <v>0</v>
      </c>
      <c r="C164" s="10">
        <v>3</v>
      </c>
      <c r="D164" s="10" t="s">
        <v>255</v>
      </c>
      <c r="E164" s="10" t="s">
        <v>13</v>
      </c>
      <c r="F164" s="10">
        <v>26</v>
      </c>
      <c r="G164" s="10">
        <v>0</v>
      </c>
      <c r="H164" s="10">
        <v>0</v>
      </c>
      <c r="I164" s="10">
        <v>347068</v>
      </c>
      <c r="J164" s="10">
        <v>7.7750000000000004</v>
      </c>
      <c r="K164" s="10"/>
      <c r="L164" s="10" t="s">
        <v>15</v>
      </c>
      <c r="M164" s="15">
        <f t="shared" si="16"/>
        <v>1</v>
      </c>
      <c r="N164" t="b">
        <f t="shared" si="12"/>
        <v>0</v>
      </c>
      <c r="O164" t="b">
        <f t="shared" si="13"/>
        <v>0</v>
      </c>
      <c r="P164" t="b">
        <f t="shared" si="14"/>
        <v>0</v>
      </c>
      <c r="Q164" t="b">
        <f t="shared" si="15"/>
        <v>0</v>
      </c>
      <c r="R164" t="str">
        <f t="shared" si="17"/>
        <v>0</v>
      </c>
    </row>
    <row r="165" spans="1:18" x14ac:dyDescent="0.3">
      <c r="A165" s="16">
        <v>164</v>
      </c>
      <c r="B165" s="11">
        <v>0</v>
      </c>
      <c r="C165" s="11">
        <v>3</v>
      </c>
      <c r="D165" s="11" t="s">
        <v>256</v>
      </c>
      <c r="E165" s="11" t="s">
        <v>13</v>
      </c>
      <c r="F165" s="11">
        <v>17</v>
      </c>
      <c r="G165" s="11">
        <v>0</v>
      </c>
      <c r="H165" s="11">
        <v>0</v>
      </c>
      <c r="I165" s="11">
        <v>315093</v>
      </c>
      <c r="J165" s="11">
        <v>8.6624999999999996</v>
      </c>
      <c r="K165" s="11"/>
      <c r="L165" s="11" t="s">
        <v>15</v>
      </c>
      <c r="M165" s="15">
        <f t="shared" si="16"/>
        <v>1</v>
      </c>
      <c r="N165" t="b">
        <f t="shared" si="12"/>
        <v>0</v>
      </c>
      <c r="O165" t="b">
        <f t="shared" si="13"/>
        <v>0</v>
      </c>
      <c r="P165" t="b">
        <f t="shared" si="14"/>
        <v>0</v>
      </c>
      <c r="Q165" t="b">
        <f t="shared" si="15"/>
        <v>0</v>
      </c>
      <c r="R165" t="str">
        <f t="shared" si="17"/>
        <v>0</v>
      </c>
    </row>
    <row r="166" spans="1:18" x14ac:dyDescent="0.3">
      <c r="A166" s="14">
        <v>165</v>
      </c>
      <c r="B166" s="10">
        <v>0</v>
      </c>
      <c r="C166" s="10">
        <v>3</v>
      </c>
      <c r="D166" s="10" t="s">
        <v>257</v>
      </c>
      <c r="E166" s="10" t="s">
        <v>13</v>
      </c>
      <c r="F166" s="10">
        <v>1</v>
      </c>
      <c r="G166" s="10">
        <v>4</v>
      </c>
      <c r="H166" s="10">
        <v>1</v>
      </c>
      <c r="I166" s="10">
        <v>3101295</v>
      </c>
      <c r="J166" s="10">
        <v>39.6875</v>
      </c>
      <c r="K166" s="10"/>
      <c r="L166" s="10" t="s">
        <v>15</v>
      </c>
      <c r="M166" s="15">
        <f t="shared" si="16"/>
        <v>6</v>
      </c>
      <c r="N166" t="b">
        <f t="shared" si="12"/>
        <v>0</v>
      </c>
      <c r="O166" t="b">
        <f t="shared" si="13"/>
        <v>0</v>
      </c>
      <c r="P166" t="b">
        <f t="shared" si="14"/>
        <v>0</v>
      </c>
      <c r="Q166" t="b">
        <f t="shared" si="15"/>
        <v>0</v>
      </c>
      <c r="R166" t="str">
        <f t="shared" si="17"/>
        <v>0</v>
      </c>
    </row>
    <row r="167" spans="1:18" x14ac:dyDescent="0.3">
      <c r="A167" s="16">
        <v>166</v>
      </c>
      <c r="B167" s="11">
        <v>1</v>
      </c>
      <c r="C167" s="11">
        <v>3</v>
      </c>
      <c r="D167" s="11" t="s">
        <v>258</v>
      </c>
      <c r="E167" s="11" t="s">
        <v>13</v>
      </c>
      <c r="F167" s="11">
        <v>9</v>
      </c>
      <c r="G167" s="11">
        <v>0</v>
      </c>
      <c r="H167" s="11">
        <v>2</v>
      </c>
      <c r="I167" s="11">
        <v>363291</v>
      </c>
      <c r="J167" s="11">
        <v>20.524999999999999</v>
      </c>
      <c r="K167" s="11"/>
      <c r="L167" s="11" t="s">
        <v>15</v>
      </c>
      <c r="M167" s="15">
        <f t="shared" si="16"/>
        <v>3</v>
      </c>
      <c r="N167" t="b">
        <f t="shared" si="12"/>
        <v>0</v>
      </c>
      <c r="O167" t="b">
        <f t="shared" si="13"/>
        <v>0</v>
      </c>
      <c r="P167" t="b">
        <f t="shared" si="14"/>
        <v>0</v>
      </c>
      <c r="Q167" t="b">
        <f t="shared" si="15"/>
        <v>0</v>
      </c>
      <c r="R167" t="str">
        <f t="shared" si="17"/>
        <v>0</v>
      </c>
    </row>
    <row r="168" spans="1:18" x14ac:dyDescent="0.3">
      <c r="A168" s="14">
        <v>167</v>
      </c>
      <c r="B168" s="10">
        <v>1</v>
      </c>
      <c r="C168" s="10">
        <v>1</v>
      </c>
      <c r="D168" s="10" t="s">
        <v>259</v>
      </c>
      <c r="E168" s="10" t="s">
        <v>17</v>
      </c>
      <c r="F168" s="10"/>
      <c r="G168" s="10">
        <v>0</v>
      </c>
      <c r="H168" s="10">
        <v>1</v>
      </c>
      <c r="I168" s="10">
        <v>113505</v>
      </c>
      <c r="J168" s="10">
        <v>55</v>
      </c>
      <c r="K168" s="10" t="s">
        <v>260</v>
      </c>
      <c r="L168" s="10" t="s">
        <v>15</v>
      </c>
      <c r="M168" s="15">
        <f t="shared" si="16"/>
        <v>2</v>
      </c>
      <c r="N168" t="b">
        <f t="shared" si="12"/>
        <v>0</v>
      </c>
      <c r="O168" t="b">
        <f t="shared" si="13"/>
        <v>1</v>
      </c>
      <c r="P168" t="b">
        <f t="shared" si="14"/>
        <v>0</v>
      </c>
      <c r="Q168" t="b">
        <f t="shared" si="15"/>
        <v>1</v>
      </c>
      <c r="R168" t="str">
        <f t="shared" si="17"/>
        <v>0</v>
      </c>
    </row>
    <row r="169" spans="1:18" x14ac:dyDescent="0.3">
      <c r="A169" s="16">
        <v>168</v>
      </c>
      <c r="B169" s="11">
        <v>0</v>
      </c>
      <c r="C169" s="11">
        <v>3</v>
      </c>
      <c r="D169" s="11" t="s">
        <v>261</v>
      </c>
      <c r="E169" s="11" t="s">
        <v>17</v>
      </c>
      <c r="F169" s="11">
        <v>45</v>
      </c>
      <c r="G169" s="11">
        <v>1</v>
      </c>
      <c r="H169" s="11">
        <v>4</v>
      </c>
      <c r="I169" s="11">
        <v>347088</v>
      </c>
      <c r="J169" s="11">
        <v>27.9</v>
      </c>
      <c r="K169" s="11"/>
      <c r="L169" s="11" t="s">
        <v>15</v>
      </c>
      <c r="M169" s="15">
        <f t="shared" si="16"/>
        <v>6</v>
      </c>
      <c r="N169" t="b">
        <f t="shared" si="12"/>
        <v>0</v>
      </c>
      <c r="O169" t="b">
        <f t="shared" si="13"/>
        <v>0</v>
      </c>
      <c r="P169" t="b">
        <f t="shared" si="14"/>
        <v>0</v>
      </c>
      <c r="Q169" t="b">
        <f t="shared" si="15"/>
        <v>0</v>
      </c>
      <c r="R169" t="str">
        <f t="shared" si="17"/>
        <v>0</v>
      </c>
    </row>
    <row r="170" spans="1:18" x14ac:dyDescent="0.3">
      <c r="A170" s="14">
        <v>169</v>
      </c>
      <c r="B170" s="10">
        <v>0</v>
      </c>
      <c r="C170" s="10">
        <v>1</v>
      </c>
      <c r="D170" s="10" t="s">
        <v>262</v>
      </c>
      <c r="E170" s="10" t="s">
        <v>13</v>
      </c>
      <c r="F170" s="10"/>
      <c r="G170" s="10">
        <v>0</v>
      </c>
      <c r="H170" s="10">
        <v>0</v>
      </c>
      <c r="I170" s="10" t="s">
        <v>263</v>
      </c>
      <c r="J170" s="10">
        <v>25.925000000000001</v>
      </c>
      <c r="K170" s="10"/>
      <c r="L170" s="10" t="s">
        <v>15</v>
      </c>
      <c r="M170" s="15">
        <f t="shared" si="16"/>
        <v>1</v>
      </c>
      <c r="N170" t="b">
        <f t="shared" si="12"/>
        <v>0</v>
      </c>
      <c r="O170" t="b">
        <f t="shared" si="13"/>
        <v>0</v>
      </c>
      <c r="P170" t="b">
        <f t="shared" si="14"/>
        <v>0</v>
      </c>
      <c r="Q170" t="b">
        <f t="shared" si="15"/>
        <v>0</v>
      </c>
      <c r="R170" t="str">
        <f t="shared" si="17"/>
        <v>0</v>
      </c>
    </row>
    <row r="171" spans="1:18" x14ac:dyDescent="0.3">
      <c r="A171" s="16">
        <v>170</v>
      </c>
      <c r="B171" s="11">
        <v>0</v>
      </c>
      <c r="C171" s="11">
        <v>3</v>
      </c>
      <c r="D171" s="11" t="s">
        <v>264</v>
      </c>
      <c r="E171" s="11" t="s">
        <v>13</v>
      </c>
      <c r="F171" s="11">
        <v>28</v>
      </c>
      <c r="G171" s="11">
        <v>0</v>
      </c>
      <c r="H171" s="11">
        <v>0</v>
      </c>
      <c r="I171" s="11">
        <v>1601</v>
      </c>
      <c r="J171" s="11">
        <v>56.495800000000003</v>
      </c>
      <c r="K171" s="11"/>
      <c r="L171" s="11" t="s">
        <v>15</v>
      </c>
      <c r="M171" s="15">
        <f t="shared" si="16"/>
        <v>1</v>
      </c>
      <c r="N171" t="b">
        <f t="shared" si="12"/>
        <v>0</v>
      </c>
      <c r="O171" t="b">
        <f t="shared" si="13"/>
        <v>0</v>
      </c>
      <c r="P171" t="b">
        <f t="shared" si="14"/>
        <v>0</v>
      </c>
      <c r="Q171" t="b">
        <f t="shared" si="15"/>
        <v>0</v>
      </c>
      <c r="R171" t="str">
        <f t="shared" si="17"/>
        <v>0</v>
      </c>
    </row>
    <row r="172" spans="1:18" x14ac:dyDescent="0.3">
      <c r="A172" s="14">
        <v>171</v>
      </c>
      <c r="B172" s="10">
        <v>0</v>
      </c>
      <c r="C172" s="10">
        <v>1</v>
      </c>
      <c r="D172" s="10" t="s">
        <v>265</v>
      </c>
      <c r="E172" s="10" t="s">
        <v>13</v>
      </c>
      <c r="F172" s="10">
        <v>61</v>
      </c>
      <c r="G172" s="10">
        <v>0</v>
      </c>
      <c r="H172" s="10">
        <v>0</v>
      </c>
      <c r="I172" s="10">
        <v>111240</v>
      </c>
      <c r="J172" s="10">
        <v>33.5</v>
      </c>
      <c r="K172" s="10" t="s">
        <v>266</v>
      </c>
      <c r="L172" s="10" t="s">
        <v>15</v>
      </c>
      <c r="M172" s="15">
        <f t="shared" si="16"/>
        <v>1</v>
      </c>
      <c r="N172" t="b">
        <f t="shared" si="12"/>
        <v>0</v>
      </c>
      <c r="O172" t="b">
        <f t="shared" si="13"/>
        <v>0</v>
      </c>
      <c r="P172" t="b">
        <f t="shared" si="14"/>
        <v>0</v>
      </c>
      <c r="Q172" t="b">
        <f t="shared" si="15"/>
        <v>0</v>
      </c>
      <c r="R172" t="str">
        <f t="shared" si="17"/>
        <v>0</v>
      </c>
    </row>
    <row r="173" spans="1:18" x14ac:dyDescent="0.3">
      <c r="A173" s="16">
        <v>172</v>
      </c>
      <c r="B173" s="11">
        <v>0</v>
      </c>
      <c r="C173" s="11">
        <v>3</v>
      </c>
      <c r="D173" s="11" t="s">
        <v>267</v>
      </c>
      <c r="E173" s="11" t="s">
        <v>13</v>
      </c>
      <c r="F173" s="11">
        <v>4</v>
      </c>
      <c r="G173" s="11">
        <v>4</v>
      </c>
      <c r="H173" s="11">
        <v>1</v>
      </c>
      <c r="I173" s="11">
        <v>382652</v>
      </c>
      <c r="J173" s="11">
        <v>29.125</v>
      </c>
      <c r="K173" s="11"/>
      <c r="L173" s="11" t="s">
        <v>27</v>
      </c>
      <c r="M173" s="15">
        <f t="shared" si="16"/>
        <v>6</v>
      </c>
      <c r="N173" t="b">
        <f t="shared" si="12"/>
        <v>1</v>
      </c>
      <c r="O173" t="b">
        <f t="shared" si="13"/>
        <v>0</v>
      </c>
      <c r="P173" t="b">
        <f t="shared" si="14"/>
        <v>0</v>
      </c>
      <c r="Q173" t="b">
        <f t="shared" si="15"/>
        <v>1</v>
      </c>
      <c r="R173" t="str">
        <f t="shared" si="17"/>
        <v>0</v>
      </c>
    </row>
    <row r="174" spans="1:18" x14ac:dyDescent="0.3">
      <c r="A174" s="14">
        <v>173</v>
      </c>
      <c r="B174" s="10">
        <v>1</v>
      </c>
      <c r="C174" s="10">
        <v>3</v>
      </c>
      <c r="D174" s="10" t="s">
        <v>268</v>
      </c>
      <c r="E174" s="10" t="s">
        <v>17</v>
      </c>
      <c r="F174" s="10">
        <v>1</v>
      </c>
      <c r="G174" s="10">
        <v>1</v>
      </c>
      <c r="H174" s="10">
        <v>1</v>
      </c>
      <c r="I174" s="10">
        <v>347742</v>
      </c>
      <c r="J174" s="10">
        <v>11.1333</v>
      </c>
      <c r="K174" s="10"/>
      <c r="L174" s="10" t="s">
        <v>15</v>
      </c>
      <c r="M174" s="15">
        <f t="shared" si="16"/>
        <v>3</v>
      </c>
      <c r="N174" t="b">
        <f t="shared" si="12"/>
        <v>0</v>
      </c>
      <c r="O174" t="b">
        <f t="shared" si="13"/>
        <v>0</v>
      </c>
      <c r="P174" t="b">
        <f t="shared" si="14"/>
        <v>0</v>
      </c>
      <c r="Q174" t="b">
        <f t="shared" si="15"/>
        <v>0</v>
      </c>
      <c r="R174" t="str">
        <f t="shared" si="17"/>
        <v>0</v>
      </c>
    </row>
    <row r="175" spans="1:18" x14ac:dyDescent="0.3">
      <c r="A175" s="16">
        <v>174</v>
      </c>
      <c r="B175" s="11">
        <v>0</v>
      </c>
      <c r="C175" s="11">
        <v>3</v>
      </c>
      <c r="D175" s="11" t="s">
        <v>269</v>
      </c>
      <c r="E175" s="11" t="s">
        <v>13</v>
      </c>
      <c r="F175" s="11">
        <v>21</v>
      </c>
      <c r="G175" s="11">
        <v>0</v>
      </c>
      <c r="H175" s="11">
        <v>0</v>
      </c>
      <c r="I175" s="11" t="s">
        <v>270</v>
      </c>
      <c r="J175" s="11">
        <v>7.9249999999999998</v>
      </c>
      <c r="K175" s="11"/>
      <c r="L175" s="11" t="s">
        <v>15</v>
      </c>
      <c r="M175" s="15">
        <f t="shared" si="16"/>
        <v>1</v>
      </c>
      <c r="N175" t="b">
        <f t="shared" si="12"/>
        <v>0</v>
      </c>
      <c r="O175" t="b">
        <f t="shared" si="13"/>
        <v>0</v>
      </c>
      <c r="P175" t="b">
        <f t="shared" si="14"/>
        <v>0</v>
      </c>
      <c r="Q175" t="b">
        <f t="shared" si="15"/>
        <v>0</v>
      </c>
      <c r="R175" t="str">
        <f t="shared" si="17"/>
        <v>0</v>
      </c>
    </row>
    <row r="176" spans="1:18" x14ac:dyDescent="0.3">
      <c r="A176" s="14">
        <v>175</v>
      </c>
      <c r="B176" s="10">
        <v>0</v>
      </c>
      <c r="C176" s="10">
        <v>1</v>
      </c>
      <c r="D176" s="10" t="s">
        <v>271</v>
      </c>
      <c r="E176" s="10" t="s">
        <v>13</v>
      </c>
      <c r="F176" s="10">
        <v>56</v>
      </c>
      <c r="G176" s="10">
        <v>0</v>
      </c>
      <c r="H176" s="10">
        <v>0</v>
      </c>
      <c r="I176" s="10">
        <v>17764</v>
      </c>
      <c r="J176" s="10">
        <v>30.695799999999998</v>
      </c>
      <c r="K176" s="10" t="s">
        <v>272</v>
      </c>
      <c r="L176" s="10" t="s">
        <v>20</v>
      </c>
      <c r="M176" s="15">
        <f t="shared" si="16"/>
        <v>1</v>
      </c>
      <c r="N176" t="b">
        <f t="shared" si="12"/>
        <v>0</v>
      </c>
      <c r="O176" t="b">
        <f t="shared" si="13"/>
        <v>0</v>
      </c>
      <c r="P176" t="b">
        <f t="shared" si="14"/>
        <v>0</v>
      </c>
      <c r="Q176" t="b">
        <f t="shared" si="15"/>
        <v>0</v>
      </c>
      <c r="R176" t="str">
        <f t="shared" si="17"/>
        <v>0</v>
      </c>
    </row>
    <row r="177" spans="1:18" x14ac:dyDescent="0.3">
      <c r="A177" s="16">
        <v>176</v>
      </c>
      <c r="B177" s="11">
        <v>0</v>
      </c>
      <c r="C177" s="11">
        <v>3</v>
      </c>
      <c r="D177" s="11" t="s">
        <v>273</v>
      </c>
      <c r="E177" s="11" t="s">
        <v>13</v>
      </c>
      <c r="F177" s="11">
        <v>18</v>
      </c>
      <c r="G177" s="11">
        <v>1</v>
      </c>
      <c r="H177" s="11">
        <v>1</v>
      </c>
      <c r="I177" s="11">
        <v>350404</v>
      </c>
      <c r="J177" s="11">
        <v>7.8541999999999996</v>
      </c>
      <c r="K177" s="11"/>
      <c r="L177" s="11" t="s">
        <v>15</v>
      </c>
      <c r="M177" s="15">
        <f t="shared" si="16"/>
        <v>3</v>
      </c>
      <c r="N177" t="b">
        <f t="shared" si="12"/>
        <v>0</v>
      </c>
      <c r="O177" t="b">
        <f t="shared" si="13"/>
        <v>0</v>
      </c>
      <c r="P177" t="b">
        <f t="shared" si="14"/>
        <v>0</v>
      </c>
      <c r="Q177" t="b">
        <f t="shared" si="15"/>
        <v>0</v>
      </c>
      <c r="R177" t="str">
        <f t="shared" si="17"/>
        <v>0</v>
      </c>
    </row>
    <row r="178" spans="1:18" x14ac:dyDescent="0.3">
      <c r="A178" s="14">
        <v>177</v>
      </c>
      <c r="B178" s="10">
        <v>0</v>
      </c>
      <c r="C178" s="10">
        <v>3</v>
      </c>
      <c r="D178" s="10" t="s">
        <v>274</v>
      </c>
      <c r="E178" s="10" t="s">
        <v>13</v>
      </c>
      <c r="F178" s="10"/>
      <c r="G178" s="10">
        <v>3</v>
      </c>
      <c r="H178" s="10">
        <v>1</v>
      </c>
      <c r="I178" s="10">
        <v>4133</v>
      </c>
      <c r="J178" s="10">
        <v>25.466699999999999</v>
      </c>
      <c r="K178" s="10"/>
      <c r="L178" s="10" t="s">
        <v>15</v>
      </c>
      <c r="M178" s="15">
        <f t="shared" si="16"/>
        <v>5</v>
      </c>
      <c r="N178" t="b">
        <f t="shared" si="12"/>
        <v>0</v>
      </c>
      <c r="O178" t="b">
        <f t="shared" si="13"/>
        <v>0</v>
      </c>
      <c r="P178" t="b">
        <f t="shared" si="14"/>
        <v>0</v>
      </c>
      <c r="Q178" t="b">
        <f t="shared" si="15"/>
        <v>0</v>
      </c>
      <c r="R178" t="str">
        <f t="shared" si="17"/>
        <v>0</v>
      </c>
    </row>
    <row r="179" spans="1:18" x14ac:dyDescent="0.3">
      <c r="A179" s="16">
        <v>178</v>
      </c>
      <c r="B179" s="11">
        <v>0</v>
      </c>
      <c r="C179" s="11">
        <v>1</v>
      </c>
      <c r="D179" s="11" t="s">
        <v>275</v>
      </c>
      <c r="E179" s="11" t="s">
        <v>17</v>
      </c>
      <c r="F179" s="11">
        <v>50</v>
      </c>
      <c r="G179" s="11">
        <v>0</v>
      </c>
      <c r="H179" s="11">
        <v>0</v>
      </c>
      <c r="I179" s="11" t="s">
        <v>276</v>
      </c>
      <c r="J179" s="11">
        <v>28.712499999999999</v>
      </c>
      <c r="K179" s="11" t="s">
        <v>277</v>
      </c>
      <c r="L179" s="11" t="s">
        <v>20</v>
      </c>
      <c r="M179" s="15">
        <f t="shared" si="16"/>
        <v>1</v>
      </c>
      <c r="N179" t="b">
        <f t="shared" si="12"/>
        <v>0</v>
      </c>
      <c r="O179" t="b">
        <f t="shared" si="13"/>
        <v>1</v>
      </c>
      <c r="P179" t="b">
        <f t="shared" si="14"/>
        <v>0</v>
      </c>
      <c r="Q179" t="b">
        <f t="shared" si="15"/>
        <v>1</v>
      </c>
      <c r="R179" t="str">
        <f t="shared" si="17"/>
        <v>0</v>
      </c>
    </row>
    <row r="180" spans="1:18" x14ac:dyDescent="0.3">
      <c r="A180" s="14">
        <v>179</v>
      </c>
      <c r="B180" s="10">
        <v>0</v>
      </c>
      <c r="C180" s="10">
        <v>2</v>
      </c>
      <c r="D180" s="10" t="s">
        <v>278</v>
      </c>
      <c r="E180" s="10" t="s">
        <v>13</v>
      </c>
      <c r="F180" s="10">
        <v>30</v>
      </c>
      <c r="G180" s="10">
        <v>0</v>
      </c>
      <c r="H180" s="10">
        <v>0</v>
      </c>
      <c r="I180" s="10">
        <v>250653</v>
      </c>
      <c r="J180" s="10">
        <v>13</v>
      </c>
      <c r="K180" s="10"/>
      <c r="L180" s="10" t="s">
        <v>15</v>
      </c>
      <c r="M180" s="15">
        <f t="shared" si="16"/>
        <v>1</v>
      </c>
      <c r="N180" t="b">
        <f t="shared" si="12"/>
        <v>0</v>
      </c>
      <c r="O180" t="b">
        <f t="shared" si="13"/>
        <v>0</v>
      </c>
      <c r="P180" t="b">
        <f t="shared" si="14"/>
        <v>0</v>
      </c>
      <c r="Q180" t="b">
        <f t="shared" si="15"/>
        <v>0</v>
      </c>
      <c r="R180" t="str">
        <f t="shared" si="17"/>
        <v>0</v>
      </c>
    </row>
    <row r="181" spans="1:18" x14ac:dyDescent="0.3">
      <c r="A181" s="16">
        <v>180</v>
      </c>
      <c r="B181" s="11">
        <v>0</v>
      </c>
      <c r="C181" s="11">
        <v>3</v>
      </c>
      <c r="D181" s="11" t="s">
        <v>279</v>
      </c>
      <c r="E181" s="11" t="s">
        <v>13</v>
      </c>
      <c r="F181" s="11">
        <v>36</v>
      </c>
      <c r="G181" s="11">
        <v>0</v>
      </c>
      <c r="H181" s="11">
        <v>0</v>
      </c>
      <c r="I181" s="11" t="s">
        <v>280</v>
      </c>
      <c r="J181" s="11">
        <v>0</v>
      </c>
      <c r="K181" s="11"/>
      <c r="L181" s="11" t="s">
        <v>15</v>
      </c>
      <c r="M181" s="15">
        <f t="shared" si="16"/>
        <v>1</v>
      </c>
      <c r="N181" t="b">
        <f t="shared" si="12"/>
        <v>0</v>
      </c>
      <c r="O181" t="b">
        <f t="shared" si="13"/>
        <v>0</v>
      </c>
      <c r="P181" t="b">
        <f t="shared" si="14"/>
        <v>0</v>
      </c>
      <c r="Q181" t="b">
        <f t="shared" si="15"/>
        <v>0</v>
      </c>
      <c r="R181" t="str">
        <f t="shared" si="17"/>
        <v>0</v>
      </c>
    </row>
    <row r="182" spans="1:18" x14ac:dyDescent="0.3">
      <c r="A182" s="14">
        <v>181</v>
      </c>
      <c r="B182" s="10">
        <v>0</v>
      </c>
      <c r="C182" s="10">
        <v>3</v>
      </c>
      <c r="D182" s="10" t="s">
        <v>281</v>
      </c>
      <c r="E182" s="10" t="s">
        <v>17</v>
      </c>
      <c r="F182" s="10"/>
      <c r="G182" s="10">
        <v>8</v>
      </c>
      <c r="H182" s="10">
        <v>2</v>
      </c>
      <c r="I182" s="10" t="s">
        <v>251</v>
      </c>
      <c r="J182" s="10">
        <v>69.55</v>
      </c>
      <c r="K182" s="10"/>
      <c r="L182" s="10" t="s">
        <v>15</v>
      </c>
      <c r="M182" s="15">
        <f t="shared" si="16"/>
        <v>11</v>
      </c>
      <c r="N182" t="b">
        <f t="shared" si="12"/>
        <v>0</v>
      </c>
      <c r="O182" t="b">
        <f t="shared" si="13"/>
        <v>0</v>
      </c>
      <c r="P182" t="b">
        <f t="shared" si="14"/>
        <v>0</v>
      </c>
      <c r="Q182" t="b">
        <f t="shared" si="15"/>
        <v>0</v>
      </c>
      <c r="R182" t="str">
        <f t="shared" si="17"/>
        <v>0</v>
      </c>
    </row>
    <row r="183" spans="1:18" x14ac:dyDescent="0.3">
      <c r="A183" s="16">
        <v>182</v>
      </c>
      <c r="B183" s="11">
        <v>0</v>
      </c>
      <c r="C183" s="11">
        <v>2</v>
      </c>
      <c r="D183" s="11" t="s">
        <v>282</v>
      </c>
      <c r="E183" s="11" t="s">
        <v>13</v>
      </c>
      <c r="F183" s="11"/>
      <c r="G183" s="11">
        <v>0</v>
      </c>
      <c r="H183" s="11">
        <v>0</v>
      </c>
      <c r="I183" s="11" t="s">
        <v>283</v>
      </c>
      <c r="J183" s="11">
        <v>15.05</v>
      </c>
      <c r="K183" s="11"/>
      <c r="L183" s="11" t="s">
        <v>20</v>
      </c>
      <c r="M183" s="15">
        <f t="shared" si="16"/>
        <v>1</v>
      </c>
      <c r="N183" t="b">
        <f t="shared" si="12"/>
        <v>0</v>
      </c>
      <c r="O183" t="b">
        <f t="shared" si="13"/>
        <v>0</v>
      </c>
      <c r="P183" t="b">
        <f t="shared" si="14"/>
        <v>0</v>
      </c>
      <c r="Q183" t="b">
        <f t="shared" si="15"/>
        <v>0</v>
      </c>
      <c r="R183" t="str">
        <f t="shared" si="17"/>
        <v>0</v>
      </c>
    </row>
    <row r="184" spans="1:18" x14ac:dyDescent="0.3">
      <c r="A184" s="14">
        <v>183</v>
      </c>
      <c r="B184" s="10">
        <v>0</v>
      </c>
      <c r="C184" s="10">
        <v>3</v>
      </c>
      <c r="D184" s="10" t="s">
        <v>284</v>
      </c>
      <c r="E184" s="10" t="s">
        <v>13</v>
      </c>
      <c r="F184" s="10">
        <v>9</v>
      </c>
      <c r="G184" s="10">
        <v>4</v>
      </c>
      <c r="H184" s="10">
        <v>2</v>
      </c>
      <c r="I184" s="10">
        <v>347077</v>
      </c>
      <c r="J184" s="10">
        <v>31.387499999999999</v>
      </c>
      <c r="K184" s="10"/>
      <c r="L184" s="10" t="s">
        <v>15</v>
      </c>
      <c r="M184" s="15">
        <f t="shared" si="16"/>
        <v>7</v>
      </c>
      <c r="N184" t="b">
        <f t="shared" si="12"/>
        <v>0</v>
      </c>
      <c r="O184" t="b">
        <f t="shared" si="13"/>
        <v>0</v>
      </c>
      <c r="P184" t="b">
        <f t="shared" si="14"/>
        <v>0</v>
      </c>
      <c r="Q184" t="b">
        <f t="shared" si="15"/>
        <v>0</v>
      </c>
      <c r="R184" t="str">
        <f t="shared" si="17"/>
        <v>0</v>
      </c>
    </row>
    <row r="185" spans="1:18" x14ac:dyDescent="0.3">
      <c r="A185" s="16">
        <v>184</v>
      </c>
      <c r="B185" s="11">
        <v>1</v>
      </c>
      <c r="C185" s="11">
        <v>2</v>
      </c>
      <c r="D185" s="11" t="s">
        <v>285</v>
      </c>
      <c r="E185" s="11" t="s">
        <v>13</v>
      </c>
      <c r="F185" s="11">
        <v>1</v>
      </c>
      <c r="G185" s="11">
        <v>2</v>
      </c>
      <c r="H185" s="11">
        <v>1</v>
      </c>
      <c r="I185" s="11">
        <v>230136</v>
      </c>
      <c r="J185" s="11">
        <v>39</v>
      </c>
      <c r="K185" s="11" t="s">
        <v>286</v>
      </c>
      <c r="L185" s="11" t="s">
        <v>15</v>
      </c>
      <c r="M185" s="15">
        <f t="shared" si="16"/>
        <v>4</v>
      </c>
      <c r="N185" t="b">
        <f t="shared" si="12"/>
        <v>0</v>
      </c>
      <c r="O185" t="b">
        <f t="shared" si="13"/>
        <v>0</v>
      </c>
      <c r="P185" t="b">
        <f t="shared" si="14"/>
        <v>0</v>
      </c>
      <c r="Q185" t="b">
        <f t="shared" si="15"/>
        <v>0</v>
      </c>
      <c r="R185" t="str">
        <f t="shared" si="17"/>
        <v>0</v>
      </c>
    </row>
    <row r="186" spans="1:18" x14ac:dyDescent="0.3">
      <c r="A186" s="14">
        <v>185</v>
      </c>
      <c r="B186" s="10">
        <v>1</v>
      </c>
      <c r="C186" s="10">
        <v>3</v>
      </c>
      <c r="D186" s="10" t="s">
        <v>287</v>
      </c>
      <c r="E186" s="10" t="s">
        <v>17</v>
      </c>
      <c r="F186" s="10">
        <v>4</v>
      </c>
      <c r="G186" s="10">
        <v>0</v>
      </c>
      <c r="H186" s="10">
        <v>2</v>
      </c>
      <c r="I186" s="10">
        <v>315153</v>
      </c>
      <c r="J186" s="10">
        <v>22.024999999999999</v>
      </c>
      <c r="K186" s="10"/>
      <c r="L186" s="10" t="s">
        <v>15</v>
      </c>
      <c r="M186" s="15">
        <f t="shared" si="16"/>
        <v>3</v>
      </c>
      <c r="N186" t="b">
        <f t="shared" si="12"/>
        <v>1</v>
      </c>
      <c r="O186" t="b">
        <f t="shared" si="13"/>
        <v>0</v>
      </c>
      <c r="P186" t="b">
        <f t="shared" si="14"/>
        <v>0</v>
      </c>
      <c r="Q186" t="b">
        <f t="shared" si="15"/>
        <v>1</v>
      </c>
      <c r="R186" t="str">
        <f t="shared" si="17"/>
        <v>0</v>
      </c>
    </row>
    <row r="187" spans="1:18" x14ac:dyDescent="0.3">
      <c r="A187" s="16">
        <v>186</v>
      </c>
      <c r="B187" s="11">
        <v>0</v>
      </c>
      <c r="C187" s="11">
        <v>1</v>
      </c>
      <c r="D187" s="11" t="s">
        <v>288</v>
      </c>
      <c r="E187" s="11" t="s">
        <v>13</v>
      </c>
      <c r="F187" s="11"/>
      <c r="G187" s="11">
        <v>0</v>
      </c>
      <c r="H187" s="11">
        <v>0</v>
      </c>
      <c r="I187" s="11">
        <v>113767</v>
      </c>
      <c r="J187" s="11">
        <v>50</v>
      </c>
      <c r="K187" s="11" t="s">
        <v>289</v>
      </c>
      <c r="L187" s="11" t="s">
        <v>15</v>
      </c>
      <c r="M187" s="15">
        <f t="shared" si="16"/>
        <v>1</v>
      </c>
      <c r="N187" t="b">
        <f t="shared" si="12"/>
        <v>0</v>
      </c>
      <c r="O187" t="b">
        <f t="shared" si="13"/>
        <v>0</v>
      </c>
      <c r="P187" t="b">
        <f t="shared" si="14"/>
        <v>0</v>
      </c>
      <c r="Q187" t="b">
        <f t="shared" si="15"/>
        <v>0</v>
      </c>
      <c r="R187" t="str">
        <f t="shared" si="17"/>
        <v>0</v>
      </c>
    </row>
    <row r="188" spans="1:18" x14ac:dyDescent="0.3">
      <c r="A188" s="14">
        <v>187</v>
      </c>
      <c r="B188" s="10">
        <v>1</v>
      </c>
      <c r="C188" s="10">
        <v>3</v>
      </c>
      <c r="D188" s="10" t="s">
        <v>290</v>
      </c>
      <c r="E188" s="10" t="s">
        <v>17</v>
      </c>
      <c r="F188" s="10"/>
      <c r="G188" s="10">
        <v>1</v>
      </c>
      <c r="H188" s="10">
        <v>0</v>
      </c>
      <c r="I188" s="10">
        <v>370365</v>
      </c>
      <c r="J188" s="10">
        <v>15.5</v>
      </c>
      <c r="K188" s="10"/>
      <c r="L188" s="10" t="s">
        <v>27</v>
      </c>
      <c r="M188" s="15">
        <f t="shared" si="16"/>
        <v>2</v>
      </c>
      <c r="N188" t="b">
        <f t="shared" si="12"/>
        <v>0</v>
      </c>
      <c r="O188" t="b">
        <f t="shared" si="13"/>
        <v>0</v>
      </c>
      <c r="P188" t="b">
        <f t="shared" si="14"/>
        <v>0</v>
      </c>
      <c r="Q188" t="b">
        <f t="shared" si="15"/>
        <v>0</v>
      </c>
      <c r="R188" t="str">
        <f t="shared" si="17"/>
        <v>0</v>
      </c>
    </row>
    <row r="189" spans="1:18" x14ac:dyDescent="0.3">
      <c r="A189" s="16">
        <v>188</v>
      </c>
      <c r="B189" s="11">
        <v>1</v>
      </c>
      <c r="C189" s="11">
        <v>1</v>
      </c>
      <c r="D189" s="11" t="s">
        <v>291</v>
      </c>
      <c r="E189" s="11" t="s">
        <v>13</v>
      </c>
      <c r="F189" s="11">
        <v>45</v>
      </c>
      <c r="G189" s="11">
        <v>0</v>
      </c>
      <c r="H189" s="11">
        <v>0</v>
      </c>
      <c r="I189" s="11">
        <v>111428</v>
      </c>
      <c r="J189" s="11">
        <v>26.55</v>
      </c>
      <c r="K189" s="11"/>
      <c r="L189" s="11" t="s">
        <v>15</v>
      </c>
      <c r="M189" s="15">
        <f t="shared" si="16"/>
        <v>1</v>
      </c>
      <c r="N189" t="b">
        <f t="shared" si="12"/>
        <v>0</v>
      </c>
      <c r="O189" t="b">
        <f t="shared" si="13"/>
        <v>0</v>
      </c>
      <c r="P189" t="b">
        <f t="shared" si="14"/>
        <v>0</v>
      </c>
      <c r="Q189" t="b">
        <f t="shared" si="15"/>
        <v>0</v>
      </c>
      <c r="R189" t="str">
        <f t="shared" si="17"/>
        <v>0</v>
      </c>
    </row>
    <row r="190" spans="1:18" x14ac:dyDescent="0.3">
      <c r="A190" s="14">
        <v>189</v>
      </c>
      <c r="B190" s="10">
        <v>0</v>
      </c>
      <c r="C190" s="10">
        <v>3</v>
      </c>
      <c r="D190" s="10" t="s">
        <v>292</v>
      </c>
      <c r="E190" s="10" t="s">
        <v>13</v>
      </c>
      <c r="F190" s="10">
        <v>40</v>
      </c>
      <c r="G190" s="10">
        <v>1</v>
      </c>
      <c r="H190" s="10">
        <v>1</v>
      </c>
      <c r="I190" s="10">
        <v>364849</v>
      </c>
      <c r="J190" s="10">
        <v>15.5</v>
      </c>
      <c r="K190" s="10"/>
      <c r="L190" s="10" t="s">
        <v>27</v>
      </c>
      <c r="M190" s="15">
        <f t="shared" si="16"/>
        <v>3</v>
      </c>
      <c r="N190" t="b">
        <f t="shared" si="12"/>
        <v>0</v>
      </c>
      <c r="O190" t="b">
        <f t="shared" si="13"/>
        <v>0</v>
      </c>
      <c r="P190" t="b">
        <f t="shared" si="14"/>
        <v>0</v>
      </c>
      <c r="Q190" t="b">
        <f t="shared" si="15"/>
        <v>0</v>
      </c>
      <c r="R190" t="str">
        <f t="shared" si="17"/>
        <v>0</v>
      </c>
    </row>
    <row r="191" spans="1:18" x14ac:dyDescent="0.3">
      <c r="A191" s="16">
        <v>190</v>
      </c>
      <c r="B191" s="11">
        <v>0</v>
      </c>
      <c r="C191" s="11">
        <v>3</v>
      </c>
      <c r="D191" s="11" t="s">
        <v>293</v>
      </c>
      <c r="E191" s="11" t="s">
        <v>13</v>
      </c>
      <c r="F191" s="11">
        <v>36</v>
      </c>
      <c r="G191" s="11">
        <v>0</v>
      </c>
      <c r="H191" s="11">
        <v>0</v>
      </c>
      <c r="I191" s="11">
        <v>349247</v>
      </c>
      <c r="J191" s="11">
        <v>7.8958000000000004</v>
      </c>
      <c r="K191" s="11"/>
      <c r="L191" s="11" t="s">
        <v>15</v>
      </c>
      <c r="M191" s="15">
        <f t="shared" si="16"/>
        <v>1</v>
      </c>
      <c r="N191" t="b">
        <f t="shared" si="12"/>
        <v>0</v>
      </c>
      <c r="O191" t="b">
        <f t="shared" si="13"/>
        <v>0</v>
      </c>
      <c r="P191" t="b">
        <f t="shared" si="14"/>
        <v>0</v>
      </c>
      <c r="Q191" t="b">
        <f t="shared" si="15"/>
        <v>0</v>
      </c>
      <c r="R191" t="str">
        <f t="shared" si="17"/>
        <v>0</v>
      </c>
    </row>
    <row r="192" spans="1:18" x14ac:dyDescent="0.3">
      <c r="A192" s="14">
        <v>191</v>
      </c>
      <c r="B192" s="10">
        <v>1</v>
      </c>
      <c r="C192" s="10">
        <v>2</v>
      </c>
      <c r="D192" s="10" t="s">
        <v>294</v>
      </c>
      <c r="E192" s="10" t="s">
        <v>17</v>
      </c>
      <c r="F192" s="10">
        <v>32</v>
      </c>
      <c r="G192" s="10">
        <v>0</v>
      </c>
      <c r="H192" s="10">
        <v>0</v>
      </c>
      <c r="I192" s="10">
        <v>234604</v>
      </c>
      <c r="J192" s="10">
        <v>13</v>
      </c>
      <c r="K192" s="10"/>
      <c r="L192" s="10" t="s">
        <v>15</v>
      </c>
      <c r="M192" s="15">
        <f t="shared" si="16"/>
        <v>1</v>
      </c>
      <c r="N192" t="b">
        <f t="shared" si="12"/>
        <v>0</v>
      </c>
      <c r="O192" t="b">
        <f t="shared" si="13"/>
        <v>1</v>
      </c>
      <c r="P192" t="b">
        <f t="shared" si="14"/>
        <v>0</v>
      </c>
      <c r="Q192" t="b">
        <f t="shared" si="15"/>
        <v>1</v>
      </c>
      <c r="R192" t="str">
        <f t="shared" si="17"/>
        <v>0</v>
      </c>
    </row>
    <row r="193" spans="1:18" x14ac:dyDescent="0.3">
      <c r="A193" s="16">
        <v>192</v>
      </c>
      <c r="B193" s="11">
        <v>0</v>
      </c>
      <c r="C193" s="11">
        <v>2</v>
      </c>
      <c r="D193" s="11" t="s">
        <v>295</v>
      </c>
      <c r="E193" s="11" t="s">
        <v>13</v>
      </c>
      <c r="F193" s="11">
        <v>19</v>
      </c>
      <c r="G193" s="11">
        <v>0</v>
      </c>
      <c r="H193" s="11">
        <v>0</v>
      </c>
      <c r="I193" s="11">
        <v>28424</v>
      </c>
      <c r="J193" s="11">
        <v>13</v>
      </c>
      <c r="K193" s="11"/>
      <c r="L193" s="11" t="s">
        <v>15</v>
      </c>
      <c r="M193" s="15">
        <f t="shared" si="16"/>
        <v>1</v>
      </c>
      <c r="N193" t="b">
        <f t="shared" si="12"/>
        <v>0</v>
      </c>
      <c r="O193" t="b">
        <f t="shared" si="13"/>
        <v>0</v>
      </c>
      <c r="P193" t="b">
        <f t="shared" si="14"/>
        <v>0</v>
      </c>
      <c r="Q193" t="b">
        <f t="shared" si="15"/>
        <v>0</v>
      </c>
      <c r="R193" t="str">
        <f t="shared" si="17"/>
        <v>0</v>
      </c>
    </row>
    <row r="194" spans="1:18" x14ac:dyDescent="0.3">
      <c r="A194" s="14">
        <v>193</v>
      </c>
      <c r="B194" s="10">
        <v>1</v>
      </c>
      <c r="C194" s="10">
        <v>3</v>
      </c>
      <c r="D194" s="10" t="s">
        <v>296</v>
      </c>
      <c r="E194" s="10" t="s">
        <v>17</v>
      </c>
      <c r="F194" s="10">
        <v>19</v>
      </c>
      <c r="G194" s="10">
        <v>1</v>
      </c>
      <c r="H194" s="10">
        <v>0</v>
      </c>
      <c r="I194" s="10">
        <v>350046</v>
      </c>
      <c r="J194" s="10">
        <v>7.8541999999999996</v>
      </c>
      <c r="K194" s="10"/>
      <c r="L194" s="10" t="s">
        <v>15</v>
      </c>
      <c r="M194" s="15">
        <f t="shared" si="16"/>
        <v>2</v>
      </c>
      <c r="N194" t="b">
        <f t="shared" ref="N194:N257" si="18">AND(F194&gt;2.5,F194&lt;5)</f>
        <v>0</v>
      </c>
      <c r="O194" t="b">
        <f t="shared" ref="O194:O257" si="19">AND(E194="female",OR(C194=1,C194=2))</f>
        <v>0</v>
      </c>
      <c r="P194" t="b">
        <f t="shared" ref="P194:P257" si="20">AND(J194&gt;75,J194&lt;150)</f>
        <v>0</v>
      </c>
      <c r="Q194" t="b">
        <f t="shared" ref="Q194:Q257" si="21">OR(N194,O194,P194)</f>
        <v>0</v>
      </c>
      <c r="R194" t="str">
        <f t="shared" si="17"/>
        <v>0</v>
      </c>
    </row>
    <row r="195" spans="1:18" x14ac:dyDescent="0.3">
      <c r="A195" s="16">
        <v>194</v>
      </c>
      <c r="B195" s="11">
        <v>1</v>
      </c>
      <c r="C195" s="11">
        <v>2</v>
      </c>
      <c r="D195" s="11" t="s">
        <v>297</v>
      </c>
      <c r="E195" s="11" t="s">
        <v>13</v>
      </c>
      <c r="F195" s="11">
        <v>3</v>
      </c>
      <c r="G195" s="11">
        <v>1</v>
      </c>
      <c r="H195" s="11">
        <v>1</v>
      </c>
      <c r="I195" s="11">
        <v>230080</v>
      </c>
      <c r="J195" s="11">
        <v>26</v>
      </c>
      <c r="K195" s="11" t="s">
        <v>232</v>
      </c>
      <c r="L195" s="11" t="s">
        <v>15</v>
      </c>
      <c r="M195" s="15">
        <f t="shared" ref="M195:M258" si="22">G195+H195+1</f>
        <v>3</v>
      </c>
      <c r="N195" t="b">
        <f t="shared" si="18"/>
        <v>1</v>
      </c>
      <c r="O195" t="b">
        <f t="shared" si="19"/>
        <v>0</v>
      </c>
      <c r="P195" t="b">
        <f t="shared" si="20"/>
        <v>0</v>
      </c>
      <c r="Q195" t="b">
        <f t="shared" si="21"/>
        <v>1</v>
      </c>
      <c r="R195" t="str">
        <f t="shared" ref="R195:R258" si="23">IF(N195=B195,"1","0")</f>
        <v>0</v>
      </c>
    </row>
    <row r="196" spans="1:18" x14ac:dyDescent="0.3">
      <c r="A196" s="14">
        <v>195</v>
      </c>
      <c r="B196" s="10">
        <v>1</v>
      </c>
      <c r="C196" s="10">
        <v>1</v>
      </c>
      <c r="D196" s="10" t="s">
        <v>298</v>
      </c>
      <c r="E196" s="10" t="s">
        <v>17</v>
      </c>
      <c r="F196" s="10">
        <v>44</v>
      </c>
      <c r="G196" s="10">
        <v>0</v>
      </c>
      <c r="H196" s="10">
        <v>0</v>
      </c>
      <c r="I196" s="10" t="s">
        <v>299</v>
      </c>
      <c r="J196" s="10">
        <v>27.720800000000001</v>
      </c>
      <c r="K196" s="10" t="s">
        <v>300</v>
      </c>
      <c r="L196" s="10" t="s">
        <v>20</v>
      </c>
      <c r="M196" s="15">
        <f t="shared" si="22"/>
        <v>1</v>
      </c>
      <c r="N196" t="b">
        <f t="shared" si="18"/>
        <v>0</v>
      </c>
      <c r="O196" t="b">
        <f t="shared" si="19"/>
        <v>1</v>
      </c>
      <c r="P196" t="b">
        <f t="shared" si="20"/>
        <v>0</v>
      </c>
      <c r="Q196" t="b">
        <f t="shared" si="21"/>
        <v>1</v>
      </c>
      <c r="R196" t="str">
        <f t="shared" si="23"/>
        <v>0</v>
      </c>
    </row>
    <row r="197" spans="1:18" x14ac:dyDescent="0.3">
      <c r="A197" s="16">
        <v>196</v>
      </c>
      <c r="B197" s="11">
        <v>1</v>
      </c>
      <c r="C197" s="11">
        <v>1</v>
      </c>
      <c r="D197" s="11" t="s">
        <v>301</v>
      </c>
      <c r="E197" s="11" t="s">
        <v>17</v>
      </c>
      <c r="F197" s="11">
        <v>58</v>
      </c>
      <c r="G197" s="11">
        <v>0</v>
      </c>
      <c r="H197" s="11">
        <v>0</v>
      </c>
      <c r="I197" s="11" t="s">
        <v>63</v>
      </c>
      <c r="J197" s="11">
        <v>146.52080000000001</v>
      </c>
      <c r="K197" s="11" t="s">
        <v>302</v>
      </c>
      <c r="L197" s="11" t="s">
        <v>20</v>
      </c>
      <c r="M197" s="15">
        <f t="shared" si="22"/>
        <v>1</v>
      </c>
      <c r="N197" t="b">
        <f t="shared" si="18"/>
        <v>0</v>
      </c>
      <c r="O197" t="b">
        <f t="shared" si="19"/>
        <v>1</v>
      </c>
      <c r="P197" t="b">
        <f t="shared" si="20"/>
        <v>1</v>
      </c>
      <c r="Q197" t="b">
        <f t="shared" si="21"/>
        <v>1</v>
      </c>
      <c r="R197" t="str">
        <f t="shared" si="23"/>
        <v>0</v>
      </c>
    </row>
    <row r="198" spans="1:18" x14ac:dyDescent="0.3">
      <c r="A198" s="14">
        <v>197</v>
      </c>
      <c r="B198" s="10">
        <v>0</v>
      </c>
      <c r="C198" s="10">
        <v>3</v>
      </c>
      <c r="D198" s="10" t="s">
        <v>303</v>
      </c>
      <c r="E198" s="10" t="s">
        <v>13</v>
      </c>
      <c r="F198" s="10"/>
      <c r="G198" s="10">
        <v>0</v>
      </c>
      <c r="H198" s="10">
        <v>0</v>
      </c>
      <c r="I198" s="10">
        <v>368703</v>
      </c>
      <c r="J198" s="10">
        <v>7.75</v>
      </c>
      <c r="K198" s="10"/>
      <c r="L198" s="10" t="s">
        <v>27</v>
      </c>
      <c r="M198" s="15">
        <f t="shared" si="22"/>
        <v>1</v>
      </c>
      <c r="N198" t="b">
        <f t="shared" si="18"/>
        <v>0</v>
      </c>
      <c r="O198" t="b">
        <f t="shared" si="19"/>
        <v>0</v>
      </c>
      <c r="P198" t="b">
        <f t="shared" si="20"/>
        <v>0</v>
      </c>
      <c r="Q198" t="b">
        <f t="shared" si="21"/>
        <v>0</v>
      </c>
      <c r="R198" t="str">
        <f t="shared" si="23"/>
        <v>0</v>
      </c>
    </row>
    <row r="199" spans="1:18" x14ac:dyDescent="0.3">
      <c r="A199" s="16">
        <v>198</v>
      </c>
      <c r="B199" s="11">
        <v>0</v>
      </c>
      <c r="C199" s="11">
        <v>3</v>
      </c>
      <c r="D199" s="11" t="s">
        <v>304</v>
      </c>
      <c r="E199" s="11" t="s">
        <v>13</v>
      </c>
      <c r="F199" s="11">
        <v>42</v>
      </c>
      <c r="G199" s="11">
        <v>0</v>
      </c>
      <c r="H199" s="11">
        <v>1</v>
      </c>
      <c r="I199" s="11">
        <v>4579</v>
      </c>
      <c r="J199" s="11">
        <v>8.4041999999999994</v>
      </c>
      <c r="K199" s="11"/>
      <c r="L199" s="11" t="s">
        <v>15</v>
      </c>
      <c r="M199" s="15">
        <f t="shared" si="22"/>
        <v>2</v>
      </c>
      <c r="N199" t="b">
        <f t="shared" si="18"/>
        <v>0</v>
      </c>
      <c r="O199" t="b">
        <f t="shared" si="19"/>
        <v>0</v>
      </c>
      <c r="P199" t="b">
        <f t="shared" si="20"/>
        <v>0</v>
      </c>
      <c r="Q199" t="b">
        <f t="shared" si="21"/>
        <v>0</v>
      </c>
      <c r="R199" t="str">
        <f t="shared" si="23"/>
        <v>0</v>
      </c>
    </row>
    <row r="200" spans="1:18" x14ac:dyDescent="0.3">
      <c r="A200" s="14">
        <v>199</v>
      </c>
      <c r="B200" s="10">
        <v>1</v>
      </c>
      <c r="C200" s="10">
        <v>3</v>
      </c>
      <c r="D200" s="10" t="s">
        <v>305</v>
      </c>
      <c r="E200" s="10" t="s">
        <v>17</v>
      </c>
      <c r="F200" s="10"/>
      <c r="G200" s="10">
        <v>0</v>
      </c>
      <c r="H200" s="10">
        <v>0</v>
      </c>
      <c r="I200" s="10">
        <v>370370</v>
      </c>
      <c r="J200" s="10">
        <v>7.75</v>
      </c>
      <c r="K200" s="10"/>
      <c r="L200" s="10" t="s">
        <v>27</v>
      </c>
      <c r="M200" s="15">
        <f t="shared" si="22"/>
        <v>1</v>
      </c>
      <c r="N200" t="b">
        <f t="shared" si="18"/>
        <v>0</v>
      </c>
      <c r="O200" t="b">
        <f t="shared" si="19"/>
        <v>0</v>
      </c>
      <c r="P200" t="b">
        <f t="shared" si="20"/>
        <v>0</v>
      </c>
      <c r="Q200" t="b">
        <f t="shared" si="21"/>
        <v>0</v>
      </c>
      <c r="R200" t="str">
        <f t="shared" si="23"/>
        <v>0</v>
      </c>
    </row>
    <row r="201" spans="1:18" x14ac:dyDescent="0.3">
      <c r="A201" s="16">
        <v>200</v>
      </c>
      <c r="B201" s="11">
        <v>0</v>
      </c>
      <c r="C201" s="11">
        <v>2</v>
      </c>
      <c r="D201" s="11" t="s">
        <v>306</v>
      </c>
      <c r="E201" s="11" t="s">
        <v>17</v>
      </c>
      <c r="F201" s="11">
        <v>24</v>
      </c>
      <c r="G201" s="11">
        <v>0</v>
      </c>
      <c r="H201" s="11">
        <v>0</v>
      </c>
      <c r="I201" s="11">
        <v>248747</v>
      </c>
      <c r="J201" s="11">
        <v>13</v>
      </c>
      <c r="K201" s="11"/>
      <c r="L201" s="11" t="s">
        <v>15</v>
      </c>
      <c r="M201" s="15">
        <f t="shared" si="22"/>
        <v>1</v>
      </c>
      <c r="N201" t="b">
        <f t="shared" si="18"/>
        <v>0</v>
      </c>
      <c r="O201" t="b">
        <f t="shared" si="19"/>
        <v>1</v>
      </c>
      <c r="P201" t="b">
        <f t="shared" si="20"/>
        <v>0</v>
      </c>
      <c r="Q201" t="b">
        <f t="shared" si="21"/>
        <v>1</v>
      </c>
      <c r="R201" t="str">
        <f t="shared" si="23"/>
        <v>0</v>
      </c>
    </row>
    <row r="202" spans="1:18" x14ac:dyDescent="0.3">
      <c r="A202" s="14">
        <v>201</v>
      </c>
      <c r="B202" s="10">
        <v>0</v>
      </c>
      <c r="C202" s="10">
        <v>3</v>
      </c>
      <c r="D202" s="10" t="s">
        <v>307</v>
      </c>
      <c r="E202" s="10" t="s">
        <v>13</v>
      </c>
      <c r="F202" s="10">
        <v>28</v>
      </c>
      <c r="G202" s="10">
        <v>0</v>
      </c>
      <c r="H202" s="10">
        <v>0</v>
      </c>
      <c r="I202" s="10">
        <v>345770</v>
      </c>
      <c r="J202" s="10">
        <v>9.5</v>
      </c>
      <c r="K202" s="10"/>
      <c r="L202" s="10" t="s">
        <v>15</v>
      </c>
      <c r="M202" s="15">
        <f t="shared" si="22"/>
        <v>1</v>
      </c>
      <c r="N202" t="b">
        <f t="shared" si="18"/>
        <v>0</v>
      </c>
      <c r="O202" t="b">
        <f t="shared" si="19"/>
        <v>0</v>
      </c>
      <c r="P202" t="b">
        <f t="shared" si="20"/>
        <v>0</v>
      </c>
      <c r="Q202" t="b">
        <f t="shared" si="21"/>
        <v>0</v>
      </c>
      <c r="R202" t="str">
        <f t="shared" si="23"/>
        <v>0</v>
      </c>
    </row>
    <row r="203" spans="1:18" x14ac:dyDescent="0.3">
      <c r="A203" s="16">
        <v>202</v>
      </c>
      <c r="B203" s="11">
        <v>0</v>
      </c>
      <c r="C203" s="11">
        <v>3</v>
      </c>
      <c r="D203" s="11" t="s">
        <v>308</v>
      </c>
      <c r="E203" s="11" t="s">
        <v>13</v>
      </c>
      <c r="F203" s="11"/>
      <c r="G203" s="11">
        <v>8</v>
      </c>
      <c r="H203" s="11">
        <v>2</v>
      </c>
      <c r="I203" s="11" t="s">
        <v>251</v>
      </c>
      <c r="J203" s="11">
        <v>69.55</v>
      </c>
      <c r="K203" s="11"/>
      <c r="L203" s="11" t="s">
        <v>15</v>
      </c>
      <c r="M203" s="15">
        <f t="shared" si="22"/>
        <v>11</v>
      </c>
      <c r="N203" t="b">
        <f t="shared" si="18"/>
        <v>0</v>
      </c>
      <c r="O203" t="b">
        <f t="shared" si="19"/>
        <v>0</v>
      </c>
      <c r="P203" t="b">
        <f t="shared" si="20"/>
        <v>0</v>
      </c>
      <c r="Q203" t="b">
        <f t="shared" si="21"/>
        <v>0</v>
      </c>
      <c r="R203" t="str">
        <f t="shared" si="23"/>
        <v>0</v>
      </c>
    </row>
    <row r="204" spans="1:18" x14ac:dyDescent="0.3">
      <c r="A204" s="14">
        <v>203</v>
      </c>
      <c r="B204" s="10">
        <v>0</v>
      </c>
      <c r="C204" s="10">
        <v>3</v>
      </c>
      <c r="D204" s="10" t="s">
        <v>309</v>
      </c>
      <c r="E204" s="10" t="s">
        <v>13</v>
      </c>
      <c r="F204" s="10">
        <v>34</v>
      </c>
      <c r="G204" s="10">
        <v>0</v>
      </c>
      <c r="H204" s="10">
        <v>0</v>
      </c>
      <c r="I204" s="10">
        <v>3101264</v>
      </c>
      <c r="J204" s="10">
        <v>6.4958</v>
      </c>
      <c r="K204" s="10"/>
      <c r="L204" s="10" t="s">
        <v>15</v>
      </c>
      <c r="M204" s="15">
        <f t="shared" si="22"/>
        <v>1</v>
      </c>
      <c r="N204" t="b">
        <f t="shared" si="18"/>
        <v>0</v>
      </c>
      <c r="O204" t="b">
        <f t="shared" si="19"/>
        <v>0</v>
      </c>
      <c r="P204" t="b">
        <f t="shared" si="20"/>
        <v>0</v>
      </c>
      <c r="Q204" t="b">
        <f t="shared" si="21"/>
        <v>0</v>
      </c>
      <c r="R204" t="str">
        <f t="shared" si="23"/>
        <v>0</v>
      </c>
    </row>
    <row r="205" spans="1:18" x14ac:dyDescent="0.3">
      <c r="A205" s="16">
        <v>204</v>
      </c>
      <c r="B205" s="11">
        <v>0</v>
      </c>
      <c r="C205" s="11">
        <v>3</v>
      </c>
      <c r="D205" s="11" t="s">
        <v>310</v>
      </c>
      <c r="E205" s="11" t="s">
        <v>13</v>
      </c>
      <c r="F205" s="11">
        <v>45.5</v>
      </c>
      <c r="G205" s="11">
        <v>0</v>
      </c>
      <c r="H205" s="11">
        <v>0</v>
      </c>
      <c r="I205" s="11">
        <v>2628</v>
      </c>
      <c r="J205" s="11">
        <v>7.2249999999999996</v>
      </c>
      <c r="K205" s="11"/>
      <c r="L205" s="11" t="s">
        <v>20</v>
      </c>
      <c r="M205" s="15">
        <f t="shared" si="22"/>
        <v>1</v>
      </c>
      <c r="N205" t="b">
        <f t="shared" si="18"/>
        <v>0</v>
      </c>
      <c r="O205" t="b">
        <f t="shared" si="19"/>
        <v>0</v>
      </c>
      <c r="P205" t="b">
        <f t="shared" si="20"/>
        <v>0</v>
      </c>
      <c r="Q205" t="b">
        <f t="shared" si="21"/>
        <v>0</v>
      </c>
      <c r="R205" t="str">
        <f t="shared" si="23"/>
        <v>0</v>
      </c>
    </row>
    <row r="206" spans="1:18" x14ac:dyDescent="0.3">
      <c r="A206" s="14">
        <v>205</v>
      </c>
      <c r="B206" s="10">
        <v>1</v>
      </c>
      <c r="C206" s="10">
        <v>3</v>
      </c>
      <c r="D206" s="10" t="s">
        <v>311</v>
      </c>
      <c r="E206" s="10" t="s">
        <v>13</v>
      </c>
      <c r="F206" s="10">
        <v>18</v>
      </c>
      <c r="G206" s="10">
        <v>0</v>
      </c>
      <c r="H206" s="10">
        <v>0</v>
      </c>
      <c r="I206" s="10" t="s">
        <v>312</v>
      </c>
      <c r="J206" s="10">
        <v>8.0500000000000007</v>
      </c>
      <c r="K206" s="10"/>
      <c r="L206" s="10" t="s">
        <v>15</v>
      </c>
      <c r="M206" s="15">
        <f t="shared" si="22"/>
        <v>1</v>
      </c>
      <c r="N206" t="b">
        <f t="shared" si="18"/>
        <v>0</v>
      </c>
      <c r="O206" t="b">
        <f t="shared" si="19"/>
        <v>0</v>
      </c>
      <c r="P206" t="b">
        <f t="shared" si="20"/>
        <v>0</v>
      </c>
      <c r="Q206" t="b">
        <f t="shared" si="21"/>
        <v>0</v>
      </c>
      <c r="R206" t="str">
        <f t="shared" si="23"/>
        <v>0</v>
      </c>
    </row>
    <row r="207" spans="1:18" x14ac:dyDescent="0.3">
      <c r="A207" s="16">
        <v>206</v>
      </c>
      <c r="B207" s="11">
        <v>0</v>
      </c>
      <c r="C207" s="11">
        <v>3</v>
      </c>
      <c r="D207" s="11" t="s">
        <v>313</v>
      </c>
      <c r="E207" s="11" t="s">
        <v>17</v>
      </c>
      <c r="F207" s="11">
        <v>2</v>
      </c>
      <c r="G207" s="11">
        <v>0</v>
      </c>
      <c r="H207" s="11">
        <v>1</v>
      </c>
      <c r="I207" s="11">
        <v>347054</v>
      </c>
      <c r="J207" s="11">
        <v>10.4625</v>
      </c>
      <c r="K207" s="11" t="s">
        <v>35</v>
      </c>
      <c r="L207" s="11" t="s">
        <v>15</v>
      </c>
      <c r="M207" s="15">
        <f t="shared" si="22"/>
        <v>2</v>
      </c>
      <c r="N207" t="b">
        <f t="shared" si="18"/>
        <v>0</v>
      </c>
      <c r="O207" t="b">
        <f t="shared" si="19"/>
        <v>0</v>
      </c>
      <c r="P207" t="b">
        <f t="shared" si="20"/>
        <v>0</v>
      </c>
      <c r="Q207" t="b">
        <f t="shared" si="21"/>
        <v>0</v>
      </c>
      <c r="R207" t="str">
        <f t="shared" si="23"/>
        <v>0</v>
      </c>
    </row>
    <row r="208" spans="1:18" x14ac:dyDescent="0.3">
      <c r="A208" s="14">
        <v>207</v>
      </c>
      <c r="B208" s="10">
        <v>0</v>
      </c>
      <c r="C208" s="10">
        <v>3</v>
      </c>
      <c r="D208" s="10" t="s">
        <v>314</v>
      </c>
      <c r="E208" s="10" t="s">
        <v>13</v>
      </c>
      <c r="F208" s="10">
        <v>32</v>
      </c>
      <c r="G208" s="10">
        <v>1</v>
      </c>
      <c r="H208" s="10">
        <v>0</v>
      </c>
      <c r="I208" s="10">
        <v>3101278</v>
      </c>
      <c r="J208" s="10">
        <v>15.85</v>
      </c>
      <c r="K208" s="10"/>
      <c r="L208" s="10" t="s">
        <v>15</v>
      </c>
      <c r="M208" s="15">
        <f t="shared" si="22"/>
        <v>2</v>
      </c>
      <c r="N208" t="b">
        <f t="shared" si="18"/>
        <v>0</v>
      </c>
      <c r="O208" t="b">
        <f t="shared" si="19"/>
        <v>0</v>
      </c>
      <c r="P208" t="b">
        <f t="shared" si="20"/>
        <v>0</v>
      </c>
      <c r="Q208" t="b">
        <f t="shared" si="21"/>
        <v>0</v>
      </c>
      <c r="R208" t="str">
        <f t="shared" si="23"/>
        <v>0</v>
      </c>
    </row>
    <row r="209" spans="1:18" x14ac:dyDescent="0.3">
      <c r="A209" s="16">
        <v>208</v>
      </c>
      <c r="B209" s="11">
        <v>1</v>
      </c>
      <c r="C209" s="11">
        <v>3</v>
      </c>
      <c r="D209" s="11" t="s">
        <v>315</v>
      </c>
      <c r="E209" s="11" t="s">
        <v>13</v>
      </c>
      <c r="F209" s="11">
        <v>26</v>
      </c>
      <c r="G209" s="11">
        <v>0</v>
      </c>
      <c r="H209" s="11">
        <v>0</v>
      </c>
      <c r="I209" s="11">
        <v>2699</v>
      </c>
      <c r="J209" s="11">
        <v>18.787500000000001</v>
      </c>
      <c r="K209" s="11"/>
      <c r="L209" s="11" t="s">
        <v>20</v>
      </c>
      <c r="M209" s="15">
        <f t="shared" si="22"/>
        <v>1</v>
      </c>
      <c r="N209" t="b">
        <f t="shared" si="18"/>
        <v>0</v>
      </c>
      <c r="O209" t="b">
        <f t="shared" si="19"/>
        <v>0</v>
      </c>
      <c r="P209" t="b">
        <f t="shared" si="20"/>
        <v>0</v>
      </c>
      <c r="Q209" t="b">
        <f t="shared" si="21"/>
        <v>0</v>
      </c>
      <c r="R209" t="str">
        <f t="shared" si="23"/>
        <v>0</v>
      </c>
    </row>
    <row r="210" spans="1:18" x14ac:dyDescent="0.3">
      <c r="A210" s="14">
        <v>209</v>
      </c>
      <c r="B210" s="10">
        <v>1</v>
      </c>
      <c r="C210" s="10">
        <v>3</v>
      </c>
      <c r="D210" s="10" t="s">
        <v>316</v>
      </c>
      <c r="E210" s="10" t="s">
        <v>17</v>
      </c>
      <c r="F210" s="10">
        <v>16</v>
      </c>
      <c r="G210" s="10">
        <v>0</v>
      </c>
      <c r="H210" s="10">
        <v>0</v>
      </c>
      <c r="I210" s="10">
        <v>367231</v>
      </c>
      <c r="J210" s="10">
        <v>7.75</v>
      </c>
      <c r="K210" s="10"/>
      <c r="L210" s="10" t="s">
        <v>27</v>
      </c>
      <c r="M210" s="15">
        <f t="shared" si="22"/>
        <v>1</v>
      </c>
      <c r="N210" t="b">
        <f t="shared" si="18"/>
        <v>0</v>
      </c>
      <c r="O210" t="b">
        <f t="shared" si="19"/>
        <v>0</v>
      </c>
      <c r="P210" t="b">
        <f t="shared" si="20"/>
        <v>0</v>
      </c>
      <c r="Q210" t="b">
        <f t="shared" si="21"/>
        <v>0</v>
      </c>
      <c r="R210" t="str">
        <f t="shared" si="23"/>
        <v>0</v>
      </c>
    </row>
    <row r="211" spans="1:18" x14ac:dyDescent="0.3">
      <c r="A211" s="16">
        <v>210</v>
      </c>
      <c r="B211" s="11">
        <v>1</v>
      </c>
      <c r="C211" s="11">
        <v>1</v>
      </c>
      <c r="D211" s="11" t="s">
        <v>317</v>
      </c>
      <c r="E211" s="11" t="s">
        <v>13</v>
      </c>
      <c r="F211" s="11">
        <v>40</v>
      </c>
      <c r="G211" s="11">
        <v>0</v>
      </c>
      <c r="H211" s="11">
        <v>0</v>
      </c>
      <c r="I211" s="11">
        <v>112277</v>
      </c>
      <c r="J211" s="11">
        <v>31</v>
      </c>
      <c r="K211" s="11" t="s">
        <v>318</v>
      </c>
      <c r="L211" s="11" t="s">
        <v>20</v>
      </c>
      <c r="M211" s="15">
        <f t="shared" si="22"/>
        <v>1</v>
      </c>
      <c r="N211" t="b">
        <f t="shared" si="18"/>
        <v>0</v>
      </c>
      <c r="O211" t="b">
        <f t="shared" si="19"/>
        <v>0</v>
      </c>
      <c r="P211" t="b">
        <f t="shared" si="20"/>
        <v>0</v>
      </c>
      <c r="Q211" t="b">
        <f t="shared" si="21"/>
        <v>0</v>
      </c>
      <c r="R211" t="str">
        <f t="shared" si="23"/>
        <v>0</v>
      </c>
    </row>
    <row r="212" spans="1:18" x14ac:dyDescent="0.3">
      <c r="A212" s="14">
        <v>211</v>
      </c>
      <c r="B212" s="10">
        <v>0</v>
      </c>
      <c r="C212" s="10">
        <v>3</v>
      </c>
      <c r="D212" s="10" t="s">
        <v>319</v>
      </c>
      <c r="E212" s="10" t="s">
        <v>13</v>
      </c>
      <c r="F212" s="10">
        <v>24</v>
      </c>
      <c r="G212" s="10">
        <v>0</v>
      </c>
      <c r="H212" s="10">
        <v>0</v>
      </c>
      <c r="I212" s="10" t="s">
        <v>320</v>
      </c>
      <c r="J212" s="10">
        <v>7.05</v>
      </c>
      <c r="K212" s="10"/>
      <c r="L212" s="10" t="s">
        <v>15</v>
      </c>
      <c r="M212" s="15">
        <f t="shared" si="22"/>
        <v>1</v>
      </c>
      <c r="N212" t="b">
        <f t="shared" si="18"/>
        <v>0</v>
      </c>
      <c r="O212" t="b">
        <f t="shared" si="19"/>
        <v>0</v>
      </c>
      <c r="P212" t="b">
        <f t="shared" si="20"/>
        <v>0</v>
      </c>
      <c r="Q212" t="b">
        <f t="shared" si="21"/>
        <v>0</v>
      </c>
      <c r="R212" t="str">
        <f t="shared" si="23"/>
        <v>0</v>
      </c>
    </row>
    <row r="213" spans="1:18" x14ac:dyDescent="0.3">
      <c r="A213" s="16">
        <v>212</v>
      </c>
      <c r="B213" s="11">
        <v>1</v>
      </c>
      <c r="C213" s="11">
        <v>2</v>
      </c>
      <c r="D213" s="11" t="s">
        <v>321</v>
      </c>
      <c r="E213" s="11" t="s">
        <v>17</v>
      </c>
      <c r="F213" s="11">
        <v>35</v>
      </c>
      <c r="G213" s="11">
        <v>0</v>
      </c>
      <c r="H213" s="11">
        <v>0</v>
      </c>
      <c r="I213" s="11" t="s">
        <v>322</v>
      </c>
      <c r="J213" s="11">
        <v>21</v>
      </c>
      <c r="K213" s="11"/>
      <c r="L213" s="11" t="s">
        <v>15</v>
      </c>
      <c r="M213" s="15">
        <f t="shared" si="22"/>
        <v>1</v>
      </c>
      <c r="N213" t="b">
        <f t="shared" si="18"/>
        <v>0</v>
      </c>
      <c r="O213" t="b">
        <f t="shared" si="19"/>
        <v>1</v>
      </c>
      <c r="P213" t="b">
        <f t="shared" si="20"/>
        <v>0</v>
      </c>
      <c r="Q213" t="b">
        <f t="shared" si="21"/>
        <v>1</v>
      </c>
      <c r="R213" t="str">
        <f t="shared" si="23"/>
        <v>0</v>
      </c>
    </row>
    <row r="214" spans="1:18" x14ac:dyDescent="0.3">
      <c r="A214" s="14">
        <v>213</v>
      </c>
      <c r="B214" s="10">
        <v>0</v>
      </c>
      <c r="C214" s="10">
        <v>3</v>
      </c>
      <c r="D214" s="10" t="s">
        <v>323</v>
      </c>
      <c r="E214" s="10" t="s">
        <v>13</v>
      </c>
      <c r="F214" s="10">
        <v>22</v>
      </c>
      <c r="G214" s="10">
        <v>0</v>
      </c>
      <c r="H214" s="10">
        <v>0</v>
      </c>
      <c r="I214" s="10" t="s">
        <v>324</v>
      </c>
      <c r="J214" s="10">
        <v>7.25</v>
      </c>
      <c r="K214" s="10"/>
      <c r="L214" s="10" t="s">
        <v>15</v>
      </c>
      <c r="M214" s="15">
        <f t="shared" si="22"/>
        <v>1</v>
      </c>
      <c r="N214" t="b">
        <f t="shared" si="18"/>
        <v>0</v>
      </c>
      <c r="O214" t="b">
        <f t="shared" si="19"/>
        <v>0</v>
      </c>
      <c r="P214" t="b">
        <f t="shared" si="20"/>
        <v>0</v>
      </c>
      <c r="Q214" t="b">
        <f t="shared" si="21"/>
        <v>0</v>
      </c>
      <c r="R214" t="str">
        <f t="shared" si="23"/>
        <v>0</v>
      </c>
    </row>
    <row r="215" spans="1:18" x14ac:dyDescent="0.3">
      <c r="A215" s="16">
        <v>214</v>
      </c>
      <c r="B215" s="11">
        <v>0</v>
      </c>
      <c r="C215" s="11">
        <v>2</v>
      </c>
      <c r="D215" s="11" t="s">
        <v>325</v>
      </c>
      <c r="E215" s="11" t="s">
        <v>13</v>
      </c>
      <c r="F215" s="11">
        <v>30</v>
      </c>
      <c r="G215" s="11">
        <v>0</v>
      </c>
      <c r="H215" s="11">
        <v>0</v>
      </c>
      <c r="I215" s="11">
        <v>250646</v>
      </c>
      <c r="J215" s="11">
        <v>13</v>
      </c>
      <c r="K215" s="11"/>
      <c r="L215" s="11" t="s">
        <v>15</v>
      </c>
      <c r="M215" s="15">
        <f t="shared" si="22"/>
        <v>1</v>
      </c>
      <c r="N215" t="b">
        <f t="shared" si="18"/>
        <v>0</v>
      </c>
      <c r="O215" t="b">
        <f t="shared" si="19"/>
        <v>0</v>
      </c>
      <c r="P215" t="b">
        <f t="shared" si="20"/>
        <v>0</v>
      </c>
      <c r="Q215" t="b">
        <f t="shared" si="21"/>
        <v>0</v>
      </c>
      <c r="R215" t="str">
        <f t="shared" si="23"/>
        <v>0</v>
      </c>
    </row>
    <row r="216" spans="1:18" x14ac:dyDescent="0.3">
      <c r="A216" s="14">
        <v>215</v>
      </c>
      <c r="B216" s="10">
        <v>0</v>
      </c>
      <c r="C216" s="10">
        <v>3</v>
      </c>
      <c r="D216" s="10" t="s">
        <v>326</v>
      </c>
      <c r="E216" s="10" t="s">
        <v>13</v>
      </c>
      <c r="F216" s="10"/>
      <c r="G216" s="10">
        <v>1</v>
      </c>
      <c r="H216" s="10">
        <v>0</v>
      </c>
      <c r="I216" s="10">
        <v>367229</v>
      </c>
      <c r="J216" s="10">
        <v>7.75</v>
      </c>
      <c r="K216" s="10"/>
      <c r="L216" s="10" t="s">
        <v>27</v>
      </c>
      <c r="M216" s="15">
        <f t="shared" si="22"/>
        <v>2</v>
      </c>
      <c r="N216" t="b">
        <f t="shared" si="18"/>
        <v>0</v>
      </c>
      <c r="O216" t="b">
        <f t="shared" si="19"/>
        <v>0</v>
      </c>
      <c r="P216" t="b">
        <f t="shared" si="20"/>
        <v>0</v>
      </c>
      <c r="Q216" t="b">
        <f t="shared" si="21"/>
        <v>0</v>
      </c>
      <c r="R216" t="str">
        <f t="shared" si="23"/>
        <v>0</v>
      </c>
    </row>
    <row r="217" spans="1:18" x14ac:dyDescent="0.3">
      <c r="A217" s="16">
        <v>216</v>
      </c>
      <c r="B217" s="11">
        <v>1</v>
      </c>
      <c r="C217" s="11">
        <v>1</v>
      </c>
      <c r="D217" s="11" t="s">
        <v>327</v>
      </c>
      <c r="E217" s="11" t="s">
        <v>17</v>
      </c>
      <c r="F217" s="11">
        <v>31</v>
      </c>
      <c r="G217" s="11">
        <v>1</v>
      </c>
      <c r="H217" s="11">
        <v>0</v>
      </c>
      <c r="I217" s="11">
        <v>35273</v>
      </c>
      <c r="J217" s="11">
        <v>113.27500000000001</v>
      </c>
      <c r="K217" s="11" t="s">
        <v>328</v>
      </c>
      <c r="L217" s="11" t="s">
        <v>20</v>
      </c>
      <c r="M217" s="15">
        <f t="shared" si="22"/>
        <v>2</v>
      </c>
      <c r="N217" t="b">
        <f t="shared" si="18"/>
        <v>0</v>
      </c>
      <c r="O217" t="b">
        <f t="shared" si="19"/>
        <v>1</v>
      </c>
      <c r="P217" t="b">
        <f t="shared" si="20"/>
        <v>1</v>
      </c>
      <c r="Q217" t="b">
        <f t="shared" si="21"/>
        <v>1</v>
      </c>
      <c r="R217" t="str">
        <f t="shared" si="23"/>
        <v>0</v>
      </c>
    </row>
    <row r="218" spans="1:18" x14ac:dyDescent="0.3">
      <c r="A218" s="14">
        <v>217</v>
      </c>
      <c r="B218" s="10">
        <v>1</v>
      </c>
      <c r="C218" s="10">
        <v>3</v>
      </c>
      <c r="D218" s="10" t="s">
        <v>329</v>
      </c>
      <c r="E218" s="10" t="s">
        <v>17</v>
      </c>
      <c r="F218" s="10">
        <v>27</v>
      </c>
      <c r="G218" s="10">
        <v>0</v>
      </c>
      <c r="H218" s="10">
        <v>0</v>
      </c>
      <c r="I218" s="10" t="s">
        <v>330</v>
      </c>
      <c r="J218" s="10">
        <v>7.9249999999999998</v>
      </c>
      <c r="K218" s="10"/>
      <c r="L218" s="10" t="s">
        <v>15</v>
      </c>
      <c r="M218" s="15">
        <f t="shared" si="22"/>
        <v>1</v>
      </c>
      <c r="N218" t="b">
        <f t="shared" si="18"/>
        <v>0</v>
      </c>
      <c r="O218" t="b">
        <f t="shared" si="19"/>
        <v>0</v>
      </c>
      <c r="P218" t="b">
        <f t="shared" si="20"/>
        <v>0</v>
      </c>
      <c r="Q218" t="b">
        <f t="shared" si="21"/>
        <v>0</v>
      </c>
      <c r="R218" t="str">
        <f t="shared" si="23"/>
        <v>0</v>
      </c>
    </row>
    <row r="219" spans="1:18" x14ac:dyDescent="0.3">
      <c r="A219" s="16">
        <v>218</v>
      </c>
      <c r="B219" s="11">
        <v>0</v>
      </c>
      <c r="C219" s="11">
        <v>2</v>
      </c>
      <c r="D219" s="11" t="s">
        <v>331</v>
      </c>
      <c r="E219" s="11" t="s">
        <v>13</v>
      </c>
      <c r="F219" s="11">
        <v>42</v>
      </c>
      <c r="G219" s="11">
        <v>1</v>
      </c>
      <c r="H219" s="11">
        <v>0</v>
      </c>
      <c r="I219" s="11">
        <v>243847</v>
      </c>
      <c r="J219" s="11">
        <v>27</v>
      </c>
      <c r="K219" s="11"/>
      <c r="L219" s="11" t="s">
        <v>15</v>
      </c>
      <c r="M219" s="15">
        <f t="shared" si="22"/>
        <v>2</v>
      </c>
      <c r="N219" t="b">
        <f t="shared" si="18"/>
        <v>0</v>
      </c>
      <c r="O219" t="b">
        <f t="shared" si="19"/>
        <v>0</v>
      </c>
      <c r="P219" t="b">
        <f t="shared" si="20"/>
        <v>0</v>
      </c>
      <c r="Q219" t="b">
        <f t="shared" si="21"/>
        <v>0</v>
      </c>
      <c r="R219" t="str">
        <f t="shared" si="23"/>
        <v>0</v>
      </c>
    </row>
    <row r="220" spans="1:18" x14ac:dyDescent="0.3">
      <c r="A220" s="14">
        <v>219</v>
      </c>
      <c r="B220" s="10">
        <v>1</v>
      </c>
      <c r="C220" s="10">
        <v>1</v>
      </c>
      <c r="D220" s="10" t="s">
        <v>332</v>
      </c>
      <c r="E220" s="10" t="s">
        <v>17</v>
      </c>
      <c r="F220" s="10">
        <v>32</v>
      </c>
      <c r="G220" s="10">
        <v>0</v>
      </c>
      <c r="H220" s="10">
        <v>0</v>
      </c>
      <c r="I220" s="10">
        <v>11813</v>
      </c>
      <c r="J220" s="10">
        <v>76.291700000000006</v>
      </c>
      <c r="K220" s="10" t="s">
        <v>333</v>
      </c>
      <c r="L220" s="10" t="s">
        <v>20</v>
      </c>
      <c r="M220" s="15">
        <f t="shared" si="22"/>
        <v>1</v>
      </c>
      <c r="N220" t="b">
        <f t="shared" si="18"/>
        <v>0</v>
      </c>
      <c r="O220" t="b">
        <f t="shared" si="19"/>
        <v>1</v>
      </c>
      <c r="P220" t="b">
        <f t="shared" si="20"/>
        <v>1</v>
      </c>
      <c r="Q220" t="b">
        <f t="shared" si="21"/>
        <v>1</v>
      </c>
      <c r="R220" t="str">
        <f t="shared" si="23"/>
        <v>0</v>
      </c>
    </row>
    <row r="221" spans="1:18" x14ac:dyDescent="0.3">
      <c r="A221" s="16">
        <v>220</v>
      </c>
      <c r="B221" s="11">
        <v>0</v>
      </c>
      <c r="C221" s="11">
        <v>2</v>
      </c>
      <c r="D221" s="11" t="s">
        <v>334</v>
      </c>
      <c r="E221" s="11" t="s">
        <v>13</v>
      </c>
      <c r="F221" s="11">
        <v>30</v>
      </c>
      <c r="G221" s="11">
        <v>0</v>
      </c>
      <c r="H221" s="11">
        <v>0</v>
      </c>
      <c r="I221" s="11" t="s">
        <v>335</v>
      </c>
      <c r="J221" s="11">
        <v>10.5</v>
      </c>
      <c r="K221" s="11"/>
      <c r="L221" s="11" t="s">
        <v>15</v>
      </c>
      <c r="M221" s="15">
        <f t="shared" si="22"/>
        <v>1</v>
      </c>
      <c r="N221" t="b">
        <f t="shared" si="18"/>
        <v>0</v>
      </c>
      <c r="O221" t="b">
        <f t="shared" si="19"/>
        <v>0</v>
      </c>
      <c r="P221" t="b">
        <f t="shared" si="20"/>
        <v>0</v>
      </c>
      <c r="Q221" t="b">
        <f t="shared" si="21"/>
        <v>0</v>
      </c>
      <c r="R221" t="str">
        <f t="shared" si="23"/>
        <v>0</v>
      </c>
    </row>
    <row r="222" spans="1:18" x14ac:dyDescent="0.3">
      <c r="A222" s="14">
        <v>221</v>
      </c>
      <c r="B222" s="10">
        <v>1</v>
      </c>
      <c r="C222" s="10">
        <v>3</v>
      </c>
      <c r="D222" s="10" t="s">
        <v>336</v>
      </c>
      <c r="E222" s="10" t="s">
        <v>13</v>
      </c>
      <c r="F222" s="10">
        <v>16</v>
      </c>
      <c r="G222" s="10">
        <v>0</v>
      </c>
      <c r="H222" s="10">
        <v>0</v>
      </c>
      <c r="I222" s="10" t="s">
        <v>337</v>
      </c>
      <c r="J222" s="10">
        <v>8.0500000000000007</v>
      </c>
      <c r="K222" s="10"/>
      <c r="L222" s="10" t="s">
        <v>15</v>
      </c>
      <c r="M222" s="15">
        <f t="shared" si="22"/>
        <v>1</v>
      </c>
      <c r="N222" t="b">
        <f t="shared" si="18"/>
        <v>0</v>
      </c>
      <c r="O222" t="b">
        <f t="shared" si="19"/>
        <v>0</v>
      </c>
      <c r="P222" t="b">
        <f t="shared" si="20"/>
        <v>0</v>
      </c>
      <c r="Q222" t="b">
        <f t="shared" si="21"/>
        <v>0</v>
      </c>
      <c r="R222" t="str">
        <f t="shared" si="23"/>
        <v>0</v>
      </c>
    </row>
    <row r="223" spans="1:18" x14ac:dyDescent="0.3">
      <c r="A223" s="16">
        <v>222</v>
      </c>
      <c r="B223" s="11">
        <v>0</v>
      </c>
      <c r="C223" s="11">
        <v>2</v>
      </c>
      <c r="D223" s="11" t="s">
        <v>338</v>
      </c>
      <c r="E223" s="11" t="s">
        <v>13</v>
      </c>
      <c r="F223" s="11">
        <v>27</v>
      </c>
      <c r="G223" s="11">
        <v>0</v>
      </c>
      <c r="H223" s="11">
        <v>0</v>
      </c>
      <c r="I223" s="11">
        <v>220367</v>
      </c>
      <c r="J223" s="11">
        <v>13</v>
      </c>
      <c r="K223" s="11"/>
      <c r="L223" s="11" t="s">
        <v>15</v>
      </c>
      <c r="M223" s="15">
        <f t="shared" si="22"/>
        <v>1</v>
      </c>
      <c r="N223" t="b">
        <f t="shared" si="18"/>
        <v>0</v>
      </c>
      <c r="O223" t="b">
        <f t="shared" si="19"/>
        <v>0</v>
      </c>
      <c r="P223" t="b">
        <f t="shared" si="20"/>
        <v>0</v>
      </c>
      <c r="Q223" t="b">
        <f t="shared" si="21"/>
        <v>0</v>
      </c>
      <c r="R223" t="str">
        <f t="shared" si="23"/>
        <v>0</v>
      </c>
    </row>
    <row r="224" spans="1:18" x14ac:dyDescent="0.3">
      <c r="A224" s="14">
        <v>223</v>
      </c>
      <c r="B224" s="10">
        <v>0</v>
      </c>
      <c r="C224" s="10">
        <v>3</v>
      </c>
      <c r="D224" s="10" t="s">
        <v>339</v>
      </c>
      <c r="E224" s="10" t="s">
        <v>13</v>
      </c>
      <c r="F224" s="10">
        <v>51</v>
      </c>
      <c r="G224" s="10">
        <v>0</v>
      </c>
      <c r="H224" s="10">
        <v>0</v>
      </c>
      <c r="I224" s="10">
        <v>21440</v>
      </c>
      <c r="J224" s="10">
        <v>8.0500000000000007</v>
      </c>
      <c r="K224" s="10"/>
      <c r="L224" s="10" t="s">
        <v>15</v>
      </c>
      <c r="M224" s="15">
        <f t="shared" si="22"/>
        <v>1</v>
      </c>
      <c r="N224" t="b">
        <f t="shared" si="18"/>
        <v>0</v>
      </c>
      <c r="O224" t="b">
        <f t="shared" si="19"/>
        <v>0</v>
      </c>
      <c r="P224" t="b">
        <f t="shared" si="20"/>
        <v>0</v>
      </c>
      <c r="Q224" t="b">
        <f t="shared" si="21"/>
        <v>0</v>
      </c>
      <c r="R224" t="str">
        <f t="shared" si="23"/>
        <v>0</v>
      </c>
    </row>
    <row r="225" spans="1:18" x14ac:dyDescent="0.3">
      <c r="A225" s="16">
        <v>224</v>
      </c>
      <c r="B225" s="11">
        <v>0</v>
      </c>
      <c r="C225" s="11">
        <v>3</v>
      </c>
      <c r="D225" s="11" t="s">
        <v>340</v>
      </c>
      <c r="E225" s="11" t="s">
        <v>13</v>
      </c>
      <c r="F225" s="11"/>
      <c r="G225" s="11">
        <v>0</v>
      </c>
      <c r="H225" s="11">
        <v>0</v>
      </c>
      <c r="I225" s="11">
        <v>349234</v>
      </c>
      <c r="J225" s="11">
        <v>7.8958000000000004</v>
      </c>
      <c r="K225" s="11"/>
      <c r="L225" s="11" t="s">
        <v>15</v>
      </c>
      <c r="M225" s="15">
        <f t="shared" si="22"/>
        <v>1</v>
      </c>
      <c r="N225" t="b">
        <f t="shared" si="18"/>
        <v>0</v>
      </c>
      <c r="O225" t="b">
        <f t="shared" si="19"/>
        <v>0</v>
      </c>
      <c r="P225" t="b">
        <f t="shared" si="20"/>
        <v>0</v>
      </c>
      <c r="Q225" t="b">
        <f t="shared" si="21"/>
        <v>0</v>
      </c>
      <c r="R225" t="str">
        <f t="shared" si="23"/>
        <v>0</v>
      </c>
    </row>
    <row r="226" spans="1:18" x14ac:dyDescent="0.3">
      <c r="A226" s="14">
        <v>225</v>
      </c>
      <c r="B226" s="10">
        <v>1</v>
      </c>
      <c r="C226" s="10">
        <v>1</v>
      </c>
      <c r="D226" s="10" t="s">
        <v>341</v>
      </c>
      <c r="E226" s="10" t="s">
        <v>13</v>
      </c>
      <c r="F226" s="10">
        <v>38</v>
      </c>
      <c r="G226" s="10">
        <v>1</v>
      </c>
      <c r="H226" s="10">
        <v>0</v>
      </c>
      <c r="I226" s="10">
        <v>19943</v>
      </c>
      <c r="J226" s="10">
        <v>90</v>
      </c>
      <c r="K226" s="10" t="s">
        <v>342</v>
      </c>
      <c r="L226" s="10" t="s">
        <v>15</v>
      </c>
      <c r="M226" s="15">
        <f t="shared" si="22"/>
        <v>2</v>
      </c>
      <c r="N226" t="b">
        <f t="shared" si="18"/>
        <v>0</v>
      </c>
      <c r="O226" t="b">
        <f t="shared" si="19"/>
        <v>0</v>
      </c>
      <c r="P226" t="b">
        <f t="shared" si="20"/>
        <v>1</v>
      </c>
      <c r="Q226" t="b">
        <f t="shared" si="21"/>
        <v>1</v>
      </c>
      <c r="R226" t="str">
        <f t="shared" si="23"/>
        <v>0</v>
      </c>
    </row>
    <row r="227" spans="1:18" x14ac:dyDescent="0.3">
      <c r="A227" s="16">
        <v>226</v>
      </c>
      <c r="B227" s="11">
        <v>0</v>
      </c>
      <c r="C227" s="11">
        <v>3</v>
      </c>
      <c r="D227" s="11" t="s">
        <v>343</v>
      </c>
      <c r="E227" s="11" t="s">
        <v>13</v>
      </c>
      <c r="F227" s="11">
        <v>22</v>
      </c>
      <c r="G227" s="11">
        <v>0</v>
      </c>
      <c r="H227" s="11">
        <v>0</v>
      </c>
      <c r="I227" s="11" t="s">
        <v>344</v>
      </c>
      <c r="J227" s="11">
        <v>9.35</v>
      </c>
      <c r="K227" s="11"/>
      <c r="L227" s="11" t="s">
        <v>15</v>
      </c>
      <c r="M227" s="15">
        <f t="shared" si="22"/>
        <v>1</v>
      </c>
      <c r="N227" t="b">
        <f t="shared" si="18"/>
        <v>0</v>
      </c>
      <c r="O227" t="b">
        <f t="shared" si="19"/>
        <v>0</v>
      </c>
      <c r="P227" t="b">
        <f t="shared" si="20"/>
        <v>0</v>
      </c>
      <c r="Q227" t="b">
        <f t="shared" si="21"/>
        <v>0</v>
      </c>
      <c r="R227" t="str">
        <f t="shared" si="23"/>
        <v>0</v>
      </c>
    </row>
    <row r="228" spans="1:18" x14ac:dyDescent="0.3">
      <c r="A228" s="14">
        <v>227</v>
      </c>
      <c r="B228" s="10">
        <v>1</v>
      </c>
      <c r="C228" s="10">
        <v>2</v>
      </c>
      <c r="D228" s="10" t="s">
        <v>345</v>
      </c>
      <c r="E228" s="10" t="s">
        <v>13</v>
      </c>
      <c r="F228" s="10">
        <v>19</v>
      </c>
      <c r="G228" s="10">
        <v>0</v>
      </c>
      <c r="H228" s="10">
        <v>0</v>
      </c>
      <c r="I228" s="10" t="s">
        <v>346</v>
      </c>
      <c r="J228" s="10">
        <v>10.5</v>
      </c>
      <c r="K228" s="10"/>
      <c r="L228" s="10" t="s">
        <v>15</v>
      </c>
      <c r="M228" s="15">
        <f t="shared" si="22"/>
        <v>1</v>
      </c>
      <c r="N228" t="b">
        <f t="shared" si="18"/>
        <v>0</v>
      </c>
      <c r="O228" t="b">
        <f t="shared" si="19"/>
        <v>0</v>
      </c>
      <c r="P228" t="b">
        <f t="shared" si="20"/>
        <v>0</v>
      </c>
      <c r="Q228" t="b">
        <f t="shared" si="21"/>
        <v>0</v>
      </c>
      <c r="R228" t="str">
        <f t="shared" si="23"/>
        <v>0</v>
      </c>
    </row>
    <row r="229" spans="1:18" x14ac:dyDescent="0.3">
      <c r="A229" s="16">
        <v>228</v>
      </c>
      <c r="B229" s="11">
        <v>0</v>
      </c>
      <c r="C229" s="11">
        <v>3</v>
      </c>
      <c r="D229" s="11" t="s">
        <v>347</v>
      </c>
      <c r="E229" s="11" t="s">
        <v>13</v>
      </c>
      <c r="F229" s="11">
        <v>20.5</v>
      </c>
      <c r="G229" s="11">
        <v>0</v>
      </c>
      <c r="H229" s="11">
        <v>0</v>
      </c>
      <c r="I229" s="11" t="s">
        <v>348</v>
      </c>
      <c r="J229" s="11">
        <v>7.25</v>
      </c>
      <c r="K229" s="11"/>
      <c r="L229" s="11" t="s">
        <v>15</v>
      </c>
      <c r="M229" s="15">
        <f t="shared" si="22"/>
        <v>1</v>
      </c>
      <c r="N229" t="b">
        <f t="shared" si="18"/>
        <v>0</v>
      </c>
      <c r="O229" t="b">
        <f t="shared" si="19"/>
        <v>0</v>
      </c>
      <c r="P229" t="b">
        <f t="shared" si="20"/>
        <v>0</v>
      </c>
      <c r="Q229" t="b">
        <f t="shared" si="21"/>
        <v>0</v>
      </c>
      <c r="R229" t="str">
        <f t="shared" si="23"/>
        <v>0</v>
      </c>
    </row>
    <row r="230" spans="1:18" x14ac:dyDescent="0.3">
      <c r="A230" s="14">
        <v>229</v>
      </c>
      <c r="B230" s="10">
        <v>0</v>
      </c>
      <c r="C230" s="10">
        <v>2</v>
      </c>
      <c r="D230" s="10" t="s">
        <v>349</v>
      </c>
      <c r="E230" s="10" t="s">
        <v>13</v>
      </c>
      <c r="F230" s="10">
        <v>18</v>
      </c>
      <c r="G230" s="10">
        <v>0</v>
      </c>
      <c r="H230" s="10">
        <v>0</v>
      </c>
      <c r="I230" s="10">
        <v>236171</v>
      </c>
      <c r="J230" s="10">
        <v>13</v>
      </c>
      <c r="K230" s="10"/>
      <c r="L230" s="10" t="s">
        <v>15</v>
      </c>
      <c r="M230" s="15">
        <f t="shared" si="22"/>
        <v>1</v>
      </c>
      <c r="N230" t="b">
        <f t="shared" si="18"/>
        <v>0</v>
      </c>
      <c r="O230" t="b">
        <f t="shared" si="19"/>
        <v>0</v>
      </c>
      <c r="P230" t="b">
        <f t="shared" si="20"/>
        <v>0</v>
      </c>
      <c r="Q230" t="b">
        <f t="shared" si="21"/>
        <v>0</v>
      </c>
      <c r="R230" t="str">
        <f t="shared" si="23"/>
        <v>0</v>
      </c>
    </row>
    <row r="231" spans="1:18" x14ac:dyDescent="0.3">
      <c r="A231" s="16">
        <v>230</v>
      </c>
      <c r="B231" s="11">
        <v>0</v>
      </c>
      <c r="C231" s="11">
        <v>3</v>
      </c>
      <c r="D231" s="11" t="s">
        <v>350</v>
      </c>
      <c r="E231" s="11" t="s">
        <v>17</v>
      </c>
      <c r="F231" s="11"/>
      <c r="G231" s="11">
        <v>3</v>
      </c>
      <c r="H231" s="11">
        <v>1</v>
      </c>
      <c r="I231" s="11">
        <v>4133</v>
      </c>
      <c r="J231" s="11">
        <v>25.466699999999999</v>
      </c>
      <c r="K231" s="11"/>
      <c r="L231" s="11" t="s">
        <v>15</v>
      </c>
      <c r="M231" s="15">
        <f t="shared" si="22"/>
        <v>5</v>
      </c>
      <c r="N231" t="b">
        <f t="shared" si="18"/>
        <v>0</v>
      </c>
      <c r="O231" t="b">
        <f t="shared" si="19"/>
        <v>0</v>
      </c>
      <c r="P231" t="b">
        <f t="shared" si="20"/>
        <v>0</v>
      </c>
      <c r="Q231" t="b">
        <f t="shared" si="21"/>
        <v>0</v>
      </c>
      <c r="R231" t="str">
        <f t="shared" si="23"/>
        <v>0</v>
      </c>
    </row>
    <row r="232" spans="1:18" x14ac:dyDescent="0.3">
      <c r="A232" s="14">
        <v>231</v>
      </c>
      <c r="B232" s="10">
        <v>1</v>
      </c>
      <c r="C232" s="10">
        <v>1</v>
      </c>
      <c r="D232" s="10" t="s">
        <v>351</v>
      </c>
      <c r="E232" s="10" t="s">
        <v>17</v>
      </c>
      <c r="F232" s="10">
        <v>35</v>
      </c>
      <c r="G232" s="10">
        <v>1</v>
      </c>
      <c r="H232" s="10">
        <v>0</v>
      </c>
      <c r="I232" s="10">
        <v>36973</v>
      </c>
      <c r="J232" s="10">
        <v>83.474999999999994</v>
      </c>
      <c r="K232" s="10" t="s">
        <v>110</v>
      </c>
      <c r="L232" s="10" t="s">
        <v>15</v>
      </c>
      <c r="M232" s="15">
        <f t="shared" si="22"/>
        <v>2</v>
      </c>
      <c r="N232" t="b">
        <f t="shared" si="18"/>
        <v>0</v>
      </c>
      <c r="O232" t="b">
        <f t="shared" si="19"/>
        <v>1</v>
      </c>
      <c r="P232" t="b">
        <f t="shared" si="20"/>
        <v>1</v>
      </c>
      <c r="Q232" t="b">
        <f t="shared" si="21"/>
        <v>1</v>
      </c>
      <c r="R232" t="str">
        <f t="shared" si="23"/>
        <v>0</v>
      </c>
    </row>
    <row r="233" spans="1:18" x14ac:dyDescent="0.3">
      <c r="A233" s="16">
        <v>232</v>
      </c>
      <c r="B233" s="11">
        <v>0</v>
      </c>
      <c r="C233" s="11">
        <v>3</v>
      </c>
      <c r="D233" s="11" t="s">
        <v>352</v>
      </c>
      <c r="E233" s="11" t="s">
        <v>13</v>
      </c>
      <c r="F233" s="11">
        <v>29</v>
      </c>
      <c r="G233" s="11">
        <v>0</v>
      </c>
      <c r="H233" s="11">
        <v>0</v>
      </c>
      <c r="I233" s="11">
        <v>347067</v>
      </c>
      <c r="J233" s="11">
        <v>7.7750000000000004</v>
      </c>
      <c r="K233" s="11"/>
      <c r="L233" s="11" t="s">
        <v>15</v>
      </c>
      <c r="M233" s="15">
        <f t="shared" si="22"/>
        <v>1</v>
      </c>
      <c r="N233" t="b">
        <f t="shared" si="18"/>
        <v>0</v>
      </c>
      <c r="O233" t="b">
        <f t="shared" si="19"/>
        <v>0</v>
      </c>
      <c r="P233" t="b">
        <f t="shared" si="20"/>
        <v>0</v>
      </c>
      <c r="Q233" t="b">
        <f t="shared" si="21"/>
        <v>0</v>
      </c>
      <c r="R233" t="str">
        <f t="shared" si="23"/>
        <v>0</v>
      </c>
    </row>
    <row r="234" spans="1:18" x14ac:dyDescent="0.3">
      <c r="A234" s="14">
        <v>233</v>
      </c>
      <c r="B234" s="10">
        <v>0</v>
      </c>
      <c r="C234" s="10">
        <v>2</v>
      </c>
      <c r="D234" s="10" t="s">
        <v>353</v>
      </c>
      <c r="E234" s="10" t="s">
        <v>13</v>
      </c>
      <c r="F234" s="10">
        <v>59</v>
      </c>
      <c r="G234" s="10">
        <v>0</v>
      </c>
      <c r="H234" s="10">
        <v>0</v>
      </c>
      <c r="I234" s="10">
        <v>237442</v>
      </c>
      <c r="J234" s="10">
        <v>13.5</v>
      </c>
      <c r="K234" s="10"/>
      <c r="L234" s="10" t="s">
        <v>15</v>
      </c>
      <c r="M234" s="15">
        <f t="shared" si="22"/>
        <v>1</v>
      </c>
      <c r="N234" t="b">
        <f t="shared" si="18"/>
        <v>0</v>
      </c>
      <c r="O234" t="b">
        <f t="shared" si="19"/>
        <v>0</v>
      </c>
      <c r="P234" t="b">
        <f t="shared" si="20"/>
        <v>0</v>
      </c>
      <c r="Q234" t="b">
        <f t="shared" si="21"/>
        <v>0</v>
      </c>
      <c r="R234" t="str">
        <f t="shared" si="23"/>
        <v>0</v>
      </c>
    </row>
    <row r="235" spans="1:18" x14ac:dyDescent="0.3">
      <c r="A235" s="16">
        <v>234</v>
      </c>
      <c r="B235" s="11">
        <v>1</v>
      </c>
      <c r="C235" s="11">
        <v>3</v>
      </c>
      <c r="D235" s="11" t="s">
        <v>354</v>
      </c>
      <c r="E235" s="11" t="s">
        <v>17</v>
      </c>
      <c r="F235" s="11">
        <v>5</v>
      </c>
      <c r="G235" s="11">
        <v>4</v>
      </c>
      <c r="H235" s="11">
        <v>2</v>
      </c>
      <c r="I235" s="11">
        <v>347077</v>
      </c>
      <c r="J235" s="11">
        <v>31.387499999999999</v>
      </c>
      <c r="K235" s="11"/>
      <c r="L235" s="11" t="s">
        <v>15</v>
      </c>
      <c r="M235" s="15">
        <f t="shared" si="22"/>
        <v>7</v>
      </c>
      <c r="N235" t="b">
        <f t="shared" si="18"/>
        <v>0</v>
      </c>
      <c r="O235" t="b">
        <f t="shared" si="19"/>
        <v>0</v>
      </c>
      <c r="P235" t="b">
        <f t="shared" si="20"/>
        <v>0</v>
      </c>
      <c r="Q235" t="b">
        <f t="shared" si="21"/>
        <v>0</v>
      </c>
      <c r="R235" t="str">
        <f t="shared" si="23"/>
        <v>0</v>
      </c>
    </row>
    <row r="236" spans="1:18" x14ac:dyDescent="0.3">
      <c r="A236" s="14">
        <v>235</v>
      </c>
      <c r="B236" s="10">
        <v>0</v>
      </c>
      <c r="C236" s="10">
        <v>2</v>
      </c>
      <c r="D236" s="10" t="s">
        <v>355</v>
      </c>
      <c r="E236" s="10" t="s">
        <v>13</v>
      </c>
      <c r="F236" s="10">
        <v>24</v>
      </c>
      <c r="G236" s="10">
        <v>0</v>
      </c>
      <c r="H236" s="10">
        <v>0</v>
      </c>
      <c r="I236" s="10" t="s">
        <v>356</v>
      </c>
      <c r="J236" s="10">
        <v>10.5</v>
      </c>
      <c r="K236" s="10"/>
      <c r="L236" s="10" t="s">
        <v>15</v>
      </c>
      <c r="M236" s="15">
        <f t="shared" si="22"/>
        <v>1</v>
      </c>
      <c r="N236" t="b">
        <f t="shared" si="18"/>
        <v>0</v>
      </c>
      <c r="O236" t="b">
        <f t="shared" si="19"/>
        <v>0</v>
      </c>
      <c r="P236" t="b">
        <f t="shared" si="20"/>
        <v>0</v>
      </c>
      <c r="Q236" t="b">
        <f t="shared" si="21"/>
        <v>0</v>
      </c>
      <c r="R236" t="str">
        <f t="shared" si="23"/>
        <v>0</v>
      </c>
    </row>
    <row r="237" spans="1:18" x14ac:dyDescent="0.3">
      <c r="A237" s="16">
        <v>236</v>
      </c>
      <c r="B237" s="11">
        <v>0</v>
      </c>
      <c r="C237" s="11">
        <v>3</v>
      </c>
      <c r="D237" s="11" t="s">
        <v>357</v>
      </c>
      <c r="E237" s="11" t="s">
        <v>17</v>
      </c>
      <c r="F237" s="11"/>
      <c r="G237" s="11">
        <v>0</v>
      </c>
      <c r="H237" s="11">
        <v>0</v>
      </c>
      <c r="I237" s="11" t="s">
        <v>358</v>
      </c>
      <c r="J237" s="11">
        <v>7.55</v>
      </c>
      <c r="K237" s="11"/>
      <c r="L237" s="11" t="s">
        <v>15</v>
      </c>
      <c r="M237" s="15">
        <f t="shared" si="22"/>
        <v>1</v>
      </c>
      <c r="N237" t="b">
        <f t="shared" si="18"/>
        <v>0</v>
      </c>
      <c r="O237" t="b">
        <f t="shared" si="19"/>
        <v>0</v>
      </c>
      <c r="P237" t="b">
        <f t="shared" si="20"/>
        <v>0</v>
      </c>
      <c r="Q237" t="b">
        <f t="shared" si="21"/>
        <v>0</v>
      </c>
      <c r="R237" t="str">
        <f t="shared" si="23"/>
        <v>0</v>
      </c>
    </row>
    <row r="238" spans="1:18" x14ac:dyDescent="0.3">
      <c r="A238" s="14">
        <v>237</v>
      </c>
      <c r="B238" s="10">
        <v>0</v>
      </c>
      <c r="C238" s="10">
        <v>2</v>
      </c>
      <c r="D238" s="10" t="s">
        <v>359</v>
      </c>
      <c r="E238" s="10" t="s">
        <v>13</v>
      </c>
      <c r="F238" s="10">
        <v>44</v>
      </c>
      <c r="G238" s="10">
        <v>1</v>
      </c>
      <c r="H238" s="10">
        <v>0</v>
      </c>
      <c r="I238" s="10">
        <v>26707</v>
      </c>
      <c r="J238" s="10">
        <v>26</v>
      </c>
      <c r="K238" s="10"/>
      <c r="L238" s="10" t="s">
        <v>15</v>
      </c>
      <c r="M238" s="15">
        <f t="shared" si="22"/>
        <v>2</v>
      </c>
      <c r="N238" t="b">
        <f t="shared" si="18"/>
        <v>0</v>
      </c>
      <c r="O238" t="b">
        <f t="shared" si="19"/>
        <v>0</v>
      </c>
      <c r="P238" t="b">
        <f t="shared" si="20"/>
        <v>0</v>
      </c>
      <c r="Q238" t="b">
        <f t="shared" si="21"/>
        <v>0</v>
      </c>
      <c r="R238" t="str">
        <f t="shared" si="23"/>
        <v>0</v>
      </c>
    </row>
    <row r="239" spans="1:18" x14ac:dyDescent="0.3">
      <c r="A239" s="16">
        <v>238</v>
      </c>
      <c r="B239" s="11">
        <v>1</v>
      </c>
      <c r="C239" s="11">
        <v>2</v>
      </c>
      <c r="D239" s="11" t="s">
        <v>360</v>
      </c>
      <c r="E239" s="11" t="s">
        <v>17</v>
      </c>
      <c r="F239" s="11">
        <v>8</v>
      </c>
      <c r="G239" s="11">
        <v>0</v>
      </c>
      <c r="H239" s="11">
        <v>2</v>
      </c>
      <c r="I239" s="11" t="s">
        <v>361</v>
      </c>
      <c r="J239" s="11">
        <v>26.25</v>
      </c>
      <c r="K239" s="11"/>
      <c r="L239" s="11" t="s">
        <v>15</v>
      </c>
      <c r="M239" s="15">
        <f t="shared" si="22"/>
        <v>3</v>
      </c>
      <c r="N239" t="b">
        <f t="shared" si="18"/>
        <v>0</v>
      </c>
      <c r="O239" t="b">
        <f t="shared" si="19"/>
        <v>1</v>
      </c>
      <c r="P239" t="b">
        <f t="shared" si="20"/>
        <v>0</v>
      </c>
      <c r="Q239" t="b">
        <f t="shared" si="21"/>
        <v>1</v>
      </c>
      <c r="R239" t="str">
        <f t="shared" si="23"/>
        <v>0</v>
      </c>
    </row>
    <row r="240" spans="1:18" x14ac:dyDescent="0.3">
      <c r="A240" s="14">
        <v>239</v>
      </c>
      <c r="B240" s="10">
        <v>0</v>
      </c>
      <c r="C240" s="10">
        <v>2</v>
      </c>
      <c r="D240" s="10" t="s">
        <v>362</v>
      </c>
      <c r="E240" s="10" t="s">
        <v>13</v>
      </c>
      <c r="F240" s="10">
        <v>19</v>
      </c>
      <c r="G240" s="10">
        <v>0</v>
      </c>
      <c r="H240" s="10">
        <v>0</v>
      </c>
      <c r="I240" s="10">
        <v>28665</v>
      </c>
      <c r="J240" s="10">
        <v>10.5</v>
      </c>
      <c r="K240" s="10"/>
      <c r="L240" s="10" t="s">
        <v>15</v>
      </c>
      <c r="M240" s="15">
        <f t="shared" si="22"/>
        <v>1</v>
      </c>
      <c r="N240" t="b">
        <f t="shared" si="18"/>
        <v>0</v>
      </c>
      <c r="O240" t="b">
        <f t="shared" si="19"/>
        <v>0</v>
      </c>
      <c r="P240" t="b">
        <f t="shared" si="20"/>
        <v>0</v>
      </c>
      <c r="Q240" t="b">
        <f t="shared" si="21"/>
        <v>0</v>
      </c>
      <c r="R240" t="str">
        <f t="shared" si="23"/>
        <v>0</v>
      </c>
    </row>
    <row r="241" spans="1:18" x14ac:dyDescent="0.3">
      <c r="A241" s="16">
        <v>240</v>
      </c>
      <c r="B241" s="11">
        <v>0</v>
      </c>
      <c r="C241" s="11">
        <v>2</v>
      </c>
      <c r="D241" s="11" t="s">
        <v>363</v>
      </c>
      <c r="E241" s="11" t="s">
        <v>13</v>
      </c>
      <c r="F241" s="11">
        <v>33</v>
      </c>
      <c r="G241" s="11">
        <v>0</v>
      </c>
      <c r="H241" s="11">
        <v>0</v>
      </c>
      <c r="I241" s="11" t="s">
        <v>364</v>
      </c>
      <c r="J241" s="11">
        <v>12.275</v>
      </c>
      <c r="K241" s="11"/>
      <c r="L241" s="11" t="s">
        <v>15</v>
      </c>
      <c r="M241" s="15">
        <f t="shared" si="22"/>
        <v>1</v>
      </c>
      <c r="N241" t="b">
        <f t="shared" si="18"/>
        <v>0</v>
      </c>
      <c r="O241" t="b">
        <f t="shared" si="19"/>
        <v>0</v>
      </c>
      <c r="P241" t="b">
        <f t="shared" si="20"/>
        <v>0</v>
      </c>
      <c r="Q241" t="b">
        <f t="shared" si="21"/>
        <v>0</v>
      </c>
      <c r="R241" t="str">
        <f t="shared" si="23"/>
        <v>0</v>
      </c>
    </row>
    <row r="242" spans="1:18" x14ac:dyDescent="0.3">
      <c r="A242" s="14">
        <v>241</v>
      </c>
      <c r="B242" s="10">
        <v>0</v>
      </c>
      <c r="C242" s="10">
        <v>3</v>
      </c>
      <c r="D242" s="10" t="s">
        <v>365</v>
      </c>
      <c r="E242" s="10" t="s">
        <v>17</v>
      </c>
      <c r="F242" s="10"/>
      <c r="G242" s="10">
        <v>1</v>
      </c>
      <c r="H242" s="10">
        <v>0</v>
      </c>
      <c r="I242" s="10">
        <v>2665</v>
      </c>
      <c r="J242" s="10">
        <v>14.4542</v>
      </c>
      <c r="K242" s="10"/>
      <c r="L242" s="10" t="s">
        <v>20</v>
      </c>
      <c r="M242" s="15">
        <f t="shared" si="22"/>
        <v>2</v>
      </c>
      <c r="N242" t="b">
        <f t="shared" si="18"/>
        <v>0</v>
      </c>
      <c r="O242" t="b">
        <f t="shared" si="19"/>
        <v>0</v>
      </c>
      <c r="P242" t="b">
        <f t="shared" si="20"/>
        <v>0</v>
      </c>
      <c r="Q242" t="b">
        <f t="shared" si="21"/>
        <v>0</v>
      </c>
      <c r="R242" t="str">
        <f t="shared" si="23"/>
        <v>0</v>
      </c>
    </row>
    <row r="243" spans="1:18" x14ac:dyDescent="0.3">
      <c r="A243" s="16">
        <v>242</v>
      </c>
      <c r="B243" s="11">
        <v>1</v>
      </c>
      <c r="C243" s="11">
        <v>3</v>
      </c>
      <c r="D243" s="11" t="s">
        <v>366</v>
      </c>
      <c r="E243" s="11" t="s">
        <v>17</v>
      </c>
      <c r="F243" s="11"/>
      <c r="G243" s="11">
        <v>1</v>
      </c>
      <c r="H243" s="11">
        <v>0</v>
      </c>
      <c r="I243" s="11">
        <v>367230</v>
      </c>
      <c r="J243" s="11">
        <v>15.5</v>
      </c>
      <c r="K243" s="11"/>
      <c r="L243" s="11" t="s">
        <v>27</v>
      </c>
      <c r="M243" s="15">
        <f t="shared" si="22"/>
        <v>2</v>
      </c>
      <c r="N243" t="b">
        <f t="shared" si="18"/>
        <v>0</v>
      </c>
      <c r="O243" t="b">
        <f t="shared" si="19"/>
        <v>0</v>
      </c>
      <c r="P243" t="b">
        <f t="shared" si="20"/>
        <v>0</v>
      </c>
      <c r="Q243" t="b">
        <f t="shared" si="21"/>
        <v>0</v>
      </c>
      <c r="R243" t="str">
        <f t="shared" si="23"/>
        <v>0</v>
      </c>
    </row>
    <row r="244" spans="1:18" x14ac:dyDescent="0.3">
      <c r="A244" s="14">
        <v>243</v>
      </c>
      <c r="B244" s="10">
        <v>0</v>
      </c>
      <c r="C244" s="10">
        <v>2</v>
      </c>
      <c r="D244" s="10" t="s">
        <v>367</v>
      </c>
      <c r="E244" s="10" t="s">
        <v>13</v>
      </c>
      <c r="F244" s="10">
        <v>29</v>
      </c>
      <c r="G244" s="10">
        <v>0</v>
      </c>
      <c r="H244" s="10">
        <v>0</v>
      </c>
      <c r="I244" s="10" t="s">
        <v>368</v>
      </c>
      <c r="J244" s="10">
        <v>10.5</v>
      </c>
      <c r="K244" s="10"/>
      <c r="L244" s="10" t="s">
        <v>15</v>
      </c>
      <c r="M244" s="15">
        <f t="shared" si="22"/>
        <v>1</v>
      </c>
      <c r="N244" t="b">
        <f t="shared" si="18"/>
        <v>0</v>
      </c>
      <c r="O244" t="b">
        <f t="shared" si="19"/>
        <v>0</v>
      </c>
      <c r="P244" t="b">
        <f t="shared" si="20"/>
        <v>0</v>
      </c>
      <c r="Q244" t="b">
        <f t="shared" si="21"/>
        <v>0</v>
      </c>
      <c r="R244" t="str">
        <f t="shared" si="23"/>
        <v>0</v>
      </c>
    </row>
    <row r="245" spans="1:18" x14ac:dyDescent="0.3">
      <c r="A245" s="16">
        <v>244</v>
      </c>
      <c r="B245" s="11">
        <v>0</v>
      </c>
      <c r="C245" s="11">
        <v>3</v>
      </c>
      <c r="D245" s="11" t="s">
        <v>369</v>
      </c>
      <c r="E245" s="11" t="s">
        <v>13</v>
      </c>
      <c r="F245" s="11">
        <v>22</v>
      </c>
      <c r="G245" s="11">
        <v>0</v>
      </c>
      <c r="H245" s="11">
        <v>0</v>
      </c>
      <c r="I245" s="11" t="s">
        <v>370</v>
      </c>
      <c r="J245" s="11">
        <v>7.125</v>
      </c>
      <c r="K245" s="11"/>
      <c r="L245" s="11" t="s">
        <v>15</v>
      </c>
      <c r="M245" s="15">
        <f t="shared" si="22"/>
        <v>1</v>
      </c>
      <c r="N245" t="b">
        <f t="shared" si="18"/>
        <v>0</v>
      </c>
      <c r="O245" t="b">
        <f t="shared" si="19"/>
        <v>0</v>
      </c>
      <c r="P245" t="b">
        <f t="shared" si="20"/>
        <v>0</v>
      </c>
      <c r="Q245" t="b">
        <f t="shared" si="21"/>
        <v>0</v>
      </c>
      <c r="R245" t="str">
        <f t="shared" si="23"/>
        <v>0</v>
      </c>
    </row>
    <row r="246" spans="1:18" x14ac:dyDescent="0.3">
      <c r="A246" s="14">
        <v>245</v>
      </c>
      <c r="B246" s="10">
        <v>0</v>
      </c>
      <c r="C246" s="10">
        <v>3</v>
      </c>
      <c r="D246" s="10" t="s">
        <v>371</v>
      </c>
      <c r="E246" s="10" t="s">
        <v>13</v>
      </c>
      <c r="F246" s="10">
        <v>30</v>
      </c>
      <c r="G246" s="10">
        <v>0</v>
      </c>
      <c r="H246" s="10">
        <v>0</v>
      </c>
      <c r="I246" s="10">
        <v>2694</v>
      </c>
      <c r="J246" s="10">
        <v>7.2249999999999996</v>
      </c>
      <c r="K246" s="10"/>
      <c r="L246" s="10" t="s">
        <v>20</v>
      </c>
      <c r="M246" s="15">
        <f t="shared" si="22"/>
        <v>1</v>
      </c>
      <c r="N246" t="b">
        <f t="shared" si="18"/>
        <v>0</v>
      </c>
      <c r="O246" t="b">
        <f t="shared" si="19"/>
        <v>0</v>
      </c>
      <c r="P246" t="b">
        <f t="shared" si="20"/>
        <v>0</v>
      </c>
      <c r="Q246" t="b">
        <f t="shared" si="21"/>
        <v>0</v>
      </c>
      <c r="R246" t="str">
        <f t="shared" si="23"/>
        <v>0</v>
      </c>
    </row>
    <row r="247" spans="1:18" x14ac:dyDescent="0.3">
      <c r="A247" s="16">
        <v>246</v>
      </c>
      <c r="B247" s="11">
        <v>0</v>
      </c>
      <c r="C247" s="11">
        <v>1</v>
      </c>
      <c r="D247" s="11" t="s">
        <v>372</v>
      </c>
      <c r="E247" s="11" t="s">
        <v>13</v>
      </c>
      <c r="F247" s="11">
        <v>44</v>
      </c>
      <c r="G247" s="11">
        <v>2</v>
      </c>
      <c r="H247" s="11">
        <v>0</v>
      </c>
      <c r="I247" s="11">
        <v>19928</v>
      </c>
      <c r="J247" s="11">
        <v>90</v>
      </c>
      <c r="K247" s="11" t="s">
        <v>373</v>
      </c>
      <c r="L247" s="11" t="s">
        <v>27</v>
      </c>
      <c r="M247" s="15">
        <f t="shared" si="22"/>
        <v>3</v>
      </c>
      <c r="N247" t="b">
        <f t="shared" si="18"/>
        <v>0</v>
      </c>
      <c r="O247" t="b">
        <f t="shared" si="19"/>
        <v>0</v>
      </c>
      <c r="P247" t="b">
        <f t="shared" si="20"/>
        <v>1</v>
      </c>
      <c r="Q247" t="b">
        <f t="shared" si="21"/>
        <v>1</v>
      </c>
      <c r="R247" t="str">
        <f t="shared" si="23"/>
        <v>0</v>
      </c>
    </row>
    <row r="248" spans="1:18" x14ac:dyDescent="0.3">
      <c r="A248" s="14">
        <v>247</v>
      </c>
      <c r="B248" s="10">
        <v>0</v>
      </c>
      <c r="C248" s="10">
        <v>3</v>
      </c>
      <c r="D248" s="10" t="s">
        <v>374</v>
      </c>
      <c r="E248" s="10" t="s">
        <v>17</v>
      </c>
      <c r="F248" s="10">
        <v>25</v>
      </c>
      <c r="G248" s="10">
        <v>0</v>
      </c>
      <c r="H248" s="10">
        <v>0</v>
      </c>
      <c r="I248" s="10">
        <v>347071</v>
      </c>
      <c r="J248" s="10">
        <v>7.7750000000000004</v>
      </c>
      <c r="K248" s="10"/>
      <c r="L248" s="10" t="s">
        <v>15</v>
      </c>
      <c r="M248" s="15">
        <f t="shared" si="22"/>
        <v>1</v>
      </c>
      <c r="N248" t="b">
        <f t="shared" si="18"/>
        <v>0</v>
      </c>
      <c r="O248" t="b">
        <f t="shared" si="19"/>
        <v>0</v>
      </c>
      <c r="P248" t="b">
        <f t="shared" si="20"/>
        <v>0</v>
      </c>
      <c r="Q248" t="b">
        <f t="shared" si="21"/>
        <v>0</v>
      </c>
      <c r="R248" t="str">
        <f t="shared" si="23"/>
        <v>0</v>
      </c>
    </row>
    <row r="249" spans="1:18" x14ac:dyDescent="0.3">
      <c r="A249" s="16">
        <v>248</v>
      </c>
      <c r="B249" s="11">
        <v>1</v>
      </c>
      <c r="C249" s="11">
        <v>2</v>
      </c>
      <c r="D249" s="11" t="s">
        <v>375</v>
      </c>
      <c r="E249" s="11" t="s">
        <v>17</v>
      </c>
      <c r="F249" s="11">
        <v>24</v>
      </c>
      <c r="G249" s="11">
        <v>0</v>
      </c>
      <c r="H249" s="11">
        <v>2</v>
      </c>
      <c r="I249" s="11">
        <v>250649</v>
      </c>
      <c r="J249" s="11">
        <v>14.5</v>
      </c>
      <c r="K249" s="11"/>
      <c r="L249" s="11" t="s">
        <v>15</v>
      </c>
      <c r="M249" s="15">
        <f t="shared" si="22"/>
        <v>3</v>
      </c>
      <c r="N249" t="b">
        <f t="shared" si="18"/>
        <v>0</v>
      </c>
      <c r="O249" t="b">
        <f t="shared" si="19"/>
        <v>1</v>
      </c>
      <c r="P249" t="b">
        <f t="shared" si="20"/>
        <v>0</v>
      </c>
      <c r="Q249" t="b">
        <f t="shared" si="21"/>
        <v>1</v>
      </c>
      <c r="R249" t="str">
        <f t="shared" si="23"/>
        <v>0</v>
      </c>
    </row>
    <row r="250" spans="1:18" x14ac:dyDescent="0.3">
      <c r="A250" s="14">
        <v>249</v>
      </c>
      <c r="B250" s="10">
        <v>1</v>
      </c>
      <c r="C250" s="10">
        <v>1</v>
      </c>
      <c r="D250" s="10" t="s">
        <v>376</v>
      </c>
      <c r="E250" s="10" t="s">
        <v>13</v>
      </c>
      <c r="F250" s="10">
        <v>37</v>
      </c>
      <c r="G250" s="10">
        <v>1</v>
      </c>
      <c r="H250" s="10">
        <v>1</v>
      </c>
      <c r="I250" s="10">
        <v>11751</v>
      </c>
      <c r="J250" s="10">
        <v>52.554200000000002</v>
      </c>
      <c r="K250" s="10" t="s">
        <v>377</v>
      </c>
      <c r="L250" s="10" t="s">
        <v>15</v>
      </c>
      <c r="M250" s="15">
        <f t="shared" si="22"/>
        <v>3</v>
      </c>
      <c r="N250" t="b">
        <f t="shared" si="18"/>
        <v>0</v>
      </c>
      <c r="O250" t="b">
        <f t="shared" si="19"/>
        <v>0</v>
      </c>
      <c r="P250" t="b">
        <f t="shared" si="20"/>
        <v>0</v>
      </c>
      <c r="Q250" t="b">
        <f t="shared" si="21"/>
        <v>0</v>
      </c>
      <c r="R250" t="str">
        <f t="shared" si="23"/>
        <v>0</v>
      </c>
    </row>
    <row r="251" spans="1:18" x14ac:dyDescent="0.3">
      <c r="A251" s="16">
        <v>250</v>
      </c>
      <c r="B251" s="11">
        <v>0</v>
      </c>
      <c r="C251" s="11">
        <v>2</v>
      </c>
      <c r="D251" s="11" t="s">
        <v>378</v>
      </c>
      <c r="E251" s="11" t="s">
        <v>13</v>
      </c>
      <c r="F251" s="11">
        <v>54</v>
      </c>
      <c r="G251" s="11">
        <v>1</v>
      </c>
      <c r="H251" s="11">
        <v>0</v>
      </c>
      <c r="I251" s="11">
        <v>244252</v>
      </c>
      <c r="J251" s="11">
        <v>26</v>
      </c>
      <c r="K251" s="11"/>
      <c r="L251" s="11" t="s">
        <v>15</v>
      </c>
      <c r="M251" s="15">
        <f t="shared" si="22"/>
        <v>2</v>
      </c>
      <c r="N251" t="b">
        <f t="shared" si="18"/>
        <v>0</v>
      </c>
      <c r="O251" t="b">
        <f t="shared" si="19"/>
        <v>0</v>
      </c>
      <c r="P251" t="b">
        <f t="shared" si="20"/>
        <v>0</v>
      </c>
      <c r="Q251" t="b">
        <f t="shared" si="21"/>
        <v>0</v>
      </c>
      <c r="R251" t="str">
        <f t="shared" si="23"/>
        <v>0</v>
      </c>
    </row>
    <row r="252" spans="1:18" x14ac:dyDescent="0.3">
      <c r="A252" s="14">
        <v>251</v>
      </c>
      <c r="B252" s="10">
        <v>0</v>
      </c>
      <c r="C252" s="10">
        <v>3</v>
      </c>
      <c r="D252" s="10" t="s">
        <v>379</v>
      </c>
      <c r="E252" s="10" t="s">
        <v>13</v>
      </c>
      <c r="F252" s="10"/>
      <c r="G252" s="10">
        <v>0</v>
      </c>
      <c r="H252" s="10">
        <v>0</v>
      </c>
      <c r="I252" s="10">
        <v>362316</v>
      </c>
      <c r="J252" s="10">
        <v>7.25</v>
      </c>
      <c r="K252" s="10"/>
      <c r="L252" s="10" t="s">
        <v>15</v>
      </c>
      <c r="M252" s="15">
        <f t="shared" si="22"/>
        <v>1</v>
      </c>
      <c r="N252" t="b">
        <f t="shared" si="18"/>
        <v>0</v>
      </c>
      <c r="O252" t="b">
        <f t="shared" si="19"/>
        <v>0</v>
      </c>
      <c r="P252" t="b">
        <f t="shared" si="20"/>
        <v>0</v>
      </c>
      <c r="Q252" t="b">
        <f t="shared" si="21"/>
        <v>0</v>
      </c>
      <c r="R252" t="str">
        <f t="shared" si="23"/>
        <v>0</v>
      </c>
    </row>
    <row r="253" spans="1:18" x14ac:dyDescent="0.3">
      <c r="A253" s="16">
        <v>252</v>
      </c>
      <c r="B253" s="11">
        <v>0</v>
      </c>
      <c r="C253" s="11">
        <v>3</v>
      </c>
      <c r="D253" s="11" t="s">
        <v>380</v>
      </c>
      <c r="E253" s="11" t="s">
        <v>17</v>
      </c>
      <c r="F253" s="11">
        <v>29</v>
      </c>
      <c r="G253" s="11">
        <v>1</v>
      </c>
      <c r="H253" s="11">
        <v>1</v>
      </c>
      <c r="I253" s="11">
        <v>347054</v>
      </c>
      <c r="J253" s="11">
        <v>10.4625</v>
      </c>
      <c r="K253" s="11" t="s">
        <v>35</v>
      </c>
      <c r="L253" s="11" t="s">
        <v>15</v>
      </c>
      <c r="M253" s="15">
        <f t="shared" si="22"/>
        <v>3</v>
      </c>
      <c r="N253" t="b">
        <f t="shared" si="18"/>
        <v>0</v>
      </c>
      <c r="O253" t="b">
        <f t="shared" si="19"/>
        <v>0</v>
      </c>
      <c r="P253" t="b">
        <f t="shared" si="20"/>
        <v>0</v>
      </c>
      <c r="Q253" t="b">
        <f t="shared" si="21"/>
        <v>0</v>
      </c>
      <c r="R253" t="str">
        <f t="shared" si="23"/>
        <v>0</v>
      </c>
    </row>
    <row r="254" spans="1:18" x14ac:dyDescent="0.3">
      <c r="A254" s="14">
        <v>253</v>
      </c>
      <c r="B254" s="10">
        <v>0</v>
      </c>
      <c r="C254" s="10">
        <v>1</v>
      </c>
      <c r="D254" s="10" t="s">
        <v>381</v>
      </c>
      <c r="E254" s="10" t="s">
        <v>13</v>
      </c>
      <c r="F254" s="10">
        <v>62</v>
      </c>
      <c r="G254" s="10">
        <v>0</v>
      </c>
      <c r="H254" s="10">
        <v>0</v>
      </c>
      <c r="I254" s="10">
        <v>113514</v>
      </c>
      <c r="J254" s="10">
        <v>26.55</v>
      </c>
      <c r="K254" s="10" t="s">
        <v>382</v>
      </c>
      <c r="L254" s="10" t="s">
        <v>15</v>
      </c>
      <c r="M254" s="15">
        <f t="shared" si="22"/>
        <v>1</v>
      </c>
      <c r="N254" t="b">
        <f t="shared" si="18"/>
        <v>0</v>
      </c>
      <c r="O254" t="b">
        <f t="shared" si="19"/>
        <v>0</v>
      </c>
      <c r="P254" t="b">
        <f t="shared" si="20"/>
        <v>0</v>
      </c>
      <c r="Q254" t="b">
        <f t="shared" si="21"/>
        <v>0</v>
      </c>
      <c r="R254" t="str">
        <f t="shared" si="23"/>
        <v>0</v>
      </c>
    </row>
    <row r="255" spans="1:18" x14ac:dyDescent="0.3">
      <c r="A255" s="16">
        <v>254</v>
      </c>
      <c r="B255" s="11">
        <v>0</v>
      </c>
      <c r="C255" s="11">
        <v>3</v>
      </c>
      <c r="D255" s="11" t="s">
        <v>383</v>
      </c>
      <c r="E255" s="11" t="s">
        <v>13</v>
      </c>
      <c r="F255" s="11">
        <v>30</v>
      </c>
      <c r="G255" s="11">
        <v>1</v>
      </c>
      <c r="H255" s="11">
        <v>0</v>
      </c>
      <c r="I255" s="11" t="s">
        <v>384</v>
      </c>
      <c r="J255" s="11">
        <v>16.100000000000001</v>
      </c>
      <c r="K255" s="11"/>
      <c r="L255" s="11" t="s">
        <v>15</v>
      </c>
      <c r="M255" s="15">
        <f t="shared" si="22"/>
        <v>2</v>
      </c>
      <c r="N255" t="b">
        <f t="shared" si="18"/>
        <v>0</v>
      </c>
      <c r="O255" t="b">
        <f t="shared" si="19"/>
        <v>0</v>
      </c>
      <c r="P255" t="b">
        <f t="shared" si="20"/>
        <v>0</v>
      </c>
      <c r="Q255" t="b">
        <f t="shared" si="21"/>
        <v>0</v>
      </c>
      <c r="R255" t="str">
        <f t="shared" si="23"/>
        <v>0</v>
      </c>
    </row>
    <row r="256" spans="1:18" x14ac:dyDescent="0.3">
      <c r="A256" s="14">
        <v>255</v>
      </c>
      <c r="B256" s="10">
        <v>0</v>
      </c>
      <c r="C256" s="10">
        <v>3</v>
      </c>
      <c r="D256" s="10" t="s">
        <v>385</v>
      </c>
      <c r="E256" s="10" t="s">
        <v>17</v>
      </c>
      <c r="F256" s="10">
        <v>41</v>
      </c>
      <c r="G256" s="10">
        <v>0</v>
      </c>
      <c r="H256" s="10">
        <v>2</v>
      </c>
      <c r="I256" s="10">
        <v>370129</v>
      </c>
      <c r="J256" s="10">
        <v>20.212499999999999</v>
      </c>
      <c r="K256" s="10"/>
      <c r="L256" s="10" t="s">
        <v>15</v>
      </c>
      <c r="M256" s="15">
        <f t="shared" si="22"/>
        <v>3</v>
      </c>
      <c r="N256" t="b">
        <f t="shared" si="18"/>
        <v>0</v>
      </c>
      <c r="O256" t="b">
        <f t="shared" si="19"/>
        <v>0</v>
      </c>
      <c r="P256" t="b">
        <f t="shared" si="20"/>
        <v>0</v>
      </c>
      <c r="Q256" t="b">
        <f t="shared" si="21"/>
        <v>0</v>
      </c>
      <c r="R256" t="str">
        <f t="shared" si="23"/>
        <v>0</v>
      </c>
    </row>
    <row r="257" spans="1:18" x14ac:dyDescent="0.3">
      <c r="A257" s="16">
        <v>256</v>
      </c>
      <c r="B257" s="11">
        <v>1</v>
      </c>
      <c r="C257" s="11">
        <v>3</v>
      </c>
      <c r="D257" s="11" t="s">
        <v>386</v>
      </c>
      <c r="E257" s="11" t="s">
        <v>17</v>
      </c>
      <c r="F257" s="11">
        <v>29</v>
      </c>
      <c r="G257" s="11">
        <v>0</v>
      </c>
      <c r="H257" s="11">
        <v>2</v>
      </c>
      <c r="I257" s="11">
        <v>2650</v>
      </c>
      <c r="J257" s="11">
        <v>15.245799999999999</v>
      </c>
      <c r="K257" s="11"/>
      <c r="L257" s="11" t="s">
        <v>20</v>
      </c>
      <c r="M257" s="15">
        <f t="shared" si="22"/>
        <v>3</v>
      </c>
      <c r="N257" t="b">
        <f t="shared" si="18"/>
        <v>0</v>
      </c>
      <c r="O257" t="b">
        <f t="shared" si="19"/>
        <v>0</v>
      </c>
      <c r="P257" t="b">
        <f t="shared" si="20"/>
        <v>0</v>
      </c>
      <c r="Q257" t="b">
        <f t="shared" si="21"/>
        <v>0</v>
      </c>
      <c r="R257" t="str">
        <f t="shared" si="23"/>
        <v>0</v>
      </c>
    </row>
    <row r="258" spans="1:18" x14ac:dyDescent="0.3">
      <c r="A258" s="14">
        <v>257</v>
      </c>
      <c r="B258" s="10">
        <v>1</v>
      </c>
      <c r="C258" s="10">
        <v>1</v>
      </c>
      <c r="D258" s="10" t="s">
        <v>387</v>
      </c>
      <c r="E258" s="10" t="s">
        <v>17</v>
      </c>
      <c r="F258" s="10"/>
      <c r="G258" s="10">
        <v>0</v>
      </c>
      <c r="H258" s="10">
        <v>0</v>
      </c>
      <c r="I258" s="10" t="s">
        <v>388</v>
      </c>
      <c r="J258" s="10">
        <v>79.2</v>
      </c>
      <c r="K258" s="10"/>
      <c r="L258" s="10" t="s">
        <v>20</v>
      </c>
      <c r="M258" s="15">
        <f t="shared" si="22"/>
        <v>1</v>
      </c>
      <c r="N258" t="b">
        <f t="shared" ref="N258:N321" si="24">AND(F258&gt;2.5,F258&lt;5)</f>
        <v>0</v>
      </c>
      <c r="O258" t="b">
        <f t="shared" ref="O258:O321" si="25">AND(E258="female",OR(C258=1,C258=2))</f>
        <v>1</v>
      </c>
      <c r="P258" t="b">
        <f t="shared" ref="P258:P321" si="26">AND(J258&gt;75,J258&lt;150)</f>
        <v>1</v>
      </c>
      <c r="Q258" t="b">
        <f t="shared" ref="Q258:Q321" si="27">OR(N258,O258,P258)</f>
        <v>1</v>
      </c>
      <c r="R258" t="str">
        <f t="shared" si="23"/>
        <v>0</v>
      </c>
    </row>
    <row r="259" spans="1:18" x14ac:dyDescent="0.3">
      <c r="A259" s="16">
        <v>258</v>
      </c>
      <c r="B259" s="11">
        <v>1</v>
      </c>
      <c r="C259" s="11">
        <v>1</v>
      </c>
      <c r="D259" s="11" t="s">
        <v>389</v>
      </c>
      <c r="E259" s="11" t="s">
        <v>17</v>
      </c>
      <c r="F259" s="11">
        <v>30</v>
      </c>
      <c r="G259" s="11">
        <v>0</v>
      </c>
      <c r="H259" s="11">
        <v>0</v>
      </c>
      <c r="I259" s="11">
        <v>110152</v>
      </c>
      <c r="J259" s="11">
        <v>86.5</v>
      </c>
      <c r="K259" s="11" t="s">
        <v>390</v>
      </c>
      <c r="L259" s="11" t="s">
        <v>15</v>
      </c>
      <c r="M259" s="15">
        <f t="shared" ref="M259:M322" si="28">G259+H259+1</f>
        <v>1</v>
      </c>
      <c r="N259" t="b">
        <f t="shared" si="24"/>
        <v>0</v>
      </c>
      <c r="O259" t="b">
        <f t="shared" si="25"/>
        <v>1</v>
      </c>
      <c r="P259" t="b">
        <f t="shared" si="26"/>
        <v>1</v>
      </c>
      <c r="Q259" t="b">
        <f t="shared" si="27"/>
        <v>1</v>
      </c>
      <c r="R259" t="str">
        <f t="shared" ref="R259:R322" si="29">IF(N259=B259,"1","0")</f>
        <v>0</v>
      </c>
    </row>
    <row r="260" spans="1:18" x14ac:dyDescent="0.3">
      <c r="A260" s="14">
        <v>259</v>
      </c>
      <c r="B260" s="10">
        <v>1</v>
      </c>
      <c r="C260" s="10">
        <v>1</v>
      </c>
      <c r="D260" s="10" t="s">
        <v>391</v>
      </c>
      <c r="E260" s="10" t="s">
        <v>17</v>
      </c>
      <c r="F260" s="10">
        <v>35</v>
      </c>
      <c r="G260" s="10">
        <v>0</v>
      </c>
      <c r="H260" s="10">
        <v>0</v>
      </c>
      <c r="I260" s="10" t="s">
        <v>392</v>
      </c>
      <c r="J260" s="10">
        <v>512.32920000000001</v>
      </c>
      <c r="K260" s="10"/>
      <c r="L260" s="10" t="s">
        <v>20</v>
      </c>
      <c r="M260" s="15">
        <f t="shared" si="28"/>
        <v>1</v>
      </c>
      <c r="N260" t="b">
        <f t="shared" si="24"/>
        <v>0</v>
      </c>
      <c r="O260" t="b">
        <f t="shared" si="25"/>
        <v>1</v>
      </c>
      <c r="P260" t="b">
        <f t="shared" si="26"/>
        <v>0</v>
      </c>
      <c r="Q260" t="b">
        <f t="shared" si="27"/>
        <v>1</v>
      </c>
      <c r="R260" t="str">
        <f t="shared" si="29"/>
        <v>0</v>
      </c>
    </row>
    <row r="261" spans="1:18" x14ac:dyDescent="0.3">
      <c r="A261" s="16">
        <v>260</v>
      </c>
      <c r="B261" s="11">
        <v>1</v>
      </c>
      <c r="C261" s="11">
        <v>2</v>
      </c>
      <c r="D261" s="11" t="s">
        <v>393</v>
      </c>
      <c r="E261" s="11" t="s">
        <v>17</v>
      </c>
      <c r="F261" s="11">
        <v>50</v>
      </c>
      <c r="G261" s="11">
        <v>0</v>
      </c>
      <c r="H261" s="11">
        <v>1</v>
      </c>
      <c r="I261" s="11">
        <v>230433</v>
      </c>
      <c r="J261" s="11">
        <v>26</v>
      </c>
      <c r="K261" s="11"/>
      <c r="L261" s="11" t="s">
        <v>15</v>
      </c>
      <c r="M261" s="15">
        <f t="shared" si="28"/>
        <v>2</v>
      </c>
      <c r="N261" t="b">
        <f t="shared" si="24"/>
        <v>0</v>
      </c>
      <c r="O261" t="b">
        <f t="shared" si="25"/>
        <v>1</v>
      </c>
      <c r="P261" t="b">
        <f t="shared" si="26"/>
        <v>0</v>
      </c>
      <c r="Q261" t="b">
        <f t="shared" si="27"/>
        <v>1</v>
      </c>
      <c r="R261" t="str">
        <f t="shared" si="29"/>
        <v>0</v>
      </c>
    </row>
    <row r="262" spans="1:18" x14ac:dyDescent="0.3">
      <c r="A262" s="14">
        <v>261</v>
      </c>
      <c r="B262" s="10">
        <v>0</v>
      </c>
      <c r="C262" s="10">
        <v>3</v>
      </c>
      <c r="D262" s="10" t="s">
        <v>394</v>
      </c>
      <c r="E262" s="10" t="s">
        <v>13</v>
      </c>
      <c r="F262" s="10"/>
      <c r="G262" s="10">
        <v>0</v>
      </c>
      <c r="H262" s="10">
        <v>0</v>
      </c>
      <c r="I262" s="10">
        <v>384461</v>
      </c>
      <c r="J262" s="10">
        <v>7.75</v>
      </c>
      <c r="K262" s="10"/>
      <c r="L262" s="10" t="s">
        <v>27</v>
      </c>
      <c r="M262" s="15">
        <f t="shared" si="28"/>
        <v>1</v>
      </c>
      <c r="N262" t="b">
        <f t="shared" si="24"/>
        <v>0</v>
      </c>
      <c r="O262" t="b">
        <f t="shared" si="25"/>
        <v>0</v>
      </c>
      <c r="P262" t="b">
        <f t="shared" si="26"/>
        <v>0</v>
      </c>
      <c r="Q262" t="b">
        <f t="shared" si="27"/>
        <v>0</v>
      </c>
      <c r="R262" t="str">
        <f t="shared" si="29"/>
        <v>0</v>
      </c>
    </row>
    <row r="263" spans="1:18" x14ac:dyDescent="0.3">
      <c r="A263" s="16">
        <v>262</v>
      </c>
      <c r="B263" s="11">
        <v>1</v>
      </c>
      <c r="C263" s="11">
        <v>3</v>
      </c>
      <c r="D263" s="11" t="s">
        <v>395</v>
      </c>
      <c r="E263" s="11" t="s">
        <v>13</v>
      </c>
      <c r="F263" s="11">
        <v>3</v>
      </c>
      <c r="G263" s="11">
        <v>4</v>
      </c>
      <c r="H263" s="11">
        <v>2</v>
      </c>
      <c r="I263" s="11">
        <v>347077</v>
      </c>
      <c r="J263" s="11">
        <v>31.387499999999999</v>
      </c>
      <c r="K263" s="11"/>
      <c r="L263" s="11" t="s">
        <v>15</v>
      </c>
      <c r="M263" s="15">
        <f t="shared" si="28"/>
        <v>7</v>
      </c>
      <c r="N263" t="b">
        <f t="shared" si="24"/>
        <v>1</v>
      </c>
      <c r="O263" t="b">
        <f t="shared" si="25"/>
        <v>0</v>
      </c>
      <c r="P263" t="b">
        <f t="shared" si="26"/>
        <v>0</v>
      </c>
      <c r="Q263" t="b">
        <f t="shared" si="27"/>
        <v>1</v>
      </c>
      <c r="R263" t="str">
        <f t="shared" si="29"/>
        <v>0</v>
      </c>
    </row>
    <row r="264" spans="1:18" x14ac:dyDescent="0.3">
      <c r="A264" s="14">
        <v>263</v>
      </c>
      <c r="B264" s="10">
        <v>0</v>
      </c>
      <c r="C264" s="10">
        <v>1</v>
      </c>
      <c r="D264" s="10" t="s">
        <v>396</v>
      </c>
      <c r="E264" s="10" t="s">
        <v>13</v>
      </c>
      <c r="F264" s="10">
        <v>52</v>
      </c>
      <c r="G264" s="10">
        <v>1</v>
      </c>
      <c r="H264" s="10">
        <v>1</v>
      </c>
      <c r="I264" s="10">
        <v>110413</v>
      </c>
      <c r="J264" s="10">
        <v>79.650000000000006</v>
      </c>
      <c r="K264" s="10" t="s">
        <v>397</v>
      </c>
      <c r="L264" s="10" t="s">
        <v>15</v>
      </c>
      <c r="M264" s="15">
        <f t="shared" si="28"/>
        <v>3</v>
      </c>
      <c r="N264" t="b">
        <f t="shared" si="24"/>
        <v>0</v>
      </c>
      <c r="O264" t="b">
        <f t="shared" si="25"/>
        <v>0</v>
      </c>
      <c r="P264" t="b">
        <f t="shared" si="26"/>
        <v>1</v>
      </c>
      <c r="Q264" t="b">
        <f t="shared" si="27"/>
        <v>1</v>
      </c>
      <c r="R264" t="str">
        <f t="shared" si="29"/>
        <v>0</v>
      </c>
    </row>
    <row r="265" spans="1:18" x14ac:dyDescent="0.3">
      <c r="A265" s="16">
        <v>264</v>
      </c>
      <c r="B265" s="11">
        <v>0</v>
      </c>
      <c r="C265" s="11">
        <v>1</v>
      </c>
      <c r="D265" s="11" t="s">
        <v>398</v>
      </c>
      <c r="E265" s="11" t="s">
        <v>13</v>
      </c>
      <c r="F265" s="11">
        <v>40</v>
      </c>
      <c r="G265" s="11">
        <v>0</v>
      </c>
      <c r="H265" s="11">
        <v>0</v>
      </c>
      <c r="I265" s="11">
        <v>112059</v>
      </c>
      <c r="J265" s="11">
        <v>0</v>
      </c>
      <c r="K265" s="11" t="s">
        <v>399</v>
      </c>
      <c r="L265" s="11" t="s">
        <v>15</v>
      </c>
      <c r="M265" s="15">
        <f t="shared" si="28"/>
        <v>1</v>
      </c>
      <c r="N265" t="b">
        <f t="shared" si="24"/>
        <v>0</v>
      </c>
      <c r="O265" t="b">
        <f t="shared" si="25"/>
        <v>0</v>
      </c>
      <c r="P265" t="b">
        <f t="shared" si="26"/>
        <v>0</v>
      </c>
      <c r="Q265" t="b">
        <f t="shared" si="27"/>
        <v>0</v>
      </c>
      <c r="R265" t="str">
        <f t="shared" si="29"/>
        <v>0</v>
      </c>
    </row>
    <row r="266" spans="1:18" x14ac:dyDescent="0.3">
      <c r="A266" s="14">
        <v>265</v>
      </c>
      <c r="B266" s="10">
        <v>0</v>
      </c>
      <c r="C266" s="10">
        <v>3</v>
      </c>
      <c r="D266" s="10" t="s">
        <v>400</v>
      </c>
      <c r="E266" s="10" t="s">
        <v>17</v>
      </c>
      <c r="F266" s="10"/>
      <c r="G266" s="10">
        <v>0</v>
      </c>
      <c r="H266" s="10">
        <v>0</v>
      </c>
      <c r="I266" s="10">
        <v>382649</v>
      </c>
      <c r="J266" s="10">
        <v>7.75</v>
      </c>
      <c r="K266" s="10"/>
      <c r="L266" s="10" t="s">
        <v>27</v>
      </c>
      <c r="M266" s="15">
        <f t="shared" si="28"/>
        <v>1</v>
      </c>
      <c r="N266" t="b">
        <f t="shared" si="24"/>
        <v>0</v>
      </c>
      <c r="O266" t="b">
        <f t="shared" si="25"/>
        <v>0</v>
      </c>
      <c r="P266" t="b">
        <f t="shared" si="26"/>
        <v>0</v>
      </c>
      <c r="Q266" t="b">
        <f t="shared" si="27"/>
        <v>0</v>
      </c>
      <c r="R266" t="str">
        <f t="shared" si="29"/>
        <v>0</v>
      </c>
    </row>
    <row r="267" spans="1:18" x14ac:dyDescent="0.3">
      <c r="A267" s="16">
        <v>266</v>
      </c>
      <c r="B267" s="11">
        <v>0</v>
      </c>
      <c r="C267" s="11">
        <v>2</v>
      </c>
      <c r="D267" s="11" t="s">
        <v>401</v>
      </c>
      <c r="E267" s="11" t="s">
        <v>13</v>
      </c>
      <c r="F267" s="11">
        <v>36</v>
      </c>
      <c r="G267" s="11">
        <v>0</v>
      </c>
      <c r="H267" s="11">
        <v>0</v>
      </c>
      <c r="I267" s="11" t="s">
        <v>402</v>
      </c>
      <c r="J267" s="11">
        <v>10.5</v>
      </c>
      <c r="K267" s="11"/>
      <c r="L267" s="11" t="s">
        <v>15</v>
      </c>
      <c r="M267" s="15">
        <f t="shared" si="28"/>
        <v>1</v>
      </c>
      <c r="N267" t="b">
        <f t="shared" si="24"/>
        <v>0</v>
      </c>
      <c r="O267" t="b">
        <f t="shared" si="25"/>
        <v>0</v>
      </c>
      <c r="P267" t="b">
        <f t="shared" si="26"/>
        <v>0</v>
      </c>
      <c r="Q267" t="b">
        <f t="shared" si="27"/>
        <v>0</v>
      </c>
      <c r="R267" t="str">
        <f t="shared" si="29"/>
        <v>0</v>
      </c>
    </row>
    <row r="268" spans="1:18" x14ac:dyDescent="0.3">
      <c r="A268" s="14">
        <v>267</v>
      </c>
      <c r="B268" s="10">
        <v>0</v>
      </c>
      <c r="C268" s="10">
        <v>3</v>
      </c>
      <c r="D268" s="10" t="s">
        <v>403</v>
      </c>
      <c r="E268" s="10" t="s">
        <v>13</v>
      </c>
      <c r="F268" s="10">
        <v>16</v>
      </c>
      <c r="G268" s="10">
        <v>4</v>
      </c>
      <c r="H268" s="10">
        <v>1</v>
      </c>
      <c r="I268" s="10">
        <v>3101295</v>
      </c>
      <c r="J268" s="10">
        <v>39.6875</v>
      </c>
      <c r="K268" s="10"/>
      <c r="L268" s="10" t="s">
        <v>15</v>
      </c>
      <c r="M268" s="15">
        <f t="shared" si="28"/>
        <v>6</v>
      </c>
      <c r="N268" t="b">
        <f t="shared" si="24"/>
        <v>0</v>
      </c>
      <c r="O268" t="b">
        <f t="shared" si="25"/>
        <v>0</v>
      </c>
      <c r="P268" t="b">
        <f t="shared" si="26"/>
        <v>0</v>
      </c>
      <c r="Q268" t="b">
        <f t="shared" si="27"/>
        <v>0</v>
      </c>
      <c r="R268" t="str">
        <f t="shared" si="29"/>
        <v>0</v>
      </c>
    </row>
    <row r="269" spans="1:18" x14ac:dyDescent="0.3">
      <c r="A269" s="16">
        <v>268</v>
      </c>
      <c r="B269" s="11">
        <v>1</v>
      </c>
      <c r="C269" s="11">
        <v>3</v>
      </c>
      <c r="D269" s="11" t="s">
        <v>404</v>
      </c>
      <c r="E269" s="11" t="s">
        <v>13</v>
      </c>
      <c r="F269" s="11">
        <v>25</v>
      </c>
      <c r="G269" s="11">
        <v>1</v>
      </c>
      <c r="H269" s="11">
        <v>0</v>
      </c>
      <c r="I269" s="11">
        <v>347083</v>
      </c>
      <c r="J269" s="11">
        <v>7.7750000000000004</v>
      </c>
      <c r="K269" s="11"/>
      <c r="L269" s="11" t="s">
        <v>15</v>
      </c>
      <c r="M269" s="15">
        <f t="shared" si="28"/>
        <v>2</v>
      </c>
      <c r="N269" t="b">
        <f t="shared" si="24"/>
        <v>0</v>
      </c>
      <c r="O269" t="b">
        <f t="shared" si="25"/>
        <v>0</v>
      </c>
      <c r="P269" t="b">
        <f t="shared" si="26"/>
        <v>0</v>
      </c>
      <c r="Q269" t="b">
        <f t="shared" si="27"/>
        <v>0</v>
      </c>
      <c r="R269" t="str">
        <f t="shared" si="29"/>
        <v>0</v>
      </c>
    </row>
    <row r="270" spans="1:18" x14ac:dyDescent="0.3">
      <c r="A270" s="14">
        <v>269</v>
      </c>
      <c r="B270" s="10">
        <v>1</v>
      </c>
      <c r="C270" s="10">
        <v>1</v>
      </c>
      <c r="D270" s="10" t="s">
        <v>405</v>
      </c>
      <c r="E270" s="10" t="s">
        <v>17</v>
      </c>
      <c r="F270" s="10">
        <v>58</v>
      </c>
      <c r="G270" s="10">
        <v>0</v>
      </c>
      <c r="H270" s="10">
        <v>1</v>
      </c>
      <c r="I270" s="10" t="s">
        <v>406</v>
      </c>
      <c r="J270" s="10">
        <v>153.46250000000001</v>
      </c>
      <c r="K270" s="10" t="s">
        <v>407</v>
      </c>
      <c r="L270" s="10" t="s">
        <v>15</v>
      </c>
      <c r="M270" s="15">
        <f t="shared" si="28"/>
        <v>2</v>
      </c>
      <c r="N270" t="b">
        <f t="shared" si="24"/>
        <v>0</v>
      </c>
      <c r="O270" t="b">
        <f t="shared" si="25"/>
        <v>1</v>
      </c>
      <c r="P270" t="b">
        <f t="shared" si="26"/>
        <v>0</v>
      </c>
      <c r="Q270" t="b">
        <f t="shared" si="27"/>
        <v>1</v>
      </c>
      <c r="R270" t="str">
        <f t="shared" si="29"/>
        <v>0</v>
      </c>
    </row>
    <row r="271" spans="1:18" x14ac:dyDescent="0.3">
      <c r="A271" s="16">
        <v>270</v>
      </c>
      <c r="B271" s="11">
        <v>1</v>
      </c>
      <c r="C271" s="11">
        <v>1</v>
      </c>
      <c r="D271" s="11" t="s">
        <v>408</v>
      </c>
      <c r="E271" s="11" t="s">
        <v>17</v>
      </c>
      <c r="F271" s="11">
        <v>35</v>
      </c>
      <c r="G271" s="11">
        <v>0</v>
      </c>
      <c r="H271" s="11">
        <v>0</v>
      </c>
      <c r="I271" s="11" t="s">
        <v>409</v>
      </c>
      <c r="J271" s="11">
        <v>135.63329999999999</v>
      </c>
      <c r="K271" s="11" t="s">
        <v>410</v>
      </c>
      <c r="L271" s="11" t="s">
        <v>15</v>
      </c>
      <c r="M271" s="15">
        <f t="shared" si="28"/>
        <v>1</v>
      </c>
      <c r="N271" t="b">
        <f t="shared" si="24"/>
        <v>0</v>
      </c>
      <c r="O271" t="b">
        <f t="shared" si="25"/>
        <v>1</v>
      </c>
      <c r="P271" t="b">
        <f t="shared" si="26"/>
        <v>1</v>
      </c>
      <c r="Q271" t="b">
        <f t="shared" si="27"/>
        <v>1</v>
      </c>
      <c r="R271" t="str">
        <f t="shared" si="29"/>
        <v>0</v>
      </c>
    </row>
    <row r="272" spans="1:18" x14ac:dyDescent="0.3">
      <c r="A272" s="14">
        <v>271</v>
      </c>
      <c r="B272" s="10">
        <v>0</v>
      </c>
      <c r="C272" s="10">
        <v>1</v>
      </c>
      <c r="D272" s="10" t="s">
        <v>411</v>
      </c>
      <c r="E272" s="10" t="s">
        <v>13</v>
      </c>
      <c r="F272" s="10"/>
      <c r="G272" s="10">
        <v>0</v>
      </c>
      <c r="H272" s="10">
        <v>0</v>
      </c>
      <c r="I272" s="10">
        <v>113798</v>
      </c>
      <c r="J272" s="10">
        <v>31</v>
      </c>
      <c r="K272" s="10"/>
      <c r="L272" s="10" t="s">
        <v>15</v>
      </c>
      <c r="M272" s="15">
        <f t="shared" si="28"/>
        <v>1</v>
      </c>
      <c r="N272" t="b">
        <f t="shared" si="24"/>
        <v>0</v>
      </c>
      <c r="O272" t="b">
        <f t="shared" si="25"/>
        <v>0</v>
      </c>
      <c r="P272" t="b">
        <f t="shared" si="26"/>
        <v>0</v>
      </c>
      <c r="Q272" t="b">
        <f t="shared" si="27"/>
        <v>0</v>
      </c>
      <c r="R272" t="str">
        <f t="shared" si="29"/>
        <v>0</v>
      </c>
    </row>
    <row r="273" spans="1:18" x14ac:dyDescent="0.3">
      <c r="A273" s="16">
        <v>272</v>
      </c>
      <c r="B273" s="11">
        <v>1</v>
      </c>
      <c r="C273" s="11">
        <v>3</v>
      </c>
      <c r="D273" s="11" t="s">
        <v>412</v>
      </c>
      <c r="E273" s="11" t="s">
        <v>13</v>
      </c>
      <c r="F273" s="11">
        <v>25</v>
      </c>
      <c r="G273" s="11">
        <v>0</v>
      </c>
      <c r="H273" s="11">
        <v>0</v>
      </c>
      <c r="I273" s="11" t="s">
        <v>280</v>
      </c>
      <c r="J273" s="11">
        <v>0</v>
      </c>
      <c r="K273" s="11"/>
      <c r="L273" s="11" t="s">
        <v>15</v>
      </c>
      <c r="M273" s="15">
        <f t="shared" si="28"/>
        <v>1</v>
      </c>
      <c r="N273" t="b">
        <f t="shared" si="24"/>
        <v>0</v>
      </c>
      <c r="O273" t="b">
        <f t="shared" si="25"/>
        <v>0</v>
      </c>
      <c r="P273" t="b">
        <f t="shared" si="26"/>
        <v>0</v>
      </c>
      <c r="Q273" t="b">
        <f t="shared" si="27"/>
        <v>0</v>
      </c>
      <c r="R273" t="str">
        <f t="shared" si="29"/>
        <v>0</v>
      </c>
    </row>
    <row r="274" spans="1:18" x14ac:dyDescent="0.3">
      <c r="A274" s="14">
        <v>273</v>
      </c>
      <c r="B274" s="10">
        <v>1</v>
      </c>
      <c r="C274" s="10">
        <v>2</v>
      </c>
      <c r="D274" s="10" t="s">
        <v>413</v>
      </c>
      <c r="E274" s="10" t="s">
        <v>17</v>
      </c>
      <c r="F274" s="10">
        <v>41</v>
      </c>
      <c r="G274" s="10">
        <v>0</v>
      </c>
      <c r="H274" s="10">
        <v>1</v>
      </c>
      <c r="I274" s="10">
        <v>250644</v>
      </c>
      <c r="J274" s="10">
        <v>19.5</v>
      </c>
      <c r="K274" s="10"/>
      <c r="L274" s="10" t="s">
        <v>15</v>
      </c>
      <c r="M274" s="15">
        <f t="shared" si="28"/>
        <v>2</v>
      </c>
      <c r="N274" t="b">
        <f t="shared" si="24"/>
        <v>0</v>
      </c>
      <c r="O274" t="b">
        <f t="shared" si="25"/>
        <v>1</v>
      </c>
      <c r="P274" t="b">
        <f t="shared" si="26"/>
        <v>0</v>
      </c>
      <c r="Q274" t="b">
        <f t="shared" si="27"/>
        <v>1</v>
      </c>
      <c r="R274" t="str">
        <f t="shared" si="29"/>
        <v>0</v>
      </c>
    </row>
    <row r="275" spans="1:18" x14ac:dyDescent="0.3">
      <c r="A275" s="16">
        <v>274</v>
      </c>
      <c r="B275" s="11">
        <v>0</v>
      </c>
      <c r="C275" s="11">
        <v>1</v>
      </c>
      <c r="D275" s="11" t="s">
        <v>414</v>
      </c>
      <c r="E275" s="11" t="s">
        <v>13</v>
      </c>
      <c r="F275" s="11">
        <v>37</v>
      </c>
      <c r="G275" s="11">
        <v>0</v>
      </c>
      <c r="H275" s="11">
        <v>1</v>
      </c>
      <c r="I275" s="11" t="s">
        <v>415</v>
      </c>
      <c r="J275" s="11">
        <v>29.7</v>
      </c>
      <c r="K275" s="11" t="s">
        <v>416</v>
      </c>
      <c r="L275" s="11" t="s">
        <v>20</v>
      </c>
      <c r="M275" s="15">
        <f t="shared" si="28"/>
        <v>2</v>
      </c>
      <c r="N275" t="b">
        <f t="shared" si="24"/>
        <v>0</v>
      </c>
      <c r="O275" t="b">
        <f t="shared" si="25"/>
        <v>0</v>
      </c>
      <c r="P275" t="b">
        <f t="shared" si="26"/>
        <v>0</v>
      </c>
      <c r="Q275" t="b">
        <f t="shared" si="27"/>
        <v>0</v>
      </c>
      <c r="R275" t="str">
        <f t="shared" si="29"/>
        <v>0</v>
      </c>
    </row>
    <row r="276" spans="1:18" x14ac:dyDescent="0.3">
      <c r="A276" s="14">
        <v>275</v>
      </c>
      <c r="B276" s="10">
        <v>1</v>
      </c>
      <c r="C276" s="10">
        <v>3</v>
      </c>
      <c r="D276" s="10" t="s">
        <v>417</v>
      </c>
      <c r="E276" s="10" t="s">
        <v>17</v>
      </c>
      <c r="F276" s="10"/>
      <c r="G276" s="10">
        <v>0</v>
      </c>
      <c r="H276" s="10">
        <v>0</v>
      </c>
      <c r="I276" s="10">
        <v>370375</v>
      </c>
      <c r="J276" s="10">
        <v>7.75</v>
      </c>
      <c r="K276" s="10"/>
      <c r="L276" s="10" t="s">
        <v>27</v>
      </c>
      <c r="M276" s="15">
        <f t="shared" si="28"/>
        <v>1</v>
      </c>
      <c r="N276" t="b">
        <f t="shared" si="24"/>
        <v>0</v>
      </c>
      <c r="O276" t="b">
        <f t="shared" si="25"/>
        <v>0</v>
      </c>
      <c r="P276" t="b">
        <f t="shared" si="26"/>
        <v>0</v>
      </c>
      <c r="Q276" t="b">
        <f t="shared" si="27"/>
        <v>0</v>
      </c>
      <c r="R276" t="str">
        <f t="shared" si="29"/>
        <v>0</v>
      </c>
    </row>
    <row r="277" spans="1:18" x14ac:dyDescent="0.3">
      <c r="A277" s="16">
        <v>276</v>
      </c>
      <c r="B277" s="11">
        <v>1</v>
      </c>
      <c r="C277" s="11">
        <v>1</v>
      </c>
      <c r="D277" s="11" t="s">
        <v>418</v>
      </c>
      <c r="E277" s="11" t="s">
        <v>17</v>
      </c>
      <c r="F277" s="11">
        <v>63</v>
      </c>
      <c r="G277" s="11">
        <v>1</v>
      </c>
      <c r="H277" s="11">
        <v>0</v>
      </c>
      <c r="I277" s="11">
        <v>13502</v>
      </c>
      <c r="J277" s="11">
        <v>77.958299999999994</v>
      </c>
      <c r="K277" s="11" t="s">
        <v>419</v>
      </c>
      <c r="L277" s="11" t="s">
        <v>15</v>
      </c>
      <c r="M277" s="15">
        <f t="shared" si="28"/>
        <v>2</v>
      </c>
      <c r="N277" t="b">
        <f t="shared" si="24"/>
        <v>0</v>
      </c>
      <c r="O277" t="b">
        <f t="shared" si="25"/>
        <v>1</v>
      </c>
      <c r="P277" t="b">
        <f t="shared" si="26"/>
        <v>1</v>
      </c>
      <c r="Q277" t="b">
        <f t="shared" si="27"/>
        <v>1</v>
      </c>
      <c r="R277" t="str">
        <f t="shared" si="29"/>
        <v>0</v>
      </c>
    </row>
    <row r="278" spans="1:18" x14ac:dyDescent="0.3">
      <c r="A278" s="14">
        <v>277</v>
      </c>
      <c r="B278" s="10">
        <v>0</v>
      </c>
      <c r="C278" s="10">
        <v>3</v>
      </c>
      <c r="D278" s="10" t="s">
        <v>420</v>
      </c>
      <c r="E278" s="10" t="s">
        <v>17</v>
      </c>
      <c r="F278" s="10">
        <v>45</v>
      </c>
      <c r="G278" s="10">
        <v>0</v>
      </c>
      <c r="H278" s="10">
        <v>0</v>
      </c>
      <c r="I278" s="10">
        <v>347073</v>
      </c>
      <c r="J278" s="10">
        <v>7.75</v>
      </c>
      <c r="K278" s="10"/>
      <c r="L278" s="10" t="s">
        <v>15</v>
      </c>
      <c r="M278" s="15">
        <f t="shared" si="28"/>
        <v>1</v>
      </c>
      <c r="N278" t="b">
        <f t="shared" si="24"/>
        <v>0</v>
      </c>
      <c r="O278" t="b">
        <f t="shared" si="25"/>
        <v>0</v>
      </c>
      <c r="P278" t="b">
        <f t="shared" si="26"/>
        <v>0</v>
      </c>
      <c r="Q278" t="b">
        <f t="shared" si="27"/>
        <v>0</v>
      </c>
      <c r="R278" t="str">
        <f t="shared" si="29"/>
        <v>0</v>
      </c>
    </row>
    <row r="279" spans="1:18" x14ac:dyDescent="0.3">
      <c r="A279" s="16">
        <v>278</v>
      </c>
      <c r="B279" s="11">
        <v>0</v>
      </c>
      <c r="C279" s="11">
        <v>2</v>
      </c>
      <c r="D279" s="11" t="s">
        <v>421</v>
      </c>
      <c r="E279" s="11" t="s">
        <v>13</v>
      </c>
      <c r="F279" s="11"/>
      <c r="G279" s="11">
        <v>0</v>
      </c>
      <c r="H279" s="11">
        <v>0</v>
      </c>
      <c r="I279" s="11">
        <v>239853</v>
      </c>
      <c r="J279" s="11">
        <v>0</v>
      </c>
      <c r="K279" s="11"/>
      <c r="L279" s="11" t="s">
        <v>15</v>
      </c>
      <c r="M279" s="15">
        <f t="shared" si="28"/>
        <v>1</v>
      </c>
      <c r="N279" t="b">
        <f t="shared" si="24"/>
        <v>0</v>
      </c>
      <c r="O279" t="b">
        <f t="shared" si="25"/>
        <v>0</v>
      </c>
      <c r="P279" t="b">
        <f t="shared" si="26"/>
        <v>0</v>
      </c>
      <c r="Q279" t="b">
        <f t="shared" si="27"/>
        <v>0</v>
      </c>
      <c r="R279" t="str">
        <f t="shared" si="29"/>
        <v>0</v>
      </c>
    </row>
    <row r="280" spans="1:18" x14ac:dyDescent="0.3">
      <c r="A280" s="14">
        <v>279</v>
      </c>
      <c r="B280" s="10">
        <v>0</v>
      </c>
      <c r="C280" s="10">
        <v>3</v>
      </c>
      <c r="D280" s="10" t="s">
        <v>422</v>
      </c>
      <c r="E280" s="10" t="s">
        <v>13</v>
      </c>
      <c r="F280" s="10">
        <v>7</v>
      </c>
      <c r="G280" s="10">
        <v>4</v>
      </c>
      <c r="H280" s="10">
        <v>1</v>
      </c>
      <c r="I280" s="10">
        <v>382652</v>
      </c>
      <c r="J280" s="10">
        <v>29.125</v>
      </c>
      <c r="K280" s="10"/>
      <c r="L280" s="10" t="s">
        <v>27</v>
      </c>
      <c r="M280" s="15">
        <f t="shared" si="28"/>
        <v>6</v>
      </c>
      <c r="N280" t="b">
        <f t="shared" si="24"/>
        <v>0</v>
      </c>
      <c r="O280" t="b">
        <f t="shared" si="25"/>
        <v>0</v>
      </c>
      <c r="P280" t="b">
        <f t="shared" si="26"/>
        <v>0</v>
      </c>
      <c r="Q280" t="b">
        <f t="shared" si="27"/>
        <v>0</v>
      </c>
      <c r="R280" t="str">
        <f t="shared" si="29"/>
        <v>0</v>
      </c>
    </row>
    <row r="281" spans="1:18" x14ac:dyDescent="0.3">
      <c r="A281" s="16">
        <v>280</v>
      </c>
      <c r="B281" s="11">
        <v>1</v>
      </c>
      <c r="C281" s="11">
        <v>3</v>
      </c>
      <c r="D281" s="11" t="s">
        <v>423</v>
      </c>
      <c r="E281" s="11" t="s">
        <v>17</v>
      </c>
      <c r="F281" s="11">
        <v>35</v>
      </c>
      <c r="G281" s="11">
        <v>1</v>
      </c>
      <c r="H281" s="11">
        <v>1</v>
      </c>
      <c r="I281" s="11" t="s">
        <v>424</v>
      </c>
      <c r="J281" s="11">
        <v>20.25</v>
      </c>
      <c r="K281" s="11"/>
      <c r="L281" s="11" t="s">
        <v>15</v>
      </c>
      <c r="M281" s="15">
        <f t="shared" si="28"/>
        <v>3</v>
      </c>
      <c r="N281" t="b">
        <f t="shared" si="24"/>
        <v>0</v>
      </c>
      <c r="O281" t="b">
        <f t="shared" si="25"/>
        <v>0</v>
      </c>
      <c r="P281" t="b">
        <f t="shared" si="26"/>
        <v>0</v>
      </c>
      <c r="Q281" t="b">
        <f t="shared" si="27"/>
        <v>0</v>
      </c>
      <c r="R281" t="str">
        <f t="shared" si="29"/>
        <v>0</v>
      </c>
    </row>
    <row r="282" spans="1:18" x14ac:dyDescent="0.3">
      <c r="A282" s="14">
        <v>281</v>
      </c>
      <c r="B282" s="10">
        <v>0</v>
      </c>
      <c r="C282" s="10">
        <v>3</v>
      </c>
      <c r="D282" s="10" t="s">
        <v>425</v>
      </c>
      <c r="E282" s="10" t="s">
        <v>13</v>
      </c>
      <c r="F282" s="10">
        <v>65</v>
      </c>
      <c r="G282" s="10">
        <v>0</v>
      </c>
      <c r="H282" s="10">
        <v>0</v>
      </c>
      <c r="I282" s="10">
        <v>336439</v>
      </c>
      <c r="J282" s="10">
        <v>7.75</v>
      </c>
      <c r="K282" s="10"/>
      <c r="L282" s="10" t="s">
        <v>27</v>
      </c>
      <c r="M282" s="15">
        <f t="shared" si="28"/>
        <v>1</v>
      </c>
      <c r="N282" t="b">
        <f t="shared" si="24"/>
        <v>0</v>
      </c>
      <c r="O282" t="b">
        <f t="shared" si="25"/>
        <v>0</v>
      </c>
      <c r="P282" t="b">
        <f t="shared" si="26"/>
        <v>0</v>
      </c>
      <c r="Q282" t="b">
        <f t="shared" si="27"/>
        <v>0</v>
      </c>
      <c r="R282" t="str">
        <f t="shared" si="29"/>
        <v>0</v>
      </c>
    </row>
    <row r="283" spans="1:18" x14ac:dyDescent="0.3">
      <c r="A283" s="16">
        <v>282</v>
      </c>
      <c r="B283" s="11">
        <v>0</v>
      </c>
      <c r="C283" s="11">
        <v>3</v>
      </c>
      <c r="D283" s="11" t="s">
        <v>426</v>
      </c>
      <c r="E283" s="11" t="s">
        <v>13</v>
      </c>
      <c r="F283" s="11">
        <v>28</v>
      </c>
      <c r="G283" s="11">
        <v>0</v>
      </c>
      <c r="H283" s="11">
        <v>0</v>
      </c>
      <c r="I283" s="11">
        <v>347464</v>
      </c>
      <c r="J283" s="11">
        <v>7.8541999999999996</v>
      </c>
      <c r="K283" s="11"/>
      <c r="L283" s="11" t="s">
        <v>15</v>
      </c>
      <c r="M283" s="15">
        <f t="shared" si="28"/>
        <v>1</v>
      </c>
      <c r="N283" t="b">
        <f t="shared" si="24"/>
        <v>0</v>
      </c>
      <c r="O283" t="b">
        <f t="shared" si="25"/>
        <v>0</v>
      </c>
      <c r="P283" t="b">
        <f t="shared" si="26"/>
        <v>0</v>
      </c>
      <c r="Q283" t="b">
        <f t="shared" si="27"/>
        <v>0</v>
      </c>
      <c r="R283" t="str">
        <f t="shared" si="29"/>
        <v>0</v>
      </c>
    </row>
    <row r="284" spans="1:18" x14ac:dyDescent="0.3">
      <c r="A284" s="14">
        <v>283</v>
      </c>
      <c r="B284" s="10">
        <v>0</v>
      </c>
      <c r="C284" s="10">
        <v>3</v>
      </c>
      <c r="D284" s="10" t="s">
        <v>427</v>
      </c>
      <c r="E284" s="10" t="s">
        <v>13</v>
      </c>
      <c r="F284" s="10">
        <v>16</v>
      </c>
      <c r="G284" s="10">
        <v>0</v>
      </c>
      <c r="H284" s="10">
        <v>0</v>
      </c>
      <c r="I284" s="10">
        <v>345778</v>
      </c>
      <c r="J284" s="10">
        <v>9.5</v>
      </c>
      <c r="K284" s="10"/>
      <c r="L284" s="10" t="s">
        <v>15</v>
      </c>
      <c r="M284" s="15">
        <f t="shared" si="28"/>
        <v>1</v>
      </c>
      <c r="N284" t="b">
        <f t="shared" si="24"/>
        <v>0</v>
      </c>
      <c r="O284" t="b">
        <f t="shared" si="25"/>
        <v>0</v>
      </c>
      <c r="P284" t="b">
        <f t="shared" si="26"/>
        <v>0</v>
      </c>
      <c r="Q284" t="b">
        <f t="shared" si="27"/>
        <v>0</v>
      </c>
      <c r="R284" t="str">
        <f t="shared" si="29"/>
        <v>0</v>
      </c>
    </row>
    <row r="285" spans="1:18" x14ac:dyDescent="0.3">
      <c r="A285" s="16">
        <v>284</v>
      </c>
      <c r="B285" s="11">
        <v>1</v>
      </c>
      <c r="C285" s="11">
        <v>3</v>
      </c>
      <c r="D285" s="11" t="s">
        <v>428</v>
      </c>
      <c r="E285" s="11" t="s">
        <v>13</v>
      </c>
      <c r="F285" s="11">
        <v>19</v>
      </c>
      <c r="G285" s="11">
        <v>0</v>
      </c>
      <c r="H285" s="11">
        <v>0</v>
      </c>
      <c r="I285" s="11" t="s">
        <v>429</v>
      </c>
      <c r="J285" s="11">
        <v>8.0500000000000007</v>
      </c>
      <c r="K285" s="11"/>
      <c r="L285" s="11" t="s">
        <v>15</v>
      </c>
      <c r="M285" s="15">
        <f t="shared" si="28"/>
        <v>1</v>
      </c>
      <c r="N285" t="b">
        <f t="shared" si="24"/>
        <v>0</v>
      </c>
      <c r="O285" t="b">
        <f t="shared" si="25"/>
        <v>0</v>
      </c>
      <c r="P285" t="b">
        <f t="shared" si="26"/>
        <v>0</v>
      </c>
      <c r="Q285" t="b">
        <f t="shared" si="27"/>
        <v>0</v>
      </c>
      <c r="R285" t="str">
        <f t="shared" si="29"/>
        <v>0</v>
      </c>
    </row>
    <row r="286" spans="1:18" x14ac:dyDescent="0.3">
      <c r="A286" s="14">
        <v>285</v>
      </c>
      <c r="B286" s="10">
        <v>0</v>
      </c>
      <c r="C286" s="10">
        <v>1</v>
      </c>
      <c r="D286" s="10" t="s">
        <v>430</v>
      </c>
      <c r="E286" s="10" t="s">
        <v>13</v>
      </c>
      <c r="F286" s="10"/>
      <c r="G286" s="10">
        <v>0</v>
      </c>
      <c r="H286" s="10">
        <v>0</v>
      </c>
      <c r="I286" s="10">
        <v>113056</v>
      </c>
      <c r="J286" s="10">
        <v>26</v>
      </c>
      <c r="K286" s="10" t="s">
        <v>431</v>
      </c>
      <c r="L286" s="10" t="s">
        <v>15</v>
      </c>
      <c r="M286" s="15">
        <f t="shared" si="28"/>
        <v>1</v>
      </c>
      <c r="N286" t="b">
        <f t="shared" si="24"/>
        <v>0</v>
      </c>
      <c r="O286" t="b">
        <f t="shared" si="25"/>
        <v>0</v>
      </c>
      <c r="P286" t="b">
        <f t="shared" si="26"/>
        <v>0</v>
      </c>
      <c r="Q286" t="b">
        <f t="shared" si="27"/>
        <v>0</v>
      </c>
      <c r="R286" t="str">
        <f t="shared" si="29"/>
        <v>0</v>
      </c>
    </row>
    <row r="287" spans="1:18" x14ac:dyDescent="0.3">
      <c r="A287" s="16">
        <v>286</v>
      </c>
      <c r="B287" s="11">
        <v>0</v>
      </c>
      <c r="C287" s="11">
        <v>3</v>
      </c>
      <c r="D287" s="11" t="s">
        <v>432</v>
      </c>
      <c r="E287" s="11" t="s">
        <v>13</v>
      </c>
      <c r="F287" s="11">
        <v>33</v>
      </c>
      <c r="G287" s="11">
        <v>0</v>
      </c>
      <c r="H287" s="11">
        <v>0</v>
      </c>
      <c r="I287" s="11">
        <v>349239</v>
      </c>
      <c r="J287" s="11">
        <v>8.6624999999999996</v>
      </c>
      <c r="K287" s="11"/>
      <c r="L287" s="11" t="s">
        <v>20</v>
      </c>
      <c r="M287" s="15">
        <f t="shared" si="28"/>
        <v>1</v>
      </c>
      <c r="N287" t="b">
        <f t="shared" si="24"/>
        <v>0</v>
      </c>
      <c r="O287" t="b">
        <f t="shared" si="25"/>
        <v>0</v>
      </c>
      <c r="P287" t="b">
        <f t="shared" si="26"/>
        <v>0</v>
      </c>
      <c r="Q287" t="b">
        <f t="shared" si="27"/>
        <v>0</v>
      </c>
      <c r="R287" t="str">
        <f t="shared" si="29"/>
        <v>0</v>
      </c>
    </row>
    <row r="288" spans="1:18" x14ac:dyDescent="0.3">
      <c r="A288" s="14">
        <v>287</v>
      </c>
      <c r="B288" s="10">
        <v>1</v>
      </c>
      <c r="C288" s="10">
        <v>3</v>
      </c>
      <c r="D288" s="10" t="s">
        <v>433</v>
      </c>
      <c r="E288" s="10" t="s">
        <v>13</v>
      </c>
      <c r="F288" s="10">
        <v>30</v>
      </c>
      <c r="G288" s="10">
        <v>0</v>
      </c>
      <c r="H288" s="10">
        <v>0</v>
      </c>
      <c r="I288" s="10">
        <v>345774</v>
      </c>
      <c r="J288" s="10">
        <v>9.5</v>
      </c>
      <c r="K288" s="10"/>
      <c r="L288" s="10" t="s">
        <v>15</v>
      </c>
      <c r="M288" s="15">
        <f t="shared" si="28"/>
        <v>1</v>
      </c>
      <c r="N288" t="b">
        <f t="shared" si="24"/>
        <v>0</v>
      </c>
      <c r="O288" t="b">
        <f t="shared" si="25"/>
        <v>0</v>
      </c>
      <c r="P288" t="b">
        <f t="shared" si="26"/>
        <v>0</v>
      </c>
      <c r="Q288" t="b">
        <f t="shared" si="27"/>
        <v>0</v>
      </c>
      <c r="R288" t="str">
        <f t="shared" si="29"/>
        <v>0</v>
      </c>
    </row>
    <row r="289" spans="1:18" x14ac:dyDescent="0.3">
      <c r="A289" s="16">
        <v>288</v>
      </c>
      <c r="B289" s="11">
        <v>0</v>
      </c>
      <c r="C289" s="11">
        <v>3</v>
      </c>
      <c r="D289" s="11" t="s">
        <v>434</v>
      </c>
      <c r="E289" s="11" t="s">
        <v>13</v>
      </c>
      <c r="F289" s="11">
        <v>22</v>
      </c>
      <c r="G289" s="11">
        <v>0</v>
      </c>
      <c r="H289" s="11">
        <v>0</v>
      </c>
      <c r="I289" s="11">
        <v>349206</v>
      </c>
      <c r="J289" s="11">
        <v>7.8958000000000004</v>
      </c>
      <c r="K289" s="11"/>
      <c r="L289" s="11" t="s">
        <v>15</v>
      </c>
      <c r="M289" s="15">
        <f t="shared" si="28"/>
        <v>1</v>
      </c>
      <c r="N289" t="b">
        <f t="shared" si="24"/>
        <v>0</v>
      </c>
      <c r="O289" t="b">
        <f t="shared" si="25"/>
        <v>0</v>
      </c>
      <c r="P289" t="b">
        <f t="shared" si="26"/>
        <v>0</v>
      </c>
      <c r="Q289" t="b">
        <f t="shared" si="27"/>
        <v>0</v>
      </c>
      <c r="R289" t="str">
        <f t="shared" si="29"/>
        <v>0</v>
      </c>
    </row>
    <row r="290" spans="1:18" x14ac:dyDescent="0.3">
      <c r="A290" s="14">
        <v>289</v>
      </c>
      <c r="B290" s="10">
        <v>1</v>
      </c>
      <c r="C290" s="10">
        <v>2</v>
      </c>
      <c r="D290" s="10" t="s">
        <v>435</v>
      </c>
      <c r="E290" s="10" t="s">
        <v>13</v>
      </c>
      <c r="F290" s="10">
        <v>42</v>
      </c>
      <c r="G290" s="10">
        <v>0</v>
      </c>
      <c r="H290" s="10">
        <v>0</v>
      </c>
      <c r="I290" s="10">
        <v>237798</v>
      </c>
      <c r="J290" s="10">
        <v>13</v>
      </c>
      <c r="K290" s="10"/>
      <c r="L290" s="10" t="s">
        <v>15</v>
      </c>
      <c r="M290" s="15">
        <f t="shared" si="28"/>
        <v>1</v>
      </c>
      <c r="N290" t="b">
        <f t="shared" si="24"/>
        <v>0</v>
      </c>
      <c r="O290" t="b">
        <f t="shared" si="25"/>
        <v>0</v>
      </c>
      <c r="P290" t="b">
        <f t="shared" si="26"/>
        <v>0</v>
      </c>
      <c r="Q290" t="b">
        <f t="shared" si="27"/>
        <v>0</v>
      </c>
      <c r="R290" t="str">
        <f t="shared" si="29"/>
        <v>0</v>
      </c>
    </row>
    <row r="291" spans="1:18" x14ac:dyDescent="0.3">
      <c r="A291" s="16">
        <v>290</v>
      </c>
      <c r="B291" s="11">
        <v>1</v>
      </c>
      <c r="C291" s="11">
        <v>3</v>
      </c>
      <c r="D291" s="11" t="s">
        <v>436</v>
      </c>
      <c r="E291" s="11" t="s">
        <v>17</v>
      </c>
      <c r="F291" s="11">
        <v>22</v>
      </c>
      <c r="G291" s="11">
        <v>0</v>
      </c>
      <c r="H291" s="11">
        <v>0</v>
      </c>
      <c r="I291" s="11">
        <v>370373</v>
      </c>
      <c r="J291" s="11">
        <v>7.75</v>
      </c>
      <c r="K291" s="11"/>
      <c r="L291" s="11" t="s">
        <v>27</v>
      </c>
      <c r="M291" s="15">
        <f t="shared" si="28"/>
        <v>1</v>
      </c>
      <c r="N291" t="b">
        <f t="shared" si="24"/>
        <v>0</v>
      </c>
      <c r="O291" t="b">
        <f t="shared" si="25"/>
        <v>0</v>
      </c>
      <c r="P291" t="b">
        <f t="shared" si="26"/>
        <v>0</v>
      </c>
      <c r="Q291" t="b">
        <f t="shared" si="27"/>
        <v>0</v>
      </c>
      <c r="R291" t="str">
        <f t="shared" si="29"/>
        <v>0</v>
      </c>
    </row>
    <row r="292" spans="1:18" x14ac:dyDescent="0.3">
      <c r="A292" s="14">
        <v>291</v>
      </c>
      <c r="B292" s="10">
        <v>1</v>
      </c>
      <c r="C292" s="10">
        <v>1</v>
      </c>
      <c r="D292" s="10" t="s">
        <v>437</v>
      </c>
      <c r="E292" s="10" t="s">
        <v>17</v>
      </c>
      <c r="F292" s="10">
        <v>26</v>
      </c>
      <c r="G292" s="10">
        <v>0</v>
      </c>
      <c r="H292" s="10">
        <v>0</v>
      </c>
      <c r="I292" s="10">
        <v>19877</v>
      </c>
      <c r="J292" s="10">
        <v>78.849999999999994</v>
      </c>
      <c r="K292" s="10"/>
      <c r="L292" s="10" t="s">
        <v>15</v>
      </c>
      <c r="M292" s="15">
        <f t="shared" si="28"/>
        <v>1</v>
      </c>
      <c r="N292" t="b">
        <f t="shared" si="24"/>
        <v>0</v>
      </c>
      <c r="O292" t="b">
        <f t="shared" si="25"/>
        <v>1</v>
      </c>
      <c r="P292" t="b">
        <f t="shared" si="26"/>
        <v>1</v>
      </c>
      <c r="Q292" t="b">
        <f t="shared" si="27"/>
        <v>1</v>
      </c>
      <c r="R292" t="str">
        <f t="shared" si="29"/>
        <v>0</v>
      </c>
    </row>
    <row r="293" spans="1:18" x14ac:dyDescent="0.3">
      <c r="A293" s="16">
        <v>292</v>
      </c>
      <c r="B293" s="11">
        <v>1</v>
      </c>
      <c r="C293" s="11">
        <v>1</v>
      </c>
      <c r="D293" s="11" t="s">
        <v>438</v>
      </c>
      <c r="E293" s="11" t="s">
        <v>17</v>
      </c>
      <c r="F293" s="11">
        <v>19</v>
      </c>
      <c r="G293" s="11">
        <v>1</v>
      </c>
      <c r="H293" s="11">
        <v>0</v>
      </c>
      <c r="I293" s="11">
        <v>11967</v>
      </c>
      <c r="J293" s="11">
        <v>91.0792</v>
      </c>
      <c r="K293" s="11" t="s">
        <v>439</v>
      </c>
      <c r="L293" s="11" t="s">
        <v>20</v>
      </c>
      <c r="M293" s="15">
        <f t="shared" si="28"/>
        <v>2</v>
      </c>
      <c r="N293" t="b">
        <f t="shared" si="24"/>
        <v>0</v>
      </c>
      <c r="O293" t="b">
        <f t="shared" si="25"/>
        <v>1</v>
      </c>
      <c r="P293" t="b">
        <f t="shared" si="26"/>
        <v>1</v>
      </c>
      <c r="Q293" t="b">
        <f t="shared" si="27"/>
        <v>1</v>
      </c>
      <c r="R293" t="str">
        <f t="shared" si="29"/>
        <v>0</v>
      </c>
    </row>
    <row r="294" spans="1:18" x14ac:dyDescent="0.3">
      <c r="A294" s="14">
        <v>293</v>
      </c>
      <c r="B294" s="10">
        <v>0</v>
      </c>
      <c r="C294" s="10">
        <v>2</v>
      </c>
      <c r="D294" s="10" t="s">
        <v>440</v>
      </c>
      <c r="E294" s="10" t="s">
        <v>13</v>
      </c>
      <c r="F294" s="10">
        <v>36</v>
      </c>
      <c r="G294" s="10">
        <v>0</v>
      </c>
      <c r="H294" s="10">
        <v>0</v>
      </c>
      <c r="I294" s="10" t="s">
        <v>441</v>
      </c>
      <c r="J294" s="10">
        <v>12.875</v>
      </c>
      <c r="K294" s="10" t="s">
        <v>442</v>
      </c>
      <c r="L294" s="10" t="s">
        <v>20</v>
      </c>
      <c r="M294" s="15">
        <f t="shared" si="28"/>
        <v>1</v>
      </c>
      <c r="N294" t="b">
        <f t="shared" si="24"/>
        <v>0</v>
      </c>
      <c r="O294" t="b">
        <f t="shared" si="25"/>
        <v>0</v>
      </c>
      <c r="P294" t="b">
        <f t="shared" si="26"/>
        <v>0</v>
      </c>
      <c r="Q294" t="b">
        <f t="shared" si="27"/>
        <v>0</v>
      </c>
      <c r="R294" t="str">
        <f t="shared" si="29"/>
        <v>0</v>
      </c>
    </row>
    <row r="295" spans="1:18" x14ac:dyDescent="0.3">
      <c r="A295" s="16">
        <v>294</v>
      </c>
      <c r="B295" s="11">
        <v>0</v>
      </c>
      <c r="C295" s="11">
        <v>3</v>
      </c>
      <c r="D295" s="11" t="s">
        <v>443</v>
      </c>
      <c r="E295" s="11" t="s">
        <v>17</v>
      </c>
      <c r="F295" s="11">
        <v>24</v>
      </c>
      <c r="G295" s="11">
        <v>0</v>
      </c>
      <c r="H295" s="11">
        <v>0</v>
      </c>
      <c r="I295" s="11">
        <v>349236</v>
      </c>
      <c r="J295" s="11">
        <v>8.85</v>
      </c>
      <c r="K295" s="11"/>
      <c r="L295" s="11" t="s">
        <v>15</v>
      </c>
      <c r="M295" s="15">
        <f t="shared" si="28"/>
        <v>1</v>
      </c>
      <c r="N295" t="b">
        <f t="shared" si="24"/>
        <v>0</v>
      </c>
      <c r="O295" t="b">
        <f t="shared" si="25"/>
        <v>0</v>
      </c>
      <c r="P295" t="b">
        <f t="shared" si="26"/>
        <v>0</v>
      </c>
      <c r="Q295" t="b">
        <f t="shared" si="27"/>
        <v>0</v>
      </c>
      <c r="R295" t="str">
        <f t="shared" si="29"/>
        <v>0</v>
      </c>
    </row>
    <row r="296" spans="1:18" x14ac:dyDescent="0.3">
      <c r="A296" s="14">
        <v>295</v>
      </c>
      <c r="B296" s="10">
        <v>0</v>
      </c>
      <c r="C296" s="10">
        <v>3</v>
      </c>
      <c r="D296" s="10" t="s">
        <v>444</v>
      </c>
      <c r="E296" s="10" t="s">
        <v>13</v>
      </c>
      <c r="F296" s="10">
        <v>24</v>
      </c>
      <c r="G296" s="10">
        <v>0</v>
      </c>
      <c r="H296" s="10">
        <v>0</v>
      </c>
      <c r="I296" s="10">
        <v>349233</v>
      </c>
      <c r="J296" s="10">
        <v>7.8958000000000004</v>
      </c>
      <c r="K296" s="10"/>
      <c r="L296" s="10" t="s">
        <v>15</v>
      </c>
      <c r="M296" s="15">
        <f t="shared" si="28"/>
        <v>1</v>
      </c>
      <c r="N296" t="b">
        <f t="shared" si="24"/>
        <v>0</v>
      </c>
      <c r="O296" t="b">
        <f t="shared" si="25"/>
        <v>0</v>
      </c>
      <c r="P296" t="b">
        <f t="shared" si="26"/>
        <v>0</v>
      </c>
      <c r="Q296" t="b">
        <f t="shared" si="27"/>
        <v>0</v>
      </c>
      <c r="R296" t="str">
        <f t="shared" si="29"/>
        <v>0</v>
      </c>
    </row>
    <row r="297" spans="1:18" x14ac:dyDescent="0.3">
      <c r="A297" s="16">
        <v>296</v>
      </c>
      <c r="B297" s="11">
        <v>0</v>
      </c>
      <c r="C297" s="11">
        <v>1</v>
      </c>
      <c r="D297" s="11" t="s">
        <v>445</v>
      </c>
      <c r="E297" s="11" t="s">
        <v>13</v>
      </c>
      <c r="F297" s="11"/>
      <c r="G297" s="11">
        <v>0</v>
      </c>
      <c r="H297" s="11">
        <v>0</v>
      </c>
      <c r="I297" s="11" t="s">
        <v>446</v>
      </c>
      <c r="J297" s="11">
        <v>27.720800000000001</v>
      </c>
      <c r="K297" s="11"/>
      <c r="L297" s="11" t="s">
        <v>20</v>
      </c>
      <c r="M297" s="15">
        <f t="shared" si="28"/>
        <v>1</v>
      </c>
      <c r="N297" t="b">
        <f t="shared" si="24"/>
        <v>0</v>
      </c>
      <c r="O297" t="b">
        <f t="shared" si="25"/>
        <v>0</v>
      </c>
      <c r="P297" t="b">
        <f t="shared" si="26"/>
        <v>0</v>
      </c>
      <c r="Q297" t="b">
        <f t="shared" si="27"/>
        <v>0</v>
      </c>
      <c r="R297" t="str">
        <f t="shared" si="29"/>
        <v>0</v>
      </c>
    </row>
    <row r="298" spans="1:18" x14ac:dyDescent="0.3">
      <c r="A298" s="14">
        <v>297</v>
      </c>
      <c r="B298" s="10">
        <v>0</v>
      </c>
      <c r="C298" s="10">
        <v>3</v>
      </c>
      <c r="D298" s="10" t="s">
        <v>447</v>
      </c>
      <c r="E298" s="10" t="s">
        <v>13</v>
      </c>
      <c r="F298" s="10">
        <v>23.5</v>
      </c>
      <c r="G298" s="10">
        <v>0</v>
      </c>
      <c r="H298" s="10">
        <v>0</v>
      </c>
      <c r="I298" s="10">
        <v>2693</v>
      </c>
      <c r="J298" s="10">
        <v>7.2291999999999996</v>
      </c>
      <c r="K298" s="10"/>
      <c r="L298" s="10" t="s">
        <v>20</v>
      </c>
      <c r="M298" s="15">
        <f t="shared" si="28"/>
        <v>1</v>
      </c>
      <c r="N298" t="b">
        <f t="shared" si="24"/>
        <v>0</v>
      </c>
      <c r="O298" t="b">
        <f t="shared" si="25"/>
        <v>0</v>
      </c>
      <c r="P298" t="b">
        <f t="shared" si="26"/>
        <v>0</v>
      </c>
      <c r="Q298" t="b">
        <f t="shared" si="27"/>
        <v>0</v>
      </c>
      <c r="R298" t="str">
        <f t="shared" si="29"/>
        <v>0</v>
      </c>
    </row>
    <row r="299" spans="1:18" x14ac:dyDescent="0.3">
      <c r="A299" s="16">
        <v>298</v>
      </c>
      <c r="B299" s="11">
        <v>0</v>
      </c>
      <c r="C299" s="11">
        <v>1</v>
      </c>
      <c r="D299" s="11" t="s">
        <v>448</v>
      </c>
      <c r="E299" s="11" t="s">
        <v>17</v>
      </c>
      <c r="F299" s="11">
        <v>2</v>
      </c>
      <c r="G299" s="11">
        <v>1</v>
      </c>
      <c r="H299" s="11">
        <v>2</v>
      </c>
      <c r="I299" s="11">
        <v>113781</v>
      </c>
      <c r="J299" s="11">
        <v>151.55000000000001</v>
      </c>
      <c r="K299" s="11" t="s">
        <v>449</v>
      </c>
      <c r="L299" s="11" t="s">
        <v>15</v>
      </c>
      <c r="M299" s="15">
        <f t="shared" si="28"/>
        <v>4</v>
      </c>
      <c r="N299" t="b">
        <f t="shared" si="24"/>
        <v>0</v>
      </c>
      <c r="O299" t="b">
        <f t="shared" si="25"/>
        <v>1</v>
      </c>
      <c r="P299" t="b">
        <f t="shared" si="26"/>
        <v>0</v>
      </c>
      <c r="Q299" t="b">
        <f t="shared" si="27"/>
        <v>1</v>
      </c>
      <c r="R299" t="str">
        <f t="shared" si="29"/>
        <v>0</v>
      </c>
    </row>
    <row r="300" spans="1:18" x14ac:dyDescent="0.3">
      <c r="A300" s="14">
        <v>299</v>
      </c>
      <c r="B300" s="10">
        <v>1</v>
      </c>
      <c r="C300" s="10">
        <v>1</v>
      </c>
      <c r="D300" s="10" t="s">
        <v>450</v>
      </c>
      <c r="E300" s="10" t="s">
        <v>13</v>
      </c>
      <c r="F300" s="10"/>
      <c r="G300" s="10">
        <v>0</v>
      </c>
      <c r="H300" s="10">
        <v>0</v>
      </c>
      <c r="I300" s="10">
        <v>19988</v>
      </c>
      <c r="J300" s="10">
        <v>30.5</v>
      </c>
      <c r="K300" s="10" t="s">
        <v>451</v>
      </c>
      <c r="L300" s="10" t="s">
        <v>15</v>
      </c>
      <c r="M300" s="15">
        <f t="shared" si="28"/>
        <v>1</v>
      </c>
      <c r="N300" t="b">
        <f t="shared" si="24"/>
        <v>0</v>
      </c>
      <c r="O300" t="b">
        <f t="shared" si="25"/>
        <v>0</v>
      </c>
      <c r="P300" t="b">
        <f t="shared" si="26"/>
        <v>0</v>
      </c>
      <c r="Q300" t="b">
        <f t="shared" si="27"/>
        <v>0</v>
      </c>
      <c r="R300" t="str">
        <f t="shared" si="29"/>
        <v>0</v>
      </c>
    </row>
    <row r="301" spans="1:18" x14ac:dyDescent="0.3">
      <c r="A301" s="16">
        <v>300</v>
      </c>
      <c r="B301" s="11">
        <v>1</v>
      </c>
      <c r="C301" s="11">
        <v>1</v>
      </c>
      <c r="D301" s="11" t="s">
        <v>452</v>
      </c>
      <c r="E301" s="11" t="s">
        <v>17</v>
      </c>
      <c r="F301" s="11">
        <v>50</v>
      </c>
      <c r="G301" s="11">
        <v>0</v>
      </c>
      <c r="H301" s="11">
        <v>1</v>
      </c>
      <c r="I301" s="11" t="s">
        <v>187</v>
      </c>
      <c r="J301" s="11">
        <v>247.52080000000001</v>
      </c>
      <c r="K301" s="11" t="s">
        <v>188</v>
      </c>
      <c r="L301" s="11" t="s">
        <v>20</v>
      </c>
      <c r="M301" s="15">
        <f t="shared" si="28"/>
        <v>2</v>
      </c>
      <c r="N301" t="b">
        <f t="shared" si="24"/>
        <v>0</v>
      </c>
      <c r="O301" t="b">
        <f t="shared" si="25"/>
        <v>1</v>
      </c>
      <c r="P301" t="b">
        <f t="shared" si="26"/>
        <v>0</v>
      </c>
      <c r="Q301" t="b">
        <f t="shared" si="27"/>
        <v>1</v>
      </c>
      <c r="R301" t="str">
        <f t="shared" si="29"/>
        <v>0</v>
      </c>
    </row>
    <row r="302" spans="1:18" x14ac:dyDescent="0.3">
      <c r="A302" s="14">
        <v>301</v>
      </c>
      <c r="B302" s="10">
        <v>1</v>
      </c>
      <c r="C302" s="10">
        <v>3</v>
      </c>
      <c r="D302" s="10" t="s">
        <v>453</v>
      </c>
      <c r="E302" s="10" t="s">
        <v>17</v>
      </c>
      <c r="F302" s="10"/>
      <c r="G302" s="10">
        <v>0</v>
      </c>
      <c r="H302" s="10">
        <v>0</v>
      </c>
      <c r="I302" s="10">
        <v>9234</v>
      </c>
      <c r="J302" s="10">
        <v>7.75</v>
      </c>
      <c r="K302" s="10"/>
      <c r="L302" s="10" t="s">
        <v>27</v>
      </c>
      <c r="M302" s="15">
        <f t="shared" si="28"/>
        <v>1</v>
      </c>
      <c r="N302" t="b">
        <f t="shared" si="24"/>
        <v>0</v>
      </c>
      <c r="O302" t="b">
        <f t="shared" si="25"/>
        <v>0</v>
      </c>
      <c r="P302" t="b">
        <f t="shared" si="26"/>
        <v>0</v>
      </c>
      <c r="Q302" t="b">
        <f t="shared" si="27"/>
        <v>0</v>
      </c>
      <c r="R302" t="str">
        <f t="shared" si="29"/>
        <v>0</v>
      </c>
    </row>
    <row r="303" spans="1:18" x14ac:dyDescent="0.3">
      <c r="A303" s="16">
        <v>302</v>
      </c>
      <c r="B303" s="11">
        <v>1</v>
      </c>
      <c r="C303" s="11">
        <v>3</v>
      </c>
      <c r="D303" s="11" t="s">
        <v>454</v>
      </c>
      <c r="E303" s="11" t="s">
        <v>13</v>
      </c>
      <c r="F303" s="11"/>
      <c r="G303" s="11">
        <v>2</v>
      </c>
      <c r="H303" s="11">
        <v>0</v>
      </c>
      <c r="I303" s="11">
        <v>367226</v>
      </c>
      <c r="J303" s="11">
        <v>23.25</v>
      </c>
      <c r="K303" s="11"/>
      <c r="L303" s="11" t="s">
        <v>27</v>
      </c>
      <c r="M303" s="15">
        <f t="shared" si="28"/>
        <v>3</v>
      </c>
      <c r="N303" t="b">
        <f t="shared" si="24"/>
        <v>0</v>
      </c>
      <c r="O303" t="b">
        <f t="shared" si="25"/>
        <v>0</v>
      </c>
      <c r="P303" t="b">
        <f t="shared" si="26"/>
        <v>0</v>
      </c>
      <c r="Q303" t="b">
        <f t="shared" si="27"/>
        <v>0</v>
      </c>
      <c r="R303" t="str">
        <f t="shared" si="29"/>
        <v>0</v>
      </c>
    </row>
    <row r="304" spans="1:18" x14ac:dyDescent="0.3">
      <c r="A304" s="14">
        <v>303</v>
      </c>
      <c r="B304" s="10">
        <v>0</v>
      </c>
      <c r="C304" s="10">
        <v>3</v>
      </c>
      <c r="D304" s="10" t="s">
        <v>455</v>
      </c>
      <c r="E304" s="10" t="s">
        <v>13</v>
      </c>
      <c r="F304" s="10">
        <v>19</v>
      </c>
      <c r="G304" s="10">
        <v>0</v>
      </c>
      <c r="H304" s="10">
        <v>0</v>
      </c>
      <c r="I304" s="10" t="s">
        <v>280</v>
      </c>
      <c r="J304" s="10">
        <v>0</v>
      </c>
      <c r="K304" s="10"/>
      <c r="L304" s="10" t="s">
        <v>15</v>
      </c>
      <c r="M304" s="15">
        <f t="shared" si="28"/>
        <v>1</v>
      </c>
      <c r="N304" t="b">
        <f t="shared" si="24"/>
        <v>0</v>
      </c>
      <c r="O304" t="b">
        <f t="shared" si="25"/>
        <v>0</v>
      </c>
      <c r="P304" t="b">
        <f t="shared" si="26"/>
        <v>0</v>
      </c>
      <c r="Q304" t="b">
        <f t="shared" si="27"/>
        <v>0</v>
      </c>
      <c r="R304" t="str">
        <f t="shared" si="29"/>
        <v>0</v>
      </c>
    </row>
    <row r="305" spans="1:18" x14ac:dyDescent="0.3">
      <c r="A305" s="16">
        <v>304</v>
      </c>
      <c r="B305" s="11">
        <v>1</v>
      </c>
      <c r="C305" s="11">
        <v>2</v>
      </c>
      <c r="D305" s="11" t="s">
        <v>456</v>
      </c>
      <c r="E305" s="11" t="s">
        <v>17</v>
      </c>
      <c r="F305" s="11"/>
      <c r="G305" s="11">
        <v>0</v>
      </c>
      <c r="H305" s="11">
        <v>0</v>
      </c>
      <c r="I305" s="11">
        <v>226593</v>
      </c>
      <c r="J305" s="11">
        <v>12.35</v>
      </c>
      <c r="K305" s="11" t="s">
        <v>195</v>
      </c>
      <c r="L305" s="11" t="s">
        <v>27</v>
      </c>
      <c r="M305" s="15">
        <f t="shared" si="28"/>
        <v>1</v>
      </c>
      <c r="N305" t="b">
        <f t="shared" si="24"/>
        <v>0</v>
      </c>
      <c r="O305" t="b">
        <f t="shared" si="25"/>
        <v>1</v>
      </c>
      <c r="P305" t="b">
        <f t="shared" si="26"/>
        <v>0</v>
      </c>
      <c r="Q305" t="b">
        <f t="shared" si="27"/>
        <v>1</v>
      </c>
      <c r="R305" t="str">
        <f t="shared" si="29"/>
        <v>0</v>
      </c>
    </row>
    <row r="306" spans="1:18" x14ac:dyDescent="0.3">
      <c r="A306" s="14">
        <v>305</v>
      </c>
      <c r="B306" s="10">
        <v>0</v>
      </c>
      <c r="C306" s="10">
        <v>3</v>
      </c>
      <c r="D306" s="10" t="s">
        <v>457</v>
      </c>
      <c r="E306" s="10" t="s">
        <v>13</v>
      </c>
      <c r="F306" s="10"/>
      <c r="G306" s="10">
        <v>0</v>
      </c>
      <c r="H306" s="10">
        <v>0</v>
      </c>
      <c r="I306" s="10" t="s">
        <v>458</v>
      </c>
      <c r="J306" s="10">
        <v>8.0500000000000007</v>
      </c>
      <c r="K306" s="10"/>
      <c r="L306" s="10" t="s">
        <v>15</v>
      </c>
      <c r="M306" s="15">
        <f t="shared" si="28"/>
        <v>1</v>
      </c>
      <c r="N306" t="b">
        <f t="shared" si="24"/>
        <v>0</v>
      </c>
      <c r="O306" t="b">
        <f t="shared" si="25"/>
        <v>0</v>
      </c>
      <c r="P306" t="b">
        <f t="shared" si="26"/>
        <v>0</v>
      </c>
      <c r="Q306" t="b">
        <f t="shared" si="27"/>
        <v>0</v>
      </c>
      <c r="R306" t="str">
        <f t="shared" si="29"/>
        <v>0</v>
      </c>
    </row>
    <row r="307" spans="1:18" x14ac:dyDescent="0.3">
      <c r="A307" s="16">
        <v>306</v>
      </c>
      <c r="B307" s="11">
        <v>1</v>
      </c>
      <c r="C307" s="11">
        <v>1</v>
      </c>
      <c r="D307" s="11" t="s">
        <v>459</v>
      </c>
      <c r="E307" s="11" t="s">
        <v>13</v>
      </c>
      <c r="F307" s="11">
        <v>0.92</v>
      </c>
      <c r="G307" s="11">
        <v>1</v>
      </c>
      <c r="H307" s="11">
        <v>2</v>
      </c>
      <c r="I307" s="11">
        <v>113781</v>
      </c>
      <c r="J307" s="11">
        <v>151.55000000000001</v>
      </c>
      <c r="K307" s="11" t="s">
        <v>449</v>
      </c>
      <c r="L307" s="11" t="s">
        <v>15</v>
      </c>
      <c r="M307" s="15">
        <f t="shared" si="28"/>
        <v>4</v>
      </c>
      <c r="N307" t="b">
        <f t="shared" si="24"/>
        <v>0</v>
      </c>
      <c r="O307" t="b">
        <f t="shared" si="25"/>
        <v>0</v>
      </c>
      <c r="P307" t="b">
        <f t="shared" si="26"/>
        <v>0</v>
      </c>
      <c r="Q307" t="b">
        <f t="shared" si="27"/>
        <v>0</v>
      </c>
      <c r="R307" t="str">
        <f t="shared" si="29"/>
        <v>0</v>
      </c>
    </row>
    <row r="308" spans="1:18" x14ac:dyDescent="0.3">
      <c r="A308" s="14">
        <v>307</v>
      </c>
      <c r="B308" s="10">
        <v>1</v>
      </c>
      <c r="C308" s="10">
        <v>1</v>
      </c>
      <c r="D308" s="10" t="s">
        <v>460</v>
      </c>
      <c r="E308" s="10" t="s">
        <v>17</v>
      </c>
      <c r="F308" s="10"/>
      <c r="G308" s="10">
        <v>0</v>
      </c>
      <c r="H308" s="10">
        <v>0</v>
      </c>
      <c r="I308" s="10">
        <v>17421</v>
      </c>
      <c r="J308" s="10">
        <v>110.88330000000001</v>
      </c>
      <c r="K308" s="10"/>
      <c r="L308" s="10" t="s">
        <v>20</v>
      </c>
      <c r="M308" s="15">
        <f t="shared" si="28"/>
        <v>1</v>
      </c>
      <c r="N308" t="b">
        <f t="shared" si="24"/>
        <v>0</v>
      </c>
      <c r="O308" t="b">
        <f t="shared" si="25"/>
        <v>1</v>
      </c>
      <c r="P308" t="b">
        <f t="shared" si="26"/>
        <v>1</v>
      </c>
      <c r="Q308" t="b">
        <f t="shared" si="27"/>
        <v>1</v>
      </c>
      <c r="R308" t="str">
        <f t="shared" si="29"/>
        <v>0</v>
      </c>
    </row>
    <row r="309" spans="1:18" x14ac:dyDescent="0.3">
      <c r="A309" s="16">
        <v>308</v>
      </c>
      <c r="B309" s="11">
        <v>1</v>
      </c>
      <c r="C309" s="11">
        <v>1</v>
      </c>
      <c r="D309" s="11" t="s">
        <v>461</v>
      </c>
      <c r="E309" s="11" t="s">
        <v>17</v>
      </c>
      <c r="F309" s="11">
        <v>17</v>
      </c>
      <c r="G309" s="11">
        <v>1</v>
      </c>
      <c r="H309" s="11">
        <v>0</v>
      </c>
      <c r="I309" s="11" t="s">
        <v>462</v>
      </c>
      <c r="J309" s="11">
        <v>108.9</v>
      </c>
      <c r="K309" s="11" t="s">
        <v>463</v>
      </c>
      <c r="L309" s="11" t="s">
        <v>20</v>
      </c>
      <c r="M309" s="15">
        <f t="shared" si="28"/>
        <v>2</v>
      </c>
      <c r="N309" t="b">
        <f t="shared" si="24"/>
        <v>0</v>
      </c>
      <c r="O309" t="b">
        <f t="shared" si="25"/>
        <v>1</v>
      </c>
      <c r="P309" t="b">
        <f t="shared" si="26"/>
        <v>1</v>
      </c>
      <c r="Q309" t="b">
        <f t="shared" si="27"/>
        <v>1</v>
      </c>
      <c r="R309" t="str">
        <f t="shared" si="29"/>
        <v>0</v>
      </c>
    </row>
    <row r="310" spans="1:18" x14ac:dyDescent="0.3">
      <c r="A310" s="14">
        <v>309</v>
      </c>
      <c r="B310" s="10">
        <v>0</v>
      </c>
      <c r="C310" s="10">
        <v>2</v>
      </c>
      <c r="D310" s="10" t="s">
        <v>464</v>
      </c>
      <c r="E310" s="10" t="s">
        <v>13</v>
      </c>
      <c r="F310" s="10">
        <v>30</v>
      </c>
      <c r="G310" s="10">
        <v>1</v>
      </c>
      <c r="H310" s="10">
        <v>0</v>
      </c>
      <c r="I310" s="10" t="s">
        <v>465</v>
      </c>
      <c r="J310" s="10">
        <v>24</v>
      </c>
      <c r="K310" s="10"/>
      <c r="L310" s="10" t="s">
        <v>20</v>
      </c>
      <c r="M310" s="15">
        <f t="shared" si="28"/>
        <v>2</v>
      </c>
      <c r="N310" t="b">
        <f t="shared" si="24"/>
        <v>0</v>
      </c>
      <c r="O310" t="b">
        <f t="shared" si="25"/>
        <v>0</v>
      </c>
      <c r="P310" t="b">
        <f t="shared" si="26"/>
        <v>0</v>
      </c>
      <c r="Q310" t="b">
        <f t="shared" si="27"/>
        <v>0</v>
      </c>
      <c r="R310" t="str">
        <f t="shared" si="29"/>
        <v>0</v>
      </c>
    </row>
    <row r="311" spans="1:18" x14ac:dyDescent="0.3">
      <c r="A311" s="16">
        <v>310</v>
      </c>
      <c r="B311" s="11">
        <v>1</v>
      </c>
      <c r="C311" s="11">
        <v>1</v>
      </c>
      <c r="D311" s="11" t="s">
        <v>466</v>
      </c>
      <c r="E311" s="11" t="s">
        <v>17</v>
      </c>
      <c r="F311" s="11">
        <v>30</v>
      </c>
      <c r="G311" s="11">
        <v>0</v>
      </c>
      <c r="H311" s="11">
        <v>0</v>
      </c>
      <c r="I311" s="11" t="s">
        <v>467</v>
      </c>
      <c r="J311" s="11">
        <v>56.929200000000002</v>
      </c>
      <c r="K311" s="11" t="s">
        <v>468</v>
      </c>
      <c r="L311" s="11" t="s">
        <v>20</v>
      </c>
      <c r="M311" s="15">
        <f t="shared" si="28"/>
        <v>1</v>
      </c>
      <c r="N311" t="b">
        <f t="shared" si="24"/>
        <v>0</v>
      </c>
      <c r="O311" t="b">
        <f t="shared" si="25"/>
        <v>1</v>
      </c>
      <c r="P311" t="b">
        <f t="shared" si="26"/>
        <v>0</v>
      </c>
      <c r="Q311" t="b">
        <f t="shared" si="27"/>
        <v>1</v>
      </c>
      <c r="R311" t="str">
        <f t="shared" si="29"/>
        <v>0</v>
      </c>
    </row>
    <row r="312" spans="1:18" x14ac:dyDescent="0.3">
      <c r="A312" s="14">
        <v>311</v>
      </c>
      <c r="B312" s="10">
        <v>1</v>
      </c>
      <c r="C312" s="10">
        <v>1</v>
      </c>
      <c r="D312" s="10" t="s">
        <v>469</v>
      </c>
      <c r="E312" s="10" t="s">
        <v>17</v>
      </c>
      <c r="F312" s="10">
        <v>24</v>
      </c>
      <c r="G312" s="10">
        <v>0</v>
      </c>
      <c r="H312" s="10">
        <v>0</v>
      </c>
      <c r="I312" s="10">
        <v>11767</v>
      </c>
      <c r="J312" s="10">
        <v>83.158299999999997</v>
      </c>
      <c r="K312" s="10" t="s">
        <v>470</v>
      </c>
      <c r="L312" s="10" t="s">
        <v>20</v>
      </c>
      <c r="M312" s="15">
        <f t="shared" si="28"/>
        <v>1</v>
      </c>
      <c r="N312" t="b">
        <f t="shared" si="24"/>
        <v>0</v>
      </c>
      <c r="O312" t="b">
        <f t="shared" si="25"/>
        <v>1</v>
      </c>
      <c r="P312" t="b">
        <f t="shared" si="26"/>
        <v>1</v>
      </c>
      <c r="Q312" t="b">
        <f t="shared" si="27"/>
        <v>1</v>
      </c>
      <c r="R312" t="str">
        <f t="shared" si="29"/>
        <v>0</v>
      </c>
    </row>
    <row r="313" spans="1:18" x14ac:dyDescent="0.3">
      <c r="A313" s="16">
        <v>312</v>
      </c>
      <c r="B313" s="11">
        <v>1</v>
      </c>
      <c r="C313" s="11">
        <v>1</v>
      </c>
      <c r="D313" s="11" t="s">
        <v>471</v>
      </c>
      <c r="E313" s="11" t="s">
        <v>17</v>
      </c>
      <c r="F313" s="11">
        <v>18</v>
      </c>
      <c r="G313" s="11">
        <v>2</v>
      </c>
      <c r="H313" s="11">
        <v>2</v>
      </c>
      <c r="I313" s="11" t="s">
        <v>472</v>
      </c>
      <c r="J313" s="11">
        <v>262.375</v>
      </c>
      <c r="K313" s="11" t="s">
        <v>473</v>
      </c>
      <c r="L313" s="11" t="s">
        <v>20</v>
      </c>
      <c r="M313" s="15">
        <f t="shared" si="28"/>
        <v>5</v>
      </c>
      <c r="N313" t="b">
        <f t="shared" si="24"/>
        <v>0</v>
      </c>
      <c r="O313" t="b">
        <f t="shared" si="25"/>
        <v>1</v>
      </c>
      <c r="P313" t="b">
        <f t="shared" si="26"/>
        <v>0</v>
      </c>
      <c r="Q313" t="b">
        <f t="shared" si="27"/>
        <v>1</v>
      </c>
      <c r="R313" t="str">
        <f t="shared" si="29"/>
        <v>0</v>
      </c>
    </row>
    <row r="314" spans="1:18" x14ac:dyDescent="0.3">
      <c r="A314" s="14">
        <v>313</v>
      </c>
      <c r="B314" s="10">
        <v>0</v>
      </c>
      <c r="C314" s="10">
        <v>2</v>
      </c>
      <c r="D314" s="10" t="s">
        <v>474</v>
      </c>
      <c r="E314" s="10" t="s">
        <v>17</v>
      </c>
      <c r="F314" s="10">
        <v>26</v>
      </c>
      <c r="G314" s="10">
        <v>1</v>
      </c>
      <c r="H314" s="10">
        <v>1</v>
      </c>
      <c r="I314" s="10">
        <v>250651</v>
      </c>
      <c r="J314" s="10">
        <v>26</v>
      </c>
      <c r="K314" s="10"/>
      <c r="L314" s="10" t="s">
        <v>15</v>
      </c>
      <c r="M314" s="15">
        <f t="shared" si="28"/>
        <v>3</v>
      </c>
      <c r="N314" t="b">
        <f t="shared" si="24"/>
        <v>0</v>
      </c>
      <c r="O314" t="b">
        <f t="shared" si="25"/>
        <v>1</v>
      </c>
      <c r="P314" t="b">
        <f t="shared" si="26"/>
        <v>0</v>
      </c>
      <c r="Q314" t="b">
        <f t="shared" si="27"/>
        <v>1</v>
      </c>
      <c r="R314" t="str">
        <f t="shared" si="29"/>
        <v>0</v>
      </c>
    </row>
    <row r="315" spans="1:18" x14ac:dyDescent="0.3">
      <c r="A315" s="16">
        <v>314</v>
      </c>
      <c r="B315" s="11">
        <v>0</v>
      </c>
      <c r="C315" s="11">
        <v>3</v>
      </c>
      <c r="D315" s="11" t="s">
        <v>475</v>
      </c>
      <c r="E315" s="11" t="s">
        <v>13</v>
      </c>
      <c r="F315" s="11">
        <v>28</v>
      </c>
      <c r="G315" s="11">
        <v>0</v>
      </c>
      <c r="H315" s="11">
        <v>0</v>
      </c>
      <c r="I315" s="11">
        <v>349243</v>
      </c>
      <c r="J315" s="11">
        <v>7.8958000000000004</v>
      </c>
      <c r="K315" s="11"/>
      <c r="L315" s="11" t="s">
        <v>15</v>
      </c>
      <c r="M315" s="15">
        <f t="shared" si="28"/>
        <v>1</v>
      </c>
      <c r="N315" t="b">
        <f t="shared" si="24"/>
        <v>0</v>
      </c>
      <c r="O315" t="b">
        <f t="shared" si="25"/>
        <v>0</v>
      </c>
      <c r="P315" t="b">
        <f t="shared" si="26"/>
        <v>0</v>
      </c>
      <c r="Q315" t="b">
        <f t="shared" si="27"/>
        <v>0</v>
      </c>
      <c r="R315" t="str">
        <f t="shared" si="29"/>
        <v>0</v>
      </c>
    </row>
    <row r="316" spans="1:18" x14ac:dyDescent="0.3">
      <c r="A316" s="14">
        <v>315</v>
      </c>
      <c r="B316" s="10">
        <v>0</v>
      </c>
      <c r="C316" s="10">
        <v>2</v>
      </c>
      <c r="D316" s="10" t="s">
        <v>476</v>
      </c>
      <c r="E316" s="10" t="s">
        <v>13</v>
      </c>
      <c r="F316" s="10">
        <v>43</v>
      </c>
      <c r="G316" s="10">
        <v>1</v>
      </c>
      <c r="H316" s="10">
        <v>1</v>
      </c>
      <c r="I316" s="10" t="s">
        <v>477</v>
      </c>
      <c r="J316" s="10">
        <v>26.25</v>
      </c>
      <c r="K316" s="10"/>
      <c r="L316" s="10" t="s">
        <v>15</v>
      </c>
      <c r="M316" s="15">
        <f t="shared" si="28"/>
        <v>3</v>
      </c>
      <c r="N316" t="b">
        <f t="shared" si="24"/>
        <v>0</v>
      </c>
      <c r="O316" t="b">
        <f t="shared" si="25"/>
        <v>0</v>
      </c>
      <c r="P316" t="b">
        <f t="shared" si="26"/>
        <v>0</v>
      </c>
      <c r="Q316" t="b">
        <f t="shared" si="27"/>
        <v>0</v>
      </c>
      <c r="R316" t="str">
        <f t="shared" si="29"/>
        <v>0</v>
      </c>
    </row>
    <row r="317" spans="1:18" x14ac:dyDescent="0.3">
      <c r="A317" s="16">
        <v>316</v>
      </c>
      <c r="B317" s="11">
        <v>1</v>
      </c>
      <c r="C317" s="11">
        <v>3</v>
      </c>
      <c r="D317" s="11" t="s">
        <v>478</v>
      </c>
      <c r="E317" s="11" t="s">
        <v>17</v>
      </c>
      <c r="F317" s="11">
        <v>26</v>
      </c>
      <c r="G317" s="11">
        <v>0</v>
      </c>
      <c r="H317" s="11">
        <v>0</v>
      </c>
      <c r="I317" s="11">
        <v>347470</v>
      </c>
      <c r="J317" s="11">
        <v>7.8541999999999996</v>
      </c>
      <c r="K317" s="11"/>
      <c r="L317" s="11" t="s">
        <v>15</v>
      </c>
      <c r="M317" s="15">
        <f t="shared" si="28"/>
        <v>1</v>
      </c>
      <c r="N317" t="b">
        <f t="shared" si="24"/>
        <v>0</v>
      </c>
      <c r="O317" t="b">
        <f t="shared" si="25"/>
        <v>0</v>
      </c>
      <c r="P317" t="b">
        <f t="shared" si="26"/>
        <v>0</v>
      </c>
      <c r="Q317" t="b">
        <f t="shared" si="27"/>
        <v>0</v>
      </c>
      <c r="R317" t="str">
        <f t="shared" si="29"/>
        <v>0</v>
      </c>
    </row>
    <row r="318" spans="1:18" x14ac:dyDescent="0.3">
      <c r="A318" s="14">
        <v>317</v>
      </c>
      <c r="B318" s="10">
        <v>1</v>
      </c>
      <c r="C318" s="10">
        <v>2</v>
      </c>
      <c r="D318" s="10" t="s">
        <v>479</v>
      </c>
      <c r="E318" s="10" t="s">
        <v>17</v>
      </c>
      <c r="F318" s="10">
        <v>24</v>
      </c>
      <c r="G318" s="10">
        <v>1</v>
      </c>
      <c r="H318" s="10">
        <v>0</v>
      </c>
      <c r="I318" s="10">
        <v>244367</v>
      </c>
      <c r="J318" s="10">
        <v>26</v>
      </c>
      <c r="K318" s="10"/>
      <c r="L318" s="10" t="s">
        <v>15</v>
      </c>
      <c r="M318" s="15">
        <f t="shared" si="28"/>
        <v>2</v>
      </c>
      <c r="N318" t="b">
        <f t="shared" si="24"/>
        <v>0</v>
      </c>
      <c r="O318" t="b">
        <f t="shared" si="25"/>
        <v>1</v>
      </c>
      <c r="P318" t="b">
        <f t="shared" si="26"/>
        <v>0</v>
      </c>
      <c r="Q318" t="b">
        <f t="shared" si="27"/>
        <v>1</v>
      </c>
      <c r="R318" t="str">
        <f t="shared" si="29"/>
        <v>0</v>
      </c>
    </row>
    <row r="319" spans="1:18" x14ac:dyDescent="0.3">
      <c r="A319" s="16">
        <v>318</v>
      </c>
      <c r="B319" s="11">
        <v>0</v>
      </c>
      <c r="C319" s="11">
        <v>2</v>
      </c>
      <c r="D319" s="11" t="s">
        <v>480</v>
      </c>
      <c r="E319" s="11" t="s">
        <v>13</v>
      </c>
      <c r="F319" s="11">
        <v>54</v>
      </c>
      <c r="G319" s="11">
        <v>0</v>
      </c>
      <c r="H319" s="11">
        <v>0</v>
      </c>
      <c r="I319" s="11">
        <v>29011</v>
      </c>
      <c r="J319" s="11">
        <v>14</v>
      </c>
      <c r="K319" s="11"/>
      <c r="L319" s="11" t="s">
        <v>15</v>
      </c>
      <c r="M319" s="15">
        <f t="shared" si="28"/>
        <v>1</v>
      </c>
      <c r="N319" t="b">
        <f t="shared" si="24"/>
        <v>0</v>
      </c>
      <c r="O319" t="b">
        <f t="shared" si="25"/>
        <v>0</v>
      </c>
      <c r="P319" t="b">
        <f t="shared" si="26"/>
        <v>0</v>
      </c>
      <c r="Q319" t="b">
        <f t="shared" si="27"/>
        <v>0</v>
      </c>
      <c r="R319" t="str">
        <f t="shared" si="29"/>
        <v>0</v>
      </c>
    </row>
    <row r="320" spans="1:18" x14ac:dyDescent="0.3">
      <c r="A320" s="14">
        <v>319</v>
      </c>
      <c r="B320" s="10">
        <v>1</v>
      </c>
      <c r="C320" s="10">
        <v>1</v>
      </c>
      <c r="D320" s="10" t="s">
        <v>481</v>
      </c>
      <c r="E320" s="10" t="s">
        <v>17</v>
      </c>
      <c r="F320" s="10">
        <v>31</v>
      </c>
      <c r="G320" s="10">
        <v>0</v>
      </c>
      <c r="H320" s="10">
        <v>2</v>
      </c>
      <c r="I320" s="10">
        <v>36928</v>
      </c>
      <c r="J320" s="10">
        <v>164.86670000000001</v>
      </c>
      <c r="K320" s="10" t="s">
        <v>482</v>
      </c>
      <c r="L320" s="10" t="s">
        <v>15</v>
      </c>
      <c r="M320" s="15">
        <f t="shared" si="28"/>
        <v>3</v>
      </c>
      <c r="N320" t="b">
        <f t="shared" si="24"/>
        <v>0</v>
      </c>
      <c r="O320" t="b">
        <f t="shared" si="25"/>
        <v>1</v>
      </c>
      <c r="P320" t="b">
        <f t="shared" si="26"/>
        <v>0</v>
      </c>
      <c r="Q320" t="b">
        <f t="shared" si="27"/>
        <v>1</v>
      </c>
      <c r="R320" t="str">
        <f t="shared" si="29"/>
        <v>0</v>
      </c>
    </row>
    <row r="321" spans="1:18" x14ac:dyDescent="0.3">
      <c r="A321" s="16">
        <v>320</v>
      </c>
      <c r="B321" s="11">
        <v>1</v>
      </c>
      <c r="C321" s="11">
        <v>1</v>
      </c>
      <c r="D321" s="11" t="s">
        <v>483</v>
      </c>
      <c r="E321" s="11" t="s">
        <v>17</v>
      </c>
      <c r="F321" s="11">
        <v>40</v>
      </c>
      <c r="G321" s="11">
        <v>1</v>
      </c>
      <c r="H321" s="11">
        <v>1</v>
      </c>
      <c r="I321" s="11">
        <v>16966</v>
      </c>
      <c r="J321" s="11">
        <v>134.5</v>
      </c>
      <c r="K321" s="11" t="s">
        <v>484</v>
      </c>
      <c r="L321" s="11" t="s">
        <v>20</v>
      </c>
      <c r="M321" s="15">
        <f t="shared" si="28"/>
        <v>3</v>
      </c>
      <c r="N321" t="b">
        <f t="shared" si="24"/>
        <v>0</v>
      </c>
      <c r="O321" t="b">
        <f t="shared" si="25"/>
        <v>1</v>
      </c>
      <c r="P321" t="b">
        <f t="shared" si="26"/>
        <v>1</v>
      </c>
      <c r="Q321" t="b">
        <f t="shared" si="27"/>
        <v>1</v>
      </c>
      <c r="R321" t="str">
        <f t="shared" si="29"/>
        <v>0</v>
      </c>
    </row>
    <row r="322" spans="1:18" x14ac:dyDescent="0.3">
      <c r="A322" s="14">
        <v>321</v>
      </c>
      <c r="B322" s="10">
        <v>0</v>
      </c>
      <c r="C322" s="10">
        <v>3</v>
      </c>
      <c r="D322" s="10" t="s">
        <v>485</v>
      </c>
      <c r="E322" s="10" t="s">
        <v>13</v>
      </c>
      <c r="F322" s="10">
        <v>22</v>
      </c>
      <c r="G322" s="10">
        <v>0</v>
      </c>
      <c r="H322" s="10">
        <v>0</v>
      </c>
      <c r="I322" s="10" t="s">
        <v>486</v>
      </c>
      <c r="J322" s="10">
        <v>7.25</v>
      </c>
      <c r="K322" s="10"/>
      <c r="L322" s="10" t="s">
        <v>15</v>
      </c>
      <c r="M322" s="15">
        <f t="shared" si="28"/>
        <v>1</v>
      </c>
      <c r="N322" t="b">
        <f t="shared" ref="N322:N385" si="30">AND(F322&gt;2.5,F322&lt;5)</f>
        <v>0</v>
      </c>
      <c r="O322" t="b">
        <f t="shared" ref="O322:O385" si="31">AND(E322="female",OR(C322=1,C322=2))</f>
        <v>0</v>
      </c>
      <c r="P322" t="b">
        <f t="shared" ref="P322:P385" si="32">AND(J322&gt;75,J322&lt;150)</f>
        <v>0</v>
      </c>
      <c r="Q322" t="b">
        <f t="shared" ref="Q322:Q385" si="33">OR(N322,O322,P322)</f>
        <v>0</v>
      </c>
      <c r="R322" t="str">
        <f t="shared" si="29"/>
        <v>0</v>
      </c>
    </row>
    <row r="323" spans="1:18" x14ac:dyDescent="0.3">
      <c r="A323" s="16">
        <v>322</v>
      </c>
      <c r="B323" s="11">
        <v>0</v>
      </c>
      <c r="C323" s="11">
        <v>3</v>
      </c>
      <c r="D323" s="11" t="s">
        <v>487</v>
      </c>
      <c r="E323" s="11" t="s">
        <v>13</v>
      </c>
      <c r="F323" s="11">
        <v>27</v>
      </c>
      <c r="G323" s="11">
        <v>0</v>
      </c>
      <c r="H323" s="11">
        <v>0</v>
      </c>
      <c r="I323" s="11">
        <v>349219</v>
      </c>
      <c r="J323" s="11">
        <v>7.8958000000000004</v>
      </c>
      <c r="K323" s="11"/>
      <c r="L323" s="11" t="s">
        <v>15</v>
      </c>
      <c r="M323" s="15">
        <f t="shared" ref="M323:M386" si="34">G323+H323+1</f>
        <v>1</v>
      </c>
      <c r="N323" t="b">
        <f t="shared" si="30"/>
        <v>0</v>
      </c>
      <c r="O323" t="b">
        <f t="shared" si="31"/>
        <v>0</v>
      </c>
      <c r="P323" t="b">
        <f t="shared" si="32"/>
        <v>0</v>
      </c>
      <c r="Q323" t="b">
        <f t="shared" si="33"/>
        <v>0</v>
      </c>
      <c r="R323" t="str">
        <f t="shared" ref="R323:R386" si="35">IF(N323=B323,"1","0")</f>
        <v>0</v>
      </c>
    </row>
    <row r="324" spans="1:18" x14ac:dyDescent="0.3">
      <c r="A324" s="14">
        <v>323</v>
      </c>
      <c r="B324" s="10">
        <v>1</v>
      </c>
      <c r="C324" s="10">
        <v>2</v>
      </c>
      <c r="D324" s="10" t="s">
        <v>488</v>
      </c>
      <c r="E324" s="10" t="s">
        <v>17</v>
      </c>
      <c r="F324" s="10">
        <v>30</v>
      </c>
      <c r="G324" s="10">
        <v>0</v>
      </c>
      <c r="H324" s="10">
        <v>0</v>
      </c>
      <c r="I324" s="10">
        <v>234818</v>
      </c>
      <c r="J324" s="10">
        <v>12.35</v>
      </c>
      <c r="K324" s="10"/>
      <c r="L324" s="10" t="s">
        <v>27</v>
      </c>
      <c r="M324" s="15">
        <f t="shared" si="34"/>
        <v>1</v>
      </c>
      <c r="N324" t="b">
        <f t="shared" si="30"/>
        <v>0</v>
      </c>
      <c r="O324" t="b">
        <f t="shared" si="31"/>
        <v>1</v>
      </c>
      <c r="P324" t="b">
        <f t="shared" si="32"/>
        <v>0</v>
      </c>
      <c r="Q324" t="b">
        <f t="shared" si="33"/>
        <v>1</v>
      </c>
      <c r="R324" t="str">
        <f t="shared" si="35"/>
        <v>0</v>
      </c>
    </row>
    <row r="325" spans="1:18" x14ac:dyDescent="0.3">
      <c r="A325" s="16">
        <v>324</v>
      </c>
      <c r="B325" s="11">
        <v>1</v>
      </c>
      <c r="C325" s="11">
        <v>2</v>
      </c>
      <c r="D325" s="11" t="s">
        <v>489</v>
      </c>
      <c r="E325" s="11" t="s">
        <v>17</v>
      </c>
      <c r="F325" s="11">
        <v>22</v>
      </c>
      <c r="G325" s="11">
        <v>1</v>
      </c>
      <c r="H325" s="11">
        <v>1</v>
      </c>
      <c r="I325" s="11">
        <v>248738</v>
      </c>
      <c r="J325" s="11">
        <v>29</v>
      </c>
      <c r="K325" s="11"/>
      <c r="L325" s="11" t="s">
        <v>15</v>
      </c>
      <c r="M325" s="15">
        <f t="shared" si="34"/>
        <v>3</v>
      </c>
      <c r="N325" t="b">
        <f t="shared" si="30"/>
        <v>0</v>
      </c>
      <c r="O325" t="b">
        <f t="shared" si="31"/>
        <v>1</v>
      </c>
      <c r="P325" t="b">
        <f t="shared" si="32"/>
        <v>0</v>
      </c>
      <c r="Q325" t="b">
        <f t="shared" si="33"/>
        <v>1</v>
      </c>
      <c r="R325" t="str">
        <f t="shared" si="35"/>
        <v>0</v>
      </c>
    </row>
    <row r="326" spans="1:18" x14ac:dyDescent="0.3">
      <c r="A326" s="14">
        <v>325</v>
      </c>
      <c r="B326" s="10">
        <v>0</v>
      </c>
      <c r="C326" s="10">
        <v>3</v>
      </c>
      <c r="D326" s="10" t="s">
        <v>490</v>
      </c>
      <c r="E326" s="10" t="s">
        <v>13</v>
      </c>
      <c r="F326" s="10"/>
      <c r="G326" s="10">
        <v>8</v>
      </c>
      <c r="H326" s="10">
        <v>2</v>
      </c>
      <c r="I326" s="10" t="s">
        <v>251</v>
      </c>
      <c r="J326" s="10">
        <v>69.55</v>
      </c>
      <c r="K326" s="10"/>
      <c r="L326" s="10" t="s">
        <v>15</v>
      </c>
      <c r="M326" s="15">
        <f t="shared" si="34"/>
        <v>11</v>
      </c>
      <c r="N326" t="b">
        <f t="shared" si="30"/>
        <v>0</v>
      </c>
      <c r="O326" t="b">
        <f t="shared" si="31"/>
        <v>0</v>
      </c>
      <c r="P326" t="b">
        <f t="shared" si="32"/>
        <v>0</v>
      </c>
      <c r="Q326" t="b">
        <f t="shared" si="33"/>
        <v>0</v>
      </c>
      <c r="R326" t="str">
        <f t="shared" si="35"/>
        <v>0</v>
      </c>
    </row>
    <row r="327" spans="1:18" x14ac:dyDescent="0.3">
      <c r="A327" s="16">
        <v>326</v>
      </c>
      <c r="B327" s="11">
        <v>1</v>
      </c>
      <c r="C327" s="11">
        <v>1</v>
      </c>
      <c r="D327" s="11" t="s">
        <v>491</v>
      </c>
      <c r="E327" s="11" t="s">
        <v>17</v>
      </c>
      <c r="F327" s="11">
        <v>36</v>
      </c>
      <c r="G327" s="11">
        <v>0</v>
      </c>
      <c r="H327" s="11">
        <v>0</v>
      </c>
      <c r="I327" s="11" t="s">
        <v>409</v>
      </c>
      <c r="J327" s="11">
        <v>135.63329999999999</v>
      </c>
      <c r="K327" s="11" t="s">
        <v>492</v>
      </c>
      <c r="L327" s="11" t="s">
        <v>20</v>
      </c>
      <c r="M327" s="15">
        <f t="shared" si="34"/>
        <v>1</v>
      </c>
      <c r="N327" t="b">
        <f t="shared" si="30"/>
        <v>0</v>
      </c>
      <c r="O327" t="b">
        <f t="shared" si="31"/>
        <v>1</v>
      </c>
      <c r="P327" t="b">
        <f t="shared" si="32"/>
        <v>1</v>
      </c>
      <c r="Q327" t="b">
        <f t="shared" si="33"/>
        <v>1</v>
      </c>
      <c r="R327" t="str">
        <f t="shared" si="35"/>
        <v>0</v>
      </c>
    </row>
    <row r="328" spans="1:18" x14ac:dyDescent="0.3">
      <c r="A328" s="14">
        <v>327</v>
      </c>
      <c r="B328" s="10">
        <v>0</v>
      </c>
      <c r="C328" s="10">
        <v>3</v>
      </c>
      <c r="D328" s="10" t="s">
        <v>493</v>
      </c>
      <c r="E328" s="10" t="s">
        <v>13</v>
      </c>
      <c r="F328" s="10">
        <v>61</v>
      </c>
      <c r="G328" s="10">
        <v>0</v>
      </c>
      <c r="H328" s="10">
        <v>0</v>
      </c>
      <c r="I328" s="10">
        <v>345364</v>
      </c>
      <c r="J328" s="10">
        <v>6.2374999999999998</v>
      </c>
      <c r="K328" s="10"/>
      <c r="L328" s="10" t="s">
        <v>15</v>
      </c>
      <c r="M328" s="15">
        <f t="shared" si="34"/>
        <v>1</v>
      </c>
      <c r="N328" t="b">
        <f t="shared" si="30"/>
        <v>0</v>
      </c>
      <c r="O328" t="b">
        <f t="shared" si="31"/>
        <v>0</v>
      </c>
      <c r="P328" t="b">
        <f t="shared" si="32"/>
        <v>0</v>
      </c>
      <c r="Q328" t="b">
        <f t="shared" si="33"/>
        <v>0</v>
      </c>
      <c r="R328" t="str">
        <f t="shared" si="35"/>
        <v>0</v>
      </c>
    </row>
    <row r="329" spans="1:18" x14ac:dyDescent="0.3">
      <c r="A329" s="16">
        <v>328</v>
      </c>
      <c r="B329" s="11">
        <v>1</v>
      </c>
      <c r="C329" s="11">
        <v>2</v>
      </c>
      <c r="D329" s="11" t="s">
        <v>494</v>
      </c>
      <c r="E329" s="11" t="s">
        <v>17</v>
      </c>
      <c r="F329" s="11">
        <v>36</v>
      </c>
      <c r="G329" s="11">
        <v>0</v>
      </c>
      <c r="H329" s="11">
        <v>0</v>
      </c>
      <c r="I329" s="11">
        <v>28551</v>
      </c>
      <c r="J329" s="11">
        <v>13</v>
      </c>
      <c r="K329" s="11" t="s">
        <v>442</v>
      </c>
      <c r="L329" s="11" t="s">
        <v>15</v>
      </c>
      <c r="M329" s="15">
        <f t="shared" si="34"/>
        <v>1</v>
      </c>
      <c r="N329" t="b">
        <f t="shared" si="30"/>
        <v>0</v>
      </c>
      <c r="O329" t="b">
        <f t="shared" si="31"/>
        <v>1</v>
      </c>
      <c r="P329" t="b">
        <f t="shared" si="32"/>
        <v>0</v>
      </c>
      <c r="Q329" t="b">
        <f t="shared" si="33"/>
        <v>1</v>
      </c>
      <c r="R329" t="str">
        <f t="shared" si="35"/>
        <v>0</v>
      </c>
    </row>
    <row r="330" spans="1:18" x14ac:dyDescent="0.3">
      <c r="A330" s="14">
        <v>329</v>
      </c>
      <c r="B330" s="10">
        <v>1</v>
      </c>
      <c r="C330" s="10">
        <v>3</v>
      </c>
      <c r="D330" s="10" t="s">
        <v>495</v>
      </c>
      <c r="E330" s="10" t="s">
        <v>17</v>
      </c>
      <c r="F330" s="10">
        <v>31</v>
      </c>
      <c r="G330" s="10">
        <v>1</v>
      </c>
      <c r="H330" s="10">
        <v>1</v>
      </c>
      <c r="I330" s="10">
        <v>363291</v>
      </c>
      <c r="J330" s="10">
        <v>20.524999999999999</v>
      </c>
      <c r="K330" s="10"/>
      <c r="L330" s="10" t="s">
        <v>15</v>
      </c>
      <c r="M330" s="15">
        <f t="shared" si="34"/>
        <v>3</v>
      </c>
      <c r="N330" t="b">
        <f t="shared" si="30"/>
        <v>0</v>
      </c>
      <c r="O330" t="b">
        <f t="shared" si="31"/>
        <v>0</v>
      </c>
      <c r="P330" t="b">
        <f t="shared" si="32"/>
        <v>0</v>
      </c>
      <c r="Q330" t="b">
        <f t="shared" si="33"/>
        <v>0</v>
      </c>
      <c r="R330" t="str">
        <f t="shared" si="35"/>
        <v>0</v>
      </c>
    </row>
    <row r="331" spans="1:18" x14ac:dyDescent="0.3">
      <c r="A331" s="16">
        <v>330</v>
      </c>
      <c r="B331" s="11">
        <v>1</v>
      </c>
      <c r="C331" s="11">
        <v>1</v>
      </c>
      <c r="D331" s="11" t="s">
        <v>496</v>
      </c>
      <c r="E331" s="11" t="s">
        <v>17</v>
      </c>
      <c r="F331" s="11">
        <v>16</v>
      </c>
      <c r="G331" s="11">
        <v>0</v>
      </c>
      <c r="H331" s="11">
        <v>1</v>
      </c>
      <c r="I331" s="11">
        <v>111361</v>
      </c>
      <c r="J331" s="11">
        <v>57.979199999999999</v>
      </c>
      <c r="K331" s="11" t="s">
        <v>497</v>
      </c>
      <c r="L331" s="11" t="s">
        <v>20</v>
      </c>
      <c r="M331" s="15">
        <f t="shared" si="34"/>
        <v>2</v>
      </c>
      <c r="N331" t="b">
        <f t="shared" si="30"/>
        <v>0</v>
      </c>
      <c r="O331" t="b">
        <f t="shared" si="31"/>
        <v>1</v>
      </c>
      <c r="P331" t="b">
        <f t="shared" si="32"/>
        <v>0</v>
      </c>
      <c r="Q331" t="b">
        <f t="shared" si="33"/>
        <v>1</v>
      </c>
      <c r="R331" t="str">
        <f t="shared" si="35"/>
        <v>0</v>
      </c>
    </row>
    <row r="332" spans="1:18" x14ac:dyDescent="0.3">
      <c r="A332" s="14">
        <v>331</v>
      </c>
      <c r="B332" s="10">
        <v>1</v>
      </c>
      <c r="C332" s="10">
        <v>3</v>
      </c>
      <c r="D332" s="10" t="s">
        <v>498</v>
      </c>
      <c r="E332" s="10" t="s">
        <v>17</v>
      </c>
      <c r="F332" s="10"/>
      <c r="G332" s="10">
        <v>2</v>
      </c>
      <c r="H332" s="10">
        <v>0</v>
      </c>
      <c r="I332" s="10">
        <v>367226</v>
      </c>
      <c r="J332" s="10">
        <v>23.25</v>
      </c>
      <c r="K332" s="10"/>
      <c r="L332" s="10" t="s">
        <v>27</v>
      </c>
      <c r="M332" s="15">
        <f t="shared" si="34"/>
        <v>3</v>
      </c>
      <c r="N332" t="b">
        <f t="shared" si="30"/>
        <v>0</v>
      </c>
      <c r="O332" t="b">
        <f t="shared" si="31"/>
        <v>0</v>
      </c>
      <c r="P332" t="b">
        <f t="shared" si="32"/>
        <v>0</v>
      </c>
      <c r="Q332" t="b">
        <f t="shared" si="33"/>
        <v>0</v>
      </c>
      <c r="R332" t="str">
        <f t="shared" si="35"/>
        <v>0</v>
      </c>
    </row>
    <row r="333" spans="1:18" x14ac:dyDescent="0.3">
      <c r="A333" s="16">
        <v>332</v>
      </c>
      <c r="B333" s="11">
        <v>0</v>
      </c>
      <c r="C333" s="11">
        <v>1</v>
      </c>
      <c r="D333" s="11" t="s">
        <v>499</v>
      </c>
      <c r="E333" s="11" t="s">
        <v>13</v>
      </c>
      <c r="F333" s="11">
        <v>45.5</v>
      </c>
      <c r="G333" s="11">
        <v>0</v>
      </c>
      <c r="H333" s="11">
        <v>0</v>
      </c>
      <c r="I333" s="11">
        <v>113043</v>
      </c>
      <c r="J333" s="11">
        <v>28.5</v>
      </c>
      <c r="K333" s="11" t="s">
        <v>500</v>
      </c>
      <c r="L333" s="11" t="s">
        <v>15</v>
      </c>
      <c r="M333" s="15">
        <f t="shared" si="34"/>
        <v>1</v>
      </c>
      <c r="N333" t="b">
        <f t="shared" si="30"/>
        <v>0</v>
      </c>
      <c r="O333" t="b">
        <f t="shared" si="31"/>
        <v>0</v>
      </c>
      <c r="P333" t="b">
        <f t="shared" si="32"/>
        <v>0</v>
      </c>
      <c r="Q333" t="b">
        <f t="shared" si="33"/>
        <v>0</v>
      </c>
      <c r="R333" t="str">
        <f t="shared" si="35"/>
        <v>0</v>
      </c>
    </row>
    <row r="334" spans="1:18" x14ac:dyDescent="0.3">
      <c r="A334" s="14">
        <v>333</v>
      </c>
      <c r="B334" s="10">
        <v>0</v>
      </c>
      <c r="C334" s="10">
        <v>1</v>
      </c>
      <c r="D334" s="10" t="s">
        <v>501</v>
      </c>
      <c r="E334" s="10" t="s">
        <v>13</v>
      </c>
      <c r="F334" s="10">
        <v>38</v>
      </c>
      <c r="G334" s="10">
        <v>0</v>
      </c>
      <c r="H334" s="10">
        <v>1</v>
      </c>
      <c r="I334" s="10" t="s">
        <v>406</v>
      </c>
      <c r="J334" s="10">
        <v>153.46250000000001</v>
      </c>
      <c r="K334" s="10" t="s">
        <v>502</v>
      </c>
      <c r="L334" s="10" t="s">
        <v>15</v>
      </c>
      <c r="M334" s="15">
        <f t="shared" si="34"/>
        <v>2</v>
      </c>
      <c r="N334" t="b">
        <f t="shared" si="30"/>
        <v>0</v>
      </c>
      <c r="O334" t="b">
        <f t="shared" si="31"/>
        <v>0</v>
      </c>
      <c r="P334" t="b">
        <f t="shared" si="32"/>
        <v>0</v>
      </c>
      <c r="Q334" t="b">
        <f t="shared" si="33"/>
        <v>0</v>
      </c>
      <c r="R334" t="str">
        <f t="shared" si="35"/>
        <v>0</v>
      </c>
    </row>
    <row r="335" spans="1:18" x14ac:dyDescent="0.3">
      <c r="A335" s="16">
        <v>334</v>
      </c>
      <c r="B335" s="11">
        <v>0</v>
      </c>
      <c r="C335" s="11">
        <v>3</v>
      </c>
      <c r="D335" s="11" t="s">
        <v>503</v>
      </c>
      <c r="E335" s="11" t="s">
        <v>13</v>
      </c>
      <c r="F335" s="11">
        <v>16</v>
      </c>
      <c r="G335" s="11">
        <v>2</v>
      </c>
      <c r="H335" s="11">
        <v>0</v>
      </c>
      <c r="I335" s="11">
        <v>345764</v>
      </c>
      <c r="J335" s="11">
        <v>18</v>
      </c>
      <c r="K335" s="11"/>
      <c r="L335" s="11" t="s">
        <v>15</v>
      </c>
      <c r="M335" s="15">
        <f t="shared" si="34"/>
        <v>3</v>
      </c>
      <c r="N335" t="b">
        <f t="shared" si="30"/>
        <v>0</v>
      </c>
      <c r="O335" t="b">
        <f t="shared" si="31"/>
        <v>0</v>
      </c>
      <c r="P335" t="b">
        <f t="shared" si="32"/>
        <v>0</v>
      </c>
      <c r="Q335" t="b">
        <f t="shared" si="33"/>
        <v>0</v>
      </c>
      <c r="R335" t="str">
        <f t="shared" si="35"/>
        <v>0</v>
      </c>
    </row>
    <row r="336" spans="1:18" x14ac:dyDescent="0.3">
      <c r="A336" s="14">
        <v>335</v>
      </c>
      <c r="B336" s="10">
        <v>1</v>
      </c>
      <c r="C336" s="10">
        <v>1</v>
      </c>
      <c r="D336" s="10" t="s">
        <v>504</v>
      </c>
      <c r="E336" s="10" t="s">
        <v>17</v>
      </c>
      <c r="F336" s="10"/>
      <c r="G336" s="10">
        <v>1</v>
      </c>
      <c r="H336" s="10">
        <v>0</v>
      </c>
      <c r="I336" s="10" t="s">
        <v>505</v>
      </c>
      <c r="J336" s="10">
        <v>133.65</v>
      </c>
      <c r="K336" s="10"/>
      <c r="L336" s="10" t="s">
        <v>15</v>
      </c>
      <c r="M336" s="15">
        <f t="shared" si="34"/>
        <v>2</v>
      </c>
      <c r="N336" t="b">
        <f t="shared" si="30"/>
        <v>0</v>
      </c>
      <c r="O336" t="b">
        <f t="shared" si="31"/>
        <v>1</v>
      </c>
      <c r="P336" t="b">
        <f t="shared" si="32"/>
        <v>1</v>
      </c>
      <c r="Q336" t="b">
        <f t="shared" si="33"/>
        <v>1</v>
      </c>
      <c r="R336" t="str">
        <f t="shared" si="35"/>
        <v>0</v>
      </c>
    </row>
    <row r="337" spans="1:18" x14ac:dyDescent="0.3">
      <c r="A337" s="16">
        <v>336</v>
      </c>
      <c r="B337" s="11">
        <v>0</v>
      </c>
      <c r="C337" s="11">
        <v>3</v>
      </c>
      <c r="D337" s="11" t="s">
        <v>506</v>
      </c>
      <c r="E337" s="11" t="s">
        <v>13</v>
      </c>
      <c r="F337" s="11"/>
      <c r="G337" s="11">
        <v>0</v>
      </c>
      <c r="H337" s="11">
        <v>0</v>
      </c>
      <c r="I337" s="11">
        <v>349225</v>
      </c>
      <c r="J337" s="11">
        <v>7.8958000000000004</v>
      </c>
      <c r="K337" s="11"/>
      <c r="L337" s="11" t="s">
        <v>15</v>
      </c>
      <c r="M337" s="15">
        <f t="shared" si="34"/>
        <v>1</v>
      </c>
      <c r="N337" t="b">
        <f t="shared" si="30"/>
        <v>0</v>
      </c>
      <c r="O337" t="b">
        <f t="shared" si="31"/>
        <v>0</v>
      </c>
      <c r="P337" t="b">
        <f t="shared" si="32"/>
        <v>0</v>
      </c>
      <c r="Q337" t="b">
        <f t="shared" si="33"/>
        <v>0</v>
      </c>
      <c r="R337" t="str">
        <f t="shared" si="35"/>
        <v>0</v>
      </c>
    </row>
    <row r="338" spans="1:18" x14ac:dyDescent="0.3">
      <c r="A338" s="14">
        <v>337</v>
      </c>
      <c r="B338" s="10">
        <v>0</v>
      </c>
      <c r="C338" s="10">
        <v>1</v>
      </c>
      <c r="D338" s="10" t="s">
        <v>507</v>
      </c>
      <c r="E338" s="10" t="s">
        <v>13</v>
      </c>
      <c r="F338" s="10">
        <v>29</v>
      </c>
      <c r="G338" s="10">
        <v>1</v>
      </c>
      <c r="H338" s="10">
        <v>0</v>
      </c>
      <c r="I338" s="10">
        <v>113776</v>
      </c>
      <c r="J338" s="10">
        <v>66.599999999999994</v>
      </c>
      <c r="K338" s="10" t="s">
        <v>237</v>
      </c>
      <c r="L338" s="10" t="s">
        <v>15</v>
      </c>
      <c r="M338" s="15">
        <f t="shared" si="34"/>
        <v>2</v>
      </c>
      <c r="N338" t="b">
        <f t="shared" si="30"/>
        <v>0</v>
      </c>
      <c r="O338" t="b">
        <f t="shared" si="31"/>
        <v>0</v>
      </c>
      <c r="P338" t="b">
        <f t="shared" si="32"/>
        <v>0</v>
      </c>
      <c r="Q338" t="b">
        <f t="shared" si="33"/>
        <v>0</v>
      </c>
      <c r="R338" t="str">
        <f t="shared" si="35"/>
        <v>0</v>
      </c>
    </row>
    <row r="339" spans="1:18" x14ac:dyDescent="0.3">
      <c r="A339" s="16">
        <v>338</v>
      </c>
      <c r="B339" s="11">
        <v>1</v>
      </c>
      <c r="C339" s="11">
        <v>1</v>
      </c>
      <c r="D339" s="11" t="s">
        <v>508</v>
      </c>
      <c r="E339" s="11" t="s">
        <v>17</v>
      </c>
      <c r="F339" s="11">
        <v>41</v>
      </c>
      <c r="G339" s="11">
        <v>0</v>
      </c>
      <c r="H339" s="11">
        <v>0</v>
      </c>
      <c r="I339" s="11">
        <v>16966</v>
      </c>
      <c r="J339" s="11">
        <v>134.5</v>
      </c>
      <c r="K339" s="11" t="s">
        <v>509</v>
      </c>
      <c r="L339" s="11" t="s">
        <v>20</v>
      </c>
      <c r="M339" s="15">
        <f t="shared" si="34"/>
        <v>1</v>
      </c>
      <c r="N339" t="b">
        <f t="shared" si="30"/>
        <v>0</v>
      </c>
      <c r="O339" t="b">
        <f t="shared" si="31"/>
        <v>1</v>
      </c>
      <c r="P339" t="b">
        <f t="shared" si="32"/>
        <v>1</v>
      </c>
      <c r="Q339" t="b">
        <f t="shared" si="33"/>
        <v>1</v>
      </c>
      <c r="R339" t="str">
        <f t="shared" si="35"/>
        <v>0</v>
      </c>
    </row>
    <row r="340" spans="1:18" x14ac:dyDescent="0.3">
      <c r="A340" s="14">
        <v>339</v>
      </c>
      <c r="B340" s="10">
        <v>1</v>
      </c>
      <c r="C340" s="10">
        <v>3</v>
      </c>
      <c r="D340" s="10" t="s">
        <v>510</v>
      </c>
      <c r="E340" s="10" t="s">
        <v>13</v>
      </c>
      <c r="F340" s="10">
        <v>45</v>
      </c>
      <c r="G340" s="10">
        <v>0</v>
      </c>
      <c r="H340" s="10">
        <v>0</v>
      </c>
      <c r="I340" s="10">
        <v>7598</v>
      </c>
      <c r="J340" s="10">
        <v>8.0500000000000007</v>
      </c>
      <c r="K340" s="10"/>
      <c r="L340" s="10" t="s">
        <v>15</v>
      </c>
      <c r="M340" s="15">
        <f t="shared" si="34"/>
        <v>1</v>
      </c>
      <c r="N340" t="b">
        <f t="shared" si="30"/>
        <v>0</v>
      </c>
      <c r="O340" t="b">
        <f t="shared" si="31"/>
        <v>0</v>
      </c>
      <c r="P340" t="b">
        <f t="shared" si="32"/>
        <v>0</v>
      </c>
      <c r="Q340" t="b">
        <f t="shared" si="33"/>
        <v>0</v>
      </c>
      <c r="R340" t="str">
        <f t="shared" si="35"/>
        <v>0</v>
      </c>
    </row>
    <row r="341" spans="1:18" x14ac:dyDescent="0.3">
      <c r="A341" s="16">
        <v>340</v>
      </c>
      <c r="B341" s="11">
        <v>0</v>
      </c>
      <c r="C341" s="11">
        <v>1</v>
      </c>
      <c r="D341" s="11" t="s">
        <v>511</v>
      </c>
      <c r="E341" s="11" t="s">
        <v>13</v>
      </c>
      <c r="F341" s="11">
        <v>45</v>
      </c>
      <c r="G341" s="11">
        <v>0</v>
      </c>
      <c r="H341" s="11">
        <v>0</v>
      </c>
      <c r="I341" s="11">
        <v>113784</v>
      </c>
      <c r="J341" s="11">
        <v>35.5</v>
      </c>
      <c r="K341" s="11" t="s">
        <v>512</v>
      </c>
      <c r="L341" s="11" t="s">
        <v>15</v>
      </c>
      <c r="M341" s="15">
        <f t="shared" si="34"/>
        <v>1</v>
      </c>
      <c r="N341" t="b">
        <f t="shared" si="30"/>
        <v>0</v>
      </c>
      <c r="O341" t="b">
        <f t="shared" si="31"/>
        <v>0</v>
      </c>
      <c r="P341" t="b">
        <f t="shared" si="32"/>
        <v>0</v>
      </c>
      <c r="Q341" t="b">
        <f t="shared" si="33"/>
        <v>0</v>
      </c>
      <c r="R341" t="str">
        <f t="shared" si="35"/>
        <v>0</v>
      </c>
    </row>
    <row r="342" spans="1:18" x14ac:dyDescent="0.3">
      <c r="A342" s="14">
        <v>341</v>
      </c>
      <c r="B342" s="10">
        <v>1</v>
      </c>
      <c r="C342" s="10">
        <v>2</v>
      </c>
      <c r="D342" s="10" t="s">
        <v>513</v>
      </c>
      <c r="E342" s="10" t="s">
        <v>13</v>
      </c>
      <c r="F342" s="10">
        <v>2</v>
      </c>
      <c r="G342" s="10">
        <v>1</v>
      </c>
      <c r="H342" s="10">
        <v>1</v>
      </c>
      <c r="I342" s="10">
        <v>230080</v>
      </c>
      <c r="J342" s="10">
        <v>26</v>
      </c>
      <c r="K342" s="10" t="s">
        <v>232</v>
      </c>
      <c r="L342" s="10" t="s">
        <v>15</v>
      </c>
      <c r="M342" s="15">
        <f t="shared" si="34"/>
        <v>3</v>
      </c>
      <c r="N342" t="b">
        <f t="shared" si="30"/>
        <v>0</v>
      </c>
      <c r="O342" t="b">
        <f t="shared" si="31"/>
        <v>0</v>
      </c>
      <c r="P342" t="b">
        <f t="shared" si="32"/>
        <v>0</v>
      </c>
      <c r="Q342" t="b">
        <f t="shared" si="33"/>
        <v>0</v>
      </c>
      <c r="R342" t="str">
        <f t="shared" si="35"/>
        <v>0</v>
      </c>
    </row>
    <row r="343" spans="1:18" x14ac:dyDescent="0.3">
      <c r="A343" s="16">
        <v>342</v>
      </c>
      <c r="B343" s="11">
        <v>1</v>
      </c>
      <c r="C343" s="11">
        <v>1</v>
      </c>
      <c r="D343" s="11" t="s">
        <v>514</v>
      </c>
      <c r="E343" s="11" t="s">
        <v>17</v>
      </c>
      <c r="F343" s="11">
        <v>24</v>
      </c>
      <c r="G343" s="11">
        <v>3</v>
      </c>
      <c r="H343" s="11">
        <v>2</v>
      </c>
      <c r="I343" s="11">
        <v>19950</v>
      </c>
      <c r="J343" s="11">
        <v>263</v>
      </c>
      <c r="K343" s="11" t="s">
        <v>57</v>
      </c>
      <c r="L343" s="11" t="s">
        <v>15</v>
      </c>
      <c r="M343" s="15">
        <f t="shared" si="34"/>
        <v>6</v>
      </c>
      <c r="N343" t="b">
        <f t="shared" si="30"/>
        <v>0</v>
      </c>
      <c r="O343" t="b">
        <f t="shared" si="31"/>
        <v>1</v>
      </c>
      <c r="P343" t="b">
        <f t="shared" si="32"/>
        <v>0</v>
      </c>
      <c r="Q343" t="b">
        <f t="shared" si="33"/>
        <v>1</v>
      </c>
      <c r="R343" t="str">
        <f t="shared" si="35"/>
        <v>0</v>
      </c>
    </row>
    <row r="344" spans="1:18" x14ac:dyDescent="0.3">
      <c r="A344" s="14">
        <v>343</v>
      </c>
      <c r="B344" s="10">
        <v>0</v>
      </c>
      <c r="C344" s="10">
        <v>2</v>
      </c>
      <c r="D344" s="10" t="s">
        <v>515</v>
      </c>
      <c r="E344" s="10" t="s">
        <v>13</v>
      </c>
      <c r="F344" s="10">
        <v>28</v>
      </c>
      <c r="G344" s="10">
        <v>0</v>
      </c>
      <c r="H344" s="10">
        <v>0</v>
      </c>
      <c r="I344" s="10">
        <v>248740</v>
      </c>
      <c r="J344" s="10">
        <v>13</v>
      </c>
      <c r="K344" s="10"/>
      <c r="L344" s="10" t="s">
        <v>15</v>
      </c>
      <c r="M344" s="15">
        <f t="shared" si="34"/>
        <v>1</v>
      </c>
      <c r="N344" t="b">
        <f t="shared" si="30"/>
        <v>0</v>
      </c>
      <c r="O344" t="b">
        <f t="shared" si="31"/>
        <v>0</v>
      </c>
      <c r="P344" t="b">
        <f t="shared" si="32"/>
        <v>0</v>
      </c>
      <c r="Q344" t="b">
        <f t="shared" si="33"/>
        <v>0</v>
      </c>
      <c r="R344" t="str">
        <f t="shared" si="35"/>
        <v>0</v>
      </c>
    </row>
    <row r="345" spans="1:18" x14ac:dyDescent="0.3">
      <c r="A345" s="16">
        <v>344</v>
      </c>
      <c r="B345" s="11">
        <v>0</v>
      </c>
      <c r="C345" s="11">
        <v>2</v>
      </c>
      <c r="D345" s="11" t="s">
        <v>516</v>
      </c>
      <c r="E345" s="11" t="s">
        <v>13</v>
      </c>
      <c r="F345" s="11">
        <v>25</v>
      </c>
      <c r="G345" s="11">
        <v>0</v>
      </c>
      <c r="H345" s="11">
        <v>0</v>
      </c>
      <c r="I345" s="11">
        <v>244361</v>
      </c>
      <c r="J345" s="11">
        <v>13</v>
      </c>
      <c r="K345" s="11"/>
      <c r="L345" s="11" t="s">
        <v>15</v>
      </c>
      <c r="M345" s="15">
        <f t="shared" si="34"/>
        <v>1</v>
      </c>
      <c r="N345" t="b">
        <f t="shared" si="30"/>
        <v>0</v>
      </c>
      <c r="O345" t="b">
        <f t="shared" si="31"/>
        <v>0</v>
      </c>
      <c r="P345" t="b">
        <f t="shared" si="32"/>
        <v>0</v>
      </c>
      <c r="Q345" t="b">
        <f t="shared" si="33"/>
        <v>0</v>
      </c>
      <c r="R345" t="str">
        <f t="shared" si="35"/>
        <v>0</v>
      </c>
    </row>
    <row r="346" spans="1:18" x14ac:dyDescent="0.3">
      <c r="A346" s="14">
        <v>345</v>
      </c>
      <c r="B346" s="10">
        <v>0</v>
      </c>
      <c r="C346" s="10">
        <v>2</v>
      </c>
      <c r="D346" s="10" t="s">
        <v>517</v>
      </c>
      <c r="E346" s="10" t="s">
        <v>13</v>
      </c>
      <c r="F346" s="10">
        <v>36</v>
      </c>
      <c r="G346" s="10">
        <v>0</v>
      </c>
      <c r="H346" s="10">
        <v>0</v>
      </c>
      <c r="I346" s="10">
        <v>229236</v>
      </c>
      <c r="J346" s="10">
        <v>13</v>
      </c>
      <c r="K346" s="10"/>
      <c r="L346" s="10" t="s">
        <v>15</v>
      </c>
      <c r="M346" s="15">
        <f t="shared" si="34"/>
        <v>1</v>
      </c>
      <c r="N346" t="b">
        <f t="shared" si="30"/>
        <v>0</v>
      </c>
      <c r="O346" t="b">
        <f t="shared" si="31"/>
        <v>0</v>
      </c>
      <c r="P346" t="b">
        <f t="shared" si="32"/>
        <v>0</v>
      </c>
      <c r="Q346" t="b">
        <f t="shared" si="33"/>
        <v>0</v>
      </c>
      <c r="R346" t="str">
        <f t="shared" si="35"/>
        <v>0</v>
      </c>
    </row>
    <row r="347" spans="1:18" x14ac:dyDescent="0.3">
      <c r="A347" s="16">
        <v>346</v>
      </c>
      <c r="B347" s="11">
        <v>1</v>
      </c>
      <c r="C347" s="11">
        <v>2</v>
      </c>
      <c r="D347" s="11" t="s">
        <v>518</v>
      </c>
      <c r="E347" s="11" t="s">
        <v>17</v>
      </c>
      <c r="F347" s="11">
        <v>24</v>
      </c>
      <c r="G347" s="11">
        <v>0</v>
      </c>
      <c r="H347" s="11">
        <v>0</v>
      </c>
      <c r="I347" s="11">
        <v>248733</v>
      </c>
      <c r="J347" s="11">
        <v>13</v>
      </c>
      <c r="K347" s="11" t="s">
        <v>117</v>
      </c>
      <c r="L347" s="11" t="s">
        <v>15</v>
      </c>
      <c r="M347" s="15">
        <f t="shared" si="34"/>
        <v>1</v>
      </c>
      <c r="N347" t="b">
        <f t="shared" si="30"/>
        <v>0</v>
      </c>
      <c r="O347" t="b">
        <f t="shared" si="31"/>
        <v>1</v>
      </c>
      <c r="P347" t="b">
        <f t="shared" si="32"/>
        <v>0</v>
      </c>
      <c r="Q347" t="b">
        <f t="shared" si="33"/>
        <v>1</v>
      </c>
      <c r="R347" t="str">
        <f t="shared" si="35"/>
        <v>0</v>
      </c>
    </row>
    <row r="348" spans="1:18" x14ac:dyDescent="0.3">
      <c r="A348" s="14">
        <v>347</v>
      </c>
      <c r="B348" s="10">
        <v>1</v>
      </c>
      <c r="C348" s="10">
        <v>2</v>
      </c>
      <c r="D348" s="10" t="s">
        <v>519</v>
      </c>
      <c r="E348" s="10" t="s">
        <v>17</v>
      </c>
      <c r="F348" s="10">
        <v>40</v>
      </c>
      <c r="G348" s="10">
        <v>0</v>
      </c>
      <c r="H348" s="10">
        <v>0</v>
      </c>
      <c r="I348" s="10">
        <v>31418</v>
      </c>
      <c r="J348" s="10">
        <v>13</v>
      </c>
      <c r="K348" s="10"/>
      <c r="L348" s="10" t="s">
        <v>15</v>
      </c>
      <c r="M348" s="15">
        <f t="shared" si="34"/>
        <v>1</v>
      </c>
      <c r="N348" t="b">
        <f t="shared" si="30"/>
        <v>0</v>
      </c>
      <c r="O348" t="b">
        <f t="shared" si="31"/>
        <v>1</v>
      </c>
      <c r="P348" t="b">
        <f t="shared" si="32"/>
        <v>0</v>
      </c>
      <c r="Q348" t="b">
        <f t="shared" si="33"/>
        <v>1</v>
      </c>
      <c r="R348" t="str">
        <f t="shared" si="35"/>
        <v>0</v>
      </c>
    </row>
    <row r="349" spans="1:18" x14ac:dyDescent="0.3">
      <c r="A349" s="16">
        <v>348</v>
      </c>
      <c r="B349" s="11">
        <v>1</v>
      </c>
      <c r="C349" s="11">
        <v>3</v>
      </c>
      <c r="D349" s="11" t="s">
        <v>520</v>
      </c>
      <c r="E349" s="11" t="s">
        <v>17</v>
      </c>
      <c r="F349" s="11"/>
      <c r="G349" s="11">
        <v>1</v>
      </c>
      <c r="H349" s="11">
        <v>0</v>
      </c>
      <c r="I349" s="11">
        <v>386525</v>
      </c>
      <c r="J349" s="11">
        <v>16.100000000000001</v>
      </c>
      <c r="K349" s="11"/>
      <c r="L349" s="11" t="s">
        <v>15</v>
      </c>
      <c r="M349" s="15">
        <f t="shared" si="34"/>
        <v>2</v>
      </c>
      <c r="N349" t="b">
        <f t="shared" si="30"/>
        <v>0</v>
      </c>
      <c r="O349" t="b">
        <f t="shared" si="31"/>
        <v>0</v>
      </c>
      <c r="P349" t="b">
        <f t="shared" si="32"/>
        <v>0</v>
      </c>
      <c r="Q349" t="b">
        <f t="shared" si="33"/>
        <v>0</v>
      </c>
      <c r="R349" t="str">
        <f t="shared" si="35"/>
        <v>0</v>
      </c>
    </row>
    <row r="350" spans="1:18" x14ac:dyDescent="0.3">
      <c r="A350" s="14">
        <v>349</v>
      </c>
      <c r="B350" s="10">
        <v>1</v>
      </c>
      <c r="C350" s="10">
        <v>3</v>
      </c>
      <c r="D350" s="10" t="s">
        <v>521</v>
      </c>
      <c r="E350" s="10" t="s">
        <v>13</v>
      </c>
      <c r="F350" s="10">
        <v>3</v>
      </c>
      <c r="G350" s="10">
        <v>1</v>
      </c>
      <c r="H350" s="10">
        <v>1</v>
      </c>
      <c r="I350" s="10" t="s">
        <v>522</v>
      </c>
      <c r="J350" s="10">
        <v>15.9</v>
      </c>
      <c r="K350" s="10"/>
      <c r="L350" s="10" t="s">
        <v>15</v>
      </c>
      <c r="M350" s="15">
        <f t="shared" si="34"/>
        <v>3</v>
      </c>
      <c r="N350" t="b">
        <f t="shared" si="30"/>
        <v>1</v>
      </c>
      <c r="O350" t="b">
        <f t="shared" si="31"/>
        <v>0</v>
      </c>
      <c r="P350" t="b">
        <f t="shared" si="32"/>
        <v>0</v>
      </c>
      <c r="Q350" t="b">
        <f t="shared" si="33"/>
        <v>1</v>
      </c>
      <c r="R350" t="str">
        <f t="shared" si="35"/>
        <v>0</v>
      </c>
    </row>
    <row r="351" spans="1:18" x14ac:dyDescent="0.3">
      <c r="A351" s="16">
        <v>350</v>
      </c>
      <c r="B351" s="11">
        <v>0</v>
      </c>
      <c r="C351" s="11">
        <v>3</v>
      </c>
      <c r="D351" s="11" t="s">
        <v>523</v>
      </c>
      <c r="E351" s="11" t="s">
        <v>13</v>
      </c>
      <c r="F351" s="11">
        <v>42</v>
      </c>
      <c r="G351" s="11">
        <v>0</v>
      </c>
      <c r="H351" s="11">
        <v>0</v>
      </c>
      <c r="I351" s="11">
        <v>315088</v>
      </c>
      <c r="J351" s="11">
        <v>8.6624999999999996</v>
      </c>
      <c r="K351" s="11"/>
      <c r="L351" s="11" t="s">
        <v>15</v>
      </c>
      <c r="M351" s="15">
        <f t="shared" si="34"/>
        <v>1</v>
      </c>
      <c r="N351" t="b">
        <f t="shared" si="30"/>
        <v>0</v>
      </c>
      <c r="O351" t="b">
        <f t="shared" si="31"/>
        <v>0</v>
      </c>
      <c r="P351" t="b">
        <f t="shared" si="32"/>
        <v>0</v>
      </c>
      <c r="Q351" t="b">
        <f t="shared" si="33"/>
        <v>0</v>
      </c>
      <c r="R351" t="str">
        <f t="shared" si="35"/>
        <v>0</v>
      </c>
    </row>
    <row r="352" spans="1:18" x14ac:dyDescent="0.3">
      <c r="A352" s="14">
        <v>351</v>
      </c>
      <c r="B352" s="10">
        <v>0</v>
      </c>
      <c r="C352" s="10">
        <v>3</v>
      </c>
      <c r="D352" s="10" t="s">
        <v>524</v>
      </c>
      <c r="E352" s="10" t="s">
        <v>13</v>
      </c>
      <c r="F352" s="10">
        <v>23</v>
      </c>
      <c r="G352" s="10">
        <v>0</v>
      </c>
      <c r="H352" s="10">
        <v>0</v>
      </c>
      <c r="I352" s="10">
        <v>7267</v>
      </c>
      <c r="J352" s="10">
        <v>9.2249999999999996</v>
      </c>
      <c r="K352" s="10"/>
      <c r="L352" s="10" t="s">
        <v>15</v>
      </c>
      <c r="M352" s="15">
        <f t="shared" si="34"/>
        <v>1</v>
      </c>
      <c r="N352" t="b">
        <f t="shared" si="30"/>
        <v>0</v>
      </c>
      <c r="O352" t="b">
        <f t="shared" si="31"/>
        <v>0</v>
      </c>
      <c r="P352" t="b">
        <f t="shared" si="32"/>
        <v>0</v>
      </c>
      <c r="Q352" t="b">
        <f t="shared" si="33"/>
        <v>0</v>
      </c>
      <c r="R352" t="str">
        <f t="shared" si="35"/>
        <v>0</v>
      </c>
    </row>
    <row r="353" spans="1:18" x14ac:dyDescent="0.3">
      <c r="A353" s="16">
        <v>352</v>
      </c>
      <c r="B353" s="11">
        <v>0</v>
      </c>
      <c r="C353" s="11">
        <v>1</v>
      </c>
      <c r="D353" s="11" t="s">
        <v>525</v>
      </c>
      <c r="E353" s="11" t="s">
        <v>13</v>
      </c>
      <c r="F353" s="11"/>
      <c r="G353" s="11">
        <v>0</v>
      </c>
      <c r="H353" s="11">
        <v>0</v>
      </c>
      <c r="I353" s="11">
        <v>113510</v>
      </c>
      <c r="J353" s="11">
        <v>35</v>
      </c>
      <c r="K353" s="11" t="s">
        <v>526</v>
      </c>
      <c r="L353" s="11" t="s">
        <v>15</v>
      </c>
      <c r="M353" s="15">
        <f t="shared" si="34"/>
        <v>1</v>
      </c>
      <c r="N353" t="b">
        <f t="shared" si="30"/>
        <v>0</v>
      </c>
      <c r="O353" t="b">
        <f t="shared" si="31"/>
        <v>0</v>
      </c>
      <c r="P353" t="b">
        <f t="shared" si="32"/>
        <v>0</v>
      </c>
      <c r="Q353" t="b">
        <f t="shared" si="33"/>
        <v>0</v>
      </c>
      <c r="R353" t="str">
        <f t="shared" si="35"/>
        <v>0</v>
      </c>
    </row>
    <row r="354" spans="1:18" x14ac:dyDescent="0.3">
      <c r="A354" s="14">
        <v>353</v>
      </c>
      <c r="B354" s="10">
        <v>0</v>
      </c>
      <c r="C354" s="10">
        <v>3</v>
      </c>
      <c r="D354" s="10" t="s">
        <v>527</v>
      </c>
      <c r="E354" s="10" t="s">
        <v>13</v>
      </c>
      <c r="F354" s="10">
        <v>15</v>
      </c>
      <c r="G354" s="10">
        <v>1</v>
      </c>
      <c r="H354" s="10">
        <v>1</v>
      </c>
      <c r="I354" s="10">
        <v>2695</v>
      </c>
      <c r="J354" s="10">
        <v>7.2291999999999996</v>
      </c>
      <c r="K354" s="10"/>
      <c r="L354" s="10" t="s">
        <v>20</v>
      </c>
      <c r="M354" s="15">
        <f t="shared" si="34"/>
        <v>3</v>
      </c>
      <c r="N354" t="b">
        <f t="shared" si="30"/>
        <v>0</v>
      </c>
      <c r="O354" t="b">
        <f t="shared" si="31"/>
        <v>0</v>
      </c>
      <c r="P354" t="b">
        <f t="shared" si="32"/>
        <v>0</v>
      </c>
      <c r="Q354" t="b">
        <f t="shared" si="33"/>
        <v>0</v>
      </c>
      <c r="R354" t="str">
        <f t="shared" si="35"/>
        <v>0</v>
      </c>
    </row>
    <row r="355" spans="1:18" x14ac:dyDescent="0.3">
      <c r="A355" s="16">
        <v>354</v>
      </c>
      <c r="B355" s="11">
        <v>0</v>
      </c>
      <c r="C355" s="11">
        <v>3</v>
      </c>
      <c r="D355" s="11" t="s">
        <v>528</v>
      </c>
      <c r="E355" s="11" t="s">
        <v>13</v>
      </c>
      <c r="F355" s="11">
        <v>25</v>
      </c>
      <c r="G355" s="11">
        <v>1</v>
      </c>
      <c r="H355" s="11">
        <v>0</v>
      </c>
      <c r="I355" s="11">
        <v>349237</v>
      </c>
      <c r="J355" s="11">
        <v>17.8</v>
      </c>
      <c r="K355" s="11"/>
      <c r="L355" s="11" t="s">
        <v>15</v>
      </c>
      <c r="M355" s="15">
        <f t="shared" si="34"/>
        <v>2</v>
      </c>
      <c r="N355" t="b">
        <f t="shared" si="30"/>
        <v>0</v>
      </c>
      <c r="O355" t="b">
        <f t="shared" si="31"/>
        <v>0</v>
      </c>
      <c r="P355" t="b">
        <f t="shared" si="32"/>
        <v>0</v>
      </c>
      <c r="Q355" t="b">
        <f t="shared" si="33"/>
        <v>0</v>
      </c>
      <c r="R355" t="str">
        <f t="shared" si="35"/>
        <v>0</v>
      </c>
    </row>
    <row r="356" spans="1:18" x14ac:dyDescent="0.3">
      <c r="A356" s="14">
        <v>355</v>
      </c>
      <c r="B356" s="10">
        <v>0</v>
      </c>
      <c r="C356" s="10">
        <v>3</v>
      </c>
      <c r="D356" s="10" t="s">
        <v>529</v>
      </c>
      <c r="E356" s="10" t="s">
        <v>13</v>
      </c>
      <c r="F356" s="10"/>
      <c r="G356" s="10">
        <v>0</v>
      </c>
      <c r="H356" s="10">
        <v>0</v>
      </c>
      <c r="I356" s="10">
        <v>2647</v>
      </c>
      <c r="J356" s="10">
        <v>7.2249999999999996</v>
      </c>
      <c r="K356" s="10"/>
      <c r="L356" s="10" t="s">
        <v>20</v>
      </c>
      <c r="M356" s="15">
        <f t="shared" si="34"/>
        <v>1</v>
      </c>
      <c r="N356" t="b">
        <f t="shared" si="30"/>
        <v>0</v>
      </c>
      <c r="O356" t="b">
        <f t="shared" si="31"/>
        <v>0</v>
      </c>
      <c r="P356" t="b">
        <f t="shared" si="32"/>
        <v>0</v>
      </c>
      <c r="Q356" t="b">
        <f t="shared" si="33"/>
        <v>0</v>
      </c>
      <c r="R356" t="str">
        <f t="shared" si="35"/>
        <v>0</v>
      </c>
    </row>
    <row r="357" spans="1:18" x14ac:dyDescent="0.3">
      <c r="A357" s="16">
        <v>356</v>
      </c>
      <c r="B357" s="11">
        <v>0</v>
      </c>
      <c r="C357" s="11">
        <v>3</v>
      </c>
      <c r="D357" s="11" t="s">
        <v>530</v>
      </c>
      <c r="E357" s="11" t="s">
        <v>13</v>
      </c>
      <c r="F357" s="11">
        <v>28</v>
      </c>
      <c r="G357" s="11">
        <v>0</v>
      </c>
      <c r="H357" s="11">
        <v>0</v>
      </c>
      <c r="I357" s="11">
        <v>345783</v>
      </c>
      <c r="J357" s="11">
        <v>9.5</v>
      </c>
      <c r="K357" s="11"/>
      <c r="L357" s="11" t="s">
        <v>15</v>
      </c>
      <c r="M357" s="15">
        <f t="shared" si="34"/>
        <v>1</v>
      </c>
      <c r="N357" t="b">
        <f t="shared" si="30"/>
        <v>0</v>
      </c>
      <c r="O357" t="b">
        <f t="shared" si="31"/>
        <v>0</v>
      </c>
      <c r="P357" t="b">
        <f t="shared" si="32"/>
        <v>0</v>
      </c>
      <c r="Q357" t="b">
        <f t="shared" si="33"/>
        <v>0</v>
      </c>
      <c r="R357" t="str">
        <f t="shared" si="35"/>
        <v>0</v>
      </c>
    </row>
    <row r="358" spans="1:18" x14ac:dyDescent="0.3">
      <c r="A358" s="14">
        <v>357</v>
      </c>
      <c r="B358" s="10">
        <v>1</v>
      </c>
      <c r="C358" s="10">
        <v>1</v>
      </c>
      <c r="D358" s="10" t="s">
        <v>531</v>
      </c>
      <c r="E358" s="10" t="s">
        <v>17</v>
      </c>
      <c r="F358" s="10">
        <v>22</v>
      </c>
      <c r="G358" s="10">
        <v>0</v>
      </c>
      <c r="H358" s="10">
        <v>1</v>
      </c>
      <c r="I358" s="10">
        <v>113505</v>
      </c>
      <c r="J358" s="10">
        <v>55</v>
      </c>
      <c r="K358" s="10" t="s">
        <v>260</v>
      </c>
      <c r="L358" s="10" t="s">
        <v>15</v>
      </c>
      <c r="M358" s="15">
        <f t="shared" si="34"/>
        <v>2</v>
      </c>
      <c r="N358" t="b">
        <f t="shared" si="30"/>
        <v>0</v>
      </c>
      <c r="O358" t="b">
        <f t="shared" si="31"/>
        <v>1</v>
      </c>
      <c r="P358" t="b">
        <f t="shared" si="32"/>
        <v>0</v>
      </c>
      <c r="Q358" t="b">
        <f t="shared" si="33"/>
        <v>1</v>
      </c>
      <c r="R358" t="str">
        <f t="shared" si="35"/>
        <v>0</v>
      </c>
    </row>
    <row r="359" spans="1:18" x14ac:dyDescent="0.3">
      <c r="A359" s="16">
        <v>358</v>
      </c>
      <c r="B359" s="11">
        <v>0</v>
      </c>
      <c r="C359" s="11">
        <v>2</v>
      </c>
      <c r="D359" s="11" t="s">
        <v>532</v>
      </c>
      <c r="E359" s="11" t="s">
        <v>17</v>
      </c>
      <c r="F359" s="11">
        <v>38</v>
      </c>
      <c r="G359" s="11">
        <v>0</v>
      </c>
      <c r="H359" s="11">
        <v>0</v>
      </c>
      <c r="I359" s="11">
        <v>237671</v>
      </c>
      <c r="J359" s="11">
        <v>13</v>
      </c>
      <c r="K359" s="11"/>
      <c r="L359" s="11" t="s">
        <v>15</v>
      </c>
      <c r="M359" s="15">
        <f t="shared" si="34"/>
        <v>1</v>
      </c>
      <c r="N359" t="b">
        <f t="shared" si="30"/>
        <v>0</v>
      </c>
      <c r="O359" t="b">
        <f t="shared" si="31"/>
        <v>1</v>
      </c>
      <c r="P359" t="b">
        <f t="shared" si="32"/>
        <v>0</v>
      </c>
      <c r="Q359" t="b">
        <f t="shared" si="33"/>
        <v>1</v>
      </c>
      <c r="R359" t="str">
        <f t="shared" si="35"/>
        <v>0</v>
      </c>
    </row>
    <row r="360" spans="1:18" x14ac:dyDescent="0.3">
      <c r="A360" s="14">
        <v>359</v>
      </c>
      <c r="B360" s="10">
        <v>1</v>
      </c>
      <c r="C360" s="10">
        <v>3</v>
      </c>
      <c r="D360" s="10" t="s">
        <v>533</v>
      </c>
      <c r="E360" s="10" t="s">
        <v>17</v>
      </c>
      <c r="F360" s="10"/>
      <c r="G360" s="10">
        <v>0</v>
      </c>
      <c r="H360" s="10">
        <v>0</v>
      </c>
      <c r="I360" s="10">
        <v>330931</v>
      </c>
      <c r="J360" s="10">
        <v>7.8792</v>
      </c>
      <c r="K360" s="10"/>
      <c r="L360" s="10" t="s">
        <v>27</v>
      </c>
      <c r="M360" s="15">
        <f t="shared" si="34"/>
        <v>1</v>
      </c>
      <c r="N360" t="b">
        <f t="shared" si="30"/>
        <v>0</v>
      </c>
      <c r="O360" t="b">
        <f t="shared" si="31"/>
        <v>0</v>
      </c>
      <c r="P360" t="b">
        <f t="shared" si="32"/>
        <v>0</v>
      </c>
      <c r="Q360" t="b">
        <f t="shared" si="33"/>
        <v>0</v>
      </c>
      <c r="R360" t="str">
        <f t="shared" si="35"/>
        <v>0</v>
      </c>
    </row>
    <row r="361" spans="1:18" x14ac:dyDescent="0.3">
      <c r="A361" s="16">
        <v>360</v>
      </c>
      <c r="B361" s="11">
        <v>1</v>
      </c>
      <c r="C361" s="11">
        <v>3</v>
      </c>
      <c r="D361" s="11" t="s">
        <v>534</v>
      </c>
      <c r="E361" s="11" t="s">
        <v>17</v>
      </c>
      <c r="F361" s="11"/>
      <c r="G361" s="11">
        <v>0</v>
      </c>
      <c r="H361" s="11">
        <v>0</v>
      </c>
      <c r="I361" s="11">
        <v>330980</v>
      </c>
      <c r="J361" s="11">
        <v>7.8792</v>
      </c>
      <c r="K361" s="11"/>
      <c r="L361" s="11" t="s">
        <v>27</v>
      </c>
      <c r="M361" s="15">
        <f t="shared" si="34"/>
        <v>1</v>
      </c>
      <c r="N361" t="b">
        <f t="shared" si="30"/>
        <v>0</v>
      </c>
      <c r="O361" t="b">
        <f t="shared" si="31"/>
        <v>0</v>
      </c>
      <c r="P361" t="b">
        <f t="shared" si="32"/>
        <v>0</v>
      </c>
      <c r="Q361" t="b">
        <f t="shared" si="33"/>
        <v>0</v>
      </c>
      <c r="R361" t="str">
        <f t="shared" si="35"/>
        <v>0</v>
      </c>
    </row>
    <row r="362" spans="1:18" x14ac:dyDescent="0.3">
      <c r="A362" s="14">
        <v>361</v>
      </c>
      <c r="B362" s="10">
        <v>0</v>
      </c>
      <c r="C362" s="10">
        <v>3</v>
      </c>
      <c r="D362" s="10" t="s">
        <v>535</v>
      </c>
      <c r="E362" s="10" t="s">
        <v>13</v>
      </c>
      <c r="F362" s="10">
        <v>40</v>
      </c>
      <c r="G362" s="10">
        <v>1</v>
      </c>
      <c r="H362" s="10">
        <v>4</v>
      </c>
      <c r="I362" s="10">
        <v>347088</v>
      </c>
      <c r="J362" s="10">
        <v>27.9</v>
      </c>
      <c r="K362" s="10"/>
      <c r="L362" s="10" t="s">
        <v>15</v>
      </c>
      <c r="M362" s="15">
        <f t="shared" si="34"/>
        <v>6</v>
      </c>
      <c r="N362" t="b">
        <f t="shared" si="30"/>
        <v>0</v>
      </c>
      <c r="O362" t="b">
        <f t="shared" si="31"/>
        <v>0</v>
      </c>
      <c r="P362" t="b">
        <f t="shared" si="32"/>
        <v>0</v>
      </c>
      <c r="Q362" t="b">
        <f t="shared" si="33"/>
        <v>0</v>
      </c>
      <c r="R362" t="str">
        <f t="shared" si="35"/>
        <v>0</v>
      </c>
    </row>
    <row r="363" spans="1:18" x14ac:dyDescent="0.3">
      <c r="A363" s="16">
        <v>362</v>
      </c>
      <c r="B363" s="11">
        <v>0</v>
      </c>
      <c r="C363" s="11">
        <v>2</v>
      </c>
      <c r="D363" s="11" t="s">
        <v>536</v>
      </c>
      <c r="E363" s="11" t="s">
        <v>13</v>
      </c>
      <c r="F363" s="11">
        <v>29</v>
      </c>
      <c r="G363" s="11">
        <v>1</v>
      </c>
      <c r="H363" s="11">
        <v>0</v>
      </c>
      <c r="I363" s="11" t="s">
        <v>537</v>
      </c>
      <c r="J363" s="11">
        <v>27.720800000000001</v>
      </c>
      <c r="K363" s="11"/>
      <c r="L363" s="11" t="s">
        <v>20</v>
      </c>
      <c r="M363" s="15">
        <f t="shared" si="34"/>
        <v>2</v>
      </c>
      <c r="N363" t="b">
        <f t="shared" si="30"/>
        <v>0</v>
      </c>
      <c r="O363" t="b">
        <f t="shared" si="31"/>
        <v>0</v>
      </c>
      <c r="P363" t="b">
        <f t="shared" si="32"/>
        <v>0</v>
      </c>
      <c r="Q363" t="b">
        <f t="shared" si="33"/>
        <v>0</v>
      </c>
      <c r="R363" t="str">
        <f t="shared" si="35"/>
        <v>0</v>
      </c>
    </row>
    <row r="364" spans="1:18" x14ac:dyDescent="0.3">
      <c r="A364" s="14">
        <v>363</v>
      </c>
      <c r="B364" s="10">
        <v>0</v>
      </c>
      <c r="C364" s="10">
        <v>3</v>
      </c>
      <c r="D364" s="10" t="s">
        <v>538</v>
      </c>
      <c r="E364" s="10" t="s">
        <v>17</v>
      </c>
      <c r="F364" s="10">
        <v>45</v>
      </c>
      <c r="G364" s="10">
        <v>0</v>
      </c>
      <c r="H364" s="10">
        <v>1</v>
      </c>
      <c r="I364" s="10">
        <v>2691</v>
      </c>
      <c r="J364" s="10">
        <v>14.4542</v>
      </c>
      <c r="K364" s="10"/>
      <c r="L364" s="10" t="s">
        <v>20</v>
      </c>
      <c r="M364" s="15">
        <f t="shared" si="34"/>
        <v>2</v>
      </c>
      <c r="N364" t="b">
        <f t="shared" si="30"/>
        <v>0</v>
      </c>
      <c r="O364" t="b">
        <f t="shared" si="31"/>
        <v>0</v>
      </c>
      <c r="P364" t="b">
        <f t="shared" si="32"/>
        <v>0</v>
      </c>
      <c r="Q364" t="b">
        <f t="shared" si="33"/>
        <v>0</v>
      </c>
      <c r="R364" t="str">
        <f t="shared" si="35"/>
        <v>0</v>
      </c>
    </row>
    <row r="365" spans="1:18" x14ac:dyDescent="0.3">
      <c r="A365" s="16">
        <v>364</v>
      </c>
      <c r="B365" s="11">
        <v>0</v>
      </c>
      <c r="C365" s="11">
        <v>3</v>
      </c>
      <c r="D365" s="11" t="s">
        <v>539</v>
      </c>
      <c r="E365" s="11" t="s">
        <v>13</v>
      </c>
      <c r="F365" s="11">
        <v>35</v>
      </c>
      <c r="G365" s="11">
        <v>0</v>
      </c>
      <c r="H365" s="11">
        <v>0</v>
      </c>
      <c r="I365" s="11" t="s">
        <v>540</v>
      </c>
      <c r="J365" s="11">
        <v>7.05</v>
      </c>
      <c r="K365" s="11"/>
      <c r="L365" s="11" t="s">
        <v>15</v>
      </c>
      <c r="M365" s="15">
        <f t="shared" si="34"/>
        <v>1</v>
      </c>
      <c r="N365" t="b">
        <f t="shared" si="30"/>
        <v>0</v>
      </c>
      <c r="O365" t="b">
        <f t="shared" si="31"/>
        <v>0</v>
      </c>
      <c r="P365" t="b">
        <f t="shared" si="32"/>
        <v>0</v>
      </c>
      <c r="Q365" t="b">
        <f t="shared" si="33"/>
        <v>0</v>
      </c>
      <c r="R365" t="str">
        <f t="shared" si="35"/>
        <v>0</v>
      </c>
    </row>
    <row r="366" spans="1:18" x14ac:dyDescent="0.3">
      <c r="A366" s="14">
        <v>365</v>
      </c>
      <c r="B366" s="10">
        <v>0</v>
      </c>
      <c r="C366" s="10">
        <v>3</v>
      </c>
      <c r="D366" s="10" t="s">
        <v>541</v>
      </c>
      <c r="E366" s="10" t="s">
        <v>13</v>
      </c>
      <c r="F366" s="10"/>
      <c r="G366" s="10">
        <v>1</v>
      </c>
      <c r="H366" s="10">
        <v>0</v>
      </c>
      <c r="I366" s="10">
        <v>370365</v>
      </c>
      <c r="J366" s="10">
        <v>15.5</v>
      </c>
      <c r="K366" s="10"/>
      <c r="L366" s="10" t="s">
        <v>27</v>
      </c>
      <c r="M366" s="15">
        <f t="shared" si="34"/>
        <v>2</v>
      </c>
      <c r="N366" t="b">
        <f t="shared" si="30"/>
        <v>0</v>
      </c>
      <c r="O366" t="b">
        <f t="shared" si="31"/>
        <v>0</v>
      </c>
      <c r="P366" t="b">
        <f t="shared" si="32"/>
        <v>0</v>
      </c>
      <c r="Q366" t="b">
        <f t="shared" si="33"/>
        <v>0</v>
      </c>
      <c r="R366" t="str">
        <f t="shared" si="35"/>
        <v>0</v>
      </c>
    </row>
    <row r="367" spans="1:18" x14ac:dyDescent="0.3">
      <c r="A367" s="16">
        <v>366</v>
      </c>
      <c r="B367" s="11">
        <v>0</v>
      </c>
      <c r="C367" s="11">
        <v>3</v>
      </c>
      <c r="D367" s="11" t="s">
        <v>542</v>
      </c>
      <c r="E367" s="11" t="s">
        <v>13</v>
      </c>
      <c r="F367" s="11">
        <v>30</v>
      </c>
      <c r="G367" s="11">
        <v>0</v>
      </c>
      <c r="H367" s="11">
        <v>0</v>
      </c>
      <c r="I367" s="11" t="s">
        <v>543</v>
      </c>
      <c r="J367" s="11">
        <v>7.25</v>
      </c>
      <c r="K367" s="11"/>
      <c r="L367" s="11" t="s">
        <v>15</v>
      </c>
      <c r="M367" s="15">
        <f t="shared" si="34"/>
        <v>1</v>
      </c>
      <c r="N367" t="b">
        <f t="shared" si="30"/>
        <v>0</v>
      </c>
      <c r="O367" t="b">
        <f t="shared" si="31"/>
        <v>0</v>
      </c>
      <c r="P367" t="b">
        <f t="shared" si="32"/>
        <v>0</v>
      </c>
      <c r="Q367" t="b">
        <f t="shared" si="33"/>
        <v>0</v>
      </c>
      <c r="R367" t="str">
        <f t="shared" si="35"/>
        <v>0</v>
      </c>
    </row>
    <row r="368" spans="1:18" x14ac:dyDescent="0.3">
      <c r="A368" s="14">
        <v>367</v>
      </c>
      <c r="B368" s="10">
        <v>1</v>
      </c>
      <c r="C368" s="10">
        <v>1</v>
      </c>
      <c r="D368" s="10" t="s">
        <v>544</v>
      </c>
      <c r="E368" s="10" t="s">
        <v>17</v>
      </c>
      <c r="F368" s="10">
        <v>60</v>
      </c>
      <c r="G368" s="10">
        <v>1</v>
      </c>
      <c r="H368" s="10">
        <v>0</v>
      </c>
      <c r="I368" s="10">
        <v>110813</v>
      </c>
      <c r="J368" s="10">
        <v>75.25</v>
      </c>
      <c r="K368" s="10" t="s">
        <v>545</v>
      </c>
      <c r="L368" s="10" t="s">
        <v>20</v>
      </c>
      <c r="M368" s="15">
        <f t="shared" si="34"/>
        <v>2</v>
      </c>
      <c r="N368" t="b">
        <f t="shared" si="30"/>
        <v>0</v>
      </c>
      <c r="O368" t="b">
        <f t="shared" si="31"/>
        <v>1</v>
      </c>
      <c r="P368" t="b">
        <f t="shared" si="32"/>
        <v>1</v>
      </c>
      <c r="Q368" t="b">
        <f t="shared" si="33"/>
        <v>1</v>
      </c>
      <c r="R368" t="str">
        <f t="shared" si="35"/>
        <v>0</v>
      </c>
    </row>
    <row r="369" spans="1:18" x14ac:dyDescent="0.3">
      <c r="A369" s="16">
        <v>368</v>
      </c>
      <c r="B369" s="11">
        <v>1</v>
      </c>
      <c r="C369" s="11">
        <v>3</v>
      </c>
      <c r="D369" s="11" t="s">
        <v>546</v>
      </c>
      <c r="E369" s="11" t="s">
        <v>17</v>
      </c>
      <c r="F369" s="11"/>
      <c r="G369" s="11">
        <v>0</v>
      </c>
      <c r="H369" s="11">
        <v>0</v>
      </c>
      <c r="I369" s="11">
        <v>2626</v>
      </c>
      <c r="J369" s="11">
        <v>7.2291999999999996</v>
      </c>
      <c r="K369" s="11"/>
      <c r="L369" s="11" t="s">
        <v>20</v>
      </c>
      <c r="M369" s="15">
        <f t="shared" si="34"/>
        <v>1</v>
      </c>
      <c r="N369" t="b">
        <f t="shared" si="30"/>
        <v>0</v>
      </c>
      <c r="O369" t="b">
        <f t="shared" si="31"/>
        <v>0</v>
      </c>
      <c r="P369" t="b">
        <f t="shared" si="32"/>
        <v>0</v>
      </c>
      <c r="Q369" t="b">
        <f t="shared" si="33"/>
        <v>0</v>
      </c>
      <c r="R369" t="str">
        <f t="shared" si="35"/>
        <v>0</v>
      </c>
    </row>
    <row r="370" spans="1:18" x14ac:dyDescent="0.3">
      <c r="A370" s="14">
        <v>369</v>
      </c>
      <c r="B370" s="10">
        <v>1</v>
      </c>
      <c r="C370" s="10">
        <v>3</v>
      </c>
      <c r="D370" s="10" t="s">
        <v>547</v>
      </c>
      <c r="E370" s="10" t="s">
        <v>17</v>
      </c>
      <c r="F370" s="10"/>
      <c r="G370" s="10">
        <v>0</v>
      </c>
      <c r="H370" s="10">
        <v>0</v>
      </c>
      <c r="I370" s="10">
        <v>14313</v>
      </c>
      <c r="J370" s="10">
        <v>7.75</v>
      </c>
      <c r="K370" s="10"/>
      <c r="L370" s="10" t="s">
        <v>27</v>
      </c>
      <c r="M370" s="15">
        <f t="shared" si="34"/>
        <v>1</v>
      </c>
      <c r="N370" t="b">
        <f t="shared" si="30"/>
        <v>0</v>
      </c>
      <c r="O370" t="b">
        <f t="shared" si="31"/>
        <v>0</v>
      </c>
      <c r="P370" t="b">
        <f t="shared" si="32"/>
        <v>0</v>
      </c>
      <c r="Q370" t="b">
        <f t="shared" si="33"/>
        <v>0</v>
      </c>
      <c r="R370" t="str">
        <f t="shared" si="35"/>
        <v>0</v>
      </c>
    </row>
    <row r="371" spans="1:18" x14ac:dyDescent="0.3">
      <c r="A371" s="16">
        <v>370</v>
      </c>
      <c r="B371" s="11">
        <v>1</v>
      </c>
      <c r="C371" s="11">
        <v>1</v>
      </c>
      <c r="D371" s="11" t="s">
        <v>548</v>
      </c>
      <c r="E371" s="11" t="s">
        <v>17</v>
      </c>
      <c r="F371" s="11">
        <v>24</v>
      </c>
      <c r="G371" s="11">
        <v>0</v>
      </c>
      <c r="H371" s="11">
        <v>0</v>
      </c>
      <c r="I371" s="11" t="s">
        <v>549</v>
      </c>
      <c r="J371" s="11">
        <v>69.3</v>
      </c>
      <c r="K371" s="11" t="s">
        <v>550</v>
      </c>
      <c r="L371" s="11" t="s">
        <v>20</v>
      </c>
      <c r="M371" s="15">
        <f t="shared" si="34"/>
        <v>1</v>
      </c>
      <c r="N371" t="b">
        <f t="shared" si="30"/>
        <v>0</v>
      </c>
      <c r="O371" t="b">
        <f t="shared" si="31"/>
        <v>1</v>
      </c>
      <c r="P371" t="b">
        <f t="shared" si="32"/>
        <v>0</v>
      </c>
      <c r="Q371" t="b">
        <f t="shared" si="33"/>
        <v>1</v>
      </c>
      <c r="R371" t="str">
        <f t="shared" si="35"/>
        <v>0</v>
      </c>
    </row>
    <row r="372" spans="1:18" x14ac:dyDescent="0.3">
      <c r="A372" s="14">
        <v>371</v>
      </c>
      <c r="B372" s="10">
        <v>1</v>
      </c>
      <c r="C372" s="10">
        <v>1</v>
      </c>
      <c r="D372" s="10" t="s">
        <v>551</v>
      </c>
      <c r="E372" s="10" t="s">
        <v>13</v>
      </c>
      <c r="F372" s="10">
        <v>25</v>
      </c>
      <c r="G372" s="10">
        <v>1</v>
      </c>
      <c r="H372" s="10">
        <v>0</v>
      </c>
      <c r="I372" s="10">
        <v>11765</v>
      </c>
      <c r="J372" s="10">
        <v>55.441699999999997</v>
      </c>
      <c r="K372" s="10" t="s">
        <v>552</v>
      </c>
      <c r="L372" s="10" t="s">
        <v>20</v>
      </c>
      <c r="M372" s="15">
        <f t="shared" si="34"/>
        <v>2</v>
      </c>
      <c r="N372" t="b">
        <f t="shared" si="30"/>
        <v>0</v>
      </c>
      <c r="O372" t="b">
        <f t="shared" si="31"/>
        <v>0</v>
      </c>
      <c r="P372" t="b">
        <f t="shared" si="32"/>
        <v>0</v>
      </c>
      <c r="Q372" t="b">
        <f t="shared" si="33"/>
        <v>0</v>
      </c>
      <c r="R372" t="str">
        <f t="shared" si="35"/>
        <v>0</v>
      </c>
    </row>
    <row r="373" spans="1:18" x14ac:dyDescent="0.3">
      <c r="A373" s="16">
        <v>372</v>
      </c>
      <c r="B373" s="11">
        <v>0</v>
      </c>
      <c r="C373" s="11">
        <v>3</v>
      </c>
      <c r="D373" s="11" t="s">
        <v>553</v>
      </c>
      <c r="E373" s="11" t="s">
        <v>13</v>
      </c>
      <c r="F373" s="11">
        <v>18</v>
      </c>
      <c r="G373" s="11">
        <v>1</v>
      </c>
      <c r="H373" s="11">
        <v>0</v>
      </c>
      <c r="I373" s="11">
        <v>3101267</v>
      </c>
      <c r="J373" s="11">
        <v>6.4958</v>
      </c>
      <c r="K373" s="11"/>
      <c r="L373" s="11" t="s">
        <v>15</v>
      </c>
      <c r="M373" s="15">
        <f t="shared" si="34"/>
        <v>2</v>
      </c>
      <c r="N373" t="b">
        <f t="shared" si="30"/>
        <v>0</v>
      </c>
      <c r="O373" t="b">
        <f t="shared" si="31"/>
        <v>0</v>
      </c>
      <c r="P373" t="b">
        <f t="shared" si="32"/>
        <v>0</v>
      </c>
      <c r="Q373" t="b">
        <f t="shared" si="33"/>
        <v>0</v>
      </c>
      <c r="R373" t="str">
        <f t="shared" si="35"/>
        <v>0</v>
      </c>
    </row>
    <row r="374" spans="1:18" x14ac:dyDescent="0.3">
      <c r="A374" s="14">
        <v>373</v>
      </c>
      <c r="B374" s="10">
        <v>0</v>
      </c>
      <c r="C374" s="10">
        <v>3</v>
      </c>
      <c r="D374" s="10" t="s">
        <v>554</v>
      </c>
      <c r="E374" s="10" t="s">
        <v>13</v>
      </c>
      <c r="F374" s="10">
        <v>19</v>
      </c>
      <c r="G374" s="10">
        <v>0</v>
      </c>
      <c r="H374" s="10">
        <v>0</v>
      </c>
      <c r="I374" s="10">
        <v>323951</v>
      </c>
      <c r="J374" s="10">
        <v>8.0500000000000007</v>
      </c>
      <c r="K374" s="10"/>
      <c r="L374" s="10" t="s">
        <v>15</v>
      </c>
      <c r="M374" s="15">
        <f t="shared" si="34"/>
        <v>1</v>
      </c>
      <c r="N374" t="b">
        <f t="shared" si="30"/>
        <v>0</v>
      </c>
      <c r="O374" t="b">
        <f t="shared" si="31"/>
        <v>0</v>
      </c>
      <c r="P374" t="b">
        <f t="shared" si="32"/>
        <v>0</v>
      </c>
      <c r="Q374" t="b">
        <f t="shared" si="33"/>
        <v>0</v>
      </c>
      <c r="R374" t="str">
        <f t="shared" si="35"/>
        <v>0</v>
      </c>
    </row>
    <row r="375" spans="1:18" x14ac:dyDescent="0.3">
      <c r="A375" s="16">
        <v>374</v>
      </c>
      <c r="B375" s="11">
        <v>0</v>
      </c>
      <c r="C375" s="11">
        <v>1</v>
      </c>
      <c r="D375" s="11" t="s">
        <v>555</v>
      </c>
      <c r="E375" s="11" t="s">
        <v>13</v>
      </c>
      <c r="F375" s="11">
        <v>22</v>
      </c>
      <c r="G375" s="11">
        <v>0</v>
      </c>
      <c r="H375" s="11">
        <v>0</v>
      </c>
      <c r="I375" s="11" t="s">
        <v>409</v>
      </c>
      <c r="J375" s="11">
        <v>135.63329999999999</v>
      </c>
      <c r="K375" s="11"/>
      <c r="L375" s="11" t="s">
        <v>20</v>
      </c>
      <c r="M375" s="15">
        <f t="shared" si="34"/>
        <v>1</v>
      </c>
      <c r="N375" t="b">
        <f t="shared" si="30"/>
        <v>0</v>
      </c>
      <c r="O375" t="b">
        <f t="shared" si="31"/>
        <v>0</v>
      </c>
      <c r="P375" t="b">
        <f t="shared" si="32"/>
        <v>1</v>
      </c>
      <c r="Q375" t="b">
        <f t="shared" si="33"/>
        <v>1</v>
      </c>
      <c r="R375" t="str">
        <f t="shared" si="35"/>
        <v>0</v>
      </c>
    </row>
    <row r="376" spans="1:18" x14ac:dyDescent="0.3">
      <c r="A376" s="14">
        <v>375</v>
      </c>
      <c r="B376" s="10">
        <v>0</v>
      </c>
      <c r="C376" s="10">
        <v>3</v>
      </c>
      <c r="D376" s="10" t="s">
        <v>556</v>
      </c>
      <c r="E376" s="10" t="s">
        <v>17</v>
      </c>
      <c r="F376" s="10">
        <v>3</v>
      </c>
      <c r="G376" s="10">
        <v>3</v>
      </c>
      <c r="H376" s="10">
        <v>1</v>
      </c>
      <c r="I376" s="10">
        <v>349909</v>
      </c>
      <c r="J376" s="10">
        <v>21.074999999999999</v>
      </c>
      <c r="K376" s="10"/>
      <c r="L376" s="10" t="s">
        <v>15</v>
      </c>
      <c r="M376" s="15">
        <f t="shared" si="34"/>
        <v>5</v>
      </c>
      <c r="N376" t="b">
        <f t="shared" si="30"/>
        <v>1</v>
      </c>
      <c r="O376" t="b">
        <f t="shared" si="31"/>
        <v>0</v>
      </c>
      <c r="P376" t="b">
        <f t="shared" si="32"/>
        <v>0</v>
      </c>
      <c r="Q376" t="b">
        <f t="shared" si="33"/>
        <v>1</v>
      </c>
      <c r="R376" t="str">
        <f t="shared" si="35"/>
        <v>0</v>
      </c>
    </row>
    <row r="377" spans="1:18" x14ac:dyDescent="0.3">
      <c r="A377" s="16">
        <v>376</v>
      </c>
      <c r="B377" s="11">
        <v>1</v>
      </c>
      <c r="C377" s="11">
        <v>1</v>
      </c>
      <c r="D377" s="11" t="s">
        <v>557</v>
      </c>
      <c r="E377" s="11" t="s">
        <v>17</v>
      </c>
      <c r="F377" s="11"/>
      <c r="G377" s="11">
        <v>1</v>
      </c>
      <c r="H377" s="11">
        <v>0</v>
      </c>
      <c r="I377" s="11" t="s">
        <v>69</v>
      </c>
      <c r="J377" s="11">
        <v>82.1708</v>
      </c>
      <c r="K377" s="11"/>
      <c r="L377" s="11" t="s">
        <v>20</v>
      </c>
      <c r="M377" s="15">
        <f t="shared" si="34"/>
        <v>2</v>
      </c>
      <c r="N377" t="b">
        <f t="shared" si="30"/>
        <v>0</v>
      </c>
      <c r="O377" t="b">
        <f t="shared" si="31"/>
        <v>1</v>
      </c>
      <c r="P377" t="b">
        <f t="shared" si="32"/>
        <v>1</v>
      </c>
      <c r="Q377" t="b">
        <f t="shared" si="33"/>
        <v>1</v>
      </c>
      <c r="R377" t="str">
        <f t="shared" si="35"/>
        <v>0</v>
      </c>
    </row>
    <row r="378" spans="1:18" x14ac:dyDescent="0.3">
      <c r="A378" s="14">
        <v>377</v>
      </c>
      <c r="B378" s="10">
        <v>1</v>
      </c>
      <c r="C378" s="10">
        <v>3</v>
      </c>
      <c r="D378" s="10" t="s">
        <v>558</v>
      </c>
      <c r="E378" s="10" t="s">
        <v>17</v>
      </c>
      <c r="F378" s="10">
        <v>22</v>
      </c>
      <c r="G378" s="10">
        <v>0</v>
      </c>
      <c r="H378" s="10">
        <v>0</v>
      </c>
      <c r="I378" s="10" t="s">
        <v>559</v>
      </c>
      <c r="J378" s="10">
        <v>7.25</v>
      </c>
      <c r="K378" s="10"/>
      <c r="L378" s="10" t="s">
        <v>15</v>
      </c>
      <c r="M378" s="15">
        <f t="shared" si="34"/>
        <v>1</v>
      </c>
      <c r="N378" t="b">
        <f t="shared" si="30"/>
        <v>0</v>
      </c>
      <c r="O378" t="b">
        <f t="shared" si="31"/>
        <v>0</v>
      </c>
      <c r="P378" t="b">
        <f t="shared" si="32"/>
        <v>0</v>
      </c>
      <c r="Q378" t="b">
        <f t="shared" si="33"/>
        <v>0</v>
      </c>
      <c r="R378" t="str">
        <f t="shared" si="35"/>
        <v>0</v>
      </c>
    </row>
    <row r="379" spans="1:18" x14ac:dyDescent="0.3">
      <c r="A379" s="16">
        <v>378</v>
      </c>
      <c r="B379" s="11">
        <v>0</v>
      </c>
      <c r="C379" s="11">
        <v>1</v>
      </c>
      <c r="D379" s="11" t="s">
        <v>560</v>
      </c>
      <c r="E379" s="11" t="s">
        <v>13</v>
      </c>
      <c r="F379" s="11">
        <v>27</v>
      </c>
      <c r="G379" s="11">
        <v>0</v>
      </c>
      <c r="H379" s="11">
        <v>2</v>
      </c>
      <c r="I379" s="11">
        <v>113503</v>
      </c>
      <c r="J379" s="11">
        <v>211.5</v>
      </c>
      <c r="K379" s="11" t="s">
        <v>561</v>
      </c>
      <c r="L379" s="11" t="s">
        <v>20</v>
      </c>
      <c r="M379" s="15">
        <f t="shared" si="34"/>
        <v>3</v>
      </c>
      <c r="N379" t="b">
        <f t="shared" si="30"/>
        <v>0</v>
      </c>
      <c r="O379" t="b">
        <f t="shared" si="31"/>
        <v>0</v>
      </c>
      <c r="P379" t="b">
        <f t="shared" si="32"/>
        <v>0</v>
      </c>
      <c r="Q379" t="b">
        <f t="shared" si="33"/>
        <v>0</v>
      </c>
      <c r="R379" t="str">
        <f t="shared" si="35"/>
        <v>0</v>
      </c>
    </row>
    <row r="380" spans="1:18" x14ac:dyDescent="0.3">
      <c r="A380" s="14">
        <v>379</v>
      </c>
      <c r="B380" s="10">
        <v>0</v>
      </c>
      <c r="C380" s="10">
        <v>3</v>
      </c>
      <c r="D380" s="10" t="s">
        <v>562</v>
      </c>
      <c r="E380" s="10" t="s">
        <v>13</v>
      </c>
      <c r="F380" s="10">
        <v>20</v>
      </c>
      <c r="G380" s="10">
        <v>0</v>
      </c>
      <c r="H380" s="10">
        <v>0</v>
      </c>
      <c r="I380" s="10">
        <v>2648</v>
      </c>
      <c r="J380" s="10">
        <v>4.0125000000000002</v>
      </c>
      <c r="K380" s="10"/>
      <c r="L380" s="10" t="s">
        <v>20</v>
      </c>
      <c r="M380" s="15">
        <f t="shared" si="34"/>
        <v>1</v>
      </c>
      <c r="N380" t="b">
        <f t="shared" si="30"/>
        <v>0</v>
      </c>
      <c r="O380" t="b">
        <f t="shared" si="31"/>
        <v>0</v>
      </c>
      <c r="P380" t="b">
        <f t="shared" si="32"/>
        <v>0</v>
      </c>
      <c r="Q380" t="b">
        <f t="shared" si="33"/>
        <v>0</v>
      </c>
      <c r="R380" t="str">
        <f t="shared" si="35"/>
        <v>0</v>
      </c>
    </row>
    <row r="381" spans="1:18" x14ac:dyDescent="0.3">
      <c r="A381" s="16">
        <v>380</v>
      </c>
      <c r="B381" s="11">
        <v>0</v>
      </c>
      <c r="C381" s="11">
        <v>3</v>
      </c>
      <c r="D381" s="11" t="s">
        <v>563</v>
      </c>
      <c r="E381" s="11" t="s">
        <v>13</v>
      </c>
      <c r="F381" s="11">
        <v>19</v>
      </c>
      <c r="G381" s="11">
        <v>0</v>
      </c>
      <c r="H381" s="11">
        <v>0</v>
      </c>
      <c r="I381" s="11">
        <v>347069</v>
      </c>
      <c r="J381" s="11">
        <v>7.7750000000000004</v>
      </c>
      <c r="K381" s="11"/>
      <c r="L381" s="11" t="s">
        <v>15</v>
      </c>
      <c r="M381" s="15">
        <f t="shared" si="34"/>
        <v>1</v>
      </c>
      <c r="N381" t="b">
        <f t="shared" si="30"/>
        <v>0</v>
      </c>
      <c r="O381" t="b">
        <f t="shared" si="31"/>
        <v>0</v>
      </c>
      <c r="P381" t="b">
        <f t="shared" si="32"/>
        <v>0</v>
      </c>
      <c r="Q381" t="b">
        <f t="shared" si="33"/>
        <v>0</v>
      </c>
      <c r="R381" t="str">
        <f t="shared" si="35"/>
        <v>0</v>
      </c>
    </row>
    <row r="382" spans="1:18" x14ac:dyDescent="0.3">
      <c r="A382" s="14">
        <v>381</v>
      </c>
      <c r="B382" s="10">
        <v>1</v>
      </c>
      <c r="C382" s="10">
        <v>1</v>
      </c>
      <c r="D382" s="10" t="s">
        <v>564</v>
      </c>
      <c r="E382" s="10" t="s">
        <v>17</v>
      </c>
      <c r="F382" s="10">
        <v>42</v>
      </c>
      <c r="G382" s="10">
        <v>0</v>
      </c>
      <c r="H382" s="10">
        <v>0</v>
      </c>
      <c r="I382" s="10" t="s">
        <v>565</v>
      </c>
      <c r="J382" s="10">
        <v>227.52500000000001</v>
      </c>
      <c r="K382" s="10"/>
      <c r="L382" s="10" t="s">
        <v>20</v>
      </c>
      <c r="M382" s="15">
        <f t="shared" si="34"/>
        <v>1</v>
      </c>
      <c r="N382" t="b">
        <f t="shared" si="30"/>
        <v>0</v>
      </c>
      <c r="O382" t="b">
        <f t="shared" si="31"/>
        <v>1</v>
      </c>
      <c r="P382" t="b">
        <f t="shared" si="32"/>
        <v>0</v>
      </c>
      <c r="Q382" t="b">
        <f t="shared" si="33"/>
        <v>1</v>
      </c>
      <c r="R382" t="str">
        <f t="shared" si="35"/>
        <v>0</v>
      </c>
    </row>
    <row r="383" spans="1:18" x14ac:dyDescent="0.3">
      <c r="A383" s="16">
        <v>382</v>
      </c>
      <c r="B383" s="11">
        <v>1</v>
      </c>
      <c r="C383" s="11">
        <v>3</v>
      </c>
      <c r="D383" s="11" t="s">
        <v>566</v>
      </c>
      <c r="E383" s="11" t="s">
        <v>17</v>
      </c>
      <c r="F383" s="11">
        <v>1</v>
      </c>
      <c r="G383" s="11">
        <v>0</v>
      </c>
      <c r="H383" s="11">
        <v>2</v>
      </c>
      <c r="I383" s="11">
        <v>2653</v>
      </c>
      <c r="J383" s="11">
        <v>15.7417</v>
      </c>
      <c r="K383" s="11"/>
      <c r="L383" s="11" t="s">
        <v>20</v>
      </c>
      <c r="M383" s="15">
        <f t="shared" si="34"/>
        <v>3</v>
      </c>
      <c r="N383" t="b">
        <f t="shared" si="30"/>
        <v>0</v>
      </c>
      <c r="O383" t="b">
        <f t="shared" si="31"/>
        <v>0</v>
      </c>
      <c r="P383" t="b">
        <f t="shared" si="32"/>
        <v>0</v>
      </c>
      <c r="Q383" t="b">
        <f t="shared" si="33"/>
        <v>0</v>
      </c>
      <c r="R383" t="str">
        <f t="shared" si="35"/>
        <v>0</v>
      </c>
    </row>
    <row r="384" spans="1:18" x14ac:dyDescent="0.3">
      <c r="A384" s="14">
        <v>383</v>
      </c>
      <c r="B384" s="10">
        <v>0</v>
      </c>
      <c r="C384" s="10">
        <v>3</v>
      </c>
      <c r="D384" s="10" t="s">
        <v>567</v>
      </c>
      <c r="E384" s="10" t="s">
        <v>13</v>
      </c>
      <c r="F384" s="10">
        <v>32</v>
      </c>
      <c r="G384" s="10">
        <v>0</v>
      </c>
      <c r="H384" s="10">
        <v>0</v>
      </c>
      <c r="I384" s="10" t="s">
        <v>568</v>
      </c>
      <c r="J384" s="10">
        <v>7.9249999999999998</v>
      </c>
      <c r="K384" s="10"/>
      <c r="L384" s="10" t="s">
        <v>15</v>
      </c>
      <c r="M384" s="15">
        <f t="shared" si="34"/>
        <v>1</v>
      </c>
      <c r="N384" t="b">
        <f t="shared" si="30"/>
        <v>0</v>
      </c>
      <c r="O384" t="b">
        <f t="shared" si="31"/>
        <v>0</v>
      </c>
      <c r="P384" t="b">
        <f t="shared" si="32"/>
        <v>0</v>
      </c>
      <c r="Q384" t="b">
        <f t="shared" si="33"/>
        <v>0</v>
      </c>
      <c r="R384" t="str">
        <f t="shared" si="35"/>
        <v>0</v>
      </c>
    </row>
    <row r="385" spans="1:18" x14ac:dyDescent="0.3">
      <c r="A385" s="16">
        <v>384</v>
      </c>
      <c r="B385" s="11">
        <v>1</v>
      </c>
      <c r="C385" s="11">
        <v>1</v>
      </c>
      <c r="D385" s="11" t="s">
        <v>569</v>
      </c>
      <c r="E385" s="11" t="s">
        <v>17</v>
      </c>
      <c r="F385" s="11">
        <v>35</v>
      </c>
      <c r="G385" s="11">
        <v>1</v>
      </c>
      <c r="H385" s="11">
        <v>0</v>
      </c>
      <c r="I385" s="11">
        <v>113789</v>
      </c>
      <c r="J385" s="11">
        <v>52</v>
      </c>
      <c r="K385" s="11"/>
      <c r="L385" s="11" t="s">
        <v>15</v>
      </c>
      <c r="M385" s="15">
        <f t="shared" si="34"/>
        <v>2</v>
      </c>
      <c r="N385" t="b">
        <f t="shared" si="30"/>
        <v>0</v>
      </c>
      <c r="O385" t="b">
        <f t="shared" si="31"/>
        <v>1</v>
      </c>
      <c r="P385" t="b">
        <f t="shared" si="32"/>
        <v>0</v>
      </c>
      <c r="Q385" t="b">
        <f t="shared" si="33"/>
        <v>1</v>
      </c>
      <c r="R385" t="str">
        <f t="shared" si="35"/>
        <v>0</v>
      </c>
    </row>
    <row r="386" spans="1:18" x14ac:dyDescent="0.3">
      <c r="A386" s="14">
        <v>385</v>
      </c>
      <c r="B386" s="10">
        <v>0</v>
      </c>
      <c r="C386" s="10">
        <v>3</v>
      </c>
      <c r="D386" s="10" t="s">
        <v>570</v>
      </c>
      <c r="E386" s="10" t="s">
        <v>13</v>
      </c>
      <c r="F386" s="10"/>
      <c r="G386" s="10">
        <v>0</v>
      </c>
      <c r="H386" s="10">
        <v>0</v>
      </c>
      <c r="I386" s="10">
        <v>349227</v>
      </c>
      <c r="J386" s="10">
        <v>7.8958000000000004</v>
      </c>
      <c r="K386" s="10"/>
      <c r="L386" s="10" t="s">
        <v>15</v>
      </c>
      <c r="M386" s="15">
        <f t="shared" si="34"/>
        <v>1</v>
      </c>
      <c r="N386" t="b">
        <f t="shared" ref="N386:N449" si="36">AND(F386&gt;2.5,F386&lt;5)</f>
        <v>0</v>
      </c>
      <c r="O386" t="b">
        <f t="shared" ref="O386:O449" si="37">AND(E386="female",OR(C386=1,C386=2))</f>
        <v>0</v>
      </c>
      <c r="P386" t="b">
        <f t="shared" ref="P386:P449" si="38">AND(J386&gt;75,J386&lt;150)</f>
        <v>0</v>
      </c>
      <c r="Q386" t="b">
        <f t="shared" ref="Q386:Q449" si="39">OR(N386,O386,P386)</f>
        <v>0</v>
      </c>
      <c r="R386" t="str">
        <f t="shared" si="35"/>
        <v>0</v>
      </c>
    </row>
    <row r="387" spans="1:18" x14ac:dyDescent="0.3">
      <c r="A387" s="16">
        <v>386</v>
      </c>
      <c r="B387" s="11">
        <v>0</v>
      </c>
      <c r="C387" s="11">
        <v>2</v>
      </c>
      <c r="D387" s="11" t="s">
        <v>571</v>
      </c>
      <c r="E387" s="11" t="s">
        <v>13</v>
      </c>
      <c r="F387" s="11">
        <v>18</v>
      </c>
      <c r="G387" s="11">
        <v>0</v>
      </c>
      <c r="H387" s="11">
        <v>0</v>
      </c>
      <c r="I387" s="11" t="s">
        <v>126</v>
      </c>
      <c r="J387" s="11">
        <v>73.5</v>
      </c>
      <c r="K387" s="11"/>
      <c r="L387" s="11" t="s">
        <v>15</v>
      </c>
      <c r="M387" s="15">
        <f t="shared" ref="M387:M450" si="40">G387+H387+1</f>
        <v>1</v>
      </c>
      <c r="N387" t="b">
        <f t="shared" si="36"/>
        <v>0</v>
      </c>
      <c r="O387" t="b">
        <f t="shared" si="37"/>
        <v>0</v>
      </c>
      <c r="P387" t="b">
        <f t="shared" si="38"/>
        <v>0</v>
      </c>
      <c r="Q387" t="b">
        <f t="shared" si="39"/>
        <v>0</v>
      </c>
      <c r="R387" t="str">
        <f t="shared" ref="R387:R450" si="41">IF(N387=B387,"1","0")</f>
        <v>0</v>
      </c>
    </row>
    <row r="388" spans="1:18" x14ac:dyDescent="0.3">
      <c r="A388" s="14">
        <v>387</v>
      </c>
      <c r="B388" s="10">
        <v>0</v>
      </c>
      <c r="C388" s="10">
        <v>3</v>
      </c>
      <c r="D388" s="10" t="s">
        <v>572</v>
      </c>
      <c r="E388" s="10" t="s">
        <v>13</v>
      </c>
      <c r="F388" s="10">
        <v>1</v>
      </c>
      <c r="G388" s="10">
        <v>5</v>
      </c>
      <c r="H388" s="10">
        <v>2</v>
      </c>
      <c r="I388" s="10" t="s">
        <v>105</v>
      </c>
      <c r="J388" s="10">
        <v>46.9</v>
      </c>
      <c r="K388" s="10"/>
      <c r="L388" s="10" t="s">
        <v>15</v>
      </c>
      <c r="M388" s="15">
        <f t="shared" si="40"/>
        <v>8</v>
      </c>
      <c r="N388" t="b">
        <f t="shared" si="36"/>
        <v>0</v>
      </c>
      <c r="O388" t="b">
        <f t="shared" si="37"/>
        <v>0</v>
      </c>
      <c r="P388" t="b">
        <f t="shared" si="38"/>
        <v>0</v>
      </c>
      <c r="Q388" t="b">
        <f t="shared" si="39"/>
        <v>0</v>
      </c>
      <c r="R388" t="str">
        <f t="shared" si="41"/>
        <v>0</v>
      </c>
    </row>
    <row r="389" spans="1:18" x14ac:dyDescent="0.3">
      <c r="A389" s="16">
        <v>388</v>
      </c>
      <c r="B389" s="11">
        <v>1</v>
      </c>
      <c r="C389" s="11">
        <v>2</v>
      </c>
      <c r="D389" s="11" t="s">
        <v>573</v>
      </c>
      <c r="E389" s="11" t="s">
        <v>17</v>
      </c>
      <c r="F389" s="11">
        <v>36</v>
      </c>
      <c r="G389" s="11">
        <v>0</v>
      </c>
      <c r="H389" s="11">
        <v>0</v>
      </c>
      <c r="I389" s="11">
        <v>27849</v>
      </c>
      <c r="J389" s="11">
        <v>13</v>
      </c>
      <c r="K389" s="11"/>
      <c r="L389" s="11" t="s">
        <v>15</v>
      </c>
      <c r="M389" s="15">
        <f t="shared" si="40"/>
        <v>1</v>
      </c>
      <c r="N389" t="b">
        <f t="shared" si="36"/>
        <v>0</v>
      </c>
      <c r="O389" t="b">
        <f t="shared" si="37"/>
        <v>1</v>
      </c>
      <c r="P389" t="b">
        <f t="shared" si="38"/>
        <v>0</v>
      </c>
      <c r="Q389" t="b">
        <f t="shared" si="39"/>
        <v>1</v>
      </c>
      <c r="R389" t="str">
        <f t="shared" si="41"/>
        <v>0</v>
      </c>
    </row>
    <row r="390" spans="1:18" x14ac:dyDescent="0.3">
      <c r="A390" s="14">
        <v>389</v>
      </c>
      <c r="B390" s="10">
        <v>0</v>
      </c>
      <c r="C390" s="10">
        <v>3</v>
      </c>
      <c r="D390" s="10" t="s">
        <v>574</v>
      </c>
      <c r="E390" s="10" t="s">
        <v>13</v>
      </c>
      <c r="F390" s="10"/>
      <c r="G390" s="10">
        <v>0</v>
      </c>
      <c r="H390" s="10">
        <v>0</v>
      </c>
      <c r="I390" s="10">
        <v>367655</v>
      </c>
      <c r="J390" s="10">
        <v>7.7291999999999996</v>
      </c>
      <c r="K390" s="10"/>
      <c r="L390" s="10" t="s">
        <v>27</v>
      </c>
      <c r="M390" s="15">
        <f t="shared" si="40"/>
        <v>1</v>
      </c>
      <c r="N390" t="b">
        <f t="shared" si="36"/>
        <v>0</v>
      </c>
      <c r="O390" t="b">
        <f t="shared" si="37"/>
        <v>0</v>
      </c>
      <c r="P390" t="b">
        <f t="shared" si="38"/>
        <v>0</v>
      </c>
      <c r="Q390" t="b">
        <f t="shared" si="39"/>
        <v>0</v>
      </c>
      <c r="R390" t="str">
        <f t="shared" si="41"/>
        <v>0</v>
      </c>
    </row>
    <row r="391" spans="1:18" x14ac:dyDescent="0.3">
      <c r="A391" s="16">
        <v>390</v>
      </c>
      <c r="B391" s="11">
        <v>1</v>
      </c>
      <c r="C391" s="11">
        <v>2</v>
      </c>
      <c r="D391" s="11" t="s">
        <v>575</v>
      </c>
      <c r="E391" s="11" t="s">
        <v>17</v>
      </c>
      <c r="F391" s="11">
        <v>17</v>
      </c>
      <c r="G391" s="11">
        <v>0</v>
      </c>
      <c r="H391" s="11">
        <v>0</v>
      </c>
      <c r="I391" s="11" t="s">
        <v>576</v>
      </c>
      <c r="J391" s="11">
        <v>12</v>
      </c>
      <c r="K391" s="11"/>
      <c r="L391" s="11" t="s">
        <v>20</v>
      </c>
      <c r="M391" s="15">
        <f t="shared" si="40"/>
        <v>1</v>
      </c>
      <c r="N391" t="b">
        <f t="shared" si="36"/>
        <v>0</v>
      </c>
      <c r="O391" t="b">
        <f t="shared" si="37"/>
        <v>1</v>
      </c>
      <c r="P391" t="b">
        <f t="shared" si="38"/>
        <v>0</v>
      </c>
      <c r="Q391" t="b">
        <f t="shared" si="39"/>
        <v>1</v>
      </c>
      <c r="R391" t="str">
        <f t="shared" si="41"/>
        <v>0</v>
      </c>
    </row>
    <row r="392" spans="1:18" x14ac:dyDescent="0.3">
      <c r="A392" s="14">
        <v>391</v>
      </c>
      <c r="B392" s="10">
        <v>1</v>
      </c>
      <c r="C392" s="10">
        <v>1</v>
      </c>
      <c r="D392" s="10" t="s">
        <v>577</v>
      </c>
      <c r="E392" s="10" t="s">
        <v>13</v>
      </c>
      <c r="F392" s="10">
        <v>36</v>
      </c>
      <c r="G392" s="10">
        <v>1</v>
      </c>
      <c r="H392" s="10">
        <v>2</v>
      </c>
      <c r="I392" s="10">
        <v>113760</v>
      </c>
      <c r="J392" s="10">
        <v>120</v>
      </c>
      <c r="K392" s="10" t="s">
        <v>578</v>
      </c>
      <c r="L392" s="10" t="s">
        <v>15</v>
      </c>
      <c r="M392" s="15">
        <f t="shared" si="40"/>
        <v>4</v>
      </c>
      <c r="N392" t="b">
        <f t="shared" si="36"/>
        <v>0</v>
      </c>
      <c r="O392" t="b">
        <f t="shared" si="37"/>
        <v>0</v>
      </c>
      <c r="P392" t="b">
        <f t="shared" si="38"/>
        <v>1</v>
      </c>
      <c r="Q392" t="b">
        <f t="shared" si="39"/>
        <v>1</v>
      </c>
      <c r="R392" t="str">
        <f t="shared" si="41"/>
        <v>0</v>
      </c>
    </row>
    <row r="393" spans="1:18" x14ac:dyDescent="0.3">
      <c r="A393" s="16">
        <v>392</v>
      </c>
      <c r="B393" s="11">
        <v>1</v>
      </c>
      <c r="C393" s="11">
        <v>3</v>
      </c>
      <c r="D393" s="11" t="s">
        <v>579</v>
      </c>
      <c r="E393" s="11" t="s">
        <v>13</v>
      </c>
      <c r="F393" s="11">
        <v>21</v>
      </c>
      <c r="G393" s="11">
        <v>0</v>
      </c>
      <c r="H393" s="11">
        <v>0</v>
      </c>
      <c r="I393" s="11">
        <v>350034</v>
      </c>
      <c r="J393" s="11">
        <v>7.7957999999999998</v>
      </c>
      <c r="K393" s="11"/>
      <c r="L393" s="11" t="s">
        <v>15</v>
      </c>
      <c r="M393" s="15">
        <f t="shared" si="40"/>
        <v>1</v>
      </c>
      <c r="N393" t="b">
        <f t="shared" si="36"/>
        <v>0</v>
      </c>
      <c r="O393" t="b">
        <f t="shared" si="37"/>
        <v>0</v>
      </c>
      <c r="P393" t="b">
        <f t="shared" si="38"/>
        <v>0</v>
      </c>
      <c r="Q393" t="b">
        <f t="shared" si="39"/>
        <v>0</v>
      </c>
      <c r="R393" t="str">
        <f t="shared" si="41"/>
        <v>0</v>
      </c>
    </row>
    <row r="394" spans="1:18" x14ac:dyDescent="0.3">
      <c r="A394" s="14">
        <v>393</v>
      </c>
      <c r="B394" s="10">
        <v>0</v>
      </c>
      <c r="C394" s="10">
        <v>3</v>
      </c>
      <c r="D394" s="10" t="s">
        <v>580</v>
      </c>
      <c r="E394" s="10" t="s">
        <v>13</v>
      </c>
      <c r="F394" s="10">
        <v>28</v>
      </c>
      <c r="G394" s="10">
        <v>2</v>
      </c>
      <c r="H394" s="10">
        <v>0</v>
      </c>
      <c r="I394" s="10">
        <v>3101277</v>
      </c>
      <c r="J394" s="10">
        <v>7.9249999999999998</v>
      </c>
      <c r="K394" s="10"/>
      <c r="L394" s="10" t="s">
        <v>15</v>
      </c>
      <c r="M394" s="15">
        <f t="shared" si="40"/>
        <v>3</v>
      </c>
      <c r="N394" t="b">
        <f t="shared" si="36"/>
        <v>0</v>
      </c>
      <c r="O394" t="b">
        <f t="shared" si="37"/>
        <v>0</v>
      </c>
      <c r="P394" t="b">
        <f t="shared" si="38"/>
        <v>0</v>
      </c>
      <c r="Q394" t="b">
        <f t="shared" si="39"/>
        <v>0</v>
      </c>
      <c r="R394" t="str">
        <f t="shared" si="41"/>
        <v>0</v>
      </c>
    </row>
    <row r="395" spans="1:18" x14ac:dyDescent="0.3">
      <c r="A395" s="16">
        <v>394</v>
      </c>
      <c r="B395" s="11">
        <v>1</v>
      </c>
      <c r="C395" s="11">
        <v>1</v>
      </c>
      <c r="D395" s="11" t="s">
        <v>581</v>
      </c>
      <c r="E395" s="11" t="s">
        <v>17</v>
      </c>
      <c r="F395" s="11">
        <v>23</v>
      </c>
      <c r="G395" s="11">
        <v>1</v>
      </c>
      <c r="H395" s="11">
        <v>0</v>
      </c>
      <c r="I395" s="11">
        <v>35273</v>
      </c>
      <c r="J395" s="11">
        <v>113.27500000000001</v>
      </c>
      <c r="K395" s="11" t="s">
        <v>328</v>
      </c>
      <c r="L395" s="11" t="s">
        <v>20</v>
      </c>
      <c r="M395" s="15">
        <f t="shared" si="40"/>
        <v>2</v>
      </c>
      <c r="N395" t="b">
        <f t="shared" si="36"/>
        <v>0</v>
      </c>
      <c r="O395" t="b">
        <f t="shared" si="37"/>
        <v>1</v>
      </c>
      <c r="P395" t="b">
        <f t="shared" si="38"/>
        <v>1</v>
      </c>
      <c r="Q395" t="b">
        <f t="shared" si="39"/>
        <v>1</v>
      </c>
      <c r="R395" t="str">
        <f t="shared" si="41"/>
        <v>0</v>
      </c>
    </row>
    <row r="396" spans="1:18" x14ac:dyDescent="0.3">
      <c r="A396" s="14">
        <v>395</v>
      </c>
      <c r="B396" s="10">
        <v>1</v>
      </c>
      <c r="C396" s="10">
        <v>3</v>
      </c>
      <c r="D396" s="10" t="s">
        <v>582</v>
      </c>
      <c r="E396" s="10" t="s">
        <v>17</v>
      </c>
      <c r="F396" s="10">
        <v>24</v>
      </c>
      <c r="G396" s="10">
        <v>0</v>
      </c>
      <c r="H396" s="10">
        <v>2</v>
      </c>
      <c r="I396" s="10" t="s">
        <v>34</v>
      </c>
      <c r="J396" s="10">
        <v>16.7</v>
      </c>
      <c r="K396" s="10" t="s">
        <v>35</v>
      </c>
      <c r="L396" s="10" t="s">
        <v>15</v>
      </c>
      <c r="M396" s="15">
        <f t="shared" si="40"/>
        <v>3</v>
      </c>
      <c r="N396" t="b">
        <f t="shared" si="36"/>
        <v>0</v>
      </c>
      <c r="O396" t="b">
        <f t="shared" si="37"/>
        <v>0</v>
      </c>
      <c r="P396" t="b">
        <f t="shared" si="38"/>
        <v>0</v>
      </c>
      <c r="Q396" t="b">
        <f t="shared" si="39"/>
        <v>0</v>
      </c>
      <c r="R396" t="str">
        <f t="shared" si="41"/>
        <v>0</v>
      </c>
    </row>
    <row r="397" spans="1:18" x14ac:dyDescent="0.3">
      <c r="A397" s="16">
        <v>396</v>
      </c>
      <c r="B397" s="11">
        <v>0</v>
      </c>
      <c r="C397" s="11">
        <v>3</v>
      </c>
      <c r="D397" s="11" t="s">
        <v>583</v>
      </c>
      <c r="E397" s="11" t="s">
        <v>13</v>
      </c>
      <c r="F397" s="11">
        <v>22</v>
      </c>
      <c r="G397" s="11">
        <v>0</v>
      </c>
      <c r="H397" s="11">
        <v>0</v>
      </c>
      <c r="I397" s="11">
        <v>350052</v>
      </c>
      <c r="J397" s="11">
        <v>7.7957999999999998</v>
      </c>
      <c r="K397" s="11"/>
      <c r="L397" s="11" t="s">
        <v>15</v>
      </c>
      <c r="M397" s="15">
        <f t="shared" si="40"/>
        <v>1</v>
      </c>
      <c r="N397" t="b">
        <f t="shared" si="36"/>
        <v>0</v>
      </c>
      <c r="O397" t="b">
        <f t="shared" si="37"/>
        <v>0</v>
      </c>
      <c r="P397" t="b">
        <f t="shared" si="38"/>
        <v>0</v>
      </c>
      <c r="Q397" t="b">
        <f t="shared" si="39"/>
        <v>0</v>
      </c>
      <c r="R397" t="str">
        <f t="shared" si="41"/>
        <v>0</v>
      </c>
    </row>
    <row r="398" spans="1:18" x14ac:dyDescent="0.3">
      <c r="A398" s="14">
        <v>397</v>
      </c>
      <c r="B398" s="10">
        <v>0</v>
      </c>
      <c r="C398" s="10">
        <v>3</v>
      </c>
      <c r="D398" s="10" t="s">
        <v>584</v>
      </c>
      <c r="E398" s="10" t="s">
        <v>17</v>
      </c>
      <c r="F398" s="10">
        <v>31</v>
      </c>
      <c r="G398" s="10">
        <v>0</v>
      </c>
      <c r="H398" s="10">
        <v>0</v>
      </c>
      <c r="I398" s="10">
        <v>350407</v>
      </c>
      <c r="J398" s="10">
        <v>7.8541999999999996</v>
      </c>
      <c r="K398" s="10"/>
      <c r="L398" s="10" t="s">
        <v>15</v>
      </c>
      <c r="M398" s="15">
        <f t="shared" si="40"/>
        <v>1</v>
      </c>
      <c r="N398" t="b">
        <f t="shared" si="36"/>
        <v>0</v>
      </c>
      <c r="O398" t="b">
        <f t="shared" si="37"/>
        <v>0</v>
      </c>
      <c r="P398" t="b">
        <f t="shared" si="38"/>
        <v>0</v>
      </c>
      <c r="Q398" t="b">
        <f t="shared" si="39"/>
        <v>0</v>
      </c>
      <c r="R398" t="str">
        <f t="shared" si="41"/>
        <v>0</v>
      </c>
    </row>
    <row r="399" spans="1:18" x14ac:dyDescent="0.3">
      <c r="A399" s="16">
        <v>398</v>
      </c>
      <c r="B399" s="11">
        <v>0</v>
      </c>
      <c r="C399" s="11">
        <v>2</v>
      </c>
      <c r="D399" s="11" t="s">
        <v>585</v>
      </c>
      <c r="E399" s="11" t="s">
        <v>13</v>
      </c>
      <c r="F399" s="11">
        <v>46</v>
      </c>
      <c r="G399" s="11">
        <v>0</v>
      </c>
      <c r="H399" s="11">
        <v>0</v>
      </c>
      <c r="I399" s="11">
        <v>28403</v>
      </c>
      <c r="J399" s="11">
        <v>26</v>
      </c>
      <c r="K399" s="11"/>
      <c r="L399" s="11" t="s">
        <v>15</v>
      </c>
      <c r="M399" s="15">
        <f t="shared" si="40"/>
        <v>1</v>
      </c>
      <c r="N399" t="b">
        <f t="shared" si="36"/>
        <v>0</v>
      </c>
      <c r="O399" t="b">
        <f t="shared" si="37"/>
        <v>0</v>
      </c>
      <c r="P399" t="b">
        <f t="shared" si="38"/>
        <v>0</v>
      </c>
      <c r="Q399" t="b">
        <f t="shared" si="39"/>
        <v>0</v>
      </c>
      <c r="R399" t="str">
        <f t="shared" si="41"/>
        <v>0</v>
      </c>
    </row>
    <row r="400" spans="1:18" x14ac:dyDescent="0.3">
      <c r="A400" s="14">
        <v>399</v>
      </c>
      <c r="B400" s="10">
        <v>0</v>
      </c>
      <c r="C400" s="10">
        <v>2</v>
      </c>
      <c r="D400" s="10" t="s">
        <v>586</v>
      </c>
      <c r="E400" s="10" t="s">
        <v>13</v>
      </c>
      <c r="F400" s="10">
        <v>23</v>
      </c>
      <c r="G400" s="10">
        <v>0</v>
      </c>
      <c r="H400" s="10">
        <v>0</v>
      </c>
      <c r="I400" s="10">
        <v>244278</v>
      </c>
      <c r="J400" s="10">
        <v>10.5</v>
      </c>
      <c r="K400" s="10"/>
      <c r="L400" s="10" t="s">
        <v>15</v>
      </c>
      <c r="M400" s="15">
        <f t="shared" si="40"/>
        <v>1</v>
      </c>
      <c r="N400" t="b">
        <f t="shared" si="36"/>
        <v>0</v>
      </c>
      <c r="O400" t="b">
        <f t="shared" si="37"/>
        <v>0</v>
      </c>
      <c r="P400" t="b">
        <f t="shared" si="38"/>
        <v>0</v>
      </c>
      <c r="Q400" t="b">
        <f t="shared" si="39"/>
        <v>0</v>
      </c>
      <c r="R400" t="str">
        <f t="shared" si="41"/>
        <v>0</v>
      </c>
    </row>
    <row r="401" spans="1:18" x14ac:dyDescent="0.3">
      <c r="A401" s="16">
        <v>400</v>
      </c>
      <c r="B401" s="11">
        <v>1</v>
      </c>
      <c r="C401" s="11">
        <v>2</v>
      </c>
      <c r="D401" s="11" t="s">
        <v>587</v>
      </c>
      <c r="E401" s="11" t="s">
        <v>17</v>
      </c>
      <c r="F401" s="11">
        <v>28</v>
      </c>
      <c r="G401" s="11">
        <v>0</v>
      </c>
      <c r="H401" s="11">
        <v>0</v>
      </c>
      <c r="I401" s="11">
        <v>240929</v>
      </c>
      <c r="J401" s="11">
        <v>12.65</v>
      </c>
      <c r="K401" s="11"/>
      <c r="L401" s="11" t="s">
        <v>15</v>
      </c>
      <c r="M401" s="15">
        <f t="shared" si="40"/>
        <v>1</v>
      </c>
      <c r="N401" t="b">
        <f t="shared" si="36"/>
        <v>0</v>
      </c>
      <c r="O401" t="b">
        <f t="shared" si="37"/>
        <v>1</v>
      </c>
      <c r="P401" t="b">
        <f t="shared" si="38"/>
        <v>0</v>
      </c>
      <c r="Q401" t="b">
        <f t="shared" si="39"/>
        <v>1</v>
      </c>
      <c r="R401" t="str">
        <f t="shared" si="41"/>
        <v>0</v>
      </c>
    </row>
    <row r="402" spans="1:18" x14ac:dyDescent="0.3">
      <c r="A402" s="14">
        <v>401</v>
      </c>
      <c r="B402" s="10">
        <v>1</v>
      </c>
      <c r="C402" s="10">
        <v>3</v>
      </c>
      <c r="D402" s="10" t="s">
        <v>588</v>
      </c>
      <c r="E402" s="10" t="s">
        <v>13</v>
      </c>
      <c r="F402" s="10">
        <v>39</v>
      </c>
      <c r="G402" s="10">
        <v>0</v>
      </c>
      <c r="H402" s="10">
        <v>0</v>
      </c>
      <c r="I402" s="10" t="s">
        <v>589</v>
      </c>
      <c r="J402" s="10">
        <v>7.9249999999999998</v>
      </c>
      <c r="K402" s="10"/>
      <c r="L402" s="10" t="s">
        <v>15</v>
      </c>
      <c r="M402" s="15">
        <f t="shared" si="40"/>
        <v>1</v>
      </c>
      <c r="N402" t="b">
        <f t="shared" si="36"/>
        <v>0</v>
      </c>
      <c r="O402" t="b">
        <f t="shared" si="37"/>
        <v>0</v>
      </c>
      <c r="P402" t="b">
        <f t="shared" si="38"/>
        <v>0</v>
      </c>
      <c r="Q402" t="b">
        <f t="shared" si="39"/>
        <v>0</v>
      </c>
      <c r="R402" t="str">
        <f t="shared" si="41"/>
        <v>0</v>
      </c>
    </row>
    <row r="403" spans="1:18" x14ac:dyDescent="0.3">
      <c r="A403" s="16">
        <v>402</v>
      </c>
      <c r="B403" s="11">
        <v>0</v>
      </c>
      <c r="C403" s="11">
        <v>3</v>
      </c>
      <c r="D403" s="11" t="s">
        <v>590</v>
      </c>
      <c r="E403" s="11" t="s">
        <v>13</v>
      </c>
      <c r="F403" s="11">
        <v>26</v>
      </c>
      <c r="G403" s="11">
        <v>0</v>
      </c>
      <c r="H403" s="11">
        <v>0</v>
      </c>
      <c r="I403" s="11">
        <v>341826</v>
      </c>
      <c r="J403" s="11">
        <v>8.0500000000000007</v>
      </c>
      <c r="K403" s="11"/>
      <c r="L403" s="11" t="s">
        <v>15</v>
      </c>
      <c r="M403" s="15">
        <f t="shared" si="40"/>
        <v>1</v>
      </c>
      <c r="N403" t="b">
        <f t="shared" si="36"/>
        <v>0</v>
      </c>
      <c r="O403" t="b">
        <f t="shared" si="37"/>
        <v>0</v>
      </c>
      <c r="P403" t="b">
        <f t="shared" si="38"/>
        <v>0</v>
      </c>
      <c r="Q403" t="b">
        <f t="shared" si="39"/>
        <v>0</v>
      </c>
      <c r="R403" t="str">
        <f t="shared" si="41"/>
        <v>0</v>
      </c>
    </row>
    <row r="404" spans="1:18" x14ac:dyDescent="0.3">
      <c r="A404" s="14">
        <v>403</v>
      </c>
      <c r="B404" s="10">
        <v>0</v>
      </c>
      <c r="C404" s="10">
        <v>3</v>
      </c>
      <c r="D404" s="10" t="s">
        <v>591</v>
      </c>
      <c r="E404" s="10" t="s">
        <v>17</v>
      </c>
      <c r="F404" s="10">
        <v>21</v>
      </c>
      <c r="G404" s="10">
        <v>1</v>
      </c>
      <c r="H404" s="10">
        <v>0</v>
      </c>
      <c r="I404" s="10">
        <v>4137</v>
      </c>
      <c r="J404" s="10">
        <v>9.8249999999999993</v>
      </c>
      <c r="K404" s="10"/>
      <c r="L404" s="10" t="s">
        <v>15</v>
      </c>
      <c r="M404" s="15">
        <f t="shared" si="40"/>
        <v>2</v>
      </c>
      <c r="N404" t="b">
        <f t="shared" si="36"/>
        <v>0</v>
      </c>
      <c r="O404" t="b">
        <f t="shared" si="37"/>
        <v>0</v>
      </c>
      <c r="P404" t="b">
        <f t="shared" si="38"/>
        <v>0</v>
      </c>
      <c r="Q404" t="b">
        <f t="shared" si="39"/>
        <v>0</v>
      </c>
      <c r="R404" t="str">
        <f t="shared" si="41"/>
        <v>0</v>
      </c>
    </row>
    <row r="405" spans="1:18" x14ac:dyDescent="0.3">
      <c r="A405" s="16">
        <v>404</v>
      </c>
      <c r="B405" s="11">
        <v>0</v>
      </c>
      <c r="C405" s="11">
        <v>3</v>
      </c>
      <c r="D405" s="11" t="s">
        <v>592</v>
      </c>
      <c r="E405" s="11" t="s">
        <v>13</v>
      </c>
      <c r="F405" s="11">
        <v>28</v>
      </c>
      <c r="G405" s="11">
        <v>1</v>
      </c>
      <c r="H405" s="11">
        <v>0</v>
      </c>
      <c r="I405" s="11" t="s">
        <v>224</v>
      </c>
      <c r="J405" s="11">
        <v>15.85</v>
      </c>
      <c r="K405" s="11"/>
      <c r="L405" s="11" t="s">
        <v>15</v>
      </c>
      <c r="M405" s="15">
        <f t="shared" si="40"/>
        <v>2</v>
      </c>
      <c r="N405" t="b">
        <f t="shared" si="36"/>
        <v>0</v>
      </c>
      <c r="O405" t="b">
        <f t="shared" si="37"/>
        <v>0</v>
      </c>
      <c r="P405" t="b">
        <f t="shared" si="38"/>
        <v>0</v>
      </c>
      <c r="Q405" t="b">
        <f t="shared" si="39"/>
        <v>0</v>
      </c>
      <c r="R405" t="str">
        <f t="shared" si="41"/>
        <v>0</v>
      </c>
    </row>
    <row r="406" spans="1:18" x14ac:dyDescent="0.3">
      <c r="A406" s="14">
        <v>405</v>
      </c>
      <c r="B406" s="10">
        <v>0</v>
      </c>
      <c r="C406" s="10">
        <v>3</v>
      </c>
      <c r="D406" s="10" t="s">
        <v>593</v>
      </c>
      <c r="E406" s="10" t="s">
        <v>17</v>
      </c>
      <c r="F406" s="10">
        <v>20</v>
      </c>
      <c r="G406" s="10">
        <v>0</v>
      </c>
      <c r="H406" s="10">
        <v>0</v>
      </c>
      <c r="I406" s="10">
        <v>315096</v>
      </c>
      <c r="J406" s="10">
        <v>8.6624999999999996</v>
      </c>
      <c r="K406" s="10"/>
      <c r="L406" s="10" t="s">
        <v>15</v>
      </c>
      <c r="M406" s="15">
        <f t="shared" si="40"/>
        <v>1</v>
      </c>
      <c r="N406" t="b">
        <f t="shared" si="36"/>
        <v>0</v>
      </c>
      <c r="O406" t="b">
        <f t="shared" si="37"/>
        <v>0</v>
      </c>
      <c r="P406" t="b">
        <f t="shared" si="38"/>
        <v>0</v>
      </c>
      <c r="Q406" t="b">
        <f t="shared" si="39"/>
        <v>0</v>
      </c>
      <c r="R406" t="str">
        <f t="shared" si="41"/>
        <v>0</v>
      </c>
    </row>
    <row r="407" spans="1:18" x14ac:dyDescent="0.3">
      <c r="A407" s="16">
        <v>406</v>
      </c>
      <c r="B407" s="11">
        <v>0</v>
      </c>
      <c r="C407" s="11">
        <v>2</v>
      </c>
      <c r="D407" s="11" t="s">
        <v>594</v>
      </c>
      <c r="E407" s="11" t="s">
        <v>13</v>
      </c>
      <c r="F407" s="11">
        <v>34</v>
      </c>
      <c r="G407" s="11">
        <v>1</v>
      </c>
      <c r="H407" s="11">
        <v>0</v>
      </c>
      <c r="I407" s="11">
        <v>28664</v>
      </c>
      <c r="J407" s="11">
        <v>21</v>
      </c>
      <c r="K407" s="11"/>
      <c r="L407" s="11" t="s">
        <v>15</v>
      </c>
      <c r="M407" s="15">
        <f t="shared" si="40"/>
        <v>2</v>
      </c>
      <c r="N407" t="b">
        <f t="shared" si="36"/>
        <v>0</v>
      </c>
      <c r="O407" t="b">
        <f t="shared" si="37"/>
        <v>0</v>
      </c>
      <c r="P407" t="b">
        <f t="shared" si="38"/>
        <v>0</v>
      </c>
      <c r="Q407" t="b">
        <f t="shared" si="39"/>
        <v>0</v>
      </c>
      <c r="R407" t="str">
        <f t="shared" si="41"/>
        <v>0</v>
      </c>
    </row>
    <row r="408" spans="1:18" x14ac:dyDescent="0.3">
      <c r="A408" s="14">
        <v>407</v>
      </c>
      <c r="B408" s="10">
        <v>0</v>
      </c>
      <c r="C408" s="10">
        <v>3</v>
      </c>
      <c r="D408" s="10" t="s">
        <v>595</v>
      </c>
      <c r="E408" s="10" t="s">
        <v>13</v>
      </c>
      <c r="F408" s="10">
        <v>51</v>
      </c>
      <c r="G408" s="10">
        <v>0</v>
      </c>
      <c r="H408" s="10">
        <v>0</v>
      </c>
      <c r="I408" s="10">
        <v>347064</v>
      </c>
      <c r="J408" s="10">
        <v>7.75</v>
      </c>
      <c r="K408" s="10"/>
      <c r="L408" s="10" t="s">
        <v>15</v>
      </c>
      <c r="M408" s="15">
        <f t="shared" si="40"/>
        <v>1</v>
      </c>
      <c r="N408" t="b">
        <f t="shared" si="36"/>
        <v>0</v>
      </c>
      <c r="O408" t="b">
        <f t="shared" si="37"/>
        <v>0</v>
      </c>
      <c r="P408" t="b">
        <f t="shared" si="38"/>
        <v>0</v>
      </c>
      <c r="Q408" t="b">
        <f t="shared" si="39"/>
        <v>0</v>
      </c>
      <c r="R408" t="str">
        <f t="shared" si="41"/>
        <v>0</v>
      </c>
    </row>
    <row r="409" spans="1:18" x14ac:dyDescent="0.3">
      <c r="A409" s="16">
        <v>408</v>
      </c>
      <c r="B409" s="11">
        <v>1</v>
      </c>
      <c r="C409" s="11">
        <v>2</v>
      </c>
      <c r="D409" s="11" t="s">
        <v>596</v>
      </c>
      <c r="E409" s="11" t="s">
        <v>13</v>
      </c>
      <c r="F409" s="11">
        <v>3</v>
      </c>
      <c r="G409" s="11">
        <v>1</v>
      </c>
      <c r="H409" s="11">
        <v>1</v>
      </c>
      <c r="I409" s="11">
        <v>29106</v>
      </c>
      <c r="J409" s="11">
        <v>18.75</v>
      </c>
      <c r="K409" s="11"/>
      <c r="L409" s="11" t="s">
        <v>15</v>
      </c>
      <c r="M409" s="15">
        <f t="shared" si="40"/>
        <v>3</v>
      </c>
      <c r="N409" t="b">
        <f t="shared" si="36"/>
        <v>1</v>
      </c>
      <c r="O409" t="b">
        <f t="shared" si="37"/>
        <v>0</v>
      </c>
      <c r="P409" t="b">
        <f t="shared" si="38"/>
        <v>0</v>
      </c>
      <c r="Q409" t="b">
        <f t="shared" si="39"/>
        <v>1</v>
      </c>
      <c r="R409" t="str">
        <f t="shared" si="41"/>
        <v>0</v>
      </c>
    </row>
    <row r="410" spans="1:18" x14ac:dyDescent="0.3">
      <c r="A410" s="14">
        <v>409</v>
      </c>
      <c r="B410" s="10">
        <v>0</v>
      </c>
      <c r="C410" s="10">
        <v>3</v>
      </c>
      <c r="D410" s="10" t="s">
        <v>597</v>
      </c>
      <c r="E410" s="10" t="s">
        <v>13</v>
      </c>
      <c r="F410" s="10">
        <v>21</v>
      </c>
      <c r="G410" s="10">
        <v>0</v>
      </c>
      <c r="H410" s="10">
        <v>0</v>
      </c>
      <c r="I410" s="10">
        <v>312992</v>
      </c>
      <c r="J410" s="10">
        <v>7.7750000000000004</v>
      </c>
      <c r="K410" s="10"/>
      <c r="L410" s="10" t="s">
        <v>15</v>
      </c>
      <c r="M410" s="15">
        <f t="shared" si="40"/>
        <v>1</v>
      </c>
      <c r="N410" t="b">
        <f t="shared" si="36"/>
        <v>0</v>
      </c>
      <c r="O410" t="b">
        <f t="shared" si="37"/>
        <v>0</v>
      </c>
      <c r="P410" t="b">
        <f t="shared" si="38"/>
        <v>0</v>
      </c>
      <c r="Q410" t="b">
        <f t="shared" si="39"/>
        <v>0</v>
      </c>
      <c r="R410" t="str">
        <f t="shared" si="41"/>
        <v>0</v>
      </c>
    </row>
    <row r="411" spans="1:18" x14ac:dyDescent="0.3">
      <c r="A411" s="16">
        <v>410</v>
      </c>
      <c r="B411" s="11">
        <v>0</v>
      </c>
      <c r="C411" s="11">
        <v>3</v>
      </c>
      <c r="D411" s="11" t="s">
        <v>598</v>
      </c>
      <c r="E411" s="11" t="s">
        <v>17</v>
      </c>
      <c r="F411" s="11"/>
      <c r="G411" s="11">
        <v>3</v>
      </c>
      <c r="H411" s="11">
        <v>1</v>
      </c>
      <c r="I411" s="11">
        <v>4133</v>
      </c>
      <c r="J411" s="11">
        <v>25.466699999999999</v>
      </c>
      <c r="K411" s="11"/>
      <c r="L411" s="11" t="s">
        <v>15</v>
      </c>
      <c r="M411" s="15">
        <f t="shared" si="40"/>
        <v>5</v>
      </c>
      <c r="N411" t="b">
        <f t="shared" si="36"/>
        <v>0</v>
      </c>
      <c r="O411" t="b">
        <f t="shared" si="37"/>
        <v>0</v>
      </c>
      <c r="P411" t="b">
        <f t="shared" si="38"/>
        <v>0</v>
      </c>
      <c r="Q411" t="b">
        <f t="shared" si="39"/>
        <v>0</v>
      </c>
      <c r="R411" t="str">
        <f t="shared" si="41"/>
        <v>0</v>
      </c>
    </row>
    <row r="412" spans="1:18" x14ac:dyDescent="0.3">
      <c r="A412" s="14">
        <v>411</v>
      </c>
      <c r="B412" s="10">
        <v>0</v>
      </c>
      <c r="C412" s="10">
        <v>3</v>
      </c>
      <c r="D412" s="10" t="s">
        <v>599</v>
      </c>
      <c r="E412" s="10" t="s">
        <v>13</v>
      </c>
      <c r="F412" s="10"/>
      <c r="G412" s="10">
        <v>0</v>
      </c>
      <c r="H412" s="10">
        <v>0</v>
      </c>
      <c r="I412" s="10">
        <v>349222</v>
      </c>
      <c r="J412" s="10">
        <v>7.8958000000000004</v>
      </c>
      <c r="K412" s="10"/>
      <c r="L412" s="10" t="s">
        <v>15</v>
      </c>
      <c r="M412" s="15">
        <f t="shared" si="40"/>
        <v>1</v>
      </c>
      <c r="N412" t="b">
        <f t="shared" si="36"/>
        <v>0</v>
      </c>
      <c r="O412" t="b">
        <f t="shared" si="37"/>
        <v>0</v>
      </c>
      <c r="P412" t="b">
        <f t="shared" si="38"/>
        <v>0</v>
      </c>
      <c r="Q412" t="b">
        <f t="shared" si="39"/>
        <v>0</v>
      </c>
      <c r="R412" t="str">
        <f t="shared" si="41"/>
        <v>0</v>
      </c>
    </row>
    <row r="413" spans="1:18" x14ac:dyDescent="0.3">
      <c r="A413" s="16">
        <v>412</v>
      </c>
      <c r="B413" s="11">
        <v>0</v>
      </c>
      <c r="C413" s="11">
        <v>3</v>
      </c>
      <c r="D413" s="11" t="s">
        <v>600</v>
      </c>
      <c r="E413" s="11" t="s">
        <v>13</v>
      </c>
      <c r="F413" s="11"/>
      <c r="G413" s="11">
        <v>0</v>
      </c>
      <c r="H413" s="11">
        <v>0</v>
      </c>
      <c r="I413" s="11">
        <v>394140</v>
      </c>
      <c r="J413" s="11">
        <v>6.8582999999999998</v>
      </c>
      <c r="K413" s="11"/>
      <c r="L413" s="11" t="s">
        <v>27</v>
      </c>
      <c r="M413" s="15">
        <f t="shared" si="40"/>
        <v>1</v>
      </c>
      <c r="N413" t="b">
        <f t="shared" si="36"/>
        <v>0</v>
      </c>
      <c r="O413" t="b">
        <f t="shared" si="37"/>
        <v>0</v>
      </c>
      <c r="P413" t="b">
        <f t="shared" si="38"/>
        <v>0</v>
      </c>
      <c r="Q413" t="b">
        <f t="shared" si="39"/>
        <v>0</v>
      </c>
      <c r="R413" t="str">
        <f t="shared" si="41"/>
        <v>0</v>
      </c>
    </row>
    <row r="414" spans="1:18" x14ac:dyDescent="0.3">
      <c r="A414" s="14">
        <v>413</v>
      </c>
      <c r="B414" s="10">
        <v>1</v>
      </c>
      <c r="C414" s="10">
        <v>1</v>
      </c>
      <c r="D414" s="10" t="s">
        <v>601</v>
      </c>
      <c r="E414" s="10" t="s">
        <v>17</v>
      </c>
      <c r="F414" s="10">
        <v>33</v>
      </c>
      <c r="G414" s="10">
        <v>1</v>
      </c>
      <c r="H414" s="10">
        <v>0</v>
      </c>
      <c r="I414" s="10">
        <v>19928</v>
      </c>
      <c r="J414" s="10">
        <v>90</v>
      </c>
      <c r="K414" s="10" t="s">
        <v>373</v>
      </c>
      <c r="L414" s="10" t="s">
        <v>27</v>
      </c>
      <c r="M414" s="15">
        <f t="shared" si="40"/>
        <v>2</v>
      </c>
      <c r="N414" t="b">
        <f t="shared" si="36"/>
        <v>0</v>
      </c>
      <c r="O414" t="b">
        <f t="shared" si="37"/>
        <v>1</v>
      </c>
      <c r="P414" t="b">
        <f t="shared" si="38"/>
        <v>1</v>
      </c>
      <c r="Q414" t="b">
        <f t="shared" si="39"/>
        <v>1</v>
      </c>
      <c r="R414" t="str">
        <f t="shared" si="41"/>
        <v>0</v>
      </c>
    </row>
    <row r="415" spans="1:18" x14ac:dyDescent="0.3">
      <c r="A415" s="16">
        <v>414</v>
      </c>
      <c r="B415" s="11">
        <v>0</v>
      </c>
      <c r="C415" s="11">
        <v>2</v>
      </c>
      <c r="D415" s="11" t="s">
        <v>602</v>
      </c>
      <c r="E415" s="11" t="s">
        <v>13</v>
      </c>
      <c r="F415" s="11"/>
      <c r="G415" s="11">
        <v>0</v>
      </c>
      <c r="H415" s="11">
        <v>0</v>
      </c>
      <c r="I415" s="11">
        <v>239853</v>
      </c>
      <c r="J415" s="11">
        <v>0</v>
      </c>
      <c r="K415" s="11"/>
      <c r="L415" s="11" t="s">
        <v>15</v>
      </c>
      <c r="M415" s="15">
        <f t="shared" si="40"/>
        <v>1</v>
      </c>
      <c r="N415" t="b">
        <f t="shared" si="36"/>
        <v>0</v>
      </c>
      <c r="O415" t="b">
        <f t="shared" si="37"/>
        <v>0</v>
      </c>
      <c r="P415" t="b">
        <f t="shared" si="38"/>
        <v>0</v>
      </c>
      <c r="Q415" t="b">
        <f t="shared" si="39"/>
        <v>0</v>
      </c>
      <c r="R415" t="str">
        <f t="shared" si="41"/>
        <v>0</v>
      </c>
    </row>
    <row r="416" spans="1:18" x14ac:dyDescent="0.3">
      <c r="A416" s="14">
        <v>415</v>
      </c>
      <c r="B416" s="10">
        <v>1</v>
      </c>
      <c r="C416" s="10">
        <v>3</v>
      </c>
      <c r="D416" s="10" t="s">
        <v>603</v>
      </c>
      <c r="E416" s="10" t="s">
        <v>13</v>
      </c>
      <c r="F416" s="10">
        <v>44</v>
      </c>
      <c r="G416" s="10">
        <v>0</v>
      </c>
      <c r="H416" s="10">
        <v>0</v>
      </c>
      <c r="I416" s="10" t="s">
        <v>604</v>
      </c>
      <c r="J416" s="10">
        <v>7.9249999999999998</v>
      </c>
      <c r="K416" s="10"/>
      <c r="L416" s="10" t="s">
        <v>15</v>
      </c>
      <c r="M416" s="15">
        <f t="shared" si="40"/>
        <v>1</v>
      </c>
      <c r="N416" t="b">
        <f t="shared" si="36"/>
        <v>0</v>
      </c>
      <c r="O416" t="b">
        <f t="shared" si="37"/>
        <v>0</v>
      </c>
      <c r="P416" t="b">
        <f t="shared" si="38"/>
        <v>0</v>
      </c>
      <c r="Q416" t="b">
        <f t="shared" si="39"/>
        <v>0</v>
      </c>
      <c r="R416" t="str">
        <f t="shared" si="41"/>
        <v>0</v>
      </c>
    </row>
    <row r="417" spans="1:18" x14ac:dyDescent="0.3">
      <c r="A417" s="16">
        <v>416</v>
      </c>
      <c r="B417" s="11">
        <v>0</v>
      </c>
      <c r="C417" s="11">
        <v>3</v>
      </c>
      <c r="D417" s="11" t="s">
        <v>605</v>
      </c>
      <c r="E417" s="11" t="s">
        <v>17</v>
      </c>
      <c r="F417" s="11"/>
      <c r="G417" s="11">
        <v>0</v>
      </c>
      <c r="H417" s="11">
        <v>0</v>
      </c>
      <c r="I417" s="11">
        <v>343095</v>
      </c>
      <c r="J417" s="11">
        <v>8.0500000000000007</v>
      </c>
      <c r="K417" s="11"/>
      <c r="L417" s="11" t="s">
        <v>15</v>
      </c>
      <c r="M417" s="15">
        <f t="shared" si="40"/>
        <v>1</v>
      </c>
      <c r="N417" t="b">
        <f t="shared" si="36"/>
        <v>0</v>
      </c>
      <c r="O417" t="b">
        <f t="shared" si="37"/>
        <v>0</v>
      </c>
      <c r="P417" t="b">
        <f t="shared" si="38"/>
        <v>0</v>
      </c>
      <c r="Q417" t="b">
        <f t="shared" si="39"/>
        <v>0</v>
      </c>
      <c r="R417" t="str">
        <f t="shared" si="41"/>
        <v>0</v>
      </c>
    </row>
    <row r="418" spans="1:18" x14ac:dyDescent="0.3">
      <c r="A418" s="14">
        <v>417</v>
      </c>
      <c r="B418" s="10">
        <v>1</v>
      </c>
      <c r="C418" s="10">
        <v>2</v>
      </c>
      <c r="D418" s="10" t="s">
        <v>606</v>
      </c>
      <c r="E418" s="10" t="s">
        <v>17</v>
      </c>
      <c r="F418" s="10">
        <v>34</v>
      </c>
      <c r="G418" s="10">
        <v>1</v>
      </c>
      <c r="H418" s="10">
        <v>1</v>
      </c>
      <c r="I418" s="10">
        <v>28220</v>
      </c>
      <c r="J418" s="10">
        <v>32.5</v>
      </c>
      <c r="K418" s="10"/>
      <c r="L418" s="10" t="s">
        <v>15</v>
      </c>
      <c r="M418" s="15">
        <f t="shared" si="40"/>
        <v>3</v>
      </c>
      <c r="N418" t="b">
        <f t="shared" si="36"/>
        <v>0</v>
      </c>
      <c r="O418" t="b">
        <f t="shared" si="37"/>
        <v>1</v>
      </c>
      <c r="P418" t="b">
        <f t="shared" si="38"/>
        <v>0</v>
      </c>
      <c r="Q418" t="b">
        <f t="shared" si="39"/>
        <v>1</v>
      </c>
      <c r="R418" t="str">
        <f t="shared" si="41"/>
        <v>0</v>
      </c>
    </row>
    <row r="419" spans="1:18" x14ac:dyDescent="0.3">
      <c r="A419" s="16">
        <v>418</v>
      </c>
      <c r="B419" s="11">
        <v>1</v>
      </c>
      <c r="C419" s="11">
        <v>2</v>
      </c>
      <c r="D419" s="11" t="s">
        <v>607</v>
      </c>
      <c r="E419" s="11" t="s">
        <v>17</v>
      </c>
      <c r="F419" s="11">
        <v>18</v>
      </c>
      <c r="G419" s="11">
        <v>0</v>
      </c>
      <c r="H419" s="11">
        <v>2</v>
      </c>
      <c r="I419" s="11">
        <v>250652</v>
      </c>
      <c r="J419" s="11">
        <v>13</v>
      </c>
      <c r="K419" s="11"/>
      <c r="L419" s="11" t="s">
        <v>15</v>
      </c>
      <c r="M419" s="15">
        <f t="shared" si="40"/>
        <v>3</v>
      </c>
      <c r="N419" t="b">
        <f t="shared" si="36"/>
        <v>0</v>
      </c>
      <c r="O419" t="b">
        <f t="shared" si="37"/>
        <v>1</v>
      </c>
      <c r="P419" t="b">
        <f t="shared" si="38"/>
        <v>0</v>
      </c>
      <c r="Q419" t="b">
        <f t="shared" si="39"/>
        <v>1</v>
      </c>
      <c r="R419" t="str">
        <f t="shared" si="41"/>
        <v>0</v>
      </c>
    </row>
    <row r="420" spans="1:18" x14ac:dyDescent="0.3">
      <c r="A420" s="14">
        <v>419</v>
      </c>
      <c r="B420" s="10">
        <v>0</v>
      </c>
      <c r="C420" s="10">
        <v>2</v>
      </c>
      <c r="D420" s="10" t="s">
        <v>608</v>
      </c>
      <c r="E420" s="10" t="s">
        <v>13</v>
      </c>
      <c r="F420" s="10">
        <v>30</v>
      </c>
      <c r="G420" s="10">
        <v>0</v>
      </c>
      <c r="H420" s="10">
        <v>0</v>
      </c>
      <c r="I420" s="10">
        <v>28228</v>
      </c>
      <c r="J420" s="10">
        <v>13</v>
      </c>
      <c r="K420" s="10"/>
      <c r="L420" s="10" t="s">
        <v>15</v>
      </c>
      <c r="M420" s="15">
        <f t="shared" si="40"/>
        <v>1</v>
      </c>
      <c r="N420" t="b">
        <f t="shared" si="36"/>
        <v>0</v>
      </c>
      <c r="O420" t="b">
        <f t="shared" si="37"/>
        <v>0</v>
      </c>
      <c r="P420" t="b">
        <f t="shared" si="38"/>
        <v>0</v>
      </c>
      <c r="Q420" t="b">
        <f t="shared" si="39"/>
        <v>0</v>
      </c>
      <c r="R420" t="str">
        <f t="shared" si="41"/>
        <v>0</v>
      </c>
    </row>
    <row r="421" spans="1:18" x14ac:dyDescent="0.3">
      <c r="A421" s="16">
        <v>420</v>
      </c>
      <c r="B421" s="11">
        <v>0</v>
      </c>
      <c r="C421" s="11">
        <v>3</v>
      </c>
      <c r="D421" s="11" t="s">
        <v>609</v>
      </c>
      <c r="E421" s="11" t="s">
        <v>17</v>
      </c>
      <c r="F421" s="11">
        <v>10</v>
      </c>
      <c r="G421" s="11">
        <v>0</v>
      </c>
      <c r="H421" s="11">
        <v>2</v>
      </c>
      <c r="I421" s="11">
        <v>345773</v>
      </c>
      <c r="J421" s="11">
        <v>24.15</v>
      </c>
      <c r="K421" s="11"/>
      <c r="L421" s="11" t="s">
        <v>15</v>
      </c>
      <c r="M421" s="15">
        <f t="shared" si="40"/>
        <v>3</v>
      </c>
      <c r="N421" t="b">
        <f t="shared" si="36"/>
        <v>0</v>
      </c>
      <c r="O421" t="b">
        <f t="shared" si="37"/>
        <v>0</v>
      </c>
      <c r="P421" t="b">
        <f t="shared" si="38"/>
        <v>0</v>
      </c>
      <c r="Q421" t="b">
        <f t="shared" si="39"/>
        <v>0</v>
      </c>
      <c r="R421" t="str">
        <f t="shared" si="41"/>
        <v>0</v>
      </c>
    </row>
    <row r="422" spans="1:18" x14ac:dyDescent="0.3">
      <c r="A422" s="14">
        <v>421</v>
      </c>
      <c r="B422" s="10">
        <v>0</v>
      </c>
      <c r="C422" s="10">
        <v>3</v>
      </c>
      <c r="D422" s="10" t="s">
        <v>610</v>
      </c>
      <c r="E422" s="10" t="s">
        <v>13</v>
      </c>
      <c r="F422" s="10"/>
      <c r="G422" s="10">
        <v>0</v>
      </c>
      <c r="H422" s="10">
        <v>0</v>
      </c>
      <c r="I422" s="10">
        <v>349254</v>
      </c>
      <c r="J422" s="10">
        <v>7.8958000000000004</v>
      </c>
      <c r="K422" s="10"/>
      <c r="L422" s="10" t="s">
        <v>20</v>
      </c>
      <c r="M422" s="15">
        <f t="shared" si="40"/>
        <v>1</v>
      </c>
      <c r="N422" t="b">
        <f t="shared" si="36"/>
        <v>0</v>
      </c>
      <c r="O422" t="b">
        <f t="shared" si="37"/>
        <v>0</v>
      </c>
      <c r="P422" t="b">
        <f t="shared" si="38"/>
        <v>0</v>
      </c>
      <c r="Q422" t="b">
        <f t="shared" si="39"/>
        <v>0</v>
      </c>
      <c r="R422" t="str">
        <f t="shared" si="41"/>
        <v>0</v>
      </c>
    </row>
    <row r="423" spans="1:18" x14ac:dyDescent="0.3">
      <c r="A423" s="16">
        <v>422</v>
      </c>
      <c r="B423" s="11">
        <v>0</v>
      </c>
      <c r="C423" s="11">
        <v>3</v>
      </c>
      <c r="D423" s="11" t="s">
        <v>611</v>
      </c>
      <c r="E423" s="11" t="s">
        <v>13</v>
      </c>
      <c r="F423" s="11">
        <v>21</v>
      </c>
      <c r="G423" s="11">
        <v>0</v>
      </c>
      <c r="H423" s="11">
        <v>0</v>
      </c>
      <c r="I423" s="11" t="s">
        <v>612</v>
      </c>
      <c r="J423" s="11">
        <v>7.7332999999999998</v>
      </c>
      <c r="K423" s="11"/>
      <c r="L423" s="11" t="s">
        <v>27</v>
      </c>
      <c r="M423" s="15">
        <f t="shared" si="40"/>
        <v>1</v>
      </c>
      <c r="N423" t="b">
        <f t="shared" si="36"/>
        <v>0</v>
      </c>
      <c r="O423" t="b">
        <f t="shared" si="37"/>
        <v>0</v>
      </c>
      <c r="P423" t="b">
        <f t="shared" si="38"/>
        <v>0</v>
      </c>
      <c r="Q423" t="b">
        <f t="shared" si="39"/>
        <v>0</v>
      </c>
      <c r="R423" t="str">
        <f t="shared" si="41"/>
        <v>0</v>
      </c>
    </row>
    <row r="424" spans="1:18" x14ac:dyDescent="0.3">
      <c r="A424" s="14">
        <v>423</v>
      </c>
      <c r="B424" s="10">
        <v>0</v>
      </c>
      <c r="C424" s="10">
        <v>3</v>
      </c>
      <c r="D424" s="10" t="s">
        <v>613</v>
      </c>
      <c r="E424" s="10" t="s">
        <v>13</v>
      </c>
      <c r="F424" s="10">
        <v>29</v>
      </c>
      <c r="G424" s="10">
        <v>0</v>
      </c>
      <c r="H424" s="10">
        <v>0</v>
      </c>
      <c r="I424" s="10">
        <v>315082</v>
      </c>
      <c r="J424" s="10">
        <v>7.875</v>
      </c>
      <c r="K424" s="10"/>
      <c r="L424" s="10" t="s">
        <v>15</v>
      </c>
      <c r="M424" s="15">
        <f t="shared" si="40"/>
        <v>1</v>
      </c>
      <c r="N424" t="b">
        <f t="shared" si="36"/>
        <v>0</v>
      </c>
      <c r="O424" t="b">
        <f t="shared" si="37"/>
        <v>0</v>
      </c>
      <c r="P424" t="b">
        <f t="shared" si="38"/>
        <v>0</v>
      </c>
      <c r="Q424" t="b">
        <f t="shared" si="39"/>
        <v>0</v>
      </c>
      <c r="R424" t="str">
        <f t="shared" si="41"/>
        <v>0</v>
      </c>
    </row>
    <row r="425" spans="1:18" x14ac:dyDescent="0.3">
      <c r="A425" s="16">
        <v>424</v>
      </c>
      <c r="B425" s="11">
        <v>0</v>
      </c>
      <c r="C425" s="11">
        <v>3</v>
      </c>
      <c r="D425" s="11" t="s">
        <v>614</v>
      </c>
      <c r="E425" s="11" t="s">
        <v>17</v>
      </c>
      <c r="F425" s="11">
        <v>28</v>
      </c>
      <c r="G425" s="11">
        <v>1</v>
      </c>
      <c r="H425" s="11">
        <v>1</v>
      </c>
      <c r="I425" s="11">
        <v>347080</v>
      </c>
      <c r="J425" s="11">
        <v>14.4</v>
      </c>
      <c r="K425" s="11"/>
      <c r="L425" s="11" t="s">
        <v>15</v>
      </c>
      <c r="M425" s="15">
        <f t="shared" si="40"/>
        <v>3</v>
      </c>
      <c r="N425" t="b">
        <f t="shared" si="36"/>
        <v>0</v>
      </c>
      <c r="O425" t="b">
        <f t="shared" si="37"/>
        <v>0</v>
      </c>
      <c r="P425" t="b">
        <f t="shared" si="38"/>
        <v>0</v>
      </c>
      <c r="Q425" t="b">
        <f t="shared" si="39"/>
        <v>0</v>
      </c>
      <c r="R425" t="str">
        <f t="shared" si="41"/>
        <v>0</v>
      </c>
    </row>
    <row r="426" spans="1:18" x14ac:dyDescent="0.3">
      <c r="A426" s="14">
        <v>425</v>
      </c>
      <c r="B426" s="10">
        <v>0</v>
      </c>
      <c r="C426" s="10">
        <v>3</v>
      </c>
      <c r="D426" s="10" t="s">
        <v>615</v>
      </c>
      <c r="E426" s="10" t="s">
        <v>13</v>
      </c>
      <c r="F426" s="10">
        <v>18</v>
      </c>
      <c r="G426" s="10">
        <v>1</v>
      </c>
      <c r="H426" s="10">
        <v>1</v>
      </c>
      <c r="I426" s="10">
        <v>370129</v>
      </c>
      <c r="J426" s="10">
        <v>20.212499999999999</v>
      </c>
      <c r="K426" s="10"/>
      <c r="L426" s="10" t="s">
        <v>15</v>
      </c>
      <c r="M426" s="15">
        <f t="shared" si="40"/>
        <v>3</v>
      </c>
      <c r="N426" t="b">
        <f t="shared" si="36"/>
        <v>0</v>
      </c>
      <c r="O426" t="b">
        <f t="shared" si="37"/>
        <v>0</v>
      </c>
      <c r="P426" t="b">
        <f t="shared" si="38"/>
        <v>0</v>
      </c>
      <c r="Q426" t="b">
        <f t="shared" si="39"/>
        <v>0</v>
      </c>
      <c r="R426" t="str">
        <f t="shared" si="41"/>
        <v>0</v>
      </c>
    </row>
    <row r="427" spans="1:18" x14ac:dyDescent="0.3">
      <c r="A427" s="16">
        <v>426</v>
      </c>
      <c r="B427" s="11">
        <v>0</v>
      </c>
      <c r="C427" s="11">
        <v>3</v>
      </c>
      <c r="D427" s="11" t="s">
        <v>616</v>
      </c>
      <c r="E427" s="11" t="s">
        <v>13</v>
      </c>
      <c r="F427" s="11"/>
      <c r="G427" s="11">
        <v>0</v>
      </c>
      <c r="H427" s="11">
        <v>0</v>
      </c>
      <c r="I427" s="11" t="s">
        <v>617</v>
      </c>
      <c r="J427" s="11">
        <v>7.25</v>
      </c>
      <c r="K427" s="11"/>
      <c r="L427" s="11" t="s">
        <v>15</v>
      </c>
      <c r="M427" s="15">
        <f t="shared" si="40"/>
        <v>1</v>
      </c>
      <c r="N427" t="b">
        <f t="shared" si="36"/>
        <v>0</v>
      </c>
      <c r="O427" t="b">
        <f t="shared" si="37"/>
        <v>0</v>
      </c>
      <c r="P427" t="b">
        <f t="shared" si="38"/>
        <v>0</v>
      </c>
      <c r="Q427" t="b">
        <f t="shared" si="39"/>
        <v>0</v>
      </c>
      <c r="R427" t="str">
        <f t="shared" si="41"/>
        <v>0</v>
      </c>
    </row>
    <row r="428" spans="1:18" x14ac:dyDescent="0.3">
      <c r="A428" s="14">
        <v>427</v>
      </c>
      <c r="B428" s="10">
        <v>1</v>
      </c>
      <c r="C428" s="10">
        <v>2</v>
      </c>
      <c r="D428" s="10" t="s">
        <v>618</v>
      </c>
      <c r="E428" s="10" t="s">
        <v>17</v>
      </c>
      <c r="F428" s="10">
        <v>28</v>
      </c>
      <c r="G428" s="10">
        <v>1</v>
      </c>
      <c r="H428" s="10">
        <v>0</v>
      </c>
      <c r="I428" s="10">
        <v>2003</v>
      </c>
      <c r="J428" s="10">
        <v>26</v>
      </c>
      <c r="K428" s="10"/>
      <c r="L428" s="10" t="s">
        <v>15</v>
      </c>
      <c r="M428" s="15">
        <f t="shared" si="40"/>
        <v>2</v>
      </c>
      <c r="N428" t="b">
        <f t="shared" si="36"/>
        <v>0</v>
      </c>
      <c r="O428" t="b">
        <f t="shared" si="37"/>
        <v>1</v>
      </c>
      <c r="P428" t="b">
        <f t="shared" si="38"/>
        <v>0</v>
      </c>
      <c r="Q428" t="b">
        <f t="shared" si="39"/>
        <v>1</v>
      </c>
      <c r="R428" t="str">
        <f t="shared" si="41"/>
        <v>0</v>
      </c>
    </row>
    <row r="429" spans="1:18" x14ac:dyDescent="0.3">
      <c r="A429" s="16">
        <v>428</v>
      </c>
      <c r="B429" s="11">
        <v>1</v>
      </c>
      <c r="C429" s="11">
        <v>2</v>
      </c>
      <c r="D429" s="11" t="s">
        <v>619</v>
      </c>
      <c r="E429" s="11" t="s">
        <v>17</v>
      </c>
      <c r="F429" s="11">
        <v>19</v>
      </c>
      <c r="G429" s="11">
        <v>0</v>
      </c>
      <c r="H429" s="11">
        <v>0</v>
      </c>
      <c r="I429" s="11">
        <v>250655</v>
      </c>
      <c r="J429" s="11">
        <v>26</v>
      </c>
      <c r="K429" s="11"/>
      <c r="L429" s="11" t="s">
        <v>15</v>
      </c>
      <c r="M429" s="15">
        <f t="shared" si="40"/>
        <v>1</v>
      </c>
      <c r="N429" t="b">
        <f t="shared" si="36"/>
        <v>0</v>
      </c>
      <c r="O429" t="b">
        <f t="shared" si="37"/>
        <v>1</v>
      </c>
      <c r="P429" t="b">
        <f t="shared" si="38"/>
        <v>0</v>
      </c>
      <c r="Q429" t="b">
        <f t="shared" si="39"/>
        <v>1</v>
      </c>
      <c r="R429" t="str">
        <f t="shared" si="41"/>
        <v>0</v>
      </c>
    </row>
    <row r="430" spans="1:18" x14ac:dyDescent="0.3">
      <c r="A430" s="14">
        <v>429</v>
      </c>
      <c r="B430" s="10">
        <v>0</v>
      </c>
      <c r="C430" s="10">
        <v>3</v>
      </c>
      <c r="D430" s="10" t="s">
        <v>620</v>
      </c>
      <c r="E430" s="10" t="s">
        <v>13</v>
      </c>
      <c r="F430" s="10"/>
      <c r="G430" s="10">
        <v>0</v>
      </c>
      <c r="H430" s="10">
        <v>0</v>
      </c>
      <c r="I430" s="10">
        <v>364851</v>
      </c>
      <c r="J430" s="10">
        <v>7.75</v>
      </c>
      <c r="K430" s="10"/>
      <c r="L430" s="10" t="s">
        <v>27</v>
      </c>
      <c r="M430" s="15">
        <f t="shared" si="40"/>
        <v>1</v>
      </c>
      <c r="N430" t="b">
        <f t="shared" si="36"/>
        <v>0</v>
      </c>
      <c r="O430" t="b">
        <f t="shared" si="37"/>
        <v>0</v>
      </c>
      <c r="P430" t="b">
        <f t="shared" si="38"/>
        <v>0</v>
      </c>
      <c r="Q430" t="b">
        <f t="shared" si="39"/>
        <v>0</v>
      </c>
      <c r="R430" t="str">
        <f t="shared" si="41"/>
        <v>0</v>
      </c>
    </row>
    <row r="431" spans="1:18" x14ac:dyDescent="0.3">
      <c r="A431" s="16">
        <v>430</v>
      </c>
      <c r="B431" s="11">
        <v>1</v>
      </c>
      <c r="C431" s="11">
        <v>3</v>
      </c>
      <c r="D431" s="11" t="s">
        <v>621</v>
      </c>
      <c r="E431" s="11" t="s">
        <v>13</v>
      </c>
      <c r="F431" s="11">
        <v>32</v>
      </c>
      <c r="G431" s="11">
        <v>0</v>
      </c>
      <c r="H431" s="11">
        <v>0</v>
      </c>
      <c r="I431" s="11" t="s">
        <v>622</v>
      </c>
      <c r="J431" s="11">
        <v>8.0500000000000007</v>
      </c>
      <c r="K431" s="11" t="s">
        <v>623</v>
      </c>
      <c r="L431" s="11" t="s">
        <v>15</v>
      </c>
      <c r="M431" s="15">
        <f t="shared" si="40"/>
        <v>1</v>
      </c>
      <c r="N431" t="b">
        <f t="shared" si="36"/>
        <v>0</v>
      </c>
      <c r="O431" t="b">
        <f t="shared" si="37"/>
        <v>0</v>
      </c>
      <c r="P431" t="b">
        <f t="shared" si="38"/>
        <v>0</v>
      </c>
      <c r="Q431" t="b">
        <f t="shared" si="39"/>
        <v>0</v>
      </c>
      <c r="R431" t="str">
        <f t="shared" si="41"/>
        <v>0</v>
      </c>
    </row>
    <row r="432" spans="1:18" x14ac:dyDescent="0.3">
      <c r="A432" s="14">
        <v>431</v>
      </c>
      <c r="B432" s="10">
        <v>1</v>
      </c>
      <c r="C432" s="10">
        <v>1</v>
      </c>
      <c r="D432" s="10" t="s">
        <v>624</v>
      </c>
      <c r="E432" s="10" t="s">
        <v>13</v>
      </c>
      <c r="F432" s="10">
        <v>28</v>
      </c>
      <c r="G432" s="10">
        <v>0</v>
      </c>
      <c r="H432" s="10">
        <v>0</v>
      </c>
      <c r="I432" s="10">
        <v>110564</v>
      </c>
      <c r="J432" s="10">
        <v>26.55</v>
      </c>
      <c r="K432" s="10" t="s">
        <v>98</v>
      </c>
      <c r="L432" s="10" t="s">
        <v>15</v>
      </c>
      <c r="M432" s="15">
        <f t="shared" si="40"/>
        <v>1</v>
      </c>
      <c r="N432" t="b">
        <f t="shared" si="36"/>
        <v>0</v>
      </c>
      <c r="O432" t="b">
        <f t="shared" si="37"/>
        <v>0</v>
      </c>
      <c r="P432" t="b">
        <f t="shared" si="38"/>
        <v>0</v>
      </c>
      <c r="Q432" t="b">
        <f t="shared" si="39"/>
        <v>0</v>
      </c>
      <c r="R432" t="str">
        <f t="shared" si="41"/>
        <v>0</v>
      </c>
    </row>
    <row r="433" spans="1:18" x14ac:dyDescent="0.3">
      <c r="A433" s="16">
        <v>432</v>
      </c>
      <c r="B433" s="11">
        <v>1</v>
      </c>
      <c r="C433" s="11">
        <v>3</v>
      </c>
      <c r="D433" s="11" t="s">
        <v>625</v>
      </c>
      <c r="E433" s="11" t="s">
        <v>17</v>
      </c>
      <c r="F433" s="11"/>
      <c r="G433" s="11">
        <v>1</v>
      </c>
      <c r="H433" s="11">
        <v>0</v>
      </c>
      <c r="I433" s="11">
        <v>376564</v>
      </c>
      <c r="J433" s="11">
        <v>16.100000000000001</v>
      </c>
      <c r="K433" s="11"/>
      <c r="L433" s="11" t="s">
        <v>15</v>
      </c>
      <c r="M433" s="15">
        <f t="shared" si="40"/>
        <v>2</v>
      </c>
      <c r="N433" t="b">
        <f t="shared" si="36"/>
        <v>0</v>
      </c>
      <c r="O433" t="b">
        <f t="shared" si="37"/>
        <v>0</v>
      </c>
      <c r="P433" t="b">
        <f t="shared" si="38"/>
        <v>0</v>
      </c>
      <c r="Q433" t="b">
        <f t="shared" si="39"/>
        <v>0</v>
      </c>
      <c r="R433" t="str">
        <f t="shared" si="41"/>
        <v>0</v>
      </c>
    </row>
    <row r="434" spans="1:18" x14ac:dyDescent="0.3">
      <c r="A434" s="14">
        <v>433</v>
      </c>
      <c r="B434" s="10">
        <v>1</v>
      </c>
      <c r="C434" s="10">
        <v>2</v>
      </c>
      <c r="D434" s="10" t="s">
        <v>626</v>
      </c>
      <c r="E434" s="10" t="s">
        <v>17</v>
      </c>
      <c r="F434" s="10">
        <v>42</v>
      </c>
      <c r="G434" s="10">
        <v>1</v>
      </c>
      <c r="H434" s="10">
        <v>0</v>
      </c>
      <c r="I434" s="10" t="s">
        <v>627</v>
      </c>
      <c r="J434" s="10">
        <v>26</v>
      </c>
      <c r="K434" s="10"/>
      <c r="L434" s="10" t="s">
        <v>15</v>
      </c>
      <c r="M434" s="15">
        <f t="shared" si="40"/>
        <v>2</v>
      </c>
      <c r="N434" t="b">
        <f t="shared" si="36"/>
        <v>0</v>
      </c>
      <c r="O434" t="b">
        <f t="shared" si="37"/>
        <v>1</v>
      </c>
      <c r="P434" t="b">
        <f t="shared" si="38"/>
        <v>0</v>
      </c>
      <c r="Q434" t="b">
        <f t="shared" si="39"/>
        <v>1</v>
      </c>
      <c r="R434" t="str">
        <f t="shared" si="41"/>
        <v>0</v>
      </c>
    </row>
    <row r="435" spans="1:18" x14ac:dyDescent="0.3">
      <c r="A435" s="16">
        <v>434</v>
      </c>
      <c r="B435" s="11">
        <v>0</v>
      </c>
      <c r="C435" s="11">
        <v>3</v>
      </c>
      <c r="D435" s="11" t="s">
        <v>628</v>
      </c>
      <c r="E435" s="11" t="s">
        <v>13</v>
      </c>
      <c r="F435" s="11">
        <v>17</v>
      </c>
      <c r="G435" s="11">
        <v>0</v>
      </c>
      <c r="H435" s="11">
        <v>0</v>
      </c>
      <c r="I435" s="11" t="s">
        <v>629</v>
      </c>
      <c r="J435" s="11">
        <v>7.125</v>
      </c>
      <c r="K435" s="11"/>
      <c r="L435" s="11" t="s">
        <v>15</v>
      </c>
      <c r="M435" s="15">
        <f t="shared" si="40"/>
        <v>1</v>
      </c>
      <c r="N435" t="b">
        <f t="shared" si="36"/>
        <v>0</v>
      </c>
      <c r="O435" t="b">
        <f t="shared" si="37"/>
        <v>0</v>
      </c>
      <c r="P435" t="b">
        <f t="shared" si="38"/>
        <v>0</v>
      </c>
      <c r="Q435" t="b">
        <f t="shared" si="39"/>
        <v>0</v>
      </c>
      <c r="R435" t="str">
        <f t="shared" si="41"/>
        <v>0</v>
      </c>
    </row>
    <row r="436" spans="1:18" x14ac:dyDescent="0.3">
      <c r="A436" s="14">
        <v>435</v>
      </c>
      <c r="B436" s="10">
        <v>0</v>
      </c>
      <c r="C436" s="10">
        <v>1</v>
      </c>
      <c r="D436" s="10" t="s">
        <v>630</v>
      </c>
      <c r="E436" s="10" t="s">
        <v>13</v>
      </c>
      <c r="F436" s="10">
        <v>50</v>
      </c>
      <c r="G436" s="10">
        <v>1</v>
      </c>
      <c r="H436" s="10">
        <v>0</v>
      </c>
      <c r="I436" s="10">
        <v>13507</v>
      </c>
      <c r="J436" s="10">
        <v>55.9</v>
      </c>
      <c r="K436" s="10" t="s">
        <v>631</v>
      </c>
      <c r="L436" s="10" t="s">
        <v>15</v>
      </c>
      <c r="M436" s="15">
        <f t="shared" si="40"/>
        <v>2</v>
      </c>
      <c r="N436" t="b">
        <f t="shared" si="36"/>
        <v>0</v>
      </c>
      <c r="O436" t="b">
        <f t="shared" si="37"/>
        <v>0</v>
      </c>
      <c r="P436" t="b">
        <f t="shared" si="38"/>
        <v>0</v>
      </c>
      <c r="Q436" t="b">
        <f t="shared" si="39"/>
        <v>0</v>
      </c>
      <c r="R436" t="str">
        <f t="shared" si="41"/>
        <v>0</v>
      </c>
    </row>
    <row r="437" spans="1:18" x14ac:dyDescent="0.3">
      <c r="A437" s="16">
        <v>436</v>
      </c>
      <c r="B437" s="11">
        <v>1</v>
      </c>
      <c r="C437" s="11">
        <v>1</v>
      </c>
      <c r="D437" s="11" t="s">
        <v>632</v>
      </c>
      <c r="E437" s="11" t="s">
        <v>17</v>
      </c>
      <c r="F437" s="11">
        <v>14</v>
      </c>
      <c r="G437" s="11">
        <v>1</v>
      </c>
      <c r="H437" s="11">
        <v>2</v>
      </c>
      <c r="I437" s="11">
        <v>113760</v>
      </c>
      <c r="J437" s="11">
        <v>120</v>
      </c>
      <c r="K437" s="11" t="s">
        <v>578</v>
      </c>
      <c r="L437" s="11" t="s">
        <v>15</v>
      </c>
      <c r="M437" s="15">
        <f t="shared" si="40"/>
        <v>4</v>
      </c>
      <c r="N437" t="b">
        <f t="shared" si="36"/>
        <v>0</v>
      </c>
      <c r="O437" t="b">
        <f t="shared" si="37"/>
        <v>1</v>
      </c>
      <c r="P437" t="b">
        <f t="shared" si="38"/>
        <v>1</v>
      </c>
      <c r="Q437" t="b">
        <f t="shared" si="39"/>
        <v>1</v>
      </c>
      <c r="R437" t="str">
        <f t="shared" si="41"/>
        <v>0</v>
      </c>
    </row>
    <row r="438" spans="1:18" x14ac:dyDescent="0.3">
      <c r="A438" s="14">
        <v>437</v>
      </c>
      <c r="B438" s="10">
        <v>0</v>
      </c>
      <c r="C438" s="10">
        <v>3</v>
      </c>
      <c r="D438" s="10" t="s">
        <v>633</v>
      </c>
      <c r="E438" s="10" t="s">
        <v>17</v>
      </c>
      <c r="F438" s="10">
        <v>21</v>
      </c>
      <c r="G438" s="10">
        <v>2</v>
      </c>
      <c r="H438" s="10">
        <v>2</v>
      </c>
      <c r="I438" s="10" t="s">
        <v>143</v>
      </c>
      <c r="J438" s="10">
        <v>34.375</v>
      </c>
      <c r="K438" s="10"/>
      <c r="L438" s="10" t="s">
        <v>15</v>
      </c>
      <c r="M438" s="15">
        <f t="shared" si="40"/>
        <v>5</v>
      </c>
      <c r="N438" t="b">
        <f t="shared" si="36"/>
        <v>0</v>
      </c>
      <c r="O438" t="b">
        <f t="shared" si="37"/>
        <v>0</v>
      </c>
      <c r="P438" t="b">
        <f t="shared" si="38"/>
        <v>0</v>
      </c>
      <c r="Q438" t="b">
        <f t="shared" si="39"/>
        <v>0</v>
      </c>
      <c r="R438" t="str">
        <f t="shared" si="41"/>
        <v>0</v>
      </c>
    </row>
    <row r="439" spans="1:18" x14ac:dyDescent="0.3">
      <c r="A439" s="16">
        <v>438</v>
      </c>
      <c r="B439" s="11">
        <v>1</v>
      </c>
      <c r="C439" s="11">
        <v>2</v>
      </c>
      <c r="D439" s="11" t="s">
        <v>634</v>
      </c>
      <c r="E439" s="11" t="s">
        <v>17</v>
      </c>
      <c r="F439" s="11">
        <v>24</v>
      </c>
      <c r="G439" s="11">
        <v>2</v>
      </c>
      <c r="H439" s="11">
        <v>3</v>
      </c>
      <c r="I439" s="11">
        <v>29106</v>
      </c>
      <c r="J439" s="11">
        <v>18.75</v>
      </c>
      <c r="K439" s="11"/>
      <c r="L439" s="11" t="s">
        <v>15</v>
      </c>
      <c r="M439" s="15">
        <f t="shared" si="40"/>
        <v>6</v>
      </c>
      <c r="N439" t="b">
        <f t="shared" si="36"/>
        <v>0</v>
      </c>
      <c r="O439" t="b">
        <f t="shared" si="37"/>
        <v>1</v>
      </c>
      <c r="P439" t="b">
        <f t="shared" si="38"/>
        <v>0</v>
      </c>
      <c r="Q439" t="b">
        <f t="shared" si="39"/>
        <v>1</v>
      </c>
      <c r="R439" t="str">
        <f t="shared" si="41"/>
        <v>0</v>
      </c>
    </row>
    <row r="440" spans="1:18" x14ac:dyDescent="0.3">
      <c r="A440" s="14">
        <v>439</v>
      </c>
      <c r="B440" s="10">
        <v>0</v>
      </c>
      <c r="C440" s="10">
        <v>1</v>
      </c>
      <c r="D440" s="10" t="s">
        <v>635</v>
      </c>
      <c r="E440" s="10" t="s">
        <v>13</v>
      </c>
      <c r="F440" s="10">
        <v>64</v>
      </c>
      <c r="G440" s="10">
        <v>1</v>
      </c>
      <c r="H440" s="10">
        <v>4</v>
      </c>
      <c r="I440" s="10">
        <v>19950</v>
      </c>
      <c r="J440" s="10">
        <v>263</v>
      </c>
      <c r="K440" s="10" t="s">
        <v>57</v>
      </c>
      <c r="L440" s="10" t="s">
        <v>15</v>
      </c>
      <c r="M440" s="15">
        <f t="shared" si="40"/>
        <v>6</v>
      </c>
      <c r="N440" t="b">
        <f t="shared" si="36"/>
        <v>0</v>
      </c>
      <c r="O440" t="b">
        <f t="shared" si="37"/>
        <v>0</v>
      </c>
      <c r="P440" t="b">
        <f t="shared" si="38"/>
        <v>0</v>
      </c>
      <c r="Q440" t="b">
        <f t="shared" si="39"/>
        <v>0</v>
      </c>
      <c r="R440" t="str">
        <f t="shared" si="41"/>
        <v>0</v>
      </c>
    </row>
    <row r="441" spans="1:18" x14ac:dyDescent="0.3">
      <c r="A441" s="16">
        <v>440</v>
      </c>
      <c r="B441" s="11">
        <v>0</v>
      </c>
      <c r="C441" s="11">
        <v>2</v>
      </c>
      <c r="D441" s="11" t="s">
        <v>636</v>
      </c>
      <c r="E441" s="11" t="s">
        <v>13</v>
      </c>
      <c r="F441" s="11">
        <v>31</v>
      </c>
      <c r="G441" s="11">
        <v>0</v>
      </c>
      <c r="H441" s="11">
        <v>0</v>
      </c>
      <c r="I441" s="11" t="s">
        <v>637</v>
      </c>
      <c r="J441" s="11">
        <v>10.5</v>
      </c>
      <c r="K441" s="11"/>
      <c r="L441" s="11" t="s">
        <v>15</v>
      </c>
      <c r="M441" s="15">
        <f t="shared" si="40"/>
        <v>1</v>
      </c>
      <c r="N441" t="b">
        <f t="shared" si="36"/>
        <v>0</v>
      </c>
      <c r="O441" t="b">
        <f t="shared" si="37"/>
        <v>0</v>
      </c>
      <c r="P441" t="b">
        <f t="shared" si="38"/>
        <v>0</v>
      </c>
      <c r="Q441" t="b">
        <f t="shared" si="39"/>
        <v>0</v>
      </c>
      <c r="R441" t="str">
        <f t="shared" si="41"/>
        <v>0</v>
      </c>
    </row>
    <row r="442" spans="1:18" x14ac:dyDescent="0.3">
      <c r="A442" s="14">
        <v>441</v>
      </c>
      <c r="B442" s="10">
        <v>1</v>
      </c>
      <c r="C442" s="10">
        <v>2</v>
      </c>
      <c r="D442" s="10" t="s">
        <v>638</v>
      </c>
      <c r="E442" s="10" t="s">
        <v>17</v>
      </c>
      <c r="F442" s="10">
        <v>45</v>
      </c>
      <c r="G442" s="10">
        <v>1</v>
      </c>
      <c r="H442" s="10">
        <v>1</v>
      </c>
      <c r="I442" s="10" t="s">
        <v>477</v>
      </c>
      <c r="J442" s="10">
        <v>26.25</v>
      </c>
      <c r="K442" s="10"/>
      <c r="L442" s="10" t="s">
        <v>15</v>
      </c>
      <c r="M442" s="15">
        <f t="shared" si="40"/>
        <v>3</v>
      </c>
      <c r="N442" t="b">
        <f t="shared" si="36"/>
        <v>0</v>
      </c>
      <c r="O442" t="b">
        <f t="shared" si="37"/>
        <v>1</v>
      </c>
      <c r="P442" t="b">
        <f t="shared" si="38"/>
        <v>0</v>
      </c>
      <c r="Q442" t="b">
        <f t="shared" si="39"/>
        <v>1</v>
      </c>
      <c r="R442" t="str">
        <f t="shared" si="41"/>
        <v>0</v>
      </c>
    </row>
    <row r="443" spans="1:18" x14ac:dyDescent="0.3">
      <c r="A443" s="16">
        <v>442</v>
      </c>
      <c r="B443" s="11">
        <v>0</v>
      </c>
      <c r="C443" s="11">
        <v>3</v>
      </c>
      <c r="D443" s="11" t="s">
        <v>639</v>
      </c>
      <c r="E443" s="11" t="s">
        <v>13</v>
      </c>
      <c r="F443" s="11">
        <v>20</v>
      </c>
      <c r="G443" s="11">
        <v>0</v>
      </c>
      <c r="H443" s="11">
        <v>0</v>
      </c>
      <c r="I443" s="11">
        <v>345769</v>
      </c>
      <c r="J443" s="11">
        <v>9.5</v>
      </c>
      <c r="K443" s="11"/>
      <c r="L443" s="11" t="s">
        <v>15</v>
      </c>
      <c r="M443" s="15">
        <f t="shared" si="40"/>
        <v>1</v>
      </c>
      <c r="N443" t="b">
        <f t="shared" si="36"/>
        <v>0</v>
      </c>
      <c r="O443" t="b">
        <f t="shared" si="37"/>
        <v>0</v>
      </c>
      <c r="P443" t="b">
        <f t="shared" si="38"/>
        <v>0</v>
      </c>
      <c r="Q443" t="b">
        <f t="shared" si="39"/>
        <v>0</v>
      </c>
      <c r="R443" t="str">
        <f t="shared" si="41"/>
        <v>0</v>
      </c>
    </row>
    <row r="444" spans="1:18" x14ac:dyDescent="0.3">
      <c r="A444" s="14">
        <v>443</v>
      </c>
      <c r="B444" s="10">
        <v>0</v>
      </c>
      <c r="C444" s="10">
        <v>3</v>
      </c>
      <c r="D444" s="10" t="s">
        <v>640</v>
      </c>
      <c r="E444" s="10" t="s">
        <v>13</v>
      </c>
      <c r="F444" s="10">
        <v>25</v>
      </c>
      <c r="G444" s="10">
        <v>1</v>
      </c>
      <c r="H444" s="10">
        <v>0</v>
      </c>
      <c r="I444" s="10">
        <v>347076</v>
      </c>
      <c r="J444" s="10">
        <v>7.7750000000000004</v>
      </c>
      <c r="K444" s="10"/>
      <c r="L444" s="10" t="s">
        <v>15</v>
      </c>
      <c r="M444" s="15">
        <f t="shared" si="40"/>
        <v>2</v>
      </c>
      <c r="N444" t="b">
        <f t="shared" si="36"/>
        <v>0</v>
      </c>
      <c r="O444" t="b">
        <f t="shared" si="37"/>
        <v>0</v>
      </c>
      <c r="P444" t="b">
        <f t="shared" si="38"/>
        <v>0</v>
      </c>
      <c r="Q444" t="b">
        <f t="shared" si="39"/>
        <v>0</v>
      </c>
      <c r="R444" t="str">
        <f t="shared" si="41"/>
        <v>0</v>
      </c>
    </row>
    <row r="445" spans="1:18" x14ac:dyDescent="0.3">
      <c r="A445" s="16">
        <v>444</v>
      </c>
      <c r="B445" s="11">
        <v>1</v>
      </c>
      <c r="C445" s="11">
        <v>2</v>
      </c>
      <c r="D445" s="11" t="s">
        <v>641</v>
      </c>
      <c r="E445" s="11" t="s">
        <v>17</v>
      </c>
      <c r="F445" s="11">
        <v>28</v>
      </c>
      <c r="G445" s="11">
        <v>0</v>
      </c>
      <c r="H445" s="11">
        <v>0</v>
      </c>
      <c r="I445" s="11">
        <v>230434</v>
      </c>
      <c r="J445" s="11">
        <v>13</v>
      </c>
      <c r="K445" s="11"/>
      <c r="L445" s="11" t="s">
        <v>15</v>
      </c>
      <c r="M445" s="15">
        <f t="shared" si="40"/>
        <v>1</v>
      </c>
      <c r="N445" t="b">
        <f t="shared" si="36"/>
        <v>0</v>
      </c>
      <c r="O445" t="b">
        <f t="shared" si="37"/>
        <v>1</v>
      </c>
      <c r="P445" t="b">
        <f t="shared" si="38"/>
        <v>0</v>
      </c>
      <c r="Q445" t="b">
        <f t="shared" si="39"/>
        <v>1</v>
      </c>
      <c r="R445" t="str">
        <f t="shared" si="41"/>
        <v>0</v>
      </c>
    </row>
    <row r="446" spans="1:18" x14ac:dyDescent="0.3">
      <c r="A446" s="14">
        <v>445</v>
      </c>
      <c r="B446" s="10">
        <v>1</v>
      </c>
      <c r="C446" s="10">
        <v>3</v>
      </c>
      <c r="D446" s="10" t="s">
        <v>642</v>
      </c>
      <c r="E446" s="10" t="s">
        <v>13</v>
      </c>
      <c r="F446" s="10"/>
      <c r="G446" s="10">
        <v>0</v>
      </c>
      <c r="H446" s="10">
        <v>0</v>
      </c>
      <c r="I446" s="10">
        <v>65306</v>
      </c>
      <c r="J446" s="10">
        <v>8.1125000000000007</v>
      </c>
      <c r="K446" s="10"/>
      <c r="L446" s="10" t="s">
        <v>15</v>
      </c>
      <c r="M446" s="15">
        <f t="shared" si="40"/>
        <v>1</v>
      </c>
      <c r="N446" t="b">
        <f t="shared" si="36"/>
        <v>0</v>
      </c>
      <c r="O446" t="b">
        <f t="shared" si="37"/>
        <v>0</v>
      </c>
      <c r="P446" t="b">
        <f t="shared" si="38"/>
        <v>0</v>
      </c>
      <c r="Q446" t="b">
        <f t="shared" si="39"/>
        <v>0</v>
      </c>
      <c r="R446" t="str">
        <f t="shared" si="41"/>
        <v>0</v>
      </c>
    </row>
    <row r="447" spans="1:18" x14ac:dyDescent="0.3">
      <c r="A447" s="16">
        <v>446</v>
      </c>
      <c r="B447" s="11">
        <v>1</v>
      </c>
      <c r="C447" s="11">
        <v>1</v>
      </c>
      <c r="D447" s="11" t="s">
        <v>643</v>
      </c>
      <c r="E447" s="11" t="s">
        <v>13</v>
      </c>
      <c r="F447" s="11">
        <v>4</v>
      </c>
      <c r="G447" s="11">
        <v>0</v>
      </c>
      <c r="H447" s="11">
        <v>2</v>
      </c>
      <c r="I447" s="11">
        <v>33638</v>
      </c>
      <c r="J447" s="11">
        <v>81.8583</v>
      </c>
      <c r="K447" s="11" t="s">
        <v>644</v>
      </c>
      <c r="L447" s="11" t="s">
        <v>15</v>
      </c>
      <c r="M447" s="15">
        <f t="shared" si="40"/>
        <v>3</v>
      </c>
      <c r="N447" t="b">
        <f t="shared" si="36"/>
        <v>1</v>
      </c>
      <c r="O447" t="b">
        <f t="shared" si="37"/>
        <v>0</v>
      </c>
      <c r="P447" t="b">
        <f t="shared" si="38"/>
        <v>1</v>
      </c>
      <c r="Q447" t="b">
        <f t="shared" si="39"/>
        <v>1</v>
      </c>
      <c r="R447" t="str">
        <f t="shared" si="41"/>
        <v>0</v>
      </c>
    </row>
    <row r="448" spans="1:18" x14ac:dyDescent="0.3">
      <c r="A448" s="14">
        <v>447</v>
      </c>
      <c r="B448" s="10">
        <v>1</v>
      </c>
      <c r="C448" s="10">
        <v>2</v>
      </c>
      <c r="D448" s="10" t="s">
        <v>645</v>
      </c>
      <c r="E448" s="10" t="s">
        <v>17</v>
      </c>
      <c r="F448" s="10">
        <v>13</v>
      </c>
      <c r="G448" s="10">
        <v>0</v>
      </c>
      <c r="H448" s="10">
        <v>1</v>
      </c>
      <c r="I448" s="10">
        <v>250644</v>
      </c>
      <c r="J448" s="10">
        <v>19.5</v>
      </c>
      <c r="K448" s="10"/>
      <c r="L448" s="10" t="s">
        <v>15</v>
      </c>
      <c r="M448" s="15">
        <f t="shared" si="40"/>
        <v>2</v>
      </c>
      <c r="N448" t="b">
        <f t="shared" si="36"/>
        <v>0</v>
      </c>
      <c r="O448" t="b">
        <f t="shared" si="37"/>
        <v>1</v>
      </c>
      <c r="P448" t="b">
        <f t="shared" si="38"/>
        <v>0</v>
      </c>
      <c r="Q448" t="b">
        <f t="shared" si="39"/>
        <v>1</v>
      </c>
      <c r="R448" t="str">
        <f t="shared" si="41"/>
        <v>0</v>
      </c>
    </row>
    <row r="449" spans="1:22" x14ac:dyDescent="0.3">
      <c r="A449" s="16">
        <v>448</v>
      </c>
      <c r="B449" s="11">
        <v>1</v>
      </c>
      <c r="C449" s="11">
        <v>1</v>
      </c>
      <c r="D449" s="11" t="s">
        <v>646</v>
      </c>
      <c r="E449" s="11" t="s">
        <v>13</v>
      </c>
      <c r="F449" s="11">
        <v>34</v>
      </c>
      <c r="G449" s="11">
        <v>0</v>
      </c>
      <c r="H449" s="11">
        <v>0</v>
      </c>
      <c r="I449" s="11">
        <v>113794</v>
      </c>
      <c r="J449" s="11">
        <v>26.55</v>
      </c>
      <c r="K449" s="11"/>
      <c r="L449" s="11" t="s">
        <v>15</v>
      </c>
      <c r="M449" s="15">
        <f t="shared" si="40"/>
        <v>1</v>
      </c>
      <c r="N449" t="b">
        <f t="shared" si="36"/>
        <v>0</v>
      </c>
      <c r="O449" t="b">
        <f t="shared" si="37"/>
        <v>0</v>
      </c>
      <c r="P449" t="b">
        <f t="shared" si="38"/>
        <v>0</v>
      </c>
      <c r="Q449" t="b">
        <f t="shared" si="39"/>
        <v>0</v>
      </c>
      <c r="R449" t="str">
        <f t="shared" si="41"/>
        <v>0</v>
      </c>
    </row>
    <row r="450" spans="1:22" x14ac:dyDescent="0.3">
      <c r="A450" s="14">
        <v>449</v>
      </c>
      <c r="B450" s="10">
        <v>1</v>
      </c>
      <c r="C450" s="10">
        <v>3</v>
      </c>
      <c r="D450" s="10" t="s">
        <v>647</v>
      </c>
      <c r="E450" s="10" t="s">
        <v>17</v>
      </c>
      <c r="F450" s="10">
        <v>5</v>
      </c>
      <c r="G450" s="10">
        <v>2</v>
      </c>
      <c r="H450" s="10">
        <v>1</v>
      </c>
      <c r="I450" s="10">
        <v>2666</v>
      </c>
      <c r="J450" s="10">
        <v>19.258299999999998</v>
      </c>
      <c r="K450" s="10"/>
      <c r="L450" s="10" t="s">
        <v>20</v>
      </c>
      <c r="M450" s="15">
        <f t="shared" si="40"/>
        <v>4</v>
      </c>
      <c r="N450" t="b">
        <f t="shared" ref="N450:N513" si="42">AND(F450&gt;2.5,F450&lt;5)</f>
        <v>0</v>
      </c>
      <c r="O450" t="b">
        <f t="shared" ref="O450:O513" si="43">AND(E450="female",OR(C450=1,C450=2))</f>
        <v>0</v>
      </c>
      <c r="P450" t="b">
        <f t="shared" ref="P450:P513" si="44">AND(J450&gt;75,J450&lt;150)</f>
        <v>0</v>
      </c>
      <c r="Q450" t="b">
        <f t="shared" ref="Q450:Q513" si="45">OR(N450,O450,P450)</f>
        <v>0</v>
      </c>
      <c r="R450" t="str">
        <f t="shared" si="41"/>
        <v>0</v>
      </c>
      <c r="V450" t="s">
        <v>1276</v>
      </c>
    </row>
    <row r="451" spans="1:22" x14ac:dyDescent="0.3">
      <c r="A451" s="16">
        <v>450</v>
      </c>
      <c r="B451" s="11">
        <v>1</v>
      </c>
      <c r="C451" s="11">
        <v>1</v>
      </c>
      <c r="D451" s="11" t="s">
        <v>648</v>
      </c>
      <c r="E451" s="11" t="s">
        <v>13</v>
      </c>
      <c r="F451" s="11">
        <v>52</v>
      </c>
      <c r="G451" s="11">
        <v>0</v>
      </c>
      <c r="H451" s="11">
        <v>0</v>
      </c>
      <c r="I451" s="11">
        <v>113786</v>
      </c>
      <c r="J451" s="11">
        <v>30.5</v>
      </c>
      <c r="K451" s="11" t="s">
        <v>649</v>
      </c>
      <c r="L451" s="11" t="s">
        <v>15</v>
      </c>
      <c r="M451" s="15">
        <f t="shared" ref="M451:M514" si="46">G451+H451+1</f>
        <v>1</v>
      </c>
      <c r="N451" t="b">
        <f t="shared" si="42"/>
        <v>0</v>
      </c>
      <c r="O451" t="b">
        <f t="shared" si="43"/>
        <v>0</v>
      </c>
      <c r="P451" t="b">
        <f t="shared" si="44"/>
        <v>0</v>
      </c>
      <c r="Q451" t="b">
        <f t="shared" si="45"/>
        <v>0</v>
      </c>
      <c r="R451" t="str">
        <f t="shared" ref="R451:R514" si="47">IF(N451=B451,"1","0")</f>
        <v>0</v>
      </c>
    </row>
    <row r="452" spans="1:22" x14ac:dyDescent="0.3">
      <c r="A452" s="14">
        <v>451</v>
      </c>
      <c r="B452" s="10">
        <v>0</v>
      </c>
      <c r="C452" s="10">
        <v>2</v>
      </c>
      <c r="D452" s="10" t="s">
        <v>650</v>
      </c>
      <c r="E452" s="10" t="s">
        <v>13</v>
      </c>
      <c r="F452" s="10">
        <v>36</v>
      </c>
      <c r="G452" s="10">
        <v>1</v>
      </c>
      <c r="H452" s="10">
        <v>2</v>
      </c>
      <c r="I452" s="10" t="s">
        <v>103</v>
      </c>
      <c r="J452" s="10">
        <v>27.75</v>
      </c>
      <c r="K452" s="10"/>
      <c r="L452" s="10" t="s">
        <v>15</v>
      </c>
      <c r="M452" s="15">
        <f t="shared" si="46"/>
        <v>4</v>
      </c>
      <c r="N452" t="b">
        <f t="shared" si="42"/>
        <v>0</v>
      </c>
      <c r="O452" t="b">
        <f t="shared" si="43"/>
        <v>0</v>
      </c>
      <c r="P452" t="b">
        <f t="shared" si="44"/>
        <v>0</v>
      </c>
      <c r="Q452" t="b">
        <f t="shared" si="45"/>
        <v>0</v>
      </c>
      <c r="R452" t="str">
        <f t="shared" si="47"/>
        <v>0</v>
      </c>
    </row>
    <row r="453" spans="1:22" x14ac:dyDescent="0.3">
      <c r="A453" s="16">
        <v>452</v>
      </c>
      <c r="B453" s="11">
        <v>0</v>
      </c>
      <c r="C453" s="11">
        <v>3</v>
      </c>
      <c r="D453" s="11" t="s">
        <v>651</v>
      </c>
      <c r="E453" s="11" t="s">
        <v>13</v>
      </c>
      <c r="F453" s="11"/>
      <c r="G453" s="11">
        <v>1</v>
      </c>
      <c r="H453" s="11">
        <v>0</v>
      </c>
      <c r="I453" s="11">
        <v>65303</v>
      </c>
      <c r="J453" s="11">
        <v>19.966699999999999</v>
      </c>
      <c r="K453" s="11"/>
      <c r="L453" s="11" t="s">
        <v>15</v>
      </c>
      <c r="M453" s="15">
        <f t="shared" si="46"/>
        <v>2</v>
      </c>
      <c r="N453" t="b">
        <f t="shared" si="42"/>
        <v>0</v>
      </c>
      <c r="O453" t="b">
        <f t="shared" si="43"/>
        <v>0</v>
      </c>
      <c r="P453" t="b">
        <f t="shared" si="44"/>
        <v>0</v>
      </c>
      <c r="Q453" t="b">
        <f t="shared" si="45"/>
        <v>0</v>
      </c>
      <c r="R453" t="str">
        <f t="shared" si="47"/>
        <v>0</v>
      </c>
    </row>
    <row r="454" spans="1:22" x14ac:dyDescent="0.3">
      <c r="A454" s="14">
        <v>453</v>
      </c>
      <c r="B454" s="10">
        <v>0</v>
      </c>
      <c r="C454" s="10">
        <v>1</v>
      </c>
      <c r="D454" s="10" t="s">
        <v>652</v>
      </c>
      <c r="E454" s="10" t="s">
        <v>13</v>
      </c>
      <c r="F454" s="10">
        <v>30</v>
      </c>
      <c r="G454" s="10">
        <v>0</v>
      </c>
      <c r="H454" s="10">
        <v>0</v>
      </c>
      <c r="I454" s="10">
        <v>113051</v>
      </c>
      <c r="J454" s="10">
        <v>27.75</v>
      </c>
      <c r="K454" s="10" t="s">
        <v>653</v>
      </c>
      <c r="L454" s="10" t="s">
        <v>20</v>
      </c>
      <c r="M454" s="15">
        <f t="shared" si="46"/>
        <v>1</v>
      </c>
      <c r="N454" t="b">
        <f t="shared" si="42"/>
        <v>0</v>
      </c>
      <c r="O454" t="b">
        <f t="shared" si="43"/>
        <v>0</v>
      </c>
      <c r="P454" t="b">
        <f t="shared" si="44"/>
        <v>0</v>
      </c>
      <c r="Q454" t="b">
        <f t="shared" si="45"/>
        <v>0</v>
      </c>
      <c r="R454" t="str">
        <f t="shared" si="47"/>
        <v>0</v>
      </c>
    </row>
    <row r="455" spans="1:22" x14ac:dyDescent="0.3">
      <c r="A455" s="16">
        <v>454</v>
      </c>
      <c r="B455" s="11">
        <v>1</v>
      </c>
      <c r="C455" s="11">
        <v>1</v>
      </c>
      <c r="D455" s="11" t="s">
        <v>654</v>
      </c>
      <c r="E455" s="11" t="s">
        <v>13</v>
      </c>
      <c r="F455" s="11">
        <v>49</v>
      </c>
      <c r="G455" s="11">
        <v>1</v>
      </c>
      <c r="H455" s="11">
        <v>0</v>
      </c>
      <c r="I455" s="11">
        <v>17453</v>
      </c>
      <c r="J455" s="11">
        <v>89.104200000000006</v>
      </c>
      <c r="K455" s="11" t="s">
        <v>655</v>
      </c>
      <c r="L455" s="11" t="s">
        <v>20</v>
      </c>
      <c r="M455" s="15">
        <f t="shared" si="46"/>
        <v>2</v>
      </c>
      <c r="N455" t="b">
        <f t="shared" si="42"/>
        <v>0</v>
      </c>
      <c r="O455" t="b">
        <f t="shared" si="43"/>
        <v>0</v>
      </c>
      <c r="P455" t="b">
        <f t="shared" si="44"/>
        <v>1</v>
      </c>
      <c r="Q455" t="b">
        <f t="shared" si="45"/>
        <v>1</v>
      </c>
      <c r="R455" t="str">
        <f t="shared" si="47"/>
        <v>0</v>
      </c>
    </row>
    <row r="456" spans="1:22" x14ac:dyDescent="0.3">
      <c r="A456" s="14">
        <v>455</v>
      </c>
      <c r="B456" s="10">
        <v>0</v>
      </c>
      <c r="C456" s="10">
        <v>3</v>
      </c>
      <c r="D456" s="10" t="s">
        <v>656</v>
      </c>
      <c r="E456" s="10" t="s">
        <v>13</v>
      </c>
      <c r="F456" s="10"/>
      <c r="G456" s="10">
        <v>0</v>
      </c>
      <c r="H456" s="10">
        <v>0</v>
      </c>
      <c r="I456" s="10" t="s">
        <v>657</v>
      </c>
      <c r="J456" s="10">
        <v>8.0500000000000007</v>
      </c>
      <c r="K456" s="10"/>
      <c r="L456" s="10" t="s">
        <v>15</v>
      </c>
      <c r="M456" s="15">
        <f t="shared" si="46"/>
        <v>1</v>
      </c>
      <c r="N456" t="b">
        <f t="shared" si="42"/>
        <v>0</v>
      </c>
      <c r="O456" t="b">
        <f t="shared" si="43"/>
        <v>0</v>
      </c>
      <c r="P456" t="b">
        <f t="shared" si="44"/>
        <v>0</v>
      </c>
      <c r="Q456" t="b">
        <f t="shared" si="45"/>
        <v>0</v>
      </c>
      <c r="R456" t="str">
        <f t="shared" si="47"/>
        <v>0</v>
      </c>
    </row>
    <row r="457" spans="1:22" x14ac:dyDescent="0.3">
      <c r="A457" s="16">
        <v>456</v>
      </c>
      <c r="B457" s="11">
        <v>1</v>
      </c>
      <c r="C457" s="11">
        <v>3</v>
      </c>
      <c r="D457" s="11" t="s">
        <v>658</v>
      </c>
      <c r="E457" s="11" t="s">
        <v>13</v>
      </c>
      <c r="F457" s="11">
        <v>29</v>
      </c>
      <c r="G457" s="11">
        <v>0</v>
      </c>
      <c r="H457" s="11">
        <v>0</v>
      </c>
      <c r="I457" s="11">
        <v>349240</v>
      </c>
      <c r="J457" s="11">
        <v>7.8958000000000004</v>
      </c>
      <c r="K457" s="11"/>
      <c r="L457" s="11" t="s">
        <v>20</v>
      </c>
      <c r="M457" s="15">
        <f t="shared" si="46"/>
        <v>1</v>
      </c>
      <c r="N457" t="b">
        <f t="shared" si="42"/>
        <v>0</v>
      </c>
      <c r="O457" t="b">
        <f t="shared" si="43"/>
        <v>0</v>
      </c>
      <c r="P457" t="b">
        <f t="shared" si="44"/>
        <v>0</v>
      </c>
      <c r="Q457" t="b">
        <f t="shared" si="45"/>
        <v>0</v>
      </c>
      <c r="R457" t="str">
        <f t="shared" si="47"/>
        <v>0</v>
      </c>
    </row>
    <row r="458" spans="1:22" x14ac:dyDescent="0.3">
      <c r="A458" s="14">
        <v>457</v>
      </c>
      <c r="B458" s="10">
        <v>0</v>
      </c>
      <c r="C458" s="10">
        <v>1</v>
      </c>
      <c r="D458" s="10" t="s">
        <v>659</v>
      </c>
      <c r="E458" s="10" t="s">
        <v>13</v>
      </c>
      <c r="F458" s="10">
        <v>65</v>
      </c>
      <c r="G458" s="10">
        <v>0</v>
      </c>
      <c r="H458" s="10">
        <v>0</v>
      </c>
      <c r="I458" s="10">
        <v>13509</v>
      </c>
      <c r="J458" s="10">
        <v>26.55</v>
      </c>
      <c r="K458" s="10" t="s">
        <v>660</v>
      </c>
      <c r="L458" s="10" t="s">
        <v>15</v>
      </c>
      <c r="M458" s="15">
        <f t="shared" si="46"/>
        <v>1</v>
      </c>
      <c r="N458" t="b">
        <f t="shared" si="42"/>
        <v>0</v>
      </c>
      <c r="O458" t="b">
        <f t="shared" si="43"/>
        <v>0</v>
      </c>
      <c r="P458" t="b">
        <f t="shared" si="44"/>
        <v>0</v>
      </c>
      <c r="Q458" t="b">
        <f t="shared" si="45"/>
        <v>0</v>
      </c>
      <c r="R458" t="str">
        <f t="shared" si="47"/>
        <v>0</v>
      </c>
    </row>
    <row r="459" spans="1:22" x14ac:dyDescent="0.3">
      <c r="A459" s="16">
        <v>458</v>
      </c>
      <c r="B459" s="11">
        <v>1</v>
      </c>
      <c r="C459" s="11">
        <v>1</v>
      </c>
      <c r="D459" s="11" t="s">
        <v>661</v>
      </c>
      <c r="E459" s="11" t="s">
        <v>17</v>
      </c>
      <c r="F459" s="11"/>
      <c r="G459" s="11">
        <v>1</v>
      </c>
      <c r="H459" s="11">
        <v>0</v>
      </c>
      <c r="I459" s="11">
        <v>17464</v>
      </c>
      <c r="J459" s="11">
        <v>51.862499999999997</v>
      </c>
      <c r="K459" s="11" t="s">
        <v>662</v>
      </c>
      <c r="L459" s="11" t="s">
        <v>15</v>
      </c>
      <c r="M459" s="15">
        <f t="shared" si="46"/>
        <v>2</v>
      </c>
      <c r="N459" t="b">
        <f t="shared" si="42"/>
        <v>0</v>
      </c>
      <c r="O459" t="b">
        <f t="shared" si="43"/>
        <v>1</v>
      </c>
      <c r="P459" t="b">
        <f t="shared" si="44"/>
        <v>0</v>
      </c>
      <c r="Q459" t="b">
        <f t="shared" si="45"/>
        <v>1</v>
      </c>
      <c r="R459" t="str">
        <f t="shared" si="47"/>
        <v>0</v>
      </c>
    </row>
    <row r="460" spans="1:22" x14ac:dyDescent="0.3">
      <c r="A460" s="14">
        <v>459</v>
      </c>
      <c r="B460" s="10">
        <v>1</v>
      </c>
      <c r="C460" s="10">
        <v>2</v>
      </c>
      <c r="D460" s="10" t="s">
        <v>663</v>
      </c>
      <c r="E460" s="10" t="s">
        <v>17</v>
      </c>
      <c r="F460" s="10">
        <v>50</v>
      </c>
      <c r="G460" s="10">
        <v>0</v>
      </c>
      <c r="H460" s="10">
        <v>0</v>
      </c>
      <c r="I460" s="10" t="s">
        <v>664</v>
      </c>
      <c r="J460" s="10">
        <v>10.5</v>
      </c>
      <c r="K460" s="10"/>
      <c r="L460" s="10" t="s">
        <v>15</v>
      </c>
      <c r="M460" s="15">
        <f t="shared" si="46"/>
        <v>1</v>
      </c>
      <c r="N460" t="b">
        <f t="shared" si="42"/>
        <v>0</v>
      </c>
      <c r="O460" t="b">
        <f t="shared" si="43"/>
        <v>1</v>
      </c>
      <c r="P460" t="b">
        <f t="shared" si="44"/>
        <v>0</v>
      </c>
      <c r="Q460" t="b">
        <f t="shared" si="45"/>
        <v>1</v>
      </c>
      <c r="R460" t="str">
        <f t="shared" si="47"/>
        <v>0</v>
      </c>
    </row>
    <row r="461" spans="1:22" x14ac:dyDescent="0.3">
      <c r="A461" s="16">
        <v>460</v>
      </c>
      <c r="B461" s="11">
        <v>0</v>
      </c>
      <c r="C461" s="11">
        <v>3</v>
      </c>
      <c r="D461" s="11" t="s">
        <v>665</v>
      </c>
      <c r="E461" s="11" t="s">
        <v>13</v>
      </c>
      <c r="F461" s="11"/>
      <c r="G461" s="11">
        <v>0</v>
      </c>
      <c r="H461" s="11">
        <v>0</v>
      </c>
      <c r="I461" s="11">
        <v>371060</v>
      </c>
      <c r="J461" s="11">
        <v>7.75</v>
      </c>
      <c r="K461" s="11"/>
      <c r="L461" s="11" t="s">
        <v>27</v>
      </c>
      <c r="M461" s="15">
        <f t="shared" si="46"/>
        <v>1</v>
      </c>
      <c r="N461" t="b">
        <f t="shared" si="42"/>
        <v>0</v>
      </c>
      <c r="O461" t="b">
        <f t="shared" si="43"/>
        <v>0</v>
      </c>
      <c r="P461" t="b">
        <f t="shared" si="44"/>
        <v>0</v>
      </c>
      <c r="Q461" t="b">
        <f t="shared" si="45"/>
        <v>0</v>
      </c>
      <c r="R461" t="str">
        <f t="shared" si="47"/>
        <v>0</v>
      </c>
    </row>
    <row r="462" spans="1:22" x14ac:dyDescent="0.3">
      <c r="A462" s="14">
        <v>461</v>
      </c>
      <c r="B462" s="10">
        <v>1</v>
      </c>
      <c r="C462" s="10">
        <v>1</v>
      </c>
      <c r="D462" s="10" t="s">
        <v>666</v>
      </c>
      <c r="E462" s="10" t="s">
        <v>13</v>
      </c>
      <c r="F462" s="10">
        <v>48</v>
      </c>
      <c r="G462" s="10">
        <v>0</v>
      </c>
      <c r="H462" s="10">
        <v>0</v>
      </c>
      <c r="I462" s="10">
        <v>19952</v>
      </c>
      <c r="J462" s="10">
        <v>26.55</v>
      </c>
      <c r="K462" s="10" t="s">
        <v>667</v>
      </c>
      <c r="L462" s="10" t="s">
        <v>15</v>
      </c>
      <c r="M462" s="15">
        <f t="shared" si="46"/>
        <v>1</v>
      </c>
      <c r="N462" t="b">
        <f t="shared" si="42"/>
        <v>0</v>
      </c>
      <c r="O462" t="b">
        <f t="shared" si="43"/>
        <v>0</v>
      </c>
      <c r="P462" t="b">
        <f t="shared" si="44"/>
        <v>0</v>
      </c>
      <c r="Q462" t="b">
        <f t="shared" si="45"/>
        <v>0</v>
      </c>
      <c r="R462" t="str">
        <f t="shared" si="47"/>
        <v>0</v>
      </c>
    </row>
    <row r="463" spans="1:22" x14ac:dyDescent="0.3">
      <c r="A463" s="16">
        <v>462</v>
      </c>
      <c r="B463" s="11">
        <v>0</v>
      </c>
      <c r="C463" s="11">
        <v>3</v>
      </c>
      <c r="D463" s="11" t="s">
        <v>668</v>
      </c>
      <c r="E463" s="11" t="s">
        <v>13</v>
      </c>
      <c r="F463" s="11">
        <v>34</v>
      </c>
      <c r="G463" s="11">
        <v>0</v>
      </c>
      <c r="H463" s="11">
        <v>0</v>
      </c>
      <c r="I463" s="11">
        <v>364506</v>
      </c>
      <c r="J463" s="11">
        <v>8.0500000000000007</v>
      </c>
      <c r="K463" s="11"/>
      <c r="L463" s="11" t="s">
        <v>15</v>
      </c>
      <c r="M463" s="15">
        <f t="shared" si="46"/>
        <v>1</v>
      </c>
      <c r="N463" t="b">
        <f t="shared" si="42"/>
        <v>0</v>
      </c>
      <c r="O463" t="b">
        <f t="shared" si="43"/>
        <v>0</v>
      </c>
      <c r="P463" t="b">
        <f t="shared" si="44"/>
        <v>0</v>
      </c>
      <c r="Q463" t="b">
        <f t="shared" si="45"/>
        <v>0</v>
      </c>
      <c r="R463" t="str">
        <f t="shared" si="47"/>
        <v>0</v>
      </c>
    </row>
    <row r="464" spans="1:22" x14ac:dyDescent="0.3">
      <c r="A464" s="14">
        <v>463</v>
      </c>
      <c r="B464" s="10">
        <v>0</v>
      </c>
      <c r="C464" s="10">
        <v>1</v>
      </c>
      <c r="D464" s="10" t="s">
        <v>669</v>
      </c>
      <c r="E464" s="10" t="s">
        <v>13</v>
      </c>
      <c r="F464" s="10">
        <v>47</v>
      </c>
      <c r="G464" s="10">
        <v>0</v>
      </c>
      <c r="H464" s="10">
        <v>0</v>
      </c>
      <c r="I464" s="10">
        <v>111320</v>
      </c>
      <c r="J464" s="10">
        <v>38.5</v>
      </c>
      <c r="K464" s="10" t="s">
        <v>670</v>
      </c>
      <c r="L464" s="10" t="s">
        <v>15</v>
      </c>
      <c r="M464" s="15">
        <f t="shared" si="46"/>
        <v>1</v>
      </c>
      <c r="N464" t="b">
        <f t="shared" si="42"/>
        <v>0</v>
      </c>
      <c r="O464" t="b">
        <f t="shared" si="43"/>
        <v>0</v>
      </c>
      <c r="P464" t="b">
        <f t="shared" si="44"/>
        <v>0</v>
      </c>
      <c r="Q464" t="b">
        <f t="shared" si="45"/>
        <v>0</v>
      </c>
      <c r="R464" t="str">
        <f t="shared" si="47"/>
        <v>0</v>
      </c>
    </row>
    <row r="465" spans="1:18" x14ac:dyDescent="0.3">
      <c r="A465" s="16">
        <v>464</v>
      </c>
      <c r="B465" s="11">
        <v>0</v>
      </c>
      <c r="C465" s="11">
        <v>2</v>
      </c>
      <c r="D465" s="11" t="s">
        <v>671</v>
      </c>
      <c r="E465" s="11" t="s">
        <v>13</v>
      </c>
      <c r="F465" s="11">
        <v>48</v>
      </c>
      <c r="G465" s="11">
        <v>0</v>
      </c>
      <c r="H465" s="11">
        <v>0</v>
      </c>
      <c r="I465" s="11">
        <v>234360</v>
      </c>
      <c r="J465" s="11">
        <v>13</v>
      </c>
      <c r="K465" s="11"/>
      <c r="L465" s="11" t="s">
        <v>15</v>
      </c>
      <c r="M465" s="15">
        <f t="shared" si="46"/>
        <v>1</v>
      </c>
      <c r="N465" t="b">
        <f t="shared" si="42"/>
        <v>0</v>
      </c>
      <c r="O465" t="b">
        <f t="shared" si="43"/>
        <v>0</v>
      </c>
      <c r="P465" t="b">
        <f t="shared" si="44"/>
        <v>0</v>
      </c>
      <c r="Q465" t="b">
        <f t="shared" si="45"/>
        <v>0</v>
      </c>
      <c r="R465" t="str">
        <f t="shared" si="47"/>
        <v>0</v>
      </c>
    </row>
    <row r="466" spans="1:18" x14ac:dyDescent="0.3">
      <c r="A466" s="14">
        <v>465</v>
      </c>
      <c r="B466" s="10">
        <v>0</v>
      </c>
      <c r="C466" s="10">
        <v>3</v>
      </c>
      <c r="D466" s="10" t="s">
        <v>672</v>
      </c>
      <c r="E466" s="10" t="s">
        <v>13</v>
      </c>
      <c r="F466" s="10"/>
      <c r="G466" s="10">
        <v>0</v>
      </c>
      <c r="H466" s="10">
        <v>0</v>
      </c>
      <c r="I466" s="10" t="s">
        <v>673</v>
      </c>
      <c r="J466" s="10">
        <v>8.0500000000000007</v>
      </c>
      <c r="K466" s="10"/>
      <c r="L466" s="10" t="s">
        <v>15</v>
      </c>
      <c r="M466" s="15">
        <f t="shared" si="46"/>
        <v>1</v>
      </c>
      <c r="N466" t="b">
        <f t="shared" si="42"/>
        <v>0</v>
      </c>
      <c r="O466" t="b">
        <f t="shared" si="43"/>
        <v>0</v>
      </c>
      <c r="P466" t="b">
        <f t="shared" si="44"/>
        <v>0</v>
      </c>
      <c r="Q466" t="b">
        <f t="shared" si="45"/>
        <v>0</v>
      </c>
      <c r="R466" t="str">
        <f t="shared" si="47"/>
        <v>0</v>
      </c>
    </row>
    <row r="467" spans="1:18" x14ac:dyDescent="0.3">
      <c r="A467" s="16">
        <v>466</v>
      </c>
      <c r="B467" s="11">
        <v>0</v>
      </c>
      <c r="C467" s="11">
        <v>3</v>
      </c>
      <c r="D467" s="11" t="s">
        <v>674</v>
      </c>
      <c r="E467" s="11" t="s">
        <v>13</v>
      </c>
      <c r="F467" s="11">
        <v>38</v>
      </c>
      <c r="G467" s="11">
        <v>0</v>
      </c>
      <c r="H467" s="11">
        <v>0</v>
      </c>
      <c r="I467" s="11" t="s">
        <v>675</v>
      </c>
      <c r="J467" s="11">
        <v>7.05</v>
      </c>
      <c r="K467" s="11"/>
      <c r="L467" s="11" t="s">
        <v>15</v>
      </c>
      <c r="M467" s="15">
        <f t="shared" si="46"/>
        <v>1</v>
      </c>
      <c r="N467" t="b">
        <f t="shared" si="42"/>
        <v>0</v>
      </c>
      <c r="O467" t="b">
        <f t="shared" si="43"/>
        <v>0</v>
      </c>
      <c r="P467" t="b">
        <f t="shared" si="44"/>
        <v>0</v>
      </c>
      <c r="Q467" t="b">
        <f t="shared" si="45"/>
        <v>0</v>
      </c>
      <c r="R467" t="str">
        <f t="shared" si="47"/>
        <v>0</v>
      </c>
    </row>
    <row r="468" spans="1:18" x14ac:dyDescent="0.3">
      <c r="A468" s="14">
        <v>467</v>
      </c>
      <c r="B468" s="10">
        <v>0</v>
      </c>
      <c r="C468" s="10">
        <v>2</v>
      </c>
      <c r="D468" s="10" t="s">
        <v>676</v>
      </c>
      <c r="E468" s="10" t="s">
        <v>13</v>
      </c>
      <c r="F468" s="10"/>
      <c r="G468" s="10">
        <v>0</v>
      </c>
      <c r="H468" s="10">
        <v>0</v>
      </c>
      <c r="I468" s="10">
        <v>239853</v>
      </c>
      <c r="J468" s="10">
        <v>0</v>
      </c>
      <c r="K468" s="10"/>
      <c r="L468" s="10" t="s">
        <v>15</v>
      </c>
      <c r="M468" s="15">
        <f t="shared" si="46"/>
        <v>1</v>
      </c>
      <c r="N468" t="b">
        <f t="shared" si="42"/>
        <v>0</v>
      </c>
      <c r="O468" t="b">
        <f t="shared" si="43"/>
        <v>0</v>
      </c>
      <c r="P468" t="b">
        <f t="shared" si="44"/>
        <v>0</v>
      </c>
      <c r="Q468" t="b">
        <f t="shared" si="45"/>
        <v>0</v>
      </c>
      <c r="R468" t="str">
        <f t="shared" si="47"/>
        <v>0</v>
      </c>
    </row>
    <row r="469" spans="1:18" x14ac:dyDescent="0.3">
      <c r="A469" s="16">
        <v>468</v>
      </c>
      <c r="B469" s="11">
        <v>0</v>
      </c>
      <c r="C469" s="11">
        <v>1</v>
      </c>
      <c r="D469" s="11" t="s">
        <v>677</v>
      </c>
      <c r="E469" s="11" t="s">
        <v>13</v>
      </c>
      <c r="F469" s="11">
        <v>56</v>
      </c>
      <c r="G469" s="11">
        <v>0</v>
      </c>
      <c r="H469" s="11">
        <v>0</v>
      </c>
      <c r="I469" s="11">
        <v>113792</v>
      </c>
      <c r="J469" s="11">
        <v>26.55</v>
      </c>
      <c r="K469" s="11"/>
      <c r="L469" s="11" t="s">
        <v>15</v>
      </c>
      <c r="M469" s="15">
        <f t="shared" si="46"/>
        <v>1</v>
      </c>
      <c r="N469" t="b">
        <f t="shared" si="42"/>
        <v>0</v>
      </c>
      <c r="O469" t="b">
        <f t="shared" si="43"/>
        <v>0</v>
      </c>
      <c r="P469" t="b">
        <f t="shared" si="44"/>
        <v>0</v>
      </c>
      <c r="Q469" t="b">
        <f t="shared" si="45"/>
        <v>0</v>
      </c>
      <c r="R469" t="str">
        <f t="shared" si="47"/>
        <v>0</v>
      </c>
    </row>
    <row r="470" spans="1:18" x14ac:dyDescent="0.3">
      <c r="A470" s="14">
        <v>469</v>
      </c>
      <c r="B470" s="10">
        <v>0</v>
      </c>
      <c r="C470" s="10">
        <v>3</v>
      </c>
      <c r="D470" s="10" t="s">
        <v>678</v>
      </c>
      <c r="E470" s="10" t="s">
        <v>13</v>
      </c>
      <c r="F470" s="10"/>
      <c r="G470" s="10">
        <v>0</v>
      </c>
      <c r="H470" s="10">
        <v>0</v>
      </c>
      <c r="I470" s="10">
        <v>36209</v>
      </c>
      <c r="J470" s="10">
        <v>7.7249999999999996</v>
      </c>
      <c r="K470" s="10"/>
      <c r="L470" s="10" t="s">
        <v>27</v>
      </c>
      <c r="M470" s="15">
        <f t="shared" si="46"/>
        <v>1</v>
      </c>
      <c r="N470" t="b">
        <f t="shared" si="42"/>
        <v>0</v>
      </c>
      <c r="O470" t="b">
        <f t="shared" si="43"/>
        <v>0</v>
      </c>
      <c r="P470" t="b">
        <f t="shared" si="44"/>
        <v>0</v>
      </c>
      <c r="Q470" t="b">
        <f t="shared" si="45"/>
        <v>0</v>
      </c>
      <c r="R470" t="str">
        <f t="shared" si="47"/>
        <v>0</v>
      </c>
    </row>
    <row r="471" spans="1:18" x14ac:dyDescent="0.3">
      <c r="A471" s="16">
        <v>470</v>
      </c>
      <c r="B471" s="11">
        <v>1</v>
      </c>
      <c r="C471" s="11">
        <v>3</v>
      </c>
      <c r="D471" s="11" t="s">
        <v>679</v>
      </c>
      <c r="E471" s="11" t="s">
        <v>17</v>
      </c>
      <c r="F471" s="11">
        <v>0.75</v>
      </c>
      <c r="G471" s="11">
        <v>2</v>
      </c>
      <c r="H471" s="11">
        <v>1</v>
      </c>
      <c r="I471" s="11">
        <v>2666</v>
      </c>
      <c r="J471" s="11">
        <v>19.258299999999998</v>
      </c>
      <c r="K471" s="11"/>
      <c r="L471" s="11" t="s">
        <v>20</v>
      </c>
      <c r="M471" s="15">
        <f t="shared" si="46"/>
        <v>4</v>
      </c>
      <c r="N471" t="b">
        <f t="shared" si="42"/>
        <v>0</v>
      </c>
      <c r="O471" t="b">
        <f t="shared" si="43"/>
        <v>0</v>
      </c>
      <c r="P471" t="b">
        <f t="shared" si="44"/>
        <v>0</v>
      </c>
      <c r="Q471" t="b">
        <f t="shared" si="45"/>
        <v>0</v>
      </c>
      <c r="R471" t="str">
        <f t="shared" si="47"/>
        <v>0</v>
      </c>
    </row>
    <row r="472" spans="1:18" x14ac:dyDescent="0.3">
      <c r="A472" s="14">
        <v>471</v>
      </c>
      <c r="B472" s="10">
        <v>0</v>
      </c>
      <c r="C472" s="10">
        <v>3</v>
      </c>
      <c r="D472" s="10" t="s">
        <v>680</v>
      </c>
      <c r="E472" s="10" t="s">
        <v>13</v>
      </c>
      <c r="F472" s="10"/>
      <c r="G472" s="10">
        <v>0</v>
      </c>
      <c r="H472" s="10">
        <v>0</v>
      </c>
      <c r="I472" s="10">
        <v>323592</v>
      </c>
      <c r="J472" s="10">
        <v>7.25</v>
      </c>
      <c r="K472" s="10"/>
      <c r="L472" s="10" t="s">
        <v>15</v>
      </c>
      <c r="M472" s="15">
        <f t="shared" si="46"/>
        <v>1</v>
      </c>
      <c r="N472" t="b">
        <f t="shared" si="42"/>
        <v>0</v>
      </c>
      <c r="O472" t="b">
        <f t="shared" si="43"/>
        <v>0</v>
      </c>
      <c r="P472" t="b">
        <f t="shared" si="44"/>
        <v>0</v>
      </c>
      <c r="Q472" t="b">
        <f t="shared" si="45"/>
        <v>0</v>
      </c>
      <c r="R472" t="str">
        <f t="shared" si="47"/>
        <v>0</v>
      </c>
    </row>
    <row r="473" spans="1:18" x14ac:dyDescent="0.3">
      <c r="A473" s="16">
        <v>472</v>
      </c>
      <c r="B473" s="11">
        <v>0</v>
      </c>
      <c r="C473" s="11">
        <v>3</v>
      </c>
      <c r="D473" s="11" t="s">
        <v>681</v>
      </c>
      <c r="E473" s="11" t="s">
        <v>13</v>
      </c>
      <c r="F473" s="11">
        <v>38</v>
      </c>
      <c r="G473" s="11">
        <v>0</v>
      </c>
      <c r="H473" s="11">
        <v>0</v>
      </c>
      <c r="I473" s="11">
        <v>315089</v>
      </c>
      <c r="J473" s="11">
        <v>8.6624999999999996</v>
      </c>
      <c r="K473" s="11"/>
      <c r="L473" s="11" t="s">
        <v>15</v>
      </c>
      <c r="M473" s="15">
        <f t="shared" si="46"/>
        <v>1</v>
      </c>
      <c r="N473" t="b">
        <f t="shared" si="42"/>
        <v>0</v>
      </c>
      <c r="O473" t="b">
        <f t="shared" si="43"/>
        <v>0</v>
      </c>
      <c r="P473" t="b">
        <f t="shared" si="44"/>
        <v>0</v>
      </c>
      <c r="Q473" t="b">
        <f t="shared" si="45"/>
        <v>0</v>
      </c>
      <c r="R473" t="str">
        <f t="shared" si="47"/>
        <v>0</v>
      </c>
    </row>
    <row r="474" spans="1:18" x14ac:dyDescent="0.3">
      <c r="A474" s="14">
        <v>473</v>
      </c>
      <c r="B474" s="10">
        <v>1</v>
      </c>
      <c r="C474" s="10">
        <v>2</v>
      </c>
      <c r="D474" s="10" t="s">
        <v>682</v>
      </c>
      <c r="E474" s="10" t="s">
        <v>17</v>
      </c>
      <c r="F474" s="10">
        <v>33</v>
      </c>
      <c r="G474" s="10">
        <v>1</v>
      </c>
      <c r="H474" s="10">
        <v>2</v>
      </c>
      <c r="I474" s="10" t="s">
        <v>103</v>
      </c>
      <c r="J474" s="10">
        <v>27.75</v>
      </c>
      <c r="K474" s="10"/>
      <c r="L474" s="10" t="s">
        <v>15</v>
      </c>
      <c r="M474" s="15">
        <f t="shared" si="46"/>
        <v>4</v>
      </c>
      <c r="N474" t="b">
        <f t="shared" si="42"/>
        <v>0</v>
      </c>
      <c r="O474" t="b">
        <f t="shared" si="43"/>
        <v>1</v>
      </c>
      <c r="P474" t="b">
        <f t="shared" si="44"/>
        <v>0</v>
      </c>
      <c r="Q474" t="b">
        <f t="shared" si="45"/>
        <v>1</v>
      </c>
      <c r="R474" t="str">
        <f t="shared" si="47"/>
        <v>0</v>
      </c>
    </row>
    <row r="475" spans="1:18" x14ac:dyDescent="0.3">
      <c r="A475" s="16">
        <v>474</v>
      </c>
      <c r="B475" s="11">
        <v>1</v>
      </c>
      <c r="C475" s="11">
        <v>2</v>
      </c>
      <c r="D475" s="11" t="s">
        <v>683</v>
      </c>
      <c r="E475" s="11" t="s">
        <v>17</v>
      </c>
      <c r="F475" s="11">
        <v>23</v>
      </c>
      <c r="G475" s="11">
        <v>0</v>
      </c>
      <c r="H475" s="11">
        <v>0</v>
      </c>
      <c r="I475" s="11" t="s">
        <v>684</v>
      </c>
      <c r="J475" s="11">
        <v>13.791700000000001</v>
      </c>
      <c r="K475" s="11" t="s">
        <v>442</v>
      </c>
      <c r="L475" s="11" t="s">
        <v>20</v>
      </c>
      <c r="M475" s="15">
        <f t="shared" si="46"/>
        <v>1</v>
      </c>
      <c r="N475" t="b">
        <f t="shared" si="42"/>
        <v>0</v>
      </c>
      <c r="O475" t="b">
        <f t="shared" si="43"/>
        <v>1</v>
      </c>
      <c r="P475" t="b">
        <f t="shared" si="44"/>
        <v>0</v>
      </c>
      <c r="Q475" t="b">
        <f t="shared" si="45"/>
        <v>1</v>
      </c>
      <c r="R475" t="str">
        <f t="shared" si="47"/>
        <v>0</v>
      </c>
    </row>
    <row r="476" spans="1:18" x14ac:dyDescent="0.3">
      <c r="A476" s="14">
        <v>475</v>
      </c>
      <c r="B476" s="10">
        <v>0</v>
      </c>
      <c r="C476" s="10">
        <v>3</v>
      </c>
      <c r="D476" s="10" t="s">
        <v>685</v>
      </c>
      <c r="E476" s="10" t="s">
        <v>17</v>
      </c>
      <c r="F476" s="10">
        <v>22</v>
      </c>
      <c r="G476" s="10">
        <v>0</v>
      </c>
      <c r="H476" s="10">
        <v>0</v>
      </c>
      <c r="I476" s="10">
        <v>7553</v>
      </c>
      <c r="J476" s="10">
        <v>9.8375000000000004</v>
      </c>
      <c r="K476" s="10"/>
      <c r="L476" s="10" t="s">
        <v>15</v>
      </c>
      <c r="M476" s="15">
        <f t="shared" si="46"/>
        <v>1</v>
      </c>
      <c r="N476" t="b">
        <f t="shared" si="42"/>
        <v>0</v>
      </c>
      <c r="O476" t="b">
        <f t="shared" si="43"/>
        <v>0</v>
      </c>
      <c r="P476" t="b">
        <f t="shared" si="44"/>
        <v>0</v>
      </c>
      <c r="Q476" t="b">
        <f t="shared" si="45"/>
        <v>0</v>
      </c>
      <c r="R476" t="str">
        <f t="shared" si="47"/>
        <v>0</v>
      </c>
    </row>
    <row r="477" spans="1:18" x14ac:dyDescent="0.3">
      <c r="A477" s="16">
        <v>476</v>
      </c>
      <c r="B477" s="11">
        <v>0</v>
      </c>
      <c r="C477" s="11">
        <v>1</v>
      </c>
      <c r="D477" s="11" t="s">
        <v>686</v>
      </c>
      <c r="E477" s="11" t="s">
        <v>13</v>
      </c>
      <c r="F477" s="11"/>
      <c r="G477" s="11">
        <v>0</v>
      </c>
      <c r="H477" s="11">
        <v>0</v>
      </c>
      <c r="I477" s="11">
        <v>110465</v>
      </c>
      <c r="J477" s="11">
        <v>52</v>
      </c>
      <c r="K477" s="11" t="s">
        <v>687</v>
      </c>
      <c r="L477" s="11" t="s">
        <v>15</v>
      </c>
      <c r="M477" s="15">
        <f t="shared" si="46"/>
        <v>1</v>
      </c>
      <c r="N477" t="b">
        <f t="shared" si="42"/>
        <v>0</v>
      </c>
      <c r="O477" t="b">
        <f t="shared" si="43"/>
        <v>0</v>
      </c>
      <c r="P477" t="b">
        <f t="shared" si="44"/>
        <v>0</v>
      </c>
      <c r="Q477" t="b">
        <f t="shared" si="45"/>
        <v>0</v>
      </c>
      <c r="R477" t="str">
        <f t="shared" si="47"/>
        <v>0</v>
      </c>
    </row>
    <row r="478" spans="1:18" x14ac:dyDescent="0.3">
      <c r="A478" s="14">
        <v>477</v>
      </c>
      <c r="B478" s="10">
        <v>0</v>
      </c>
      <c r="C478" s="10">
        <v>2</v>
      </c>
      <c r="D478" s="10" t="s">
        <v>688</v>
      </c>
      <c r="E478" s="10" t="s">
        <v>13</v>
      </c>
      <c r="F478" s="10">
        <v>34</v>
      </c>
      <c r="G478" s="10">
        <v>1</v>
      </c>
      <c r="H478" s="10">
        <v>0</v>
      </c>
      <c r="I478" s="10">
        <v>31027</v>
      </c>
      <c r="J478" s="10">
        <v>21</v>
      </c>
      <c r="K478" s="10"/>
      <c r="L478" s="10" t="s">
        <v>15</v>
      </c>
      <c r="M478" s="15">
        <f t="shared" si="46"/>
        <v>2</v>
      </c>
      <c r="N478" t="b">
        <f t="shared" si="42"/>
        <v>0</v>
      </c>
      <c r="O478" t="b">
        <f t="shared" si="43"/>
        <v>0</v>
      </c>
      <c r="P478" t="b">
        <f t="shared" si="44"/>
        <v>0</v>
      </c>
      <c r="Q478" t="b">
        <f t="shared" si="45"/>
        <v>0</v>
      </c>
      <c r="R478" t="str">
        <f t="shared" si="47"/>
        <v>0</v>
      </c>
    </row>
    <row r="479" spans="1:18" x14ac:dyDescent="0.3">
      <c r="A479" s="16">
        <v>478</v>
      </c>
      <c r="B479" s="11">
        <v>0</v>
      </c>
      <c r="C479" s="11">
        <v>3</v>
      </c>
      <c r="D479" s="11" t="s">
        <v>689</v>
      </c>
      <c r="E479" s="11" t="s">
        <v>13</v>
      </c>
      <c r="F479" s="11">
        <v>29</v>
      </c>
      <c r="G479" s="11">
        <v>1</v>
      </c>
      <c r="H479" s="11">
        <v>0</v>
      </c>
      <c r="I479" s="11">
        <v>3460</v>
      </c>
      <c r="J479" s="11">
        <v>7.0457999999999998</v>
      </c>
      <c r="K479" s="11"/>
      <c r="L479" s="11" t="s">
        <v>15</v>
      </c>
      <c r="M479" s="15">
        <f t="shared" si="46"/>
        <v>2</v>
      </c>
      <c r="N479" t="b">
        <f t="shared" si="42"/>
        <v>0</v>
      </c>
      <c r="O479" t="b">
        <f t="shared" si="43"/>
        <v>0</v>
      </c>
      <c r="P479" t="b">
        <f t="shared" si="44"/>
        <v>0</v>
      </c>
      <c r="Q479" t="b">
        <f t="shared" si="45"/>
        <v>0</v>
      </c>
      <c r="R479" t="str">
        <f t="shared" si="47"/>
        <v>0</v>
      </c>
    </row>
    <row r="480" spans="1:18" x14ac:dyDescent="0.3">
      <c r="A480" s="14">
        <v>479</v>
      </c>
      <c r="B480" s="10">
        <v>0</v>
      </c>
      <c r="C480" s="10">
        <v>3</v>
      </c>
      <c r="D480" s="10" t="s">
        <v>690</v>
      </c>
      <c r="E480" s="10" t="s">
        <v>13</v>
      </c>
      <c r="F480" s="10">
        <v>22</v>
      </c>
      <c r="G480" s="10">
        <v>0</v>
      </c>
      <c r="H480" s="10">
        <v>0</v>
      </c>
      <c r="I480" s="10">
        <v>350060</v>
      </c>
      <c r="J480" s="10">
        <v>7.5208000000000004</v>
      </c>
      <c r="K480" s="10"/>
      <c r="L480" s="10" t="s">
        <v>15</v>
      </c>
      <c r="M480" s="15">
        <f t="shared" si="46"/>
        <v>1</v>
      </c>
      <c r="N480" t="b">
        <f t="shared" si="42"/>
        <v>0</v>
      </c>
      <c r="O480" t="b">
        <f t="shared" si="43"/>
        <v>0</v>
      </c>
      <c r="P480" t="b">
        <f t="shared" si="44"/>
        <v>0</v>
      </c>
      <c r="Q480" t="b">
        <f t="shared" si="45"/>
        <v>0</v>
      </c>
      <c r="R480" t="str">
        <f t="shared" si="47"/>
        <v>0</v>
      </c>
    </row>
    <row r="481" spans="1:18" x14ac:dyDescent="0.3">
      <c r="A481" s="16">
        <v>480</v>
      </c>
      <c r="B481" s="11">
        <v>1</v>
      </c>
      <c r="C481" s="11">
        <v>3</v>
      </c>
      <c r="D481" s="11" t="s">
        <v>691</v>
      </c>
      <c r="E481" s="11" t="s">
        <v>17</v>
      </c>
      <c r="F481" s="11">
        <v>2</v>
      </c>
      <c r="G481" s="11">
        <v>0</v>
      </c>
      <c r="H481" s="11">
        <v>1</v>
      </c>
      <c r="I481" s="11">
        <v>3101298</v>
      </c>
      <c r="J481" s="11">
        <v>12.2875</v>
      </c>
      <c r="K481" s="11"/>
      <c r="L481" s="11" t="s">
        <v>15</v>
      </c>
      <c r="M481" s="15">
        <f t="shared" si="46"/>
        <v>2</v>
      </c>
      <c r="N481" t="b">
        <f t="shared" si="42"/>
        <v>0</v>
      </c>
      <c r="O481" t="b">
        <f t="shared" si="43"/>
        <v>0</v>
      </c>
      <c r="P481" t="b">
        <f t="shared" si="44"/>
        <v>0</v>
      </c>
      <c r="Q481" t="b">
        <f t="shared" si="45"/>
        <v>0</v>
      </c>
      <c r="R481" t="str">
        <f t="shared" si="47"/>
        <v>0</v>
      </c>
    </row>
    <row r="482" spans="1:18" x14ac:dyDescent="0.3">
      <c r="A482" s="14">
        <v>481</v>
      </c>
      <c r="B482" s="10">
        <v>0</v>
      </c>
      <c r="C482" s="10">
        <v>3</v>
      </c>
      <c r="D482" s="10" t="s">
        <v>692</v>
      </c>
      <c r="E482" s="10" t="s">
        <v>13</v>
      </c>
      <c r="F482" s="10">
        <v>9</v>
      </c>
      <c r="G482" s="10">
        <v>5</v>
      </c>
      <c r="H482" s="10">
        <v>2</v>
      </c>
      <c r="I482" s="10" t="s">
        <v>105</v>
      </c>
      <c r="J482" s="10">
        <v>46.9</v>
      </c>
      <c r="K482" s="10"/>
      <c r="L482" s="10" t="s">
        <v>15</v>
      </c>
      <c r="M482" s="15">
        <f t="shared" si="46"/>
        <v>8</v>
      </c>
      <c r="N482" t="b">
        <f t="shared" si="42"/>
        <v>0</v>
      </c>
      <c r="O482" t="b">
        <f t="shared" si="43"/>
        <v>0</v>
      </c>
      <c r="P482" t="b">
        <f t="shared" si="44"/>
        <v>0</v>
      </c>
      <c r="Q482" t="b">
        <f t="shared" si="45"/>
        <v>0</v>
      </c>
      <c r="R482" t="str">
        <f t="shared" si="47"/>
        <v>0</v>
      </c>
    </row>
    <row r="483" spans="1:18" x14ac:dyDescent="0.3">
      <c r="A483" s="16">
        <v>482</v>
      </c>
      <c r="B483" s="11">
        <v>0</v>
      </c>
      <c r="C483" s="11">
        <v>2</v>
      </c>
      <c r="D483" s="11" t="s">
        <v>693</v>
      </c>
      <c r="E483" s="11" t="s">
        <v>13</v>
      </c>
      <c r="F483" s="11"/>
      <c r="G483" s="11">
        <v>0</v>
      </c>
      <c r="H483" s="11">
        <v>0</v>
      </c>
      <c r="I483" s="11">
        <v>239854</v>
      </c>
      <c r="J483" s="11">
        <v>0</v>
      </c>
      <c r="K483" s="11"/>
      <c r="L483" s="11" t="s">
        <v>15</v>
      </c>
      <c r="M483" s="15">
        <f t="shared" si="46"/>
        <v>1</v>
      </c>
      <c r="N483" t="b">
        <f t="shared" si="42"/>
        <v>0</v>
      </c>
      <c r="O483" t="b">
        <f t="shared" si="43"/>
        <v>0</v>
      </c>
      <c r="P483" t="b">
        <f t="shared" si="44"/>
        <v>0</v>
      </c>
      <c r="Q483" t="b">
        <f t="shared" si="45"/>
        <v>0</v>
      </c>
      <c r="R483" t="str">
        <f t="shared" si="47"/>
        <v>0</v>
      </c>
    </row>
    <row r="484" spans="1:18" x14ac:dyDescent="0.3">
      <c r="A484" s="14">
        <v>483</v>
      </c>
      <c r="B484" s="10">
        <v>0</v>
      </c>
      <c r="C484" s="10">
        <v>3</v>
      </c>
      <c r="D484" s="10" t="s">
        <v>694</v>
      </c>
      <c r="E484" s="10" t="s">
        <v>13</v>
      </c>
      <c r="F484" s="10">
        <v>50</v>
      </c>
      <c r="G484" s="10">
        <v>0</v>
      </c>
      <c r="H484" s="10">
        <v>0</v>
      </c>
      <c r="I484" s="10" t="s">
        <v>695</v>
      </c>
      <c r="J484" s="10">
        <v>8.0500000000000007</v>
      </c>
      <c r="K484" s="10"/>
      <c r="L484" s="10" t="s">
        <v>15</v>
      </c>
      <c r="M484" s="15">
        <f t="shared" si="46"/>
        <v>1</v>
      </c>
      <c r="N484" t="b">
        <f t="shared" si="42"/>
        <v>0</v>
      </c>
      <c r="O484" t="b">
        <f t="shared" si="43"/>
        <v>0</v>
      </c>
      <c r="P484" t="b">
        <f t="shared" si="44"/>
        <v>0</v>
      </c>
      <c r="Q484" t="b">
        <f t="shared" si="45"/>
        <v>0</v>
      </c>
      <c r="R484" t="str">
        <f t="shared" si="47"/>
        <v>0</v>
      </c>
    </row>
    <row r="485" spans="1:18" x14ac:dyDescent="0.3">
      <c r="A485" s="16">
        <v>484</v>
      </c>
      <c r="B485" s="11">
        <v>1</v>
      </c>
      <c r="C485" s="11">
        <v>3</v>
      </c>
      <c r="D485" s="11" t="s">
        <v>696</v>
      </c>
      <c r="E485" s="11" t="s">
        <v>17</v>
      </c>
      <c r="F485" s="11">
        <v>63</v>
      </c>
      <c r="G485" s="11">
        <v>0</v>
      </c>
      <c r="H485" s="11">
        <v>0</v>
      </c>
      <c r="I485" s="11">
        <v>4134</v>
      </c>
      <c r="J485" s="11">
        <v>9.5875000000000004</v>
      </c>
      <c r="K485" s="11"/>
      <c r="L485" s="11" t="s">
        <v>15</v>
      </c>
      <c r="M485" s="15">
        <f t="shared" si="46"/>
        <v>1</v>
      </c>
      <c r="N485" t="b">
        <f t="shared" si="42"/>
        <v>0</v>
      </c>
      <c r="O485" t="b">
        <f t="shared" si="43"/>
        <v>0</v>
      </c>
      <c r="P485" t="b">
        <f t="shared" si="44"/>
        <v>0</v>
      </c>
      <c r="Q485" t="b">
        <f t="shared" si="45"/>
        <v>0</v>
      </c>
      <c r="R485" t="str">
        <f t="shared" si="47"/>
        <v>0</v>
      </c>
    </row>
    <row r="486" spans="1:18" x14ac:dyDescent="0.3">
      <c r="A486" s="14">
        <v>485</v>
      </c>
      <c r="B486" s="10">
        <v>1</v>
      </c>
      <c r="C486" s="10">
        <v>1</v>
      </c>
      <c r="D486" s="10" t="s">
        <v>697</v>
      </c>
      <c r="E486" s="10" t="s">
        <v>13</v>
      </c>
      <c r="F486" s="10">
        <v>25</v>
      </c>
      <c r="G486" s="10">
        <v>1</v>
      </c>
      <c r="H486" s="10">
        <v>0</v>
      </c>
      <c r="I486" s="10">
        <v>11967</v>
      </c>
      <c r="J486" s="10">
        <v>91.0792</v>
      </c>
      <c r="K486" s="10" t="s">
        <v>439</v>
      </c>
      <c r="L486" s="10" t="s">
        <v>20</v>
      </c>
      <c r="M486" s="15">
        <f t="shared" si="46"/>
        <v>2</v>
      </c>
      <c r="N486" t="b">
        <f t="shared" si="42"/>
        <v>0</v>
      </c>
      <c r="O486" t="b">
        <f t="shared" si="43"/>
        <v>0</v>
      </c>
      <c r="P486" t="b">
        <f t="shared" si="44"/>
        <v>1</v>
      </c>
      <c r="Q486" t="b">
        <f t="shared" si="45"/>
        <v>1</v>
      </c>
      <c r="R486" t="str">
        <f t="shared" si="47"/>
        <v>0</v>
      </c>
    </row>
    <row r="487" spans="1:18" x14ac:dyDescent="0.3">
      <c r="A487" s="16">
        <v>486</v>
      </c>
      <c r="B487" s="11">
        <v>0</v>
      </c>
      <c r="C487" s="11">
        <v>3</v>
      </c>
      <c r="D487" s="11" t="s">
        <v>698</v>
      </c>
      <c r="E487" s="11" t="s">
        <v>17</v>
      </c>
      <c r="F487" s="11"/>
      <c r="G487" s="11">
        <v>3</v>
      </c>
      <c r="H487" s="11">
        <v>1</v>
      </c>
      <c r="I487" s="11">
        <v>4133</v>
      </c>
      <c r="J487" s="11">
        <v>25.466699999999999</v>
      </c>
      <c r="K487" s="11"/>
      <c r="L487" s="11" t="s">
        <v>15</v>
      </c>
      <c r="M487" s="15">
        <f t="shared" si="46"/>
        <v>5</v>
      </c>
      <c r="N487" t="b">
        <f t="shared" si="42"/>
        <v>0</v>
      </c>
      <c r="O487" t="b">
        <f t="shared" si="43"/>
        <v>0</v>
      </c>
      <c r="P487" t="b">
        <f t="shared" si="44"/>
        <v>0</v>
      </c>
      <c r="Q487" t="b">
        <f t="shared" si="45"/>
        <v>0</v>
      </c>
      <c r="R487" t="str">
        <f t="shared" si="47"/>
        <v>0</v>
      </c>
    </row>
    <row r="488" spans="1:18" x14ac:dyDescent="0.3">
      <c r="A488" s="14">
        <v>487</v>
      </c>
      <c r="B488" s="10">
        <v>1</v>
      </c>
      <c r="C488" s="10">
        <v>1</v>
      </c>
      <c r="D488" s="10" t="s">
        <v>699</v>
      </c>
      <c r="E488" s="10" t="s">
        <v>17</v>
      </c>
      <c r="F488" s="10">
        <v>35</v>
      </c>
      <c r="G488" s="10">
        <v>1</v>
      </c>
      <c r="H488" s="10">
        <v>0</v>
      </c>
      <c r="I488" s="10">
        <v>19943</v>
      </c>
      <c r="J488" s="10">
        <v>90</v>
      </c>
      <c r="K488" s="10" t="s">
        <v>342</v>
      </c>
      <c r="L488" s="10" t="s">
        <v>15</v>
      </c>
      <c r="M488" s="15">
        <f t="shared" si="46"/>
        <v>2</v>
      </c>
      <c r="N488" t="b">
        <f t="shared" si="42"/>
        <v>0</v>
      </c>
      <c r="O488" t="b">
        <f t="shared" si="43"/>
        <v>1</v>
      </c>
      <c r="P488" t="b">
        <f t="shared" si="44"/>
        <v>1</v>
      </c>
      <c r="Q488" t="b">
        <f t="shared" si="45"/>
        <v>1</v>
      </c>
      <c r="R488" t="str">
        <f t="shared" si="47"/>
        <v>0</v>
      </c>
    </row>
    <row r="489" spans="1:18" x14ac:dyDescent="0.3">
      <c r="A489" s="16">
        <v>488</v>
      </c>
      <c r="B489" s="11">
        <v>0</v>
      </c>
      <c r="C489" s="11">
        <v>1</v>
      </c>
      <c r="D489" s="11" t="s">
        <v>700</v>
      </c>
      <c r="E489" s="11" t="s">
        <v>13</v>
      </c>
      <c r="F489" s="11">
        <v>58</v>
      </c>
      <c r="G489" s="11">
        <v>0</v>
      </c>
      <c r="H489" s="11">
        <v>0</v>
      </c>
      <c r="I489" s="11">
        <v>11771</v>
      </c>
      <c r="J489" s="11">
        <v>29.7</v>
      </c>
      <c r="K489" s="11" t="s">
        <v>701</v>
      </c>
      <c r="L489" s="11" t="s">
        <v>20</v>
      </c>
      <c r="M489" s="15">
        <f t="shared" si="46"/>
        <v>1</v>
      </c>
      <c r="N489" t="b">
        <f t="shared" si="42"/>
        <v>0</v>
      </c>
      <c r="O489" t="b">
        <f t="shared" si="43"/>
        <v>0</v>
      </c>
      <c r="P489" t="b">
        <f t="shared" si="44"/>
        <v>0</v>
      </c>
      <c r="Q489" t="b">
        <f t="shared" si="45"/>
        <v>0</v>
      </c>
      <c r="R489" t="str">
        <f t="shared" si="47"/>
        <v>0</v>
      </c>
    </row>
    <row r="490" spans="1:18" x14ac:dyDescent="0.3">
      <c r="A490" s="14">
        <v>489</v>
      </c>
      <c r="B490" s="10">
        <v>0</v>
      </c>
      <c r="C490" s="10">
        <v>3</v>
      </c>
      <c r="D490" s="10" t="s">
        <v>702</v>
      </c>
      <c r="E490" s="10" t="s">
        <v>13</v>
      </c>
      <c r="F490" s="10">
        <v>30</v>
      </c>
      <c r="G490" s="10">
        <v>0</v>
      </c>
      <c r="H490" s="10">
        <v>0</v>
      </c>
      <c r="I490" s="10" t="s">
        <v>703</v>
      </c>
      <c r="J490" s="10">
        <v>8.0500000000000007</v>
      </c>
      <c r="K490" s="10"/>
      <c r="L490" s="10" t="s">
        <v>15</v>
      </c>
      <c r="M490" s="15">
        <f t="shared" si="46"/>
        <v>1</v>
      </c>
      <c r="N490" t="b">
        <f t="shared" si="42"/>
        <v>0</v>
      </c>
      <c r="O490" t="b">
        <f t="shared" si="43"/>
        <v>0</v>
      </c>
      <c r="P490" t="b">
        <f t="shared" si="44"/>
        <v>0</v>
      </c>
      <c r="Q490" t="b">
        <f t="shared" si="45"/>
        <v>0</v>
      </c>
      <c r="R490" t="str">
        <f t="shared" si="47"/>
        <v>0</v>
      </c>
    </row>
    <row r="491" spans="1:18" x14ac:dyDescent="0.3">
      <c r="A491" s="16">
        <v>490</v>
      </c>
      <c r="B491" s="11">
        <v>1</v>
      </c>
      <c r="C491" s="11">
        <v>3</v>
      </c>
      <c r="D491" s="11" t="s">
        <v>704</v>
      </c>
      <c r="E491" s="11" t="s">
        <v>13</v>
      </c>
      <c r="F491" s="11">
        <v>9</v>
      </c>
      <c r="G491" s="11">
        <v>1</v>
      </c>
      <c r="H491" s="11">
        <v>1</v>
      </c>
      <c r="I491" s="11" t="s">
        <v>522</v>
      </c>
      <c r="J491" s="11">
        <v>15.9</v>
      </c>
      <c r="K491" s="11"/>
      <c r="L491" s="11" t="s">
        <v>15</v>
      </c>
      <c r="M491" s="15">
        <f t="shared" si="46"/>
        <v>3</v>
      </c>
      <c r="N491" t="b">
        <f t="shared" si="42"/>
        <v>0</v>
      </c>
      <c r="O491" t="b">
        <f t="shared" si="43"/>
        <v>0</v>
      </c>
      <c r="P491" t="b">
        <f t="shared" si="44"/>
        <v>0</v>
      </c>
      <c r="Q491" t="b">
        <f t="shared" si="45"/>
        <v>0</v>
      </c>
      <c r="R491" t="str">
        <f t="shared" si="47"/>
        <v>0</v>
      </c>
    </row>
    <row r="492" spans="1:18" x14ac:dyDescent="0.3">
      <c r="A492" s="14">
        <v>491</v>
      </c>
      <c r="B492" s="10">
        <v>0</v>
      </c>
      <c r="C492" s="10">
        <v>3</v>
      </c>
      <c r="D492" s="10" t="s">
        <v>705</v>
      </c>
      <c r="E492" s="10" t="s">
        <v>13</v>
      </c>
      <c r="F492" s="10"/>
      <c r="G492" s="10">
        <v>1</v>
      </c>
      <c r="H492" s="10">
        <v>0</v>
      </c>
      <c r="I492" s="10">
        <v>65304</v>
      </c>
      <c r="J492" s="10">
        <v>19.966699999999999</v>
      </c>
      <c r="K492" s="10"/>
      <c r="L492" s="10" t="s">
        <v>15</v>
      </c>
      <c r="M492" s="15">
        <f t="shared" si="46"/>
        <v>2</v>
      </c>
      <c r="N492" t="b">
        <f t="shared" si="42"/>
        <v>0</v>
      </c>
      <c r="O492" t="b">
        <f t="shared" si="43"/>
        <v>0</v>
      </c>
      <c r="P492" t="b">
        <f t="shared" si="44"/>
        <v>0</v>
      </c>
      <c r="Q492" t="b">
        <f t="shared" si="45"/>
        <v>0</v>
      </c>
      <c r="R492" t="str">
        <f t="shared" si="47"/>
        <v>0</v>
      </c>
    </row>
    <row r="493" spans="1:18" x14ac:dyDescent="0.3">
      <c r="A493" s="16">
        <v>492</v>
      </c>
      <c r="B493" s="11">
        <v>0</v>
      </c>
      <c r="C493" s="11">
        <v>3</v>
      </c>
      <c r="D493" s="11" t="s">
        <v>706</v>
      </c>
      <c r="E493" s="11" t="s">
        <v>13</v>
      </c>
      <c r="F493" s="11">
        <v>21</v>
      </c>
      <c r="G493" s="11">
        <v>0</v>
      </c>
      <c r="H493" s="11">
        <v>0</v>
      </c>
      <c r="I493" s="11" t="s">
        <v>707</v>
      </c>
      <c r="J493" s="11">
        <v>7.25</v>
      </c>
      <c r="K493" s="11"/>
      <c r="L493" s="11" t="s">
        <v>15</v>
      </c>
      <c r="M493" s="15">
        <f t="shared" si="46"/>
        <v>1</v>
      </c>
      <c r="N493" t="b">
        <f t="shared" si="42"/>
        <v>0</v>
      </c>
      <c r="O493" t="b">
        <f t="shared" si="43"/>
        <v>0</v>
      </c>
      <c r="P493" t="b">
        <f t="shared" si="44"/>
        <v>0</v>
      </c>
      <c r="Q493" t="b">
        <f t="shared" si="45"/>
        <v>0</v>
      </c>
      <c r="R493" t="str">
        <f t="shared" si="47"/>
        <v>0</v>
      </c>
    </row>
    <row r="494" spans="1:18" x14ac:dyDescent="0.3">
      <c r="A494" s="14">
        <v>493</v>
      </c>
      <c r="B494" s="10">
        <v>0</v>
      </c>
      <c r="C494" s="10">
        <v>1</v>
      </c>
      <c r="D494" s="10" t="s">
        <v>708</v>
      </c>
      <c r="E494" s="10" t="s">
        <v>13</v>
      </c>
      <c r="F494" s="10">
        <v>55</v>
      </c>
      <c r="G494" s="10">
        <v>0</v>
      </c>
      <c r="H494" s="10">
        <v>0</v>
      </c>
      <c r="I494" s="10">
        <v>113787</v>
      </c>
      <c r="J494" s="10">
        <v>30.5</v>
      </c>
      <c r="K494" s="10" t="s">
        <v>709</v>
      </c>
      <c r="L494" s="10" t="s">
        <v>15</v>
      </c>
      <c r="M494" s="15">
        <f t="shared" si="46"/>
        <v>1</v>
      </c>
      <c r="N494" t="b">
        <f t="shared" si="42"/>
        <v>0</v>
      </c>
      <c r="O494" t="b">
        <f t="shared" si="43"/>
        <v>0</v>
      </c>
      <c r="P494" t="b">
        <f t="shared" si="44"/>
        <v>0</v>
      </c>
      <c r="Q494" t="b">
        <f t="shared" si="45"/>
        <v>0</v>
      </c>
      <c r="R494" t="str">
        <f t="shared" si="47"/>
        <v>0</v>
      </c>
    </row>
    <row r="495" spans="1:18" x14ac:dyDescent="0.3">
      <c r="A495" s="16">
        <v>494</v>
      </c>
      <c r="B495" s="11">
        <v>0</v>
      </c>
      <c r="C495" s="11">
        <v>1</v>
      </c>
      <c r="D495" s="11" t="s">
        <v>710</v>
      </c>
      <c r="E495" s="11" t="s">
        <v>13</v>
      </c>
      <c r="F495" s="11">
        <v>71</v>
      </c>
      <c r="G495" s="11">
        <v>0</v>
      </c>
      <c r="H495" s="11">
        <v>0</v>
      </c>
      <c r="I495" s="11" t="s">
        <v>711</v>
      </c>
      <c r="J495" s="11">
        <v>49.504199999999997</v>
      </c>
      <c r="K495" s="11"/>
      <c r="L495" s="11" t="s">
        <v>20</v>
      </c>
      <c r="M495" s="15">
        <f t="shared" si="46"/>
        <v>1</v>
      </c>
      <c r="N495" t="b">
        <f t="shared" si="42"/>
        <v>0</v>
      </c>
      <c r="O495" t="b">
        <f t="shared" si="43"/>
        <v>0</v>
      </c>
      <c r="P495" t="b">
        <f t="shared" si="44"/>
        <v>0</v>
      </c>
      <c r="Q495" t="b">
        <f t="shared" si="45"/>
        <v>0</v>
      </c>
      <c r="R495" t="str">
        <f t="shared" si="47"/>
        <v>0</v>
      </c>
    </row>
    <row r="496" spans="1:18" x14ac:dyDescent="0.3">
      <c r="A496" s="14">
        <v>495</v>
      </c>
      <c r="B496" s="10">
        <v>0</v>
      </c>
      <c r="C496" s="10">
        <v>3</v>
      </c>
      <c r="D496" s="10" t="s">
        <v>712</v>
      </c>
      <c r="E496" s="10" t="s">
        <v>13</v>
      </c>
      <c r="F496" s="10">
        <v>21</v>
      </c>
      <c r="G496" s="10">
        <v>0</v>
      </c>
      <c r="H496" s="10">
        <v>0</v>
      </c>
      <c r="I496" s="10" t="s">
        <v>713</v>
      </c>
      <c r="J496" s="10">
        <v>8.0500000000000007</v>
      </c>
      <c r="K496" s="10"/>
      <c r="L496" s="10" t="s">
        <v>15</v>
      </c>
      <c r="M496" s="15">
        <f t="shared" si="46"/>
        <v>1</v>
      </c>
      <c r="N496" t="b">
        <f t="shared" si="42"/>
        <v>0</v>
      </c>
      <c r="O496" t="b">
        <f t="shared" si="43"/>
        <v>0</v>
      </c>
      <c r="P496" t="b">
        <f t="shared" si="44"/>
        <v>0</v>
      </c>
      <c r="Q496" t="b">
        <f t="shared" si="45"/>
        <v>0</v>
      </c>
      <c r="R496" t="str">
        <f t="shared" si="47"/>
        <v>0</v>
      </c>
    </row>
    <row r="497" spans="1:18" x14ac:dyDescent="0.3">
      <c r="A497" s="16">
        <v>496</v>
      </c>
      <c r="B497" s="11">
        <v>0</v>
      </c>
      <c r="C497" s="11">
        <v>3</v>
      </c>
      <c r="D497" s="11" t="s">
        <v>714</v>
      </c>
      <c r="E497" s="11" t="s">
        <v>13</v>
      </c>
      <c r="F497" s="11"/>
      <c r="G497" s="11">
        <v>0</v>
      </c>
      <c r="H497" s="11">
        <v>0</v>
      </c>
      <c r="I497" s="11">
        <v>2627</v>
      </c>
      <c r="J497" s="11">
        <v>14.458299999999999</v>
      </c>
      <c r="K497" s="11"/>
      <c r="L497" s="11" t="s">
        <v>20</v>
      </c>
      <c r="M497" s="15">
        <f t="shared" si="46"/>
        <v>1</v>
      </c>
      <c r="N497" t="b">
        <f t="shared" si="42"/>
        <v>0</v>
      </c>
      <c r="O497" t="b">
        <f t="shared" si="43"/>
        <v>0</v>
      </c>
      <c r="P497" t="b">
        <f t="shared" si="44"/>
        <v>0</v>
      </c>
      <c r="Q497" t="b">
        <f t="shared" si="45"/>
        <v>0</v>
      </c>
      <c r="R497" t="str">
        <f t="shared" si="47"/>
        <v>0</v>
      </c>
    </row>
    <row r="498" spans="1:18" x14ac:dyDescent="0.3">
      <c r="A498" s="14">
        <v>497</v>
      </c>
      <c r="B498" s="10">
        <v>1</v>
      </c>
      <c r="C498" s="10">
        <v>1</v>
      </c>
      <c r="D498" s="10" t="s">
        <v>715</v>
      </c>
      <c r="E498" s="10" t="s">
        <v>17</v>
      </c>
      <c r="F498" s="10">
        <v>54</v>
      </c>
      <c r="G498" s="10">
        <v>1</v>
      </c>
      <c r="H498" s="10">
        <v>0</v>
      </c>
      <c r="I498" s="10">
        <v>36947</v>
      </c>
      <c r="J498" s="10">
        <v>78.2667</v>
      </c>
      <c r="K498" s="10" t="s">
        <v>716</v>
      </c>
      <c r="L498" s="10" t="s">
        <v>20</v>
      </c>
      <c r="M498" s="15">
        <f t="shared" si="46"/>
        <v>2</v>
      </c>
      <c r="N498" t="b">
        <f t="shared" si="42"/>
        <v>0</v>
      </c>
      <c r="O498" t="b">
        <f t="shared" si="43"/>
        <v>1</v>
      </c>
      <c r="P498" t="b">
        <f t="shared" si="44"/>
        <v>1</v>
      </c>
      <c r="Q498" t="b">
        <f t="shared" si="45"/>
        <v>1</v>
      </c>
      <c r="R498" t="str">
        <f t="shared" si="47"/>
        <v>0</v>
      </c>
    </row>
    <row r="499" spans="1:18" x14ac:dyDescent="0.3">
      <c r="A499" s="16">
        <v>498</v>
      </c>
      <c r="B499" s="11">
        <v>0</v>
      </c>
      <c r="C499" s="11">
        <v>3</v>
      </c>
      <c r="D499" s="11" t="s">
        <v>717</v>
      </c>
      <c r="E499" s="11" t="s">
        <v>13</v>
      </c>
      <c r="F499" s="11"/>
      <c r="G499" s="11">
        <v>0</v>
      </c>
      <c r="H499" s="11">
        <v>0</v>
      </c>
      <c r="I499" s="11" t="s">
        <v>718</v>
      </c>
      <c r="J499" s="11">
        <v>15.1</v>
      </c>
      <c r="K499" s="11"/>
      <c r="L499" s="11" t="s">
        <v>15</v>
      </c>
      <c r="M499" s="15">
        <f t="shared" si="46"/>
        <v>1</v>
      </c>
      <c r="N499" t="b">
        <f t="shared" si="42"/>
        <v>0</v>
      </c>
      <c r="O499" t="b">
        <f t="shared" si="43"/>
        <v>0</v>
      </c>
      <c r="P499" t="b">
        <f t="shared" si="44"/>
        <v>0</v>
      </c>
      <c r="Q499" t="b">
        <f t="shared" si="45"/>
        <v>0</v>
      </c>
      <c r="R499" t="str">
        <f t="shared" si="47"/>
        <v>0</v>
      </c>
    </row>
    <row r="500" spans="1:18" x14ac:dyDescent="0.3">
      <c r="A500" s="14">
        <v>499</v>
      </c>
      <c r="B500" s="10">
        <v>0</v>
      </c>
      <c r="C500" s="10">
        <v>1</v>
      </c>
      <c r="D500" s="10" t="s">
        <v>719</v>
      </c>
      <c r="E500" s="10" t="s">
        <v>17</v>
      </c>
      <c r="F500" s="10">
        <v>25</v>
      </c>
      <c r="G500" s="10">
        <v>1</v>
      </c>
      <c r="H500" s="10">
        <v>2</v>
      </c>
      <c r="I500" s="10">
        <v>113781</v>
      </c>
      <c r="J500" s="10">
        <v>151.55000000000001</v>
      </c>
      <c r="K500" s="10" t="s">
        <v>449</v>
      </c>
      <c r="L500" s="10" t="s">
        <v>15</v>
      </c>
      <c r="M500" s="15">
        <f t="shared" si="46"/>
        <v>4</v>
      </c>
      <c r="N500" t="b">
        <f t="shared" si="42"/>
        <v>0</v>
      </c>
      <c r="O500" t="b">
        <f t="shared" si="43"/>
        <v>1</v>
      </c>
      <c r="P500" t="b">
        <f t="shared" si="44"/>
        <v>0</v>
      </c>
      <c r="Q500" t="b">
        <f t="shared" si="45"/>
        <v>1</v>
      </c>
      <c r="R500" t="str">
        <f t="shared" si="47"/>
        <v>0</v>
      </c>
    </row>
    <row r="501" spans="1:18" x14ac:dyDescent="0.3">
      <c r="A501" s="16">
        <v>500</v>
      </c>
      <c r="B501" s="11">
        <v>0</v>
      </c>
      <c r="C501" s="11">
        <v>3</v>
      </c>
      <c r="D501" s="11" t="s">
        <v>720</v>
      </c>
      <c r="E501" s="11" t="s">
        <v>13</v>
      </c>
      <c r="F501" s="11">
        <v>24</v>
      </c>
      <c r="G501" s="11">
        <v>0</v>
      </c>
      <c r="H501" s="11">
        <v>0</v>
      </c>
      <c r="I501" s="11">
        <v>350035</v>
      </c>
      <c r="J501" s="11">
        <v>7.7957999999999998</v>
      </c>
      <c r="K501" s="11"/>
      <c r="L501" s="11" t="s">
        <v>15</v>
      </c>
      <c r="M501" s="15">
        <f t="shared" si="46"/>
        <v>1</v>
      </c>
      <c r="N501" t="b">
        <f t="shared" si="42"/>
        <v>0</v>
      </c>
      <c r="O501" t="b">
        <f t="shared" si="43"/>
        <v>0</v>
      </c>
      <c r="P501" t="b">
        <f t="shared" si="44"/>
        <v>0</v>
      </c>
      <c r="Q501" t="b">
        <f t="shared" si="45"/>
        <v>0</v>
      </c>
      <c r="R501" t="str">
        <f t="shared" si="47"/>
        <v>0</v>
      </c>
    </row>
    <row r="502" spans="1:18" x14ac:dyDescent="0.3">
      <c r="A502" s="14">
        <v>501</v>
      </c>
      <c r="B502" s="10">
        <v>0</v>
      </c>
      <c r="C502" s="10">
        <v>3</v>
      </c>
      <c r="D502" s="10" t="s">
        <v>721</v>
      </c>
      <c r="E502" s="10" t="s">
        <v>13</v>
      </c>
      <c r="F502" s="10">
        <v>17</v>
      </c>
      <c r="G502" s="10">
        <v>0</v>
      </c>
      <c r="H502" s="10">
        <v>0</v>
      </c>
      <c r="I502" s="10">
        <v>315086</v>
      </c>
      <c r="J502" s="10">
        <v>8.6624999999999996</v>
      </c>
      <c r="K502" s="10"/>
      <c r="L502" s="10" t="s">
        <v>15</v>
      </c>
      <c r="M502" s="15">
        <f t="shared" si="46"/>
        <v>1</v>
      </c>
      <c r="N502" t="b">
        <f t="shared" si="42"/>
        <v>0</v>
      </c>
      <c r="O502" t="b">
        <f t="shared" si="43"/>
        <v>0</v>
      </c>
      <c r="P502" t="b">
        <f t="shared" si="44"/>
        <v>0</v>
      </c>
      <c r="Q502" t="b">
        <f t="shared" si="45"/>
        <v>0</v>
      </c>
      <c r="R502" t="str">
        <f t="shared" si="47"/>
        <v>0</v>
      </c>
    </row>
    <row r="503" spans="1:18" x14ac:dyDescent="0.3">
      <c r="A503" s="16">
        <v>502</v>
      </c>
      <c r="B503" s="11">
        <v>0</v>
      </c>
      <c r="C503" s="11">
        <v>3</v>
      </c>
      <c r="D503" s="11" t="s">
        <v>722</v>
      </c>
      <c r="E503" s="11" t="s">
        <v>17</v>
      </c>
      <c r="F503" s="11">
        <v>21</v>
      </c>
      <c r="G503" s="11">
        <v>0</v>
      </c>
      <c r="H503" s="11">
        <v>0</v>
      </c>
      <c r="I503" s="11">
        <v>364846</v>
      </c>
      <c r="J503" s="11">
        <v>7.75</v>
      </c>
      <c r="K503" s="11"/>
      <c r="L503" s="11" t="s">
        <v>27</v>
      </c>
      <c r="M503" s="15">
        <f t="shared" si="46"/>
        <v>1</v>
      </c>
      <c r="N503" t="b">
        <f t="shared" si="42"/>
        <v>0</v>
      </c>
      <c r="O503" t="b">
        <f t="shared" si="43"/>
        <v>0</v>
      </c>
      <c r="P503" t="b">
        <f t="shared" si="44"/>
        <v>0</v>
      </c>
      <c r="Q503" t="b">
        <f t="shared" si="45"/>
        <v>0</v>
      </c>
      <c r="R503" t="str">
        <f t="shared" si="47"/>
        <v>0</v>
      </c>
    </row>
    <row r="504" spans="1:18" x14ac:dyDescent="0.3">
      <c r="A504" s="14">
        <v>503</v>
      </c>
      <c r="B504" s="10">
        <v>0</v>
      </c>
      <c r="C504" s="10">
        <v>3</v>
      </c>
      <c r="D504" s="10" t="s">
        <v>723</v>
      </c>
      <c r="E504" s="10" t="s">
        <v>17</v>
      </c>
      <c r="F504" s="10"/>
      <c r="G504" s="10">
        <v>0</v>
      </c>
      <c r="H504" s="10">
        <v>0</v>
      </c>
      <c r="I504" s="10">
        <v>330909</v>
      </c>
      <c r="J504" s="10">
        <v>7.6292</v>
      </c>
      <c r="K504" s="10"/>
      <c r="L504" s="10" t="s">
        <v>27</v>
      </c>
      <c r="M504" s="15">
        <f t="shared" si="46"/>
        <v>1</v>
      </c>
      <c r="N504" t="b">
        <f t="shared" si="42"/>
        <v>0</v>
      </c>
      <c r="O504" t="b">
        <f t="shared" si="43"/>
        <v>0</v>
      </c>
      <c r="P504" t="b">
        <f t="shared" si="44"/>
        <v>0</v>
      </c>
      <c r="Q504" t="b">
        <f t="shared" si="45"/>
        <v>0</v>
      </c>
      <c r="R504" t="str">
        <f t="shared" si="47"/>
        <v>0</v>
      </c>
    </row>
    <row r="505" spans="1:18" x14ac:dyDescent="0.3">
      <c r="A505" s="16">
        <v>504</v>
      </c>
      <c r="B505" s="11">
        <v>0</v>
      </c>
      <c r="C505" s="11">
        <v>3</v>
      </c>
      <c r="D505" s="11" t="s">
        <v>724</v>
      </c>
      <c r="E505" s="11" t="s">
        <v>17</v>
      </c>
      <c r="F505" s="11">
        <v>37</v>
      </c>
      <c r="G505" s="11">
        <v>0</v>
      </c>
      <c r="H505" s="11">
        <v>0</v>
      </c>
      <c r="I505" s="11">
        <v>4135</v>
      </c>
      <c r="J505" s="11">
        <v>9.5875000000000004</v>
      </c>
      <c r="K505" s="11"/>
      <c r="L505" s="11" t="s">
        <v>15</v>
      </c>
      <c r="M505" s="15">
        <f t="shared" si="46"/>
        <v>1</v>
      </c>
      <c r="N505" t="b">
        <f t="shared" si="42"/>
        <v>0</v>
      </c>
      <c r="O505" t="b">
        <f t="shared" si="43"/>
        <v>0</v>
      </c>
      <c r="P505" t="b">
        <f t="shared" si="44"/>
        <v>0</v>
      </c>
      <c r="Q505" t="b">
        <f t="shared" si="45"/>
        <v>0</v>
      </c>
      <c r="R505" t="str">
        <f t="shared" si="47"/>
        <v>0</v>
      </c>
    </row>
    <row r="506" spans="1:18" x14ac:dyDescent="0.3">
      <c r="A506" s="14">
        <v>505</v>
      </c>
      <c r="B506" s="10">
        <v>1</v>
      </c>
      <c r="C506" s="10">
        <v>1</v>
      </c>
      <c r="D506" s="10" t="s">
        <v>725</v>
      </c>
      <c r="E506" s="10" t="s">
        <v>17</v>
      </c>
      <c r="F506" s="10">
        <v>16</v>
      </c>
      <c r="G506" s="10">
        <v>0</v>
      </c>
      <c r="H506" s="10">
        <v>0</v>
      </c>
      <c r="I506" s="10">
        <v>110152</v>
      </c>
      <c r="J506" s="10">
        <v>86.5</v>
      </c>
      <c r="K506" s="10" t="s">
        <v>726</v>
      </c>
      <c r="L506" s="10" t="s">
        <v>15</v>
      </c>
      <c r="M506" s="15">
        <f t="shared" si="46"/>
        <v>1</v>
      </c>
      <c r="N506" t="b">
        <f t="shared" si="42"/>
        <v>0</v>
      </c>
      <c r="O506" t="b">
        <f t="shared" si="43"/>
        <v>1</v>
      </c>
      <c r="P506" t="b">
        <f t="shared" si="44"/>
        <v>1</v>
      </c>
      <c r="Q506" t="b">
        <f t="shared" si="45"/>
        <v>1</v>
      </c>
      <c r="R506" t="str">
        <f t="shared" si="47"/>
        <v>0</v>
      </c>
    </row>
    <row r="507" spans="1:18" x14ac:dyDescent="0.3">
      <c r="A507" s="16">
        <v>506</v>
      </c>
      <c r="B507" s="11">
        <v>0</v>
      </c>
      <c r="C507" s="11">
        <v>1</v>
      </c>
      <c r="D507" s="11" t="s">
        <v>727</v>
      </c>
      <c r="E507" s="11" t="s">
        <v>13</v>
      </c>
      <c r="F507" s="11">
        <v>18</v>
      </c>
      <c r="G507" s="11">
        <v>1</v>
      </c>
      <c r="H507" s="11">
        <v>0</v>
      </c>
      <c r="I507" s="11" t="s">
        <v>462</v>
      </c>
      <c r="J507" s="11">
        <v>108.9</v>
      </c>
      <c r="K507" s="11" t="s">
        <v>463</v>
      </c>
      <c r="L507" s="11" t="s">
        <v>20</v>
      </c>
      <c r="M507" s="15">
        <f t="shared" si="46"/>
        <v>2</v>
      </c>
      <c r="N507" t="b">
        <f t="shared" si="42"/>
        <v>0</v>
      </c>
      <c r="O507" t="b">
        <f t="shared" si="43"/>
        <v>0</v>
      </c>
      <c r="P507" t="b">
        <f t="shared" si="44"/>
        <v>1</v>
      </c>
      <c r="Q507" t="b">
        <f t="shared" si="45"/>
        <v>1</v>
      </c>
      <c r="R507" t="str">
        <f t="shared" si="47"/>
        <v>0</v>
      </c>
    </row>
    <row r="508" spans="1:18" x14ac:dyDescent="0.3">
      <c r="A508" s="14">
        <v>507</v>
      </c>
      <c r="B508" s="10">
        <v>1</v>
      </c>
      <c r="C508" s="10">
        <v>2</v>
      </c>
      <c r="D508" s="10" t="s">
        <v>728</v>
      </c>
      <c r="E508" s="10" t="s">
        <v>17</v>
      </c>
      <c r="F508" s="10">
        <v>33</v>
      </c>
      <c r="G508" s="10">
        <v>0</v>
      </c>
      <c r="H508" s="10">
        <v>2</v>
      </c>
      <c r="I508" s="10">
        <v>26360</v>
      </c>
      <c r="J508" s="10">
        <v>26</v>
      </c>
      <c r="K508" s="10"/>
      <c r="L508" s="10" t="s">
        <v>15</v>
      </c>
      <c r="M508" s="15">
        <f t="shared" si="46"/>
        <v>3</v>
      </c>
      <c r="N508" t="b">
        <f t="shared" si="42"/>
        <v>0</v>
      </c>
      <c r="O508" t="b">
        <f t="shared" si="43"/>
        <v>1</v>
      </c>
      <c r="P508" t="b">
        <f t="shared" si="44"/>
        <v>0</v>
      </c>
      <c r="Q508" t="b">
        <f t="shared" si="45"/>
        <v>1</v>
      </c>
      <c r="R508" t="str">
        <f t="shared" si="47"/>
        <v>0</v>
      </c>
    </row>
    <row r="509" spans="1:18" x14ac:dyDescent="0.3">
      <c r="A509" s="16">
        <v>508</v>
      </c>
      <c r="B509" s="11">
        <v>1</v>
      </c>
      <c r="C509" s="11">
        <v>1</v>
      </c>
      <c r="D509" s="11" t="s">
        <v>729</v>
      </c>
      <c r="E509" s="11" t="s">
        <v>13</v>
      </c>
      <c r="F509" s="11"/>
      <c r="G509" s="11">
        <v>0</v>
      </c>
      <c r="H509" s="11">
        <v>0</v>
      </c>
      <c r="I509" s="11">
        <v>111427</v>
      </c>
      <c r="J509" s="11">
        <v>26.55</v>
      </c>
      <c r="K509" s="11"/>
      <c r="L509" s="11" t="s">
        <v>15</v>
      </c>
      <c r="M509" s="15">
        <f t="shared" si="46"/>
        <v>1</v>
      </c>
      <c r="N509" t="b">
        <f t="shared" si="42"/>
        <v>0</v>
      </c>
      <c r="O509" t="b">
        <f t="shared" si="43"/>
        <v>0</v>
      </c>
      <c r="P509" t="b">
        <f t="shared" si="44"/>
        <v>0</v>
      </c>
      <c r="Q509" t="b">
        <f t="shared" si="45"/>
        <v>0</v>
      </c>
      <c r="R509" t="str">
        <f t="shared" si="47"/>
        <v>0</v>
      </c>
    </row>
    <row r="510" spans="1:18" x14ac:dyDescent="0.3">
      <c r="A510" s="14">
        <v>509</v>
      </c>
      <c r="B510" s="10">
        <v>0</v>
      </c>
      <c r="C510" s="10">
        <v>3</v>
      </c>
      <c r="D510" s="10" t="s">
        <v>730</v>
      </c>
      <c r="E510" s="10" t="s">
        <v>13</v>
      </c>
      <c r="F510" s="10">
        <v>28</v>
      </c>
      <c r="G510" s="10">
        <v>0</v>
      </c>
      <c r="H510" s="10">
        <v>0</v>
      </c>
      <c r="I510" s="10" t="s">
        <v>731</v>
      </c>
      <c r="J510" s="10">
        <v>22.524999999999999</v>
      </c>
      <c r="K510" s="10"/>
      <c r="L510" s="10" t="s">
        <v>15</v>
      </c>
      <c r="M510" s="15">
        <f t="shared" si="46"/>
        <v>1</v>
      </c>
      <c r="N510" t="b">
        <f t="shared" si="42"/>
        <v>0</v>
      </c>
      <c r="O510" t="b">
        <f t="shared" si="43"/>
        <v>0</v>
      </c>
      <c r="P510" t="b">
        <f t="shared" si="44"/>
        <v>0</v>
      </c>
      <c r="Q510" t="b">
        <f t="shared" si="45"/>
        <v>0</v>
      </c>
      <c r="R510" t="str">
        <f t="shared" si="47"/>
        <v>0</v>
      </c>
    </row>
    <row r="511" spans="1:18" x14ac:dyDescent="0.3">
      <c r="A511" s="16">
        <v>510</v>
      </c>
      <c r="B511" s="11">
        <v>1</v>
      </c>
      <c r="C511" s="11">
        <v>3</v>
      </c>
      <c r="D511" s="11" t="s">
        <v>732</v>
      </c>
      <c r="E511" s="11" t="s">
        <v>13</v>
      </c>
      <c r="F511" s="11">
        <v>26</v>
      </c>
      <c r="G511" s="11">
        <v>0</v>
      </c>
      <c r="H511" s="11">
        <v>0</v>
      </c>
      <c r="I511" s="11">
        <v>1601</v>
      </c>
      <c r="J511" s="11">
        <v>56.495800000000003</v>
      </c>
      <c r="K511" s="11"/>
      <c r="L511" s="11" t="s">
        <v>15</v>
      </c>
      <c r="M511" s="15">
        <f t="shared" si="46"/>
        <v>1</v>
      </c>
      <c r="N511" t="b">
        <f t="shared" si="42"/>
        <v>0</v>
      </c>
      <c r="O511" t="b">
        <f t="shared" si="43"/>
        <v>0</v>
      </c>
      <c r="P511" t="b">
        <f t="shared" si="44"/>
        <v>0</v>
      </c>
      <c r="Q511" t="b">
        <f t="shared" si="45"/>
        <v>0</v>
      </c>
      <c r="R511" t="str">
        <f t="shared" si="47"/>
        <v>0</v>
      </c>
    </row>
    <row r="512" spans="1:18" x14ac:dyDescent="0.3">
      <c r="A512" s="14">
        <v>511</v>
      </c>
      <c r="B512" s="10">
        <v>1</v>
      </c>
      <c r="C512" s="10">
        <v>3</v>
      </c>
      <c r="D512" s="10" t="s">
        <v>733</v>
      </c>
      <c r="E512" s="10" t="s">
        <v>13</v>
      </c>
      <c r="F512" s="10">
        <v>29</v>
      </c>
      <c r="G512" s="10">
        <v>0</v>
      </c>
      <c r="H512" s="10">
        <v>0</v>
      </c>
      <c r="I512" s="10">
        <v>382651</v>
      </c>
      <c r="J512" s="10">
        <v>7.75</v>
      </c>
      <c r="K512" s="10"/>
      <c r="L512" s="10" t="s">
        <v>27</v>
      </c>
      <c r="M512" s="15">
        <f t="shared" si="46"/>
        <v>1</v>
      </c>
      <c r="N512" t="b">
        <f t="shared" si="42"/>
        <v>0</v>
      </c>
      <c r="O512" t="b">
        <f t="shared" si="43"/>
        <v>0</v>
      </c>
      <c r="P512" t="b">
        <f t="shared" si="44"/>
        <v>0</v>
      </c>
      <c r="Q512" t="b">
        <f t="shared" si="45"/>
        <v>0</v>
      </c>
      <c r="R512" t="str">
        <f t="shared" si="47"/>
        <v>0</v>
      </c>
    </row>
    <row r="513" spans="1:18" x14ac:dyDescent="0.3">
      <c r="A513" s="16">
        <v>512</v>
      </c>
      <c r="B513" s="11">
        <v>0</v>
      </c>
      <c r="C513" s="11">
        <v>3</v>
      </c>
      <c r="D513" s="11" t="s">
        <v>734</v>
      </c>
      <c r="E513" s="11" t="s">
        <v>13</v>
      </c>
      <c r="F513" s="11"/>
      <c r="G513" s="11">
        <v>0</v>
      </c>
      <c r="H513" s="11">
        <v>0</v>
      </c>
      <c r="I513" s="11" t="s">
        <v>735</v>
      </c>
      <c r="J513" s="11">
        <v>8.0500000000000007</v>
      </c>
      <c r="K513" s="11"/>
      <c r="L513" s="11" t="s">
        <v>15</v>
      </c>
      <c r="M513" s="15">
        <f t="shared" si="46"/>
        <v>1</v>
      </c>
      <c r="N513" t="b">
        <f t="shared" si="42"/>
        <v>0</v>
      </c>
      <c r="O513" t="b">
        <f t="shared" si="43"/>
        <v>0</v>
      </c>
      <c r="P513" t="b">
        <f t="shared" si="44"/>
        <v>0</v>
      </c>
      <c r="Q513" t="b">
        <f t="shared" si="45"/>
        <v>0</v>
      </c>
      <c r="R513" t="str">
        <f t="shared" si="47"/>
        <v>0</v>
      </c>
    </row>
    <row r="514" spans="1:18" x14ac:dyDescent="0.3">
      <c r="A514" s="14">
        <v>513</v>
      </c>
      <c r="B514" s="10">
        <v>1</v>
      </c>
      <c r="C514" s="10">
        <v>1</v>
      </c>
      <c r="D514" s="10" t="s">
        <v>736</v>
      </c>
      <c r="E514" s="10" t="s">
        <v>13</v>
      </c>
      <c r="F514" s="10">
        <v>36</v>
      </c>
      <c r="G514" s="10">
        <v>0</v>
      </c>
      <c r="H514" s="10">
        <v>0</v>
      </c>
      <c r="I514" s="10" t="s">
        <v>737</v>
      </c>
      <c r="J514" s="10">
        <v>26.287500000000001</v>
      </c>
      <c r="K514" s="10" t="s">
        <v>738</v>
      </c>
      <c r="L514" s="10" t="s">
        <v>15</v>
      </c>
      <c r="M514" s="15">
        <f t="shared" si="46"/>
        <v>1</v>
      </c>
      <c r="N514" t="b">
        <f t="shared" ref="N514:N577" si="48">AND(F514&gt;2.5,F514&lt;5)</f>
        <v>0</v>
      </c>
      <c r="O514" t="b">
        <f t="shared" ref="O514:O577" si="49">AND(E514="female",OR(C514=1,C514=2))</f>
        <v>0</v>
      </c>
      <c r="P514" t="b">
        <f t="shared" ref="P514:P577" si="50">AND(J514&gt;75,J514&lt;150)</f>
        <v>0</v>
      </c>
      <c r="Q514" t="b">
        <f t="shared" ref="Q514:Q577" si="51">OR(N514,O514,P514)</f>
        <v>0</v>
      </c>
      <c r="R514" t="str">
        <f t="shared" si="47"/>
        <v>0</v>
      </c>
    </row>
    <row r="515" spans="1:18" x14ac:dyDescent="0.3">
      <c r="A515" s="16">
        <v>514</v>
      </c>
      <c r="B515" s="11">
        <v>1</v>
      </c>
      <c r="C515" s="11">
        <v>1</v>
      </c>
      <c r="D515" s="11" t="s">
        <v>739</v>
      </c>
      <c r="E515" s="11" t="s">
        <v>17</v>
      </c>
      <c r="F515" s="11">
        <v>54</v>
      </c>
      <c r="G515" s="11">
        <v>1</v>
      </c>
      <c r="H515" s="11">
        <v>0</v>
      </c>
      <c r="I515" s="11" t="s">
        <v>740</v>
      </c>
      <c r="J515" s="11">
        <v>59.4</v>
      </c>
      <c r="K515" s="11"/>
      <c r="L515" s="11" t="s">
        <v>20</v>
      </c>
      <c r="M515" s="15">
        <f t="shared" ref="M515:M578" si="52">G515+H515+1</f>
        <v>2</v>
      </c>
      <c r="N515" t="b">
        <f t="shared" si="48"/>
        <v>0</v>
      </c>
      <c r="O515" t="b">
        <f t="shared" si="49"/>
        <v>1</v>
      </c>
      <c r="P515" t="b">
        <f t="shared" si="50"/>
        <v>0</v>
      </c>
      <c r="Q515" t="b">
        <f t="shared" si="51"/>
        <v>1</v>
      </c>
      <c r="R515" t="str">
        <f t="shared" ref="R515:R578" si="53">IF(N515=B515,"1","0")</f>
        <v>0</v>
      </c>
    </row>
    <row r="516" spans="1:18" x14ac:dyDescent="0.3">
      <c r="A516" s="14">
        <v>515</v>
      </c>
      <c r="B516" s="10">
        <v>0</v>
      </c>
      <c r="C516" s="10">
        <v>3</v>
      </c>
      <c r="D516" s="10" t="s">
        <v>741</v>
      </c>
      <c r="E516" s="10" t="s">
        <v>13</v>
      </c>
      <c r="F516" s="10">
        <v>24</v>
      </c>
      <c r="G516" s="10">
        <v>0</v>
      </c>
      <c r="H516" s="10">
        <v>0</v>
      </c>
      <c r="I516" s="10">
        <v>349209</v>
      </c>
      <c r="J516" s="10">
        <v>7.4958</v>
      </c>
      <c r="K516" s="10"/>
      <c r="L516" s="10" t="s">
        <v>15</v>
      </c>
      <c r="M516" s="15">
        <f t="shared" si="52"/>
        <v>1</v>
      </c>
      <c r="N516" t="b">
        <f t="shared" si="48"/>
        <v>0</v>
      </c>
      <c r="O516" t="b">
        <f t="shared" si="49"/>
        <v>0</v>
      </c>
      <c r="P516" t="b">
        <f t="shared" si="50"/>
        <v>0</v>
      </c>
      <c r="Q516" t="b">
        <f t="shared" si="51"/>
        <v>0</v>
      </c>
      <c r="R516" t="str">
        <f t="shared" si="53"/>
        <v>0</v>
      </c>
    </row>
    <row r="517" spans="1:18" x14ac:dyDescent="0.3">
      <c r="A517" s="16">
        <v>516</v>
      </c>
      <c r="B517" s="11">
        <v>0</v>
      </c>
      <c r="C517" s="11">
        <v>1</v>
      </c>
      <c r="D517" s="11" t="s">
        <v>742</v>
      </c>
      <c r="E517" s="11" t="s">
        <v>13</v>
      </c>
      <c r="F517" s="11">
        <v>47</v>
      </c>
      <c r="G517" s="11">
        <v>0</v>
      </c>
      <c r="H517" s="11">
        <v>0</v>
      </c>
      <c r="I517" s="11">
        <v>36967</v>
      </c>
      <c r="J517" s="11">
        <v>34.020800000000001</v>
      </c>
      <c r="K517" s="11" t="s">
        <v>743</v>
      </c>
      <c r="L517" s="11" t="s">
        <v>15</v>
      </c>
      <c r="M517" s="15">
        <f t="shared" si="52"/>
        <v>1</v>
      </c>
      <c r="N517" t="b">
        <f t="shared" si="48"/>
        <v>0</v>
      </c>
      <c r="O517" t="b">
        <f t="shared" si="49"/>
        <v>0</v>
      </c>
      <c r="P517" t="b">
        <f t="shared" si="50"/>
        <v>0</v>
      </c>
      <c r="Q517" t="b">
        <f t="shared" si="51"/>
        <v>0</v>
      </c>
      <c r="R517" t="str">
        <f t="shared" si="53"/>
        <v>0</v>
      </c>
    </row>
    <row r="518" spans="1:18" x14ac:dyDescent="0.3">
      <c r="A518" s="14">
        <v>517</v>
      </c>
      <c r="B518" s="10">
        <v>1</v>
      </c>
      <c r="C518" s="10">
        <v>2</v>
      </c>
      <c r="D518" s="10" t="s">
        <v>744</v>
      </c>
      <c r="E518" s="10" t="s">
        <v>17</v>
      </c>
      <c r="F518" s="10">
        <v>34</v>
      </c>
      <c r="G518" s="10">
        <v>0</v>
      </c>
      <c r="H518" s="10">
        <v>0</v>
      </c>
      <c r="I518" s="10" t="s">
        <v>745</v>
      </c>
      <c r="J518" s="10">
        <v>10.5</v>
      </c>
      <c r="K518" s="10" t="s">
        <v>117</v>
      </c>
      <c r="L518" s="10" t="s">
        <v>15</v>
      </c>
      <c r="M518" s="15">
        <f t="shared" si="52"/>
        <v>1</v>
      </c>
      <c r="N518" t="b">
        <f t="shared" si="48"/>
        <v>0</v>
      </c>
      <c r="O518" t="b">
        <f t="shared" si="49"/>
        <v>1</v>
      </c>
      <c r="P518" t="b">
        <f t="shared" si="50"/>
        <v>0</v>
      </c>
      <c r="Q518" t="b">
        <f t="shared" si="51"/>
        <v>1</v>
      </c>
      <c r="R518" t="str">
        <f t="shared" si="53"/>
        <v>0</v>
      </c>
    </row>
    <row r="519" spans="1:18" x14ac:dyDescent="0.3">
      <c r="A519" s="16">
        <v>518</v>
      </c>
      <c r="B519" s="11">
        <v>0</v>
      </c>
      <c r="C519" s="11">
        <v>3</v>
      </c>
      <c r="D519" s="11" t="s">
        <v>746</v>
      </c>
      <c r="E519" s="11" t="s">
        <v>13</v>
      </c>
      <c r="F519" s="11"/>
      <c r="G519" s="11">
        <v>0</v>
      </c>
      <c r="H519" s="11">
        <v>0</v>
      </c>
      <c r="I519" s="11">
        <v>371110</v>
      </c>
      <c r="J519" s="11">
        <v>24.15</v>
      </c>
      <c r="K519" s="11"/>
      <c r="L519" s="11" t="s">
        <v>27</v>
      </c>
      <c r="M519" s="15">
        <f t="shared" si="52"/>
        <v>1</v>
      </c>
      <c r="N519" t="b">
        <f t="shared" si="48"/>
        <v>0</v>
      </c>
      <c r="O519" t="b">
        <f t="shared" si="49"/>
        <v>0</v>
      </c>
      <c r="P519" t="b">
        <f t="shared" si="50"/>
        <v>0</v>
      </c>
      <c r="Q519" t="b">
        <f t="shared" si="51"/>
        <v>0</v>
      </c>
      <c r="R519" t="str">
        <f t="shared" si="53"/>
        <v>0</v>
      </c>
    </row>
    <row r="520" spans="1:18" x14ac:dyDescent="0.3">
      <c r="A520" s="14">
        <v>519</v>
      </c>
      <c r="B520" s="10">
        <v>1</v>
      </c>
      <c r="C520" s="10">
        <v>2</v>
      </c>
      <c r="D520" s="10" t="s">
        <v>747</v>
      </c>
      <c r="E520" s="10" t="s">
        <v>17</v>
      </c>
      <c r="F520" s="10">
        <v>36</v>
      </c>
      <c r="G520" s="10">
        <v>1</v>
      </c>
      <c r="H520" s="10">
        <v>0</v>
      </c>
      <c r="I520" s="10">
        <v>226875</v>
      </c>
      <c r="J520" s="10">
        <v>26</v>
      </c>
      <c r="K520" s="10"/>
      <c r="L520" s="10" t="s">
        <v>15</v>
      </c>
      <c r="M520" s="15">
        <f t="shared" si="52"/>
        <v>2</v>
      </c>
      <c r="N520" t="b">
        <f t="shared" si="48"/>
        <v>0</v>
      </c>
      <c r="O520" t="b">
        <f t="shared" si="49"/>
        <v>1</v>
      </c>
      <c r="P520" t="b">
        <f t="shared" si="50"/>
        <v>0</v>
      </c>
      <c r="Q520" t="b">
        <f t="shared" si="51"/>
        <v>1</v>
      </c>
      <c r="R520" t="str">
        <f t="shared" si="53"/>
        <v>0</v>
      </c>
    </row>
    <row r="521" spans="1:18" x14ac:dyDescent="0.3">
      <c r="A521" s="16">
        <v>520</v>
      </c>
      <c r="B521" s="11">
        <v>0</v>
      </c>
      <c r="C521" s="11">
        <v>3</v>
      </c>
      <c r="D521" s="11" t="s">
        <v>748</v>
      </c>
      <c r="E521" s="11" t="s">
        <v>13</v>
      </c>
      <c r="F521" s="11">
        <v>32</v>
      </c>
      <c r="G521" s="11">
        <v>0</v>
      </c>
      <c r="H521" s="11">
        <v>0</v>
      </c>
      <c r="I521" s="11">
        <v>349242</v>
      </c>
      <c r="J521" s="11">
        <v>7.8958000000000004</v>
      </c>
      <c r="K521" s="11"/>
      <c r="L521" s="11" t="s">
        <v>15</v>
      </c>
      <c r="M521" s="15">
        <f t="shared" si="52"/>
        <v>1</v>
      </c>
      <c r="N521" t="b">
        <f t="shared" si="48"/>
        <v>0</v>
      </c>
      <c r="O521" t="b">
        <f t="shared" si="49"/>
        <v>0</v>
      </c>
      <c r="P521" t="b">
        <f t="shared" si="50"/>
        <v>0</v>
      </c>
      <c r="Q521" t="b">
        <f t="shared" si="51"/>
        <v>0</v>
      </c>
      <c r="R521" t="str">
        <f t="shared" si="53"/>
        <v>0</v>
      </c>
    </row>
    <row r="522" spans="1:18" x14ac:dyDescent="0.3">
      <c r="A522" s="14">
        <v>521</v>
      </c>
      <c r="B522" s="10">
        <v>1</v>
      </c>
      <c r="C522" s="10">
        <v>1</v>
      </c>
      <c r="D522" s="10" t="s">
        <v>749</v>
      </c>
      <c r="E522" s="10" t="s">
        <v>17</v>
      </c>
      <c r="F522" s="10">
        <v>30</v>
      </c>
      <c r="G522" s="10">
        <v>0</v>
      </c>
      <c r="H522" s="10">
        <v>0</v>
      </c>
      <c r="I522" s="10">
        <v>12749</v>
      </c>
      <c r="J522" s="10">
        <v>93.5</v>
      </c>
      <c r="K522" s="10" t="s">
        <v>750</v>
      </c>
      <c r="L522" s="10" t="s">
        <v>15</v>
      </c>
      <c r="M522" s="15">
        <f t="shared" si="52"/>
        <v>1</v>
      </c>
      <c r="N522" t="b">
        <f t="shared" si="48"/>
        <v>0</v>
      </c>
      <c r="O522" t="b">
        <f t="shared" si="49"/>
        <v>1</v>
      </c>
      <c r="P522" t="b">
        <f t="shared" si="50"/>
        <v>1</v>
      </c>
      <c r="Q522" t="b">
        <f t="shared" si="51"/>
        <v>1</v>
      </c>
      <c r="R522" t="str">
        <f t="shared" si="53"/>
        <v>0</v>
      </c>
    </row>
    <row r="523" spans="1:18" x14ac:dyDescent="0.3">
      <c r="A523" s="16">
        <v>522</v>
      </c>
      <c r="B523" s="11">
        <v>0</v>
      </c>
      <c r="C523" s="11">
        <v>3</v>
      </c>
      <c r="D523" s="11" t="s">
        <v>751</v>
      </c>
      <c r="E523" s="11" t="s">
        <v>13</v>
      </c>
      <c r="F523" s="11">
        <v>22</v>
      </c>
      <c r="G523" s="11">
        <v>0</v>
      </c>
      <c r="H523" s="11">
        <v>0</v>
      </c>
      <c r="I523" s="11">
        <v>349252</v>
      </c>
      <c r="J523" s="11">
        <v>7.8958000000000004</v>
      </c>
      <c r="K523" s="11"/>
      <c r="L523" s="11" t="s">
        <v>15</v>
      </c>
      <c r="M523" s="15">
        <f t="shared" si="52"/>
        <v>1</v>
      </c>
      <c r="N523" t="b">
        <f t="shared" si="48"/>
        <v>0</v>
      </c>
      <c r="O523" t="b">
        <f t="shared" si="49"/>
        <v>0</v>
      </c>
      <c r="P523" t="b">
        <f t="shared" si="50"/>
        <v>0</v>
      </c>
      <c r="Q523" t="b">
        <f t="shared" si="51"/>
        <v>0</v>
      </c>
      <c r="R523" t="str">
        <f t="shared" si="53"/>
        <v>0</v>
      </c>
    </row>
    <row r="524" spans="1:18" x14ac:dyDescent="0.3">
      <c r="A524" s="14">
        <v>523</v>
      </c>
      <c r="B524" s="10">
        <v>0</v>
      </c>
      <c r="C524" s="10">
        <v>3</v>
      </c>
      <c r="D524" s="10" t="s">
        <v>752</v>
      </c>
      <c r="E524" s="10" t="s">
        <v>13</v>
      </c>
      <c r="F524" s="10"/>
      <c r="G524" s="10">
        <v>0</v>
      </c>
      <c r="H524" s="10">
        <v>0</v>
      </c>
      <c r="I524" s="10">
        <v>2624</v>
      </c>
      <c r="J524" s="10">
        <v>7.2249999999999996</v>
      </c>
      <c r="K524" s="10"/>
      <c r="L524" s="10" t="s">
        <v>20</v>
      </c>
      <c r="M524" s="15">
        <f t="shared" si="52"/>
        <v>1</v>
      </c>
      <c r="N524" t="b">
        <f t="shared" si="48"/>
        <v>0</v>
      </c>
      <c r="O524" t="b">
        <f t="shared" si="49"/>
        <v>0</v>
      </c>
      <c r="P524" t="b">
        <f t="shared" si="50"/>
        <v>0</v>
      </c>
      <c r="Q524" t="b">
        <f t="shared" si="51"/>
        <v>0</v>
      </c>
      <c r="R524" t="str">
        <f t="shared" si="53"/>
        <v>0</v>
      </c>
    </row>
    <row r="525" spans="1:18" x14ac:dyDescent="0.3">
      <c r="A525" s="16">
        <v>524</v>
      </c>
      <c r="B525" s="11">
        <v>1</v>
      </c>
      <c r="C525" s="11">
        <v>1</v>
      </c>
      <c r="D525" s="11" t="s">
        <v>753</v>
      </c>
      <c r="E525" s="11" t="s">
        <v>17</v>
      </c>
      <c r="F525" s="11">
        <v>44</v>
      </c>
      <c r="G525" s="11">
        <v>0</v>
      </c>
      <c r="H525" s="11">
        <v>1</v>
      </c>
      <c r="I525" s="11">
        <v>111361</v>
      </c>
      <c r="J525" s="11">
        <v>57.979199999999999</v>
      </c>
      <c r="K525" s="11" t="s">
        <v>497</v>
      </c>
      <c r="L525" s="11" t="s">
        <v>20</v>
      </c>
      <c r="M525" s="15">
        <f t="shared" si="52"/>
        <v>2</v>
      </c>
      <c r="N525" t="b">
        <f t="shared" si="48"/>
        <v>0</v>
      </c>
      <c r="O525" t="b">
        <f t="shared" si="49"/>
        <v>1</v>
      </c>
      <c r="P525" t="b">
        <f t="shared" si="50"/>
        <v>0</v>
      </c>
      <c r="Q525" t="b">
        <f t="shared" si="51"/>
        <v>1</v>
      </c>
      <c r="R525" t="str">
        <f t="shared" si="53"/>
        <v>0</v>
      </c>
    </row>
    <row r="526" spans="1:18" x14ac:dyDescent="0.3">
      <c r="A526" s="14">
        <v>525</v>
      </c>
      <c r="B526" s="10">
        <v>0</v>
      </c>
      <c r="C526" s="10">
        <v>3</v>
      </c>
      <c r="D526" s="10" t="s">
        <v>754</v>
      </c>
      <c r="E526" s="10" t="s">
        <v>13</v>
      </c>
      <c r="F526" s="10"/>
      <c r="G526" s="10">
        <v>0</v>
      </c>
      <c r="H526" s="10">
        <v>0</v>
      </c>
      <c r="I526" s="10">
        <v>2700</v>
      </c>
      <c r="J526" s="10">
        <v>7.2291999999999996</v>
      </c>
      <c r="K526" s="10"/>
      <c r="L526" s="10" t="s">
        <v>20</v>
      </c>
      <c r="M526" s="15">
        <f t="shared" si="52"/>
        <v>1</v>
      </c>
      <c r="N526" t="b">
        <f t="shared" si="48"/>
        <v>0</v>
      </c>
      <c r="O526" t="b">
        <f t="shared" si="49"/>
        <v>0</v>
      </c>
      <c r="P526" t="b">
        <f t="shared" si="50"/>
        <v>0</v>
      </c>
      <c r="Q526" t="b">
        <f t="shared" si="51"/>
        <v>0</v>
      </c>
      <c r="R526" t="str">
        <f t="shared" si="53"/>
        <v>0</v>
      </c>
    </row>
    <row r="527" spans="1:18" x14ac:dyDescent="0.3">
      <c r="A527" s="16">
        <v>526</v>
      </c>
      <c r="B527" s="11">
        <v>0</v>
      </c>
      <c r="C527" s="11">
        <v>3</v>
      </c>
      <c r="D527" s="11" t="s">
        <v>755</v>
      </c>
      <c r="E527" s="11" t="s">
        <v>13</v>
      </c>
      <c r="F527" s="11">
        <v>40.5</v>
      </c>
      <c r="G527" s="11">
        <v>0</v>
      </c>
      <c r="H527" s="11">
        <v>0</v>
      </c>
      <c r="I527" s="11">
        <v>367232</v>
      </c>
      <c r="J527" s="11">
        <v>7.75</v>
      </c>
      <c r="K527" s="11"/>
      <c r="L527" s="11" t="s">
        <v>27</v>
      </c>
      <c r="M527" s="15">
        <f t="shared" si="52"/>
        <v>1</v>
      </c>
      <c r="N527" t="b">
        <f t="shared" si="48"/>
        <v>0</v>
      </c>
      <c r="O527" t="b">
        <f t="shared" si="49"/>
        <v>0</v>
      </c>
      <c r="P527" t="b">
        <f t="shared" si="50"/>
        <v>0</v>
      </c>
      <c r="Q527" t="b">
        <f t="shared" si="51"/>
        <v>0</v>
      </c>
      <c r="R527" t="str">
        <f t="shared" si="53"/>
        <v>0</v>
      </c>
    </row>
    <row r="528" spans="1:18" x14ac:dyDescent="0.3">
      <c r="A528" s="14">
        <v>527</v>
      </c>
      <c r="B528" s="10">
        <v>1</v>
      </c>
      <c r="C528" s="10">
        <v>2</v>
      </c>
      <c r="D528" s="10" t="s">
        <v>756</v>
      </c>
      <c r="E528" s="10" t="s">
        <v>17</v>
      </c>
      <c r="F528" s="10">
        <v>50</v>
      </c>
      <c r="G528" s="10">
        <v>0</v>
      </c>
      <c r="H528" s="10">
        <v>0</v>
      </c>
      <c r="I528" s="10" t="s">
        <v>757</v>
      </c>
      <c r="J528" s="10">
        <v>10.5</v>
      </c>
      <c r="K528" s="10"/>
      <c r="L528" s="10" t="s">
        <v>15</v>
      </c>
      <c r="M528" s="15">
        <f t="shared" si="52"/>
        <v>1</v>
      </c>
      <c r="N528" t="b">
        <f t="shared" si="48"/>
        <v>0</v>
      </c>
      <c r="O528" t="b">
        <f t="shared" si="49"/>
        <v>1</v>
      </c>
      <c r="P528" t="b">
        <f t="shared" si="50"/>
        <v>0</v>
      </c>
      <c r="Q528" t="b">
        <f t="shared" si="51"/>
        <v>1</v>
      </c>
      <c r="R528" t="str">
        <f t="shared" si="53"/>
        <v>0</v>
      </c>
    </row>
    <row r="529" spans="1:18" x14ac:dyDescent="0.3">
      <c r="A529" s="16">
        <v>528</v>
      </c>
      <c r="B529" s="11">
        <v>0</v>
      </c>
      <c r="C529" s="11">
        <v>1</v>
      </c>
      <c r="D529" s="11" t="s">
        <v>758</v>
      </c>
      <c r="E529" s="11" t="s">
        <v>13</v>
      </c>
      <c r="F529" s="11"/>
      <c r="G529" s="11">
        <v>0</v>
      </c>
      <c r="H529" s="11">
        <v>0</v>
      </c>
      <c r="I529" s="11" t="s">
        <v>759</v>
      </c>
      <c r="J529" s="11">
        <v>221.7792</v>
      </c>
      <c r="K529" s="11" t="s">
        <v>760</v>
      </c>
      <c r="L529" s="11" t="s">
        <v>15</v>
      </c>
      <c r="M529" s="15">
        <f t="shared" si="52"/>
        <v>1</v>
      </c>
      <c r="N529" t="b">
        <f t="shared" si="48"/>
        <v>0</v>
      </c>
      <c r="O529" t="b">
        <f t="shared" si="49"/>
        <v>0</v>
      </c>
      <c r="P529" t="b">
        <f t="shared" si="50"/>
        <v>0</v>
      </c>
      <c r="Q529" t="b">
        <f t="shared" si="51"/>
        <v>0</v>
      </c>
      <c r="R529" t="str">
        <f t="shared" si="53"/>
        <v>0</v>
      </c>
    </row>
    <row r="530" spans="1:18" x14ac:dyDescent="0.3">
      <c r="A530" s="14">
        <v>529</v>
      </c>
      <c r="B530" s="10">
        <v>0</v>
      </c>
      <c r="C530" s="10">
        <v>3</v>
      </c>
      <c r="D530" s="10" t="s">
        <v>761</v>
      </c>
      <c r="E530" s="10" t="s">
        <v>13</v>
      </c>
      <c r="F530" s="10">
        <v>39</v>
      </c>
      <c r="G530" s="10">
        <v>0</v>
      </c>
      <c r="H530" s="10">
        <v>0</v>
      </c>
      <c r="I530" s="10">
        <v>3101296</v>
      </c>
      <c r="J530" s="10">
        <v>7.9249999999999998</v>
      </c>
      <c r="K530" s="10"/>
      <c r="L530" s="10" t="s">
        <v>15</v>
      </c>
      <c r="M530" s="15">
        <f t="shared" si="52"/>
        <v>1</v>
      </c>
      <c r="N530" t="b">
        <f t="shared" si="48"/>
        <v>0</v>
      </c>
      <c r="O530" t="b">
        <f t="shared" si="49"/>
        <v>0</v>
      </c>
      <c r="P530" t="b">
        <f t="shared" si="50"/>
        <v>0</v>
      </c>
      <c r="Q530" t="b">
        <f t="shared" si="51"/>
        <v>0</v>
      </c>
      <c r="R530" t="str">
        <f t="shared" si="53"/>
        <v>0</v>
      </c>
    </row>
    <row r="531" spans="1:18" x14ac:dyDescent="0.3">
      <c r="A531" s="16">
        <v>530</v>
      </c>
      <c r="B531" s="11">
        <v>0</v>
      </c>
      <c r="C531" s="11">
        <v>2</v>
      </c>
      <c r="D531" s="11" t="s">
        <v>762</v>
      </c>
      <c r="E531" s="11" t="s">
        <v>13</v>
      </c>
      <c r="F531" s="11">
        <v>23</v>
      </c>
      <c r="G531" s="11">
        <v>2</v>
      </c>
      <c r="H531" s="11">
        <v>1</v>
      </c>
      <c r="I531" s="11">
        <v>29104</v>
      </c>
      <c r="J531" s="11">
        <v>11.5</v>
      </c>
      <c r="K531" s="11"/>
      <c r="L531" s="11" t="s">
        <v>15</v>
      </c>
      <c r="M531" s="15">
        <f t="shared" si="52"/>
        <v>4</v>
      </c>
      <c r="N531" t="b">
        <f t="shared" si="48"/>
        <v>0</v>
      </c>
      <c r="O531" t="b">
        <f t="shared" si="49"/>
        <v>0</v>
      </c>
      <c r="P531" t="b">
        <f t="shared" si="50"/>
        <v>0</v>
      </c>
      <c r="Q531" t="b">
        <f t="shared" si="51"/>
        <v>0</v>
      </c>
      <c r="R531" t="str">
        <f t="shared" si="53"/>
        <v>0</v>
      </c>
    </row>
    <row r="532" spans="1:18" x14ac:dyDescent="0.3">
      <c r="A532" s="14">
        <v>531</v>
      </c>
      <c r="B532" s="10">
        <v>1</v>
      </c>
      <c r="C532" s="10">
        <v>2</v>
      </c>
      <c r="D532" s="10" t="s">
        <v>763</v>
      </c>
      <c r="E532" s="10" t="s">
        <v>17</v>
      </c>
      <c r="F532" s="10">
        <v>2</v>
      </c>
      <c r="G532" s="10">
        <v>1</v>
      </c>
      <c r="H532" s="10">
        <v>1</v>
      </c>
      <c r="I532" s="10">
        <v>26360</v>
      </c>
      <c r="J532" s="10">
        <v>26</v>
      </c>
      <c r="K532" s="10"/>
      <c r="L532" s="10" t="s">
        <v>15</v>
      </c>
      <c r="M532" s="15">
        <f t="shared" si="52"/>
        <v>3</v>
      </c>
      <c r="N532" t="b">
        <f t="shared" si="48"/>
        <v>0</v>
      </c>
      <c r="O532" t="b">
        <f t="shared" si="49"/>
        <v>1</v>
      </c>
      <c r="P532" t="b">
        <f t="shared" si="50"/>
        <v>0</v>
      </c>
      <c r="Q532" t="b">
        <f t="shared" si="51"/>
        <v>1</v>
      </c>
      <c r="R532" t="str">
        <f t="shared" si="53"/>
        <v>0</v>
      </c>
    </row>
    <row r="533" spans="1:18" x14ac:dyDescent="0.3">
      <c r="A533" s="16">
        <v>532</v>
      </c>
      <c r="B533" s="11">
        <v>0</v>
      </c>
      <c r="C533" s="11">
        <v>3</v>
      </c>
      <c r="D533" s="11" t="s">
        <v>764</v>
      </c>
      <c r="E533" s="11" t="s">
        <v>13</v>
      </c>
      <c r="F533" s="11"/>
      <c r="G533" s="11">
        <v>0</v>
      </c>
      <c r="H533" s="11">
        <v>0</v>
      </c>
      <c r="I533" s="11">
        <v>2641</v>
      </c>
      <c r="J533" s="11">
        <v>7.2291999999999996</v>
      </c>
      <c r="K533" s="11"/>
      <c r="L533" s="11" t="s">
        <v>20</v>
      </c>
      <c r="M533" s="15">
        <f t="shared" si="52"/>
        <v>1</v>
      </c>
      <c r="N533" t="b">
        <f t="shared" si="48"/>
        <v>0</v>
      </c>
      <c r="O533" t="b">
        <f t="shared" si="49"/>
        <v>0</v>
      </c>
      <c r="P533" t="b">
        <f t="shared" si="50"/>
        <v>0</v>
      </c>
      <c r="Q533" t="b">
        <f t="shared" si="51"/>
        <v>0</v>
      </c>
      <c r="R533" t="str">
        <f t="shared" si="53"/>
        <v>0</v>
      </c>
    </row>
    <row r="534" spans="1:18" x14ac:dyDescent="0.3">
      <c r="A534" s="14">
        <v>533</v>
      </c>
      <c r="B534" s="10">
        <v>0</v>
      </c>
      <c r="C534" s="10">
        <v>3</v>
      </c>
      <c r="D534" s="10" t="s">
        <v>765</v>
      </c>
      <c r="E534" s="10" t="s">
        <v>13</v>
      </c>
      <c r="F534" s="10">
        <v>17</v>
      </c>
      <c r="G534" s="10">
        <v>1</v>
      </c>
      <c r="H534" s="10">
        <v>1</v>
      </c>
      <c r="I534" s="10">
        <v>2690</v>
      </c>
      <c r="J534" s="10">
        <v>7.2291999999999996</v>
      </c>
      <c r="K534" s="10"/>
      <c r="L534" s="10" t="s">
        <v>20</v>
      </c>
      <c r="M534" s="15">
        <f t="shared" si="52"/>
        <v>3</v>
      </c>
      <c r="N534" t="b">
        <f t="shared" si="48"/>
        <v>0</v>
      </c>
      <c r="O534" t="b">
        <f t="shared" si="49"/>
        <v>0</v>
      </c>
      <c r="P534" t="b">
        <f t="shared" si="50"/>
        <v>0</v>
      </c>
      <c r="Q534" t="b">
        <f t="shared" si="51"/>
        <v>0</v>
      </c>
      <c r="R534" t="str">
        <f t="shared" si="53"/>
        <v>0</v>
      </c>
    </row>
    <row r="535" spans="1:18" x14ac:dyDescent="0.3">
      <c r="A535" s="16">
        <v>534</v>
      </c>
      <c r="B535" s="11">
        <v>1</v>
      </c>
      <c r="C535" s="11">
        <v>3</v>
      </c>
      <c r="D535" s="11" t="s">
        <v>766</v>
      </c>
      <c r="E535" s="11" t="s">
        <v>17</v>
      </c>
      <c r="F535" s="11"/>
      <c r="G535" s="11">
        <v>0</v>
      </c>
      <c r="H535" s="11">
        <v>2</v>
      </c>
      <c r="I535" s="11">
        <v>2668</v>
      </c>
      <c r="J535" s="11">
        <v>22.3583</v>
      </c>
      <c r="K535" s="11"/>
      <c r="L535" s="11" t="s">
        <v>20</v>
      </c>
      <c r="M535" s="15">
        <f t="shared" si="52"/>
        <v>3</v>
      </c>
      <c r="N535" t="b">
        <f t="shared" si="48"/>
        <v>0</v>
      </c>
      <c r="O535" t="b">
        <f t="shared" si="49"/>
        <v>0</v>
      </c>
      <c r="P535" t="b">
        <f t="shared" si="50"/>
        <v>0</v>
      </c>
      <c r="Q535" t="b">
        <f t="shared" si="51"/>
        <v>0</v>
      </c>
      <c r="R535" t="str">
        <f t="shared" si="53"/>
        <v>0</v>
      </c>
    </row>
    <row r="536" spans="1:18" x14ac:dyDescent="0.3">
      <c r="A536" s="14">
        <v>535</v>
      </c>
      <c r="B536" s="10">
        <v>0</v>
      </c>
      <c r="C536" s="10">
        <v>3</v>
      </c>
      <c r="D536" s="10" t="s">
        <v>767</v>
      </c>
      <c r="E536" s="10" t="s">
        <v>17</v>
      </c>
      <c r="F536" s="10">
        <v>30</v>
      </c>
      <c r="G536" s="10">
        <v>0</v>
      </c>
      <c r="H536" s="10">
        <v>0</v>
      </c>
      <c r="I536" s="10">
        <v>315084</v>
      </c>
      <c r="J536" s="10">
        <v>8.6624999999999996</v>
      </c>
      <c r="K536" s="10"/>
      <c r="L536" s="10" t="s">
        <v>15</v>
      </c>
      <c r="M536" s="15">
        <f t="shared" si="52"/>
        <v>1</v>
      </c>
      <c r="N536" t="b">
        <f t="shared" si="48"/>
        <v>0</v>
      </c>
      <c r="O536" t="b">
        <f t="shared" si="49"/>
        <v>0</v>
      </c>
      <c r="P536" t="b">
        <f t="shared" si="50"/>
        <v>0</v>
      </c>
      <c r="Q536" t="b">
        <f t="shared" si="51"/>
        <v>0</v>
      </c>
      <c r="R536" t="str">
        <f t="shared" si="53"/>
        <v>0</v>
      </c>
    </row>
    <row r="537" spans="1:18" x14ac:dyDescent="0.3">
      <c r="A537" s="16">
        <v>536</v>
      </c>
      <c r="B537" s="11">
        <v>1</v>
      </c>
      <c r="C537" s="11">
        <v>2</v>
      </c>
      <c r="D537" s="11" t="s">
        <v>768</v>
      </c>
      <c r="E537" s="11" t="s">
        <v>17</v>
      </c>
      <c r="F537" s="11">
        <v>7</v>
      </c>
      <c r="G537" s="11">
        <v>0</v>
      </c>
      <c r="H537" s="11">
        <v>2</v>
      </c>
      <c r="I537" s="11" t="s">
        <v>477</v>
      </c>
      <c r="J537" s="11">
        <v>26.25</v>
      </c>
      <c r="K537" s="11"/>
      <c r="L537" s="11" t="s">
        <v>15</v>
      </c>
      <c r="M537" s="15">
        <f t="shared" si="52"/>
        <v>3</v>
      </c>
      <c r="N537" t="b">
        <f t="shared" si="48"/>
        <v>0</v>
      </c>
      <c r="O537" t="b">
        <f t="shared" si="49"/>
        <v>1</v>
      </c>
      <c r="P537" t="b">
        <f t="shared" si="50"/>
        <v>0</v>
      </c>
      <c r="Q537" t="b">
        <f t="shared" si="51"/>
        <v>1</v>
      </c>
      <c r="R537" t="str">
        <f t="shared" si="53"/>
        <v>0</v>
      </c>
    </row>
    <row r="538" spans="1:18" x14ac:dyDescent="0.3">
      <c r="A538" s="14">
        <v>537</v>
      </c>
      <c r="B538" s="10">
        <v>0</v>
      </c>
      <c r="C538" s="10">
        <v>1</v>
      </c>
      <c r="D538" s="10" t="s">
        <v>769</v>
      </c>
      <c r="E538" s="10" t="s">
        <v>13</v>
      </c>
      <c r="F538" s="10">
        <v>45</v>
      </c>
      <c r="G538" s="10">
        <v>0</v>
      </c>
      <c r="H538" s="10">
        <v>0</v>
      </c>
      <c r="I538" s="10">
        <v>113050</v>
      </c>
      <c r="J538" s="10">
        <v>26.55</v>
      </c>
      <c r="K538" s="10" t="s">
        <v>770</v>
      </c>
      <c r="L538" s="10" t="s">
        <v>15</v>
      </c>
      <c r="M538" s="15">
        <f t="shared" si="52"/>
        <v>1</v>
      </c>
      <c r="N538" t="b">
        <f t="shared" si="48"/>
        <v>0</v>
      </c>
      <c r="O538" t="b">
        <f t="shared" si="49"/>
        <v>0</v>
      </c>
      <c r="P538" t="b">
        <f t="shared" si="50"/>
        <v>0</v>
      </c>
      <c r="Q538" t="b">
        <f t="shared" si="51"/>
        <v>0</v>
      </c>
      <c r="R538" t="str">
        <f t="shared" si="53"/>
        <v>0</v>
      </c>
    </row>
    <row r="539" spans="1:18" x14ac:dyDescent="0.3">
      <c r="A539" s="16">
        <v>538</v>
      </c>
      <c r="B539" s="11">
        <v>1</v>
      </c>
      <c r="C539" s="11">
        <v>1</v>
      </c>
      <c r="D539" s="11" t="s">
        <v>771</v>
      </c>
      <c r="E539" s="11" t="s">
        <v>17</v>
      </c>
      <c r="F539" s="11">
        <v>30</v>
      </c>
      <c r="G539" s="11">
        <v>0</v>
      </c>
      <c r="H539" s="11">
        <v>0</v>
      </c>
      <c r="I539" s="11" t="s">
        <v>772</v>
      </c>
      <c r="J539" s="11">
        <v>106.425</v>
      </c>
      <c r="K539" s="11"/>
      <c r="L539" s="11" t="s">
        <v>20</v>
      </c>
      <c r="M539" s="15">
        <f t="shared" si="52"/>
        <v>1</v>
      </c>
      <c r="N539" t="b">
        <f t="shared" si="48"/>
        <v>0</v>
      </c>
      <c r="O539" t="b">
        <f t="shared" si="49"/>
        <v>1</v>
      </c>
      <c r="P539" t="b">
        <f t="shared" si="50"/>
        <v>1</v>
      </c>
      <c r="Q539" t="b">
        <f t="shared" si="51"/>
        <v>1</v>
      </c>
      <c r="R539" t="str">
        <f t="shared" si="53"/>
        <v>0</v>
      </c>
    </row>
    <row r="540" spans="1:18" x14ac:dyDescent="0.3">
      <c r="A540" s="14">
        <v>539</v>
      </c>
      <c r="B540" s="10">
        <v>0</v>
      </c>
      <c r="C540" s="10">
        <v>3</v>
      </c>
      <c r="D540" s="10" t="s">
        <v>773</v>
      </c>
      <c r="E540" s="10" t="s">
        <v>13</v>
      </c>
      <c r="F540" s="10"/>
      <c r="G540" s="10">
        <v>0</v>
      </c>
      <c r="H540" s="10">
        <v>0</v>
      </c>
      <c r="I540" s="10">
        <v>364498</v>
      </c>
      <c r="J540" s="10">
        <v>14.5</v>
      </c>
      <c r="K540" s="10"/>
      <c r="L540" s="10" t="s">
        <v>15</v>
      </c>
      <c r="M540" s="15">
        <f t="shared" si="52"/>
        <v>1</v>
      </c>
      <c r="N540" t="b">
        <f t="shared" si="48"/>
        <v>0</v>
      </c>
      <c r="O540" t="b">
        <f t="shared" si="49"/>
        <v>0</v>
      </c>
      <c r="P540" t="b">
        <f t="shared" si="50"/>
        <v>0</v>
      </c>
      <c r="Q540" t="b">
        <f t="shared" si="51"/>
        <v>0</v>
      </c>
      <c r="R540" t="str">
        <f t="shared" si="53"/>
        <v>0</v>
      </c>
    </row>
    <row r="541" spans="1:18" x14ac:dyDescent="0.3">
      <c r="A541" s="16">
        <v>540</v>
      </c>
      <c r="B541" s="11">
        <v>1</v>
      </c>
      <c r="C541" s="11">
        <v>1</v>
      </c>
      <c r="D541" s="11" t="s">
        <v>774</v>
      </c>
      <c r="E541" s="11" t="s">
        <v>17</v>
      </c>
      <c r="F541" s="11">
        <v>22</v>
      </c>
      <c r="G541" s="11">
        <v>0</v>
      </c>
      <c r="H541" s="11">
        <v>2</v>
      </c>
      <c r="I541" s="11">
        <v>13568</v>
      </c>
      <c r="J541" s="11">
        <v>49.5</v>
      </c>
      <c r="K541" s="11" t="s">
        <v>775</v>
      </c>
      <c r="L541" s="11" t="s">
        <v>20</v>
      </c>
      <c r="M541" s="15">
        <f t="shared" si="52"/>
        <v>3</v>
      </c>
      <c r="N541" t="b">
        <f t="shared" si="48"/>
        <v>0</v>
      </c>
      <c r="O541" t="b">
        <f t="shared" si="49"/>
        <v>1</v>
      </c>
      <c r="P541" t="b">
        <f t="shared" si="50"/>
        <v>0</v>
      </c>
      <c r="Q541" t="b">
        <f t="shared" si="51"/>
        <v>1</v>
      </c>
      <c r="R541" t="str">
        <f t="shared" si="53"/>
        <v>0</v>
      </c>
    </row>
    <row r="542" spans="1:18" x14ac:dyDescent="0.3">
      <c r="A542" s="14">
        <v>541</v>
      </c>
      <c r="B542" s="10">
        <v>1</v>
      </c>
      <c r="C542" s="10">
        <v>1</v>
      </c>
      <c r="D542" s="10" t="s">
        <v>776</v>
      </c>
      <c r="E542" s="10" t="s">
        <v>17</v>
      </c>
      <c r="F542" s="10">
        <v>36</v>
      </c>
      <c r="G542" s="10">
        <v>0</v>
      </c>
      <c r="H542" s="10">
        <v>2</v>
      </c>
      <c r="I542" s="10" t="s">
        <v>777</v>
      </c>
      <c r="J542" s="10">
        <v>71</v>
      </c>
      <c r="K542" s="10" t="s">
        <v>778</v>
      </c>
      <c r="L542" s="10" t="s">
        <v>15</v>
      </c>
      <c r="M542" s="15">
        <f t="shared" si="52"/>
        <v>3</v>
      </c>
      <c r="N542" t="b">
        <f t="shared" si="48"/>
        <v>0</v>
      </c>
      <c r="O542" t="b">
        <f t="shared" si="49"/>
        <v>1</v>
      </c>
      <c r="P542" t="b">
        <f t="shared" si="50"/>
        <v>0</v>
      </c>
      <c r="Q542" t="b">
        <f t="shared" si="51"/>
        <v>1</v>
      </c>
      <c r="R542" t="str">
        <f t="shared" si="53"/>
        <v>0</v>
      </c>
    </row>
    <row r="543" spans="1:18" x14ac:dyDescent="0.3">
      <c r="A543" s="16">
        <v>542</v>
      </c>
      <c r="B543" s="11">
        <v>0</v>
      </c>
      <c r="C543" s="11">
        <v>3</v>
      </c>
      <c r="D543" s="11" t="s">
        <v>779</v>
      </c>
      <c r="E543" s="11" t="s">
        <v>17</v>
      </c>
      <c r="F543" s="11">
        <v>9</v>
      </c>
      <c r="G543" s="11">
        <v>4</v>
      </c>
      <c r="H543" s="11">
        <v>2</v>
      </c>
      <c r="I543" s="11">
        <v>347082</v>
      </c>
      <c r="J543" s="11">
        <v>31.274999999999999</v>
      </c>
      <c r="K543" s="11"/>
      <c r="L543" s="11" t="s">
        <v>15</v>
      </c>
      <c r="M543" s="15">
        <f t="shared" si="52"/>
        <v>7</v>
      </c>
      <c r="N543" t="b">
        <f t="shared" si="48"/>
        <v>0</v>
      </c>
      <c r="O543" t="b">
        <f t="shared" si="49"/>
        <v>0</v>
      </c>
      <c r="P543" t="b">
        <f t="shared" si="50"/>
        <v>0</v>
      </c>
      <c r="Q543" t="b">
        <f t="shared" si="51"/>
        <v>0</v>
      </c>
      <c r="R543" t="str">
        <f t="shared" si="53"/>
        <v>0</v>
      </c>
    </row>
    <row r="544" spans="1:18" x14ac:dyDescent="0.3">
      <c r="A544" s="14">
        <v>543</v>
      </c>
      <c r="B544" s="10">
        <v>0</v>
      </c>
      <c r="C544" s="10">
        <v>3</v>
      </c>
      <c r="D544" s="10" t="s">
        <v>780</v>
      </c>
      <c r="E544" s="10" t="s">
        <v>17</v>
      </c>
      <c r="F544" s="10">
        <v>11</v>
      </c>
      <c r="G544" s="10">
        <v>4</v>
      </c>
      <c r="H544" s="10">
        <v>2</v>
      </c>
      <c r="I544" s="10">
        <v>347082</v>
      </c>
      <c r="J544" s="10">
        <v>31.274999999999999</v>
      </c>
      <c r="K544" s="10"/>
      <c r="L544" s="10" t="s">
        <v>15</v>
      </c>
      <c r="M544" s="15">
        <f t="shared" si="52"/>
        <v>7</v>
      </c>
      <c r="N544" t="b">
        <f t="shared" si="48"/>
        <v>0</v>
      </c>
      <c r="O544" t="b">
        <f t="shared" si="49"/>
        <v>0</v>
      </c>
      <c r="P544" t="b">
        <f t="shared" si="50"/>
        <v>0</v>
      </c>
      <c r="Q544" t="b">
        <f t="shared" si="51"/>
        <v>0</v>
      </c>
      <c r="R544" t="str">
        <f t="shared" si="53"/>
        <v>0</v>
      </c>
    </row>
    <row r="545" spans="1:18" x14ac:dyDescent="0.3">
      <c r="A545" s="16">
        <v>544</v>
      </c>
      <c r="B545" s="11">
        <v>1</v>
      </c>
      <c r="C545" s="11">
        <v>2</v>
      </c>
      <c r="D545" s="11" t="s">
        <v>781</v>
      </c>
      <c r="E545" s="11" t="s">
        <v>13</v>
      </c>
      <c r="F545" s="11">
        <v>32</v>
      </c>
      <c r="G545" s="11">
        <v>1</v>
      </c>
      <c r="H545" s="11">
        <v>0</v>
      </c>
      <c r="I545" s="11">
        <v>2908</v>
      </c>
      <c r="J545" s="11">
        <v>26</v>
      </c>
      <c r="K545" s="11"/>
      <c r="L545" s="11" t="s">
        <v>15</v>
      </c>
      <c r="M545" s="15">
        <f t="shared" si="52"/>
        <v>2</v>
      </c>
      <c r="N545" t="b">
        <f t="shared" si="48"/>
        <v>0</v>
      </c>
      <c r="O545" t="b">
        <f t="shared" si="49"/>
        <v>0</v>
      </c>
      <c r="P545" t="b">
        <f t="shared" si="50"/>
        <v>0</v>
      </c>
      <c r="Q545" t="b">
        <f t="shared" si="51"/>
        <v>0</v>
      </c>
      <c r="R545" t="str">
        <f t="shared" si="53"/>
        <v>0</v>
      </c>
    </row>
    <row r="546" spans="1:18" x14ac:dyDescent="0.3">
      <c r="A546" s="14">
        <v>545</v>
      </c>
      <c r="B546" s="10">
        <v>0</v>
      </c>
      <c r="C546" s="10">
        <v>1</v>
      </c>
      <c r="D546" s="10" t="s">
        <v>782</v>
      </c>
      <c r="E546" s="10" t="s">
        <v>13</v>
      </c>
      <c r="F546" s="10">
        <v>50</v>
      </c>
      <c r="G546" s="10">
        <v>1</v>
      </c>
      <c r="H546" s="10">
        <v>0</v>
      </c>
      <c r="I546" s="10" t="s">
        <v>772</v>
      </c>
      <c r="J546" s="10">
        <v>106.425</v>
      </c>
      <c r="K546" s="10" t="s">
        <v>783</v>
      </c>
      <c r="L546" s="10" t="s">
        <v>20</v>
      </c>
      <c r="M546" s="15">
        <f t="shared" si="52"/>
        <v>2</v>
      </c>
      <c r="N546" t="b">
        <f t="shared" si="48"/>
        <v>0</v>
      </c>
      <c r="O546" t="b">
        <f t="shared" si="49"/>
        <v>0</v>
      </c>
      <c r="P546" t="b">
        <f t="shared" si="50"/>
        <v>1</v>
      </c>
      <c r="Q546" t="b">
        <f t="shared" si="51"/>
        <v>1</v>
      </c>
      <c r="R546" t="str">
        <f t="shared" si="53"/>
        <v>0</v>
      </c>
    </row>
    <row r="547" spans="1:18" x14ac:dyDescent="0.3">
      <c r="A547" s="16">
        <v>546</v>
      </c>
      <c r="B547" s="11">
        <v>0</v>
      </c>
      <c r="C547" s="11">
        <v>1</v>
      </c>
      <c r="D547" s="11" t="s">
        <v>784</v>
      </c>
      <c r="E547" s="11" t="s">
        <v>13</v>
      </c>
      <c r="F547" s="11">
        <v>64</v>
      </c>
      <c r="G547" s="11">
        <v>0</v>
      </c>
      <c r="H547" s="11">
        <v>0</v>
      </c>
      <c r="I547" s="11">
        <v>693</v>
      </c>
      <c r="J547" s="11">
        <v>26</v>
      </c>
      <c r="K547" s="11"/>
      <c r="L547" s="11" t="s">
        <v>15</v>
      </c>
      <c r="M547" s="15">
        <f t="shared" si="52"/>
        <v>1</v>
      </c>
      <c r="N547" t="b">
        <f t="shared" si="48"/>
        <v>0</v>
      </c>
      <c r="O547" t="b">
        <f t="shared" si="49"/>
        <v>0</v>
      </c>
      <c r="P547" t="b">
        <f t="shared" si="50"/>
        <v>0</v>
      </c>
      <c r="Q547" t="b">
        <f t="shared" si="51"/>
        <v>0</v>
      </c>
      <c r="R547" t="str">
        <f t="shared" si="53"/>
        <v>0</v>
      </c>
    </row>
    <row r="548" spans="1:18" x14ac:dyDescent="0.3">
      <c r="A548" s="14">
        <v>547</v>
      </c>
      <c r="B548" s="10">
        <v>1</v>
      </c>
      <c r="C548" s="10">
        <v>2</v>
      </c>
      <c r="D548" s="10" t="s">
        <v>785</v>
      </c>
      <c r="E548" s="10" t="s">
        <v>17</v>
      </c>
      <c r="F548" s="10">
        <v>19</v>
      </c>
      <c r="G548" s="10">
        <v>1</v>
      </c>
      <c r="H548" s="10">
        <v>0</v>
      </c>
      <c r="I548" s="10">
        <v>2908</v>
      </c>
      <c r="J548" s="10">
        <v>26</v>
      </c>
      <c r="K548" s="10"/>
      <c r="L548" s="10" t="s">
        <v>15</v>
      </c>
      <c r="M548" s="15">
        <f t="shared" si="52"/>
        <v>2</v>
      </c>
      <c r="N548" t="b">
        <f t="shared" si="48"/>
        <v>0</v>
      </c>
      <c r="O548" t="b">
        <f t="shared" si="49"/>
        <v>1</v>
      </c>
      <c r="P548" t="b">
        <f t="shared" si="50"/>
        <v>0</v>
      </c>
      <c r="Q548" t="b">
        <f t="shared" si="51"/>
        <v>1</v>
      </c>
      <c r="R548" t="str">
        <f t="shared" si="53"/>
        <v>0</v>
      </c>
    </row>
    <row r="549" spans="1:18" x14ac:dyDescent="0.3">
      <c r="A549" s="16">
        <v>548</v>
      </c>
      <c r="B549" s="11">
        <v>1</v>
      </c>
      <c r="C549" s="11">
        <v>2</v>
      </c>
      <c r="D549" s="11" t="s">
        <v>786</v>
      </c>
      <c r="E549" s="11" t="s">
        <v>13</v>
      </c>
      <c r="F549" s="11"/>
      <c r="G549" s="11">
        <v>0</v>
      </c>
      <c r="H549" s="11">
        <v>0</v>
      </c>
      <c r="I549" s="11" t="s">
        <v>787</v>
      </c>
      <c r="J549" s="11">
        <v>13.862500000000001</v>
      </c>
      <c r="K549" s="11"/>
      <c r="L549" s="11" t="s">
        <v>20</v>
      </c>
      <c r="M549" s="15">
        <f t="shared" si="52"/>
        <v>1</v>
      </c>
      <c r="N549" t="b">
        <f t="shared" si="48"/>
        <v>0</v>
      </c>
      <c r="O549" t="b">
        <f t="shared" si="49"/>
        <v>0</v>
      </c>
      <c r="P549" t="b">
        <f t="shared" si="50"/>
        <v>0</v>
      </c>
      <c r="Q549" t="b">
        <f t="shared" si="51"/>
        <v>0</v>
      </c>
      <c r="R549" t="str">
        <f t="shared" si="53"/>
        <v>0</v>
      </c>
    </row>
    <row r="550" spans="1:18" x14ac:dyDescent="0.3">
      <c r="A550" s="14">
        <v>549</v>
      </c>
      <c r="B550" s="10">
        <v>0</v>
      </c>
      <c r="C550" s="10">
        <v>3</v>
      </c>
      <c r="D550" s="10" t="s">
        <v>788</v>
      </c>
      <c r="E550" s="10" t="s">
        <v>13</v>
      </c>
      <c r="F550" s="10">
        <v>33</v>
      </c>
      <c r="G550" s="10">
        <v>1</v>
      </c>
      <c r="H550" s="10">
        <v>1</v>
      </c>
      <c r="I550" s="10">
        <v>363291</v>
      </c>
      <c r="J550" s="10">
        <v>20.524999999999999</v>
      </c>
      <c r="K550" s="10"/>
      <c r="L550" s="10" t="s">
        <v>15</v>
      </c>
      <c r="M550" s="15">
        <f t="shared" si="52"/>
        <v>3</v>
      </c>
      <c r="N550" t="b">
        <f t="shared" si="48"/>
        <v>0</v>
      </c>
      <c r="O550" t="b">
        <f t="shared" si="49"/>
        <v>0</v>
      </c>
      <c r="P550" t="b">
        <f t="shared" si="50"/>
        <v>0</v>
      </c>
      <c r="Q550" t="b">
        <f t="shared" si="51"/>
        <v>0</v>
      </c>
      <c r="R550" t="str">
        <f t="shared" si="53"/>
        <v>0</v>
      </c>
    </row>
    <row r="551" spans="1:18" x14ac:dyDescent="0.3">
      <c r="A551" s="16">
        <v>550</v>
      </c>
      <c r="B551" s="11">
        <v>1</v>
      </c>
      <c r="C551" s="11">
        <v>2</v>
      </c>
      <c r="D551" s="11" t="s">
        <v>789</v>
      </c>
      <c r="E551" s="11" t="s">
        <v>13</v>
      </c>
      <c r="F551" s="11">
        <v>8</v>
      </c>
      <c r="G551" s="11">
        <v>1</v>
      </c>
      <c r="H551" s="11">
        <v>1</v>
      </c>
      <c r="I551" s="11" t="s">
        <v>228</v>
      </c>
      <c r="J551" s="11">
        <v>36.75</v>
      </c>
      <c r="K551" s="11"/>
      <c r="L551" s="11" t="s">
        <v>15</v>
      </c>
      <c r="M551" s="15">
        <f t="shared" si="52"/>
        <v>3</v>
      </c>
      <c r="N551" t="b">
        <f t="shared" si="48"/>
        <v>0</v>
      </c>
      <c r="O551" t="b">
        <f t="shared" si="49"/>
        <v>0</v>
      </c>
      <c r="P551" t="b">
        <f t="shared" si="50"/>
        <v>0</v>
      </c>
      <c r="Q551" t="b">
        <f t="shared" si="51"/>
        <v>0</v>
      </c>
      <c r="R551" t="str">
        <f t="shared" si="53"/>
        <v>0</v>
      </c>
    </row>
    <row r="552" spans="1:18" x14ac:dyDescent="0.3">
      <c r="A552" s="14">
        <v>551</v>
      </c>
      <c r="B552" s="10">
        <v>1</v>
      </c>
      <c r="C552" s="10">
        <v>1</v>
      </c>
      <c r="D552" s="10" t="s">
        <v>790</v>
      </c>
      <c r="E552" s="10" t="s">
        <v>13</v>
      </c>
      <c r="F552" s="10">
        <v>17</v>
      </c>
      <c r="G552" s="10">
        <v>0</v>
      </c>
      <c r="H552" s="10">
        <v>2</v>
      </c>
      <c r="I552" s="10">
        <v>17421</v>
      </c>
      <c r="J552" s="10">
        <v>110.88330000000001</v>
      </c>
      <c r="K552" s="10" t="s">
        <v>791</v>
      </c>
      <c r="L552" s="10" t="s">
        <v>20</v>
      </c>
      <c r="M552" s="15">
        <f t="shared" si="52"/>
        <v>3</v>
      </c>
      <c r="N552" t="b">
        <f t="shared" si="48"/>
        <v>0</v>
      </c>
      <c r="O552" t="b">
        <f t="shared" si="49"/>
        <v>0</v>
      </c>
      <c r="P552" t="b">
        <f t="shared" si="50"/>
        <v>1</v>
      </c>
      <c r="Q552" t="b">
        <f t="shared" si="51"/>
        <v>1</v>
      </c>
      <c r="R552" t="str">
        <f t="shared" si="53"/>
        <v>0</v>
      </c>
    </row>
    <row r="553" spans="1:18" x14ac:dyDescent="0.3">
      <c r="A553" s="16">
        <v>552</v>
      </c>
      <c r="B553" s="11">
        <v>0</v>
      </c>
      <c r="C553" s="11">
        <v>2</v>
      </c>
      <c r="D553" s="11" t="s">
        <v>792</v>
      </c>
      <c r="E553" s="11" t="s">
        <v>13</v>
      </c>
      <c r="F553" s="11">
        <v>27</v>
      </c>
      <c r="G553" s="11">
        <v>0</v>
      </c>
      <c r="H553" s="11">
        <v>0</v>
      </c>
      <c r="I553" s="11">
        <v>244358</v>
      </c>
      <c r="J553" s="11">
        <v>26</v>
      </c>
      <c r="K553" s="11"/>
      <c r="L553" s="11" t="s">
        <v>15</v>
      </c>
      <c r="M553" s="15">
        <f t="shared" si="52"/>
        <v>1</v>
      </c>
      <c r="N553" t="b">
        <f t="shared" si="48"/>
        <v>0</v>
      </c>
      <c r="O553" t="b">
        <f t="shared" si="49"/>
        <v>0</v>
      </c>
      <c r="P553" t="b">
        <f t="shared" si="50"/>
        <v>0</v>
      </c>
      <c r="Q553" t="b">
        <f t="shared" si="51"/>
        <v>0</v>
      </c>
      <c r="R553" t="str">
        <f t="shared" si="53"/>
        <v>0</v>
      </c>
    </row>
    <row r="554" spans="1:18" x14ac:dyDescent="0.3">
      <c r="A554" s="14">
        <v>553</v>
      </c>
      <c r="B554" s="10">
        <v>0</v>
      </c>
      <c r="C554" s="10">
        <v>3</v>
      </c>
      <c r="D554" s="10" t="s">
        <v>793</v>
      </c>
      <c r="E554" s="10" t="s">
        <v>13</v>
      </c>
      <c r="F554" s="10"/>
      <c r="G554" s="10">
        <v>0</v>
      </c>
      <c r="H554" s="10">
        <v>0</v>
      </c>
      <c r="I554" s="10">
        <v>330979</v>
      </c>
      <c r="J554" s="10">
        <v>7.8292000000000002</v>
      </c>
      <c r="K554" s="10"/>
      <c r="L554" s="10" t="s">
        <v>27</v>
      </c>
      <c r="M554" s="15">
        <f t="shared" si="52"/>
        <v>1</v>
      </c>
      <c r="N554" t="b">
        <f t="shared" si="48"/>
        <v>0</v>
      </c>
      <c r="O554" t="b">
        <f t="shared" si="49"/>
        <v>0</v>
      </c>
      <c r="P554" t="b">
        <f t="shared" si="50"/>
        <v>0</v>
      </c>
      <c r="Q554" t="b">
        <f t="shared" si="51"/>
        <v>0</v>
      </c>
      <c r="R554" t="str">
        <f t="shared" si="53"/>
        <v>0</v>
      </c>
    </row>
    <row r="555" spans="1:18" x14ac:dyDescent="0.3">
      <c r="A555" s="16">
        <v>554</v>
      </c>
      <c r="B555" s="11">
        <v>1</v>
      </c>
      <c r="C555" s="11">
        <v>3</v>
      </c>
      <c r="D555" s="11" t="s">
        <v>794</v>
      </c>
      <c r="E555" s="11" t="s">
        <v>13</v>
      </c>
      <c r="F555" s="11">
        <v>22</v>
      </c>
      <c r="G555" s="11">
        <v>0</v>
      </c>
      <c r="H555" s="11">
        <v>0</v>
      </c>
      <c r="I555" s="11">
        <v>2620</v>
      </c>
      <c r="J555" s="11">
        <v>7.2249999999999996</v>
      </c>
      <c r="K555" s="11"/>
      <c r="L555" s="11" t="s">
        <v>20</v>
      </c>
      <c r="M555" s="15">
        <f t="shared" si="52"/>
        <v>1</v>
      </c>
      <c r="N555" t="b">
        <f t="shared" si="48"/>
        <v>0</v>
      </c>
      <c r="O555" t="b">
        <f t="shared" si="49"/>
        <v>0</v>
      </c>
      <c r="P555" t="b">
        <f t="shared" si="50"/>
        <v>0</v>
      </c>
      <c r="Q555" t="b">
        <f t="shared" si="51"/>
        <v>0</v>
      </c>
      <c r="R555" t="str">
        <f t="shared" si="53"/>
        <v>0</v>
      </c>
    </row>
    <row r="556" spans="1:18" x14ac:dyDescent="0.3">
      <c r="A556" s="14">
        <v>555</v>
      </c>
      <c r="B556" s="10">
        <v>1</v>
      </c>
      <c r="C556" s="10">
        <v>3</v>
      </c>
      <c r="D556" s="10" t="s">
        <v>795</v>
      </c>
      <c r="E556" s="10" t="s">
        <v>17</v>
      </c>
      <c r="F556" s="10">
        <v>22</v>
      </c>
      <c r="G556" s="10">
        <v>0</v>
      </c>
      <c r="H556" s="10">
        <v>0</v>
      </c>
      <c r="I556" s="10">
        <v>347085</v>
      </c>
      <c r="J556" s="10">
        <v>7.7750000000000004</v>
      </c>
      <c r="K556" s="10"/>
      <c r="L556" s="10" t="s">
        <v>15</v>
      </c>
      <c r="M556" s="15">
        <f t="shared" si="52"/>
        <v>1</v>
      </c>
      <c r="N556" t="b">
        <f t="shared" si="48"/>
        <v>0</v>
      </c>
      <c r="O556" t="b">
        <f t="shared" si="49"/>
        <v>0</v>
      </c>
      <c r="P556" t="b">
        <f t="shared" si="50"/>
        <v>0</v>
      </c>
      <c r="Q556" t="b">
        <f t="shared" si="51"/>
        <v>0</v>
      </c>
      <c r="R556" t="str">
        <f t="shared" si="53"/>
        <v>0</v>
      </c>
    </row>
    <row r="557" spans="1:18" x14ac:dyDescent="0.3">
      <c r="A557" s="16">
        <v>556</v>
      </c>
      <c r="B557" s="11">
        <v>0</v>
      </c>
      <c r="C557" s="11">
        <v>1</v>
      </c>
      <c r="D557" s="11" t="s">
        <v>796</v>
      </c>
      <c r="E557" s="11" t="s">
        <v>13</v>
      </c>
      <c r="F557" s="11">
        <v>62</v>
      </c>
      <c r="G557" s="11">
        <v>0</v>
      </c>
      <c r="H557" s="11">
        <v>0</v>
      </c>
      <c r="I557" s="11">
        <v>113807</v>
      </c>
      <c r="J557" s="11">
        <v>26.55</v>
      </c>
      <c r="K557" s="11"/>
      <c r="L557" s="11" t="s">
        <v>15</v>
      </c>
      <c r="M557" s="15">
        <f t="shared" si="52"/>
        <v>1</v>
      </c>
      <c r="N557" t="b">
        <f t="shared" si="48"/>
        <v>0</v>
      </c>
      <c r="O557" t="b">
        <f t="shared" si="49"/>
        <v>0</v>
      </c>
      <c r="P557" t="b">
        <f t="shared" si="50"/>
        <v>0</v>
      </c>
      <c r="Q557" t="b">
        <f t="shared" si="51"/>
        <v>0</v>
      </c>
      <c r="R557" t="str">
        <f t="shared" si="53"/>
        <v>0</v>
      </c>
    </row>
    <row r="558" spans="1:18" x14ac:dyDescent="0.3">
      <c r="A558" s="14">
        <v>557</v>
      </c>
      <c r="B558" s="10">
        <v>1</v>
      </c>
      <c r="C558" s="10">
        <v>1</v>
      </c>
      <c r="D558" s="10" t="s">
        <v>797</v>
      </c>
      <c r="E558" s="10" t="s">
        <v>17</v>
      </c>
      <c r="F558" s="10">
        <v>48</v>
      </c>
      <c r="G558" s="10">
        <v>1</v>
      </c>
      <c r="H558" s="10">
        <v>0</v>
      </c>
      <c r="I558" s="10">
        <v>11755</v>
      </c>
      <c r="J558" s="10">
        <v>39.6</v>
      </c>
      <c r="K558" s="10" t="s">
        <v>798</v>
      </c>
      <c r="L558" s="10" t="s">
        <v>20</v>
      </c>
      <c r="M558" s="15">
        <f t="shared" si="52"/>
        <v>2</v>
      </c>
      <c r="N558" t="b">
        <f t="shared" si="48"/>
        <v>0</v>
      </c>
      <c r="O558" t="b">
        <f t="shared" si="49"/>
        <v>1</v>
      </c>
      <c r="P558" t="b">
        <f t="shared" si="50"/>
        <v>0</v>
      </c>
      <c r="Q558" t="b">
        <f t="shared" si="51"/>
        <v>1</v>
      </c>
      <c r="R558" t="str">
        <f t="shared" si="53"/>
        <v>0</v>
      </c>
    </row>
    <row r="559" spans="1:18" x14ac:dyDescent="0.3">
      <c r="A559" s="16">
        <v>558</v>
      </c>
      <c r="B559" s="11">
        <v>0</v>
      </c>
      <c r="C559" s="11">
        <v>1</v>
      </c>
      <c r="D559" s="11" t="s">
        <v>799</v>
      </c>
      <c r="E559" s="11" t="s">
        <v>13</v>
      </c>
      <c r="F559" s="11"/>
      <c r="G559" s="11">
        <v>0</v>
      </c>
      <c r="H559" s="11">
        <v>0</v>
      </c>
      <c r="I559" s="11" t="s">
        <v>565</v>
      </c>
      <c r="J559" s="11">
        <v>227.52500000000001</v>
      </c>
      <c r="K559" s="11"/>
      <c r="L559" s="11" t="s">
        <v>20</v>
      </c>
      <c r="M559" s="15">
        <f t="shared" si="52"/>
        <v>1</v>
      </c>
      <c r="N559" t="b">
        <f t="shared" si="48"/>
        <v>0</v>
      </c>
      <c r="O559" t="b">
        <f t="shared" si="49"/>
        <v>0</v>
      </c>
      <c r="P559" t="b">
        <f t="shared" si="50"/>
        <v>0</v>
      </c>
      <c r="Q559" t="b">
        <f t="shared" si="51"/>
        <v>0</v>
      </c>
      <c r="R559" t="str">
        <f t="shared" si="53"/>
        <v>0</v>
      </c>
    </row>
    <row r="560" spans="1:18" x14ac:dyDescent="0.3">
      <c r="A560" s="14">
        <v>559</v>
      </c>
      <c r="B560" s="10">
        <v>1</v>
      </c>
      <c r="C560" s="10">
        <v>1</v>
      </c>
      <c r="D560" s="10" t="s">
        <v>800</v>
      </c>
      <c r="E560" s="10" t="s">
        <v>17</v>
      </c>
      <c r="F560" s="10">
        <v>39</v>
      </c>
      <c r="G560" s="10">
        <v>1</v>
      </c>
      <c r="H560" s="10">
        <v>1</v>
      </c>
      <c r="I560" s="10">
        <v>110413</v>
      </c>
      <c r="J560" s="10">
        <v>79.650000000000006</v>
      </c>
      <c r="K560" s="10" t="s">
        <v>397</v>
      </c>
      <c r="L560" s="10" t="s">
        <v>15</v>
      </c>
      <c r="M560" s="15">
        <f t="shared" si="52"/>
        <v>3</v>
      </c>
      <c r="N560" t="b">
        <f t="shared" si="48"/>
        <v>0</v>
      </c>
      <c r="O560" t="b">
        <f t="shared" si="49"/>
        <v>1</v>
      </c>
      <c r="P560" t="b">
        <f t="shared" si="50"/>
        <v>1</v>
      </c>
      <c r="Q560" t="b">
        <f t="shared" si="51"/>
        <v>1</v>
      </c>
      <c r="R560" t="str">
        <f t="shared" si="53"/>
        <v>0</v>
      </c>
    </row>
    <row r="561" spans="1:18" x14ac:dyDescent="0.3">
      <c r="A561" s="16">
        <v>560</v>
      </c>
      <c r="B561" s="11">
        <v>1</v>
      </c>
      <c r="C561" s="11">
        <v>3</v>
      </c>
      <c r="D561" s="11" t="s">
        <v>801</v>
      </c>
      <c r="E561" s="11" t="s">
        <v>17</v>
      </c>
      <c r="F561" s="11">
        <v>36</v>
      </c>
      <c r="G561" s="11">
        <v>1</v>
      </c>
      <c r="H561" s="11">
        <v>0</v>
      </c>
      <c r="I561" s="11">
        <v>345572</v>
      </c>
      <c r="J561" s="11">
        <v>17.399999999999999</v>
      </c>
      <c r="K561" s="11"/>
      <c r="L561" s="11" t="s">
        <v>15</v>
      </c>
      <c r="M561" s="15">
        <f t="shared" si="52"/>
        <v>2</v>
      </c>
      <c r="N561" t="b">
        <f t="shared" si="48"/>
        <v>0</v>
      </c>
      <c r="O561" t="b">
        <f t="shared" si="49"/>
        <v>0</v>
      </c>
      <c r="P561" t="b">
        <f t="shared" si="50"/>
        <v>0</v>
      </c>
      <c r="Q561" t="b">
        <f t="shared" si="51"/>
        <v>0</v>
      </c>
      <c r="R561" t="str">
        <f t="shared" si="53"/>
        <v>0</v>
      </c>
    </row>
    <row r="562" spans="1:18" x14ac:dyDescent="0.3">
      <c r="A562" s="14">
        <v>561</v>
      </c>
      <c r="B562" s="10">
        <v>0</v>
      </c>
      <c r="C562" s="10">
        <v>3</v>
      </c>
      <c r="D562" s="10" t="s">
        <v>802</v>
      </c>
      <c r="E562" s="10" t="s">
        <v>13</v>
      </c>
      <c r="F562" s="10"/>
      <c r="G562" s="10">
        <v>0</v>
      </c>
      <c r="H562" s="10">
        <v>0</v>
      </c>
      <c r="I562" s="10">
        <v>372622</v>
      </c>
      <c r="J562" s="10">
        <v>7.75</v>
      </c>
      <c r="K562" s="10"/>
      <c r="L562" s="10" t="s">
        <v>27</v>
      </c>
      <c r="M562" s="15">
        <f t="shared" si="52"/>
        <v>1</v>
      </c>
      <c r="N562" t="b">
        <f t="shared" si="48"/>
        <v>0</v>
      </c>
      <c r="O562" t="b">
        <f t="shared" si="49"/>
        <v>0</v>
      </c>
      <c r="P562" t="b">
        <f t="shared" si="50"/>
        <v>0</v>
      </c>
      <c r="Q562" t="b">
        <f t="shared" si="51"/>
        <v>0</v>
      </c>
      <c r="R562" t="str">
        <f t="shared" si="53"/>
        <v>0</v>
      </c>
    </row>
    <row r="563" spans="1:18" x14ac:dyDescent="0.3">
      <c r="A563" s="16">
        <v>562</v>
      </c>
      <c r="B563" s="11">
        <v>0</v>
      </c>
      <c r="C563" s="11">
        <v>3</v>
      </c>
      <c r="D563" s="11" t="s">
        <v>803</v>
      </c>
      <c r="E563" s="11" t="s">
        <v>13</v>
      </c>
      <c r="F563" s="11">
        <v>40</v>
      </c>
      <c r="G563" s="11">
        <v>0</v>
      </c>
      <c r="H563" s="11">
        <v>0</v>
      </c>
      <c r="I563" s="11">
        <v>349251</v>
      </c>
      <c r="J563" s="11">
        <v>7.8958000000000004</v>
      </c>
      <c r="K563" s="11"/>
      <c r="L563" s="11" t="s">
        <v>15</v>
      </c>
      <c r="M563" s="15">
        <f t="shared" si="52"/>
        <v>1</v>
      </c>
      <c r="N563" t="b">
        <f t="shared" si="48"/>
        <v>0</v>
      </c>
      <c r="O563" t="b">
        <f t="shared" si="49"/>
        <v>0</v>
      </c>
      <c r="P563" t="b">
        <f t="shared" si="50"/>
        <v>0</v>
      </c>
      <c r="Q563" t="b">
        <f t="shared" si="51"/>
        <v>0</v>
      </c>
      <c r="R563" t="str">
        <f t="shared" si="53"/>
        <v>0</v>
      </c>
    </row>
    <row r="564" spans="1:18" x14ac:dyDescent="0.3">
      <c r="A564" s="14">
        <v>563</v>
      </c>
      <c r="B564" s="10">
        <v>0</v>
      </c>
      <c r="C564" s="10">
        <v>2</v>
      </c>
      <c r="D564" s="10" t="s">
        <v>804</v>
      </c>
      <c r="E564" s="10" t="s">
        <v>13</v>
      </c>
      <c r="F564" s="10">
        <v>28</v>
      </c>
      <c r="G564" s="10">
        <v>0</v>
      </c>
      <c r="H564" s="10">
        <v>0</v>
      </c>
      <c r="I564" s="10">
        <v>218629</v>
      </c>
      <c r="J564" s="10">
        <v>13.5</v>
      </c>
      <c r="K564" s="10"/>
      <c r="L564" s="10" t="s">
        <v>15</v>
      </c>
      <c r="M564" s="15">
        <f t="shared" si="52"/>
        <v>1</v>
      </c>
      <c r="N564" t="b">
        <f t="shared" si="48"/>
        <v>0</v>
      </c>
      <c r="O564" t="b">
        <f t="shared" si="49"/>
        <v>0</v>
      </c>
      <c r="P564" t="b">
        <f t="shared" si="50"/>
        <v>0</v>
      </c>
      <c r="Q564" t="b">
        <f t="shared" si="51"/>
        <v>0</v>
      </c>
      <c r="R564" t="str">
        <f t="shared" si="53"/>
        <v>0</v>
      </c>
    </row>
    <row r="565" spans="1:18" x14ac:dyDescent="0.3">
      <c r="A565" s="16">
        <v>564</v>
      </c>
      <c r="B565" s="11">
        <v>0</v>
      </c>
      <c r="C565" s="11">
        <v>3</v>
      </c>
      <c r="D565" s="11" t="s">
        <v>805</v>
      </c>
      <c r="E565" s="11" t="s">
        <v>13</v>
      </c>
      <c r="F565" s="11"/>
      <c r="G565" s="11">
        <v>0</v>
      </c>
      <c r="H565" s="11">
        <v>0</v>
      </c>
      <c r="I565" s="11" t="s">
        <v>806</v>
      </c>
      <c r="J565" s="11">
        <v>8.0500000000000007</v>
      </c>
      <c r="K565" s="11"/>
      <c r="L565" s="11" t="s">
        <v>15</v>
      </c>
      <c r="M565" s="15">
        <f t="shared" si="52"/>
        <v>1</v>
      </c>
      <c r="N565" t="b">
        <f t="shared" si="48"/>
        <v>0</v>
      </c>
      <c r="O565" t="b">
        <f t="shared" si="49"/>
        <v>0</v>
      </c>
      <c r="P565" t="b">
        <f t="shared" si="50"/>
        <v>0</v>
      </c>
      <c r="Q565" t="b">
        <f t="shared" si="51"/>
        <v>0</v>
      </c>
      <c r="R565" t="str">
        <f t="shared" si="53"/>
        <v>0</v>
      </c>
    </row>
    <row r="566" spans="1:18" x14ac:dyDescent="0.3">
      <c r="A566" s="14">
        <v>565</v>
      </c>
      <c r="B566" s="10">
        <v>0</v>
      </c>
      <c r="C566" s="10">
        <v>3</v>
      </c>
      <c r="D566" s="10" t="s">
        <v>807</v>
      </c>
      <c r="E566" s="10" t="s">
        <v>17</v>
      </c>
      <c r="F566" s="10"/>
      <c r="G566" s="10">
        <v>0</v>
      </c>
      <c r="H566" s="10">
        <v>0</v>
      </c>
      <c r="I566" s="10" t="s">
        <v>808</v>
      </c>
      <c r="J566" s="10">
        <v>8.0500000000000007</v>
      </c>
      <c r="K566" s="10"/>
      <c r="L566" s="10" t="s">
        <v>15</v>
      </c>
      <c r="M566" s="15">
        <f t="shared" si="52"/>
        <v>1</v>
      </c>
      <c r="N566" t="b">
        <f t="shared" si="48"/>
        <v>0</v>
      </c>
      <c r="O566" t="b">
        <f t="shared" si="49"/>
        <v>0</v>
      </c>
      <c r="P566" t="b">
        <f t="shared" si="50"/>
        <v>0</v>
      </c>
      <c r="Q566" t="b">
        <f t="shared" si="51"/>
        <v>0</v>
      </c>
      <c r="R566" t="str">
        <f t="shared" si="53"/>
        <v>0</v>
      </c>
    </row>
    <row r="567" spans="1:18" x14ac:dyDescent="0.3">
      <c r="A567" s="16">
        <v>566</v>
      </c>
      <c r="B567" s="11">
        <v>0</v>
      </c>
      <c r="C567" s="11">
        <v>3</v>
      </c>
      <c r="D567" s="11" t="s">
        <v>809</v>
      </c>
      <c r="E567" s="11" t="s">
        <v>13</v>
      </c>
      <c r="F567" s="11">
        <v>24</v>
      </c>
      <c r="G567" s="11">
        <v>2</v>
      </c>
      <c r="H567" s="11">
        <v>0</v>
      </c>
      <c r="I567" s="11" t="s">
        <v>810</v>
      </c>
      <c r="J567" s="11">
        <v>24.15</v>
      </c>
      <c r="K567" s="11"/>
      <c r="L567" s="11" t="s">
        <v>15</v>
      </c>
      <c r="M567" s="15">
        <f t="shared" si="52"/>
        <v>3</v>
      </c>
      <c r="N567" t="b">
        <f t="shared" si="48"/>
        <v>0</v>
      </c>
      <c r="O567" t="b">
        <f t="shared" si="49"/>
        <v>0</v>
      </c>
      <c r="P567" t="b">
        <f t="shared" si="50"/>
        <v>0</v>
      </c>
      <c r="Q567" t="b">
        <f t="shared" si="51"/>
        <v>0</v>
      </c>
      <c r="R567" t="str">
        <f t="shared" si="53"/>
        <v>0</v>
      </c>
    </row>
    <row r="568" spans="1:18" x14ac:dyDescent="0.3">
      <c r="A568" s="14">
        <v>567</v>
      </c>
      <c r="B568" s="10">
        <v>0</v>
      </c>
      <c r="C568" s="10">
        <v>3</v>
      </c>
      <c r="D568" s="10" t="s">
        <v>811</v>
      </c>
      <c r="E568" s="10" t="s">
        <v>13</v>
      </c>
      <c r="F568" s="10">
        <v>19</v>
      </c>
      <c r="G568" s="10">
        <v>0</v>
      </c>
      <c r="H568" s="10">
        <v>0</v>
      </c>
      <c r="I568" s="10">
        <v>349205</v>
      </c>
      <c r="J568" s="10">
        <v>7.8958000000000004</v>
      </c>
      <c r="K568" s="10"/>
      <c r="L568" s="10" t="s">
        <v>15</v>
      </c>
      <c r="M568" s="15">
        <f t="shared" si="52"/>
        <v>1</v>
      </c>
      <c r="N568" t="b">
        <f t="shared" si="48"/>
        <v>0</v>
      </c>
      <c r="O568" t="b">
        <f t="shared" si="49"/>
        <v>0</v>
      </c>
      <c r="P568" t="b">
        <f t="shared" si="50"/>
        <v>0</v>
      </c>
      <c r="Q568" t="b">
        <f t="shared" si="51"/>
        <v>0</v>
      </c>
      <c r="R568" t="str">
        <f t="shared" si="53"/>
        <v>0</v>
      </c>
    </row>
    <row r="569" spans="1:18" x14ac:dyDescent="0.3">
      <c r="A569" s="16">
        <v>568</v>
      </c>
      <c r="B569" s="11">
        <v>0</v>
      </c>
      <c r="C569" s="11">
        <v>3</v>
      </c>
      <c r="D569" s="11" t="s">
        <v>812</v>
      </c>
      <c r="E569" s="11" t="s">
        <v>17</v>
      </c>
      <c r="F569" s="11">
        <v>29</v>
      </c>
      <c r="G569" s="11">
        <v>0</v>
      </c>
      <c r="H569" s="11">
        <v>4</v>
      </c>
      <c r="I569" s="11">
        <v>349909</v>
      </c>
      <c r="J569" s="11">
        <v>21.074999999999999</v>
      </c>
      <c r="K569" s="11"/>
      <c r="L569" s="11" t="s">
        <v>15</v>
      </c>
      <c r="M569" s="15">
        <f t="shared" si="52"/>
        <v>5</v>
      </c>
      <c r="N569" t="b">
        <f t="shared" si="48"/>
        <v>0</v>
      </c>
      <c r="O569" t="b">
        <f t="shared" si="49"/>
        <v>0</v>
      </c>
      <c r="P569" t="b">
        <f t="shared" si="50"/>
        <v>0</v>
      </c>
      <c r="Q569" t="b">
        <f t="shared" si="51"/>
        <v>0</v>
      </c>
      <c r="R569" t="str">
        <f t="shared" si="53"/>
        <v>0</v>
      </c>
    </row>
    <row r="570" spans="1:18" x14ac:dyDescent="0.3">
      <c r="A570" s="14">
        <v>569</v>
      </c>
      <c r="B570" s="10">
        <v>0</v>
      </c>
      <c r="C570" s="10">
        <v>3</v>
      </c>
      <c r="D570" s="10" t="s">
        <v>813</v>
      </c>
      <c r="E570" s="10" t="s">
        <v>13</v>
      </c>
      <c r="F570" s="10"/>
      <c r="G570" s="10">
        <v>0</v>
      </c>
      <c r="H570" s="10">
        <v>0</v>
      </c>
      <c r="I570" s="10">
        <v>2686</v>
      </c>
      <c r="J570" s="10">
        <v>7.2291999999999996</v>
      </c>
      <c r="K570" s="10"/>
      <c r="L570" s="10" t="s">
        <v>20</v>
      </c>
      <c r="M570" s="15">
        <f t="shared" si="52"/>
        <v>1</v>
      </c>
      <c r="N570" t="b">
        <f t="shared" si="48"/>
        <v>0</v>
      </c>
      <c r="O570" t="b">
        <f t="shared" si="49"/>
        <v>0</v>
      </c>
      <c r="P570" t="b">
        <f t="shared" si="50"/>
        <v>0</v>
      </c>
      <c r="Q570" t="b">
        <f t="shared" si="51"/>
        <v>0</v>
      </c>
      <c r="R570" t="str">
        <f t="shared" si="53"/>
        <v>0</v>
      </c>
    </row>
    <row r="571" spans="1:18" x14ac:dyDescent="0.3">
      <c r="A571" s="16">
        <v>570</v>
      </c>
      <c r="B571" s="11">
        <v>1</v>
      </c>
      <c r="C571" s="11">
        <v>3</v>
      </c>
      <c r="D571" s="11" t="s">
        <v>814</v>
      </c>
      <c r="E571" s="11" t="s">
        <v>13</v>
      </c>
      <c r="F571" s="11">
        <v>32</v>
      </c>
      <c r="G571" s="11">
        <v>0</v>
      </c>
      <c r="H571" s="11">
        <v>0</v>
      </c>
      <c r="I571" s="11">
        <v>350417</v>
      </c>
      <c r="J571" s="11">
        <v>7.8541999999999996</v>
      </c>
      <c r="K571" s="11"/>
      <c r="L571" s="11" t="s">
        <v>15</v>
      </c>
      <c r="M571" s="15">
        <f t="shared" si="52"/>
        <v>1</v>
      </c>
      <c r="N571" t="b">
        <f t="shared" si="48"/>
        <v>0</v>
      </c>
      <c r="O571" t="b">
        <f t="shared" si="49"/>
        <v>0</v>
      </c>
      <c r="P571" t="b">
        <f t="shared" si="50"/>
        <v>0</v>
      </c>
      <c r="Q571" t="b">
        <f t="shared" si="51"/>
        <v>0</v>
      </c>
      <c r="R571" t="str">
        <f t="shared" si="53"/>
        <v>0</v>
      </c>
    </row>
    <row r="572" spans="1:18" x14ac:dyDescent="0.3">
      <c r="A572" s="14">
        <v>571</v>
      </c>
      <c r="B572" s="10">
        <v>1</v>
      </c>
      <c r="C572" s="10">
        <v>2</v>
      </c>
      <c r="D572" s="10" t="s">
        <v>815</v>
      </c>
      <c r="E572" s="10" t="s">
        <v>13</v>
      </c>
      <c r="F572" s="10">
        <v>62</v>
      </c>
      <c r="G572" s="10">
        <v>0</v>
      </c>
      <c r="H572" s="10">
        <v>0</v>
      </c>
      <c r="I572" s="10" t="s">
        <v>816</v>
      </c>
      <c r="J572" s="10">
        <v>10.5</v>
      </c>
      <c r="K572" s="10"/>
      <c r="L572" s="10" t="s">
        <v>15</v>
      </c>
      <c r="M572" s="15">
        <f t="shared" si="52"/>
        <v>1</v>
      </c>
      <c r="N572" t="b">
        <f t="shared" si="48"/>
        <v>0</v>
      </c>
      <c r="O572" t="b">
        <f t="shared" si="49"/>
        <v>0</v>
      </c>
      <c r="P572" t="b">
        <f t="shared" si="50"/>
        <v>0</v>
      </c>
      <c r="Q572" t="b">
        <f t="shared" si="51"/>
        <v>0</v>
      </c>
      <c r="R572" t="str">
        <f t="shared" si="53"/>
        <v>0</v>
      </c>
    </row>
    <row r="573" spans="1:18" x14ac:dyDescent="0.3">
      <c r="A573" s="16">
        <v>572</v>
      </c>
      <c r="B573" s="11">
        <v>1</v>
      </c>
      <c r="C573" s="11">
        <v>1</v>
      </c>
      <c r="D573" s="11" t="s">
        <v>817</v>
      </c>
      <c r="E573" s="11" t="s">
        <v>17</v>
      </c>
      <c r="F573" s="11">
        <v>53</v>
      </c>
      <c r="G573" s="11">
        <v>2</v>
      </c>
      <c r="H573" s="11">
        <v>0</v>
      </c>
      <c r="I573" s="11">
        <v>11769</v>
      </c>
      <c r="J573" s="11">
        <v>51.479199999999999</v>
      </c>
      <c r="K573" s="11" t="s">
        <v>818</v>
      </c>
      <c r="L573" s="11" t="s">
        <v>15</v>
      </c>
      <c r="M573" s="15">
        <f t="shared" si="52"/>
        <v>3</v>
      </c>
      <c r="N573" t="b">
        <f t="shared" si="48"/>
        <v>0</v>
      </c>
      <c r="O573" t="b">
        <f t="shared" si="49"/>
        <v>1</v>
      </c>
      <c r="P573" t="b">
        <f t="shared" si="50"/>
        <v>0</v>
      </c>
      <c r="Q573" t="b">
        <f t="shared" si="51"/>
        <v>1</v>
      </c>
      <c r="R573" t="str">
        <f t="shared" si="53"/>
        <v>0</v>
      </c>
    </row>
    <row r="574" spans="1:18" x14ac:dyDescent="0.3">
      <c r="A574" s="14">
        <v>573</v>
      </c>
      <c r="B574" s="10">
        <v>1</v>
      </c>
      <c r="C574" s="10">
        <v>1</v>
      </c>
      <c r="D574" s="10" t="s">
        <v>819</v>
      </c>
      <c r="E574" s="10" t="s">
        <v>13</v>
      </c>
      <c r="F574" s="10">
        <v>36</v>
      </c>
      <c r="G574" s="10">
        <v>0</v>
      </c>
      <c r="H574" s="10">
        <v>0</v>
      </c>
      <c r="I574" s="10" t="s">
        <v>820</v>
      </c>
      <c r="J574" s="10">
        <v>26.387499999999999</v>
      </c>
      <c r="K574" s="10" t="s">
        <v>738</v>
      </c>
      <c r="L574" s="10" t="s">
        <v>15</v>
      </c>
      <c r="M574" s="15">
        <f t="shared" si="52"/>
        <v>1</v>
      </c>
      <c r="N574" t="b">
        <f t="shared" si="48"/>
        <v>0</v>
      </c>
      <c r="O574" t="b">
        <f t="shared" si="49"/>
        <v>0</v>
      </c>
      <c r="P574" t="b">
        <f t="shared" si="50"/>
        <v>0</v>
      </c>
      <c r="Q574" t="b">
        <f t="shared" si="51"/>
        <v>0</v>
      </c>
      <c r="R574" t="str">
        <f t="shared" si="53"/>
        <v>0</v>
      </c>
    </row>
    <row r="575" spans="1:18" x14ac:dyDescent="0.3">
      <c r="A575" s="16">
        <v>574</v>
      </c>
      <c r="B575" s="11">
        <v>1</v>
      </c>
      <c r="C575" s="11">
        <v>3</v>
      </c>
      <c r="D575" s="11" t="s">
        <v>821</v>
      </c>
      <c r="E575" s="11" t="s">
        <v>17</v>
      </c>
      <c r="F575" s="11"/>
      <c r="G575" s="11">
        <v>0</v>
      </c>
      <c r="H575" s="11">
        <v>0</v>
      </c>
      <c r="I575" s="11">
        <v>14312</v>
      </c>
      <c r="J575" s="11">
        <v>7.75</v>
      </c>
      <c r="K575" s="11"/>
      <c r="L575" s="11" t="s">
        <v>27</v>
      </c>
      <c r="M575" s="15">
        <f t="shared" si="52"/>
        <v>1</v>
      </c>
      <c r="N575" t="b">
        <f t="shared" si="48"/>
        <v>0</v>
      </c>
      <c r="O575" t="b">
        <f t="shared" si="49"/>
        <v>0</v>
      </c>
      <c r="P575" t="b">
        <f t="shared" si="50"/>
        <v>0</v>
      </c>
      <c r="Q575" t="b">
        <f t="shared" si="51"/>
        <v>0</v>
      </c>
      <c r="R575" t="str">
        <f t="shared" si="53"/>
        <v>0</v>
      </c>
    </row>
    <row r="576" spans="1:18" x14ac:dyDescent="0.3">
      <c r="A576" s="14">
        <v>575</v>
      </c>
      <c r="B576" s="10">
        <v>0</v>
      </c>
      <c r="C576" s="10">
        <v>3</v>
      </c>
      <c r="D576" s="10" t="s">
        <v>822</v>
      </c>
      <c r="E576" s="10" t="s">
        <v>13</v>
      </c>
      <c r="F576" s="10">
        <v>16</v>
      </c>
      <c r="G576" s="10">
        <v>0</v>
      </c>
      <c r="H576" s="10">
        <v>0</v>
      </c>
      <c r="I576" s="10" t="s">
        <v>823</v>
      </c>
      <c r="J576" s="10">
        <v>8.0500000000000007</v>
      </c>
      <c r="K576" s="10"/>
      <c r="L576" s="10" t="s">
        <v>15</v>
      </c>
      <c r="M576" s="15">
        <f t="shared" si="52"/>
        <v>1</v>
      </c>
      <c r="N576" t="b">
        <f t="shared" si="48"/>
        <v>0</v>
      </c>
      <c r="O576" t="b">
        <f t="shared" si="49"/>
        <v>0</v>
      </c>
      <c r="P576" t="b">
        <f t="shared" si="50"/>
        <v>0</v>
      </c>
      <c r="Q576" t="b">
        <f t="shared" si="51"/>
        <v>0</v>
      </c>
      <c r="R576" t="str">
        <f t="shared" si="53"/>
        <v>0</v>
      </c>
    </row>
    <row r="577" spans="1:18" x14ac:dyDescent="0.3">
      <c r="A577" s="16">
        <v>576</v>
      </c>
      <c r="B577" s="11">
        <v>0</v>
      </c>
      <c r="C577" s="11">
        <v>3</v>
      </c>
      <c r="D577" s="11" t="s">
        <v>824</v>
      </c>
      <c r="E577" s="11" t="s">
        <v>13</v>
      </c>
      <c r="F577" s="11">
        <v>19</v>
      </c>
      <c r="G577" s="11">
        <v>0</v>
      </c>
      <c r="H577" s="11">
        <v>0</v>
      </c>
      <c r="I577" s="11">
        <v>358585</v>
      </c>
      <c r="J577" s="11">
        <v>14.5</v>
      </c>
      <c r="K577" s="11"/>
      <c r="L577" s="11" t="s">
        <v>15</v>
      </c>
      <c r="M577" s="15">
        <f t="shared" si="52"/>
        <v>1</v>
      </c>
      <c r="N577" t="b">
        <f t="shared" si="48"/>
        <v>0</v>
      </c>
      <c r="O577" t="b">
        <f t="shared" si="49"/>
        <v>0</v>
      </c>
      <c r="P577" t="b">
        <f t="shared" si="50"/>
        <v>0</v>
      </c>
      <c r="Q577" t="b">
        <f t="shared" si="51"/>
        <v>0</v>
      </c>
      <c r="R577" t="str">
        <f t="shared" si="53"/>
        <v>0</v>
      </c>
    </row>
    <row r="578" spans="1:18" x14ac:dyDescent="0.3">
      <c r="A578" s="14">
        <v>577</v>
      </c>
      <c r="B578" s="10">
        <v>1</v>
      </c>
      <c r="C578" s="10">
        <v>2</v>
      </c>
      <c r="D578" s="10" t="s">
        <v>825</v>
      </c>
      <c r="E578" s="10" t="s">
        <v>17</v>
      </c>
      <c r="F578" s="10">
        <v>34</v>
      </c>
      <c r="G578" s="10">
        <v>0</v>
      </c>
      <c r="H578" s="10">
        <v>0</v>
      </c>
      <c r="I578" s="10">
        <v>243880</v>
      </c>
      <c r="J578" s="10">
        <v>13</v>
      </c>
      <c r="K578" s="10"/>
      <c r="L578" s="10" t="s">
        <v>15</v>
      </c>
      <c r="M578" s="15">
        <f t="shared" si="52"/>
        <v>1</v>
      </c>
      <c r="N578" t="b">
        <f t="shared" ref="N578:N641" si="54">AND(F578&gt;2.5,F578&lt;5)</f>
        <v>0</v>
      </c>
      <c r="O578" t="b">
        <f t="shared" ref="O578:O641" si="55">AND(E578="female",OR(C578=1,C578=2))</f>
        <v>1</v>
      </c>
      <c r="P578" t="b">
        <f t="shared" ref="P578:P641" si="56">AND(J578&gt;75,J578&lt;150)</f>
        <v>0</v>
      </c>
      <c r="Q578" t="b">
        <f t="shared" ref="Q578:Q641" si="57">OR(N578,O578,P578)</f>
        <v>1</v>
      </c>
      <c r="R578" t="str">
        <f t="shared" si="53"/>
        <v>0</v>
      </c>
    </row>
    <row r="579" spans="1:18" x14ac:dyDescent="0.3">
      <c r="A579" s="16">
        <v>578</v>
      </c>
      <c r="B579" s="11">
        <v>1</v>
      </c>
      <c r="C579" s="11">
        <v>1</v>
      </c>
      <c r="D579" s="11" t="s">
        <v>826</v>
      </c>
      <c r="E579" s="11" t="s">
        <v>17</v>
      </c>
      <c r="F579" s="11">
        <v>39</v>
      </c>
      <c r="G579" s="11">
        <v>1</v>
      </c>
      <c r="H579" s="11">
        <v>0</v>
      </c>
      <c r="I579" s="11">
        <v>13507</v>
      </c>
      <c r="J579" s="11">
        <v>55.9</v>
      </c>
      <c r="K579" s="11" t="s">
        <v>631</v>
      </c>
      <c r="L579" s="11" t="s">
        <v>15</v>
      </c>
      <c r="M579" s="15">
        <f t="shared" ref="M579:M642" si="58">G579+H579+1</f>
        <v>2</v>
      </c>
      <c r="N579" t="b">
        <f t="shared" si="54"/>
        <v>0</v>
      </c>
      <c r="O579" t="b">
        <f t="shared" si="55"/>
        <v>1</v>
      </c>
      <c r="P579" t="b">
        <f t="shared" si="56"/>
        <v>0</v>
      </c>
      <c r="Q579" t="b">
        <f t="shared" si="57"/>
        <v>1</v>
      </c>
      <c r="R579" t="str">
        <f t="shared" ref="R579:R642" si="59">IF(N579=B579,"1","0")</f>
        <v>0</v>
      </c>
    </row>
    <row r="580" spans="1:18" x14ac:dyDescent="0.3">
      <c r="A580" s="14">
        <v>579</v>
      </c>
      <c r="B580" s="10">
        <v>0</v>
      </c>
      <c r="C580" s="10">
        <v>3</v>
      </c>
      <c r="D580" s="10" t="s">
        <v>827</v>
      </c>
      <c r="E580" s="10" t="s">
        <v>17</v>
      </c>
      <c r="F580" s="10"/>
      <c r="G580" s="10">
        <v>1</v>
      </c>
      <c r="H580" s="10">
        <v>0</v>
      </c>
      <c r="I580" s="10">
        <v>2689</v>
      </c>
      <c r="J580" s="10">
        <v>14.458299999999999</v>
      </c>
      <c r="K580" s="10"/>
      <c r="L580" s="10" t="s">
        <v>20</v>
      </c>
      <c r="M580" s="15">
        <f t="shared" si="58"/>
        <v>2</v>
      </c>
      <c r="N580" t="b">
        <f t="shared" si="54"/>
        <v>0</v>
      </c>
      <c r="O580" t="b">
        <f t="shared" si="55"/>
        <v>0</v>
      </c>
      <c r="P580" t="b">
        <f t="shared" si="56"/>
        <v>0</v>
      </c>
      <c r="Q580" t="b">
        <f t="shared" si="57"/>
        <v>0</v>
      </c>
      <c r="R580" t="str">
        <f t="shared" si="59"/>
        <v>0</v>
      </c>
    </row>
    <row r="581" spans="1:18" x14ac:dyDescent="0.3">
      <c r="A581" s="16">
        <v>580</v>
      </c>
      <c r="B581" s="11">
        <v>1</v>
      </c>
      <c r="C581" s="11">
        <v>3</v>
      </c>
      <c r="D581" s="11" t="s">
        <v>828</v>
      </c>
      <c r="E581" s="11" t="s">
        <v>13</v>
      </c>
      <c r="F581" s="11">
        <v>32</v>
      </c>
      <c r="G581" s="11">
        <v>0</v>
      </c>
      <c r="H581" s="11">
        <v>0</v>
      </c>
      <c r="I581" s="11" t="s">
        <v>829</v>
      </c>
      <c r="J581" s="11">
        <v>7.9249999999999998</v>
      </c>
      <c r="K581" s="11"/>
      <c r="L581" s="11" t="s">
        <v>15</v>
      </c>
      <c r="M581" s="15">
        <f t="shared" si="58"/>
        <v>1</v>
      </c>
      <c r="N581" t="b">
        <f t="shared" si="54"/>
        <v>0</v>
      </c>
      <c r="O581" t="b">
        <f t="shared" si="55"/>
        <v>0</v>
      </c>
      <c r="P581" t="b">
        <f t="shared" si="56"/>
        <v>0</v>
      </c>
      <c r="Q581" t="b">
        <f t="shared" si="57"/>
        <v>0</v>
      </c>
      <c r="R581" t="str">
        <f t="shared" si="59"/>
        <v>0</v>
      </c>
    </row>
    <row r="582" spans="1:18" x14ac:dyDescent="0.3">
      <c r="A582" s="14">
        <v>581</v>
      </c>
      <c r="B582" s="10">
        <v>1</v>
      </c>
      <c r="C582" s="10">
        <v>2</v>
      </c>
      <c r="D582" s="10" t="s">
        <v>830</v>
      </c>
      <c r="E582" s="10" t="s">
        <v>17</v>
      </c>
      <c r="F582" s="10">
        <v>25</v>
      </c>
      <c r="G582" s="10">
        <v>1</v>
      </c>
      <c r="H582" s="10">
        <v>1</v>
      </c>
      <c r="I582" s="10">
        <v>237789</v>
      </c>
      <c r="J582" s="10">
        <v>30</v>
      </c>
      <c r="K582" s="10"/>
      <c r="L582" s="10" t="s">
        <v>15</v>
      </c>
      <c r="M582" s="15">
        <f t="shared" si="58"/>
        <v>3</v>
      </c>
      <c r="N582" t="b">
        <f t="shared" si="54"/>
        <v>0</v>
      </c>
      <c r="O582" t="b">
        <f t="shared" si="55"/>
        <v>1</v>
      </c>
      <c r="P582" t="b">
        <f t="shared" si="56"/>
        <v>0</v>
      </c>
      <c r="Q582" t="b">
        <f t="shared" si="57"/>
        <v>1</v>
      </c>
      <c r="R582" t="str">
        <f t="shared" si="59"/>
        <v>0</v>
      </c>
    </row>
    <row r="583" spans="1:18" x14ac:dyDescent="0.3">
      <c r="A583" s="16">
        <v>582</v>
      </c>
      <c r="B583" s="11">
        <v>1</v>
      </c>
      <c r="C583" s="11">
        <v>1</v>
      </c>
      <c r="D583" s="11" t="s">
        <v>831</v>
      </c>
      <c r="E583" s="11" t="s">
        <v>17</v>
      </c>
      <c r="F583" s="11">
        <v>39</v>
      </c>
      <c r="G583" s="11">
        <v>1</v>
      </c>
      <c r="H583" s="11">
        <v>1</v>
      </c>
      <c r="I583" s="11">
        <v>17421</v>
      </c>
      <c r="J583" s="11">
        <v>110.88330000000001</v>
      </c>
      <c r="K583" s="11" t="s">
        <v>832</v>
      </c>
      <c r="L583" s="11" t="s">
        <v>20</v>
      </c>
      <c r="M583" s="15">
        <f t="shared" si="58"/>
        <v>3</v>
      </c>
      <c r="N583" t="b">
        <f t="shared" si="54"/>
        <v>0</v>
      </c>
      <c r="O583" t="b">
        <f t="shared" si="55"/>
        <v>1</v>
      </c>
      <c r="P583" t="b">
        <f t="shared" si="56"/>
        <v>1</v>
      </c>
      <c r="Q583" t="b">
        <f t="shared" si="57"/>
        <v>1</v>
      </c>
      <c r="R583" t="str">
        <f t="shared" si="59"/>
        <v>0</v>
      </c>
    </row>
    <row r="584" spans="1:18" x14ac:dyDescent="0.3">
      <c r="A584" s="14">
        <v>583</v>
      </c>
      <c r="B584" s="10">
        <v>0</v>
      </c>
      <c r="C584" s="10">
        <v>2</v>
      </c>
      <c r="D584" s="10" t="s">
        <v>833</v>
      </c>
      <c r="E584" s="10" t="s">
        <v>13</v>
      </c>
      <c r="F584" s="10">
        <v>54</v>
      </c>
      <c r="G584" s="10">
        <v>0</v>
      </c>
      <c r="H584" s="10">
        <v>0</v>
      </c>
      <c r="I584" s="10">
        <v>28403</v>
      </c>
      <c r="J584" s="10">
        <v>26</v>
      </c>
      <c r="K584" s="10"/>
      <c r="L584" s="10" t="s">
        <v>15</v>
      </c>
      <c r="M584" s="15">
        <f t="shared" si="58"/>
        <v>1</v>
      </c>
      <c r="N584" t="b">
        <f t="shared" si="54"/>
        <v>0</v>
      </c>
      <c r="O584" t="b">
        <f t="shared" si="55"/>
        <v>0</v>
      </c>
      <c r="P584" t="b">
        <f t="shared" si="56"/>
        <v>0</v>
      </c>
      <c r="Q584" t="b">
        <f t="shared" si="57"/>
        <v>0</v>
      </c>
      <c r="R584" t="str">
        <f t="shared" si="59"/>
        <v>0</v>
      </c>
    </row>
    <row r="585" spans="1:18" x14ac:dyDescent="0.3">
      <c r="A585" s="16">
        <v>584</v>
      </c>
      <c r="B585" s="11">
        <v>0</v>
      </c>
      <c r="C585" s="11">
        <v>1</v>
      </c>
      <c r="D585" s="11" t="s">
        <v>834</v>
      </c>
      <c r="E585" s="11" t="s">
        <v>13</v>
      </c>
      <c r="F585" s="11">
        <v>36</v>
      </c>
      <c r="G585" s="11">
        <v>0</v>
      </c>
      <c r="H585" s="11">
        <v>0</v>
      </c>
      <c r="I585" s="11">
        <v>13049</v>
      </c>
      <c r="J585" s="11">
        <v>40.125</v>
      </c>
      <c r="K585" s="11" t="s">
        <v>835</v>
      </c>
      <c r="L585" s="11" t="s">
        <v>20</v>
      </c>
      <c r="M585" s="15">
        <f t="shared" si="58"/>
        <v>1</v>
      </c>
      <c r="N585" t="b">
        <f t="shared" si="54"/>
        <v>0</v>
      </c>
      <c r="O585" t="b">
        <f t="shared" si="55"/>
        <v>0</v>
      </c>
      <c r="P585" t="b">
        <f t="shared" si="56"/>
        <v>0</v>
      </c>
      <c r="Q585" t="b">
        <f t="shared" si="57"/>
        <v>0</v>
      </c>
      <c r="R585" t="str">
        <f t="shared" si="59"/>
        <v>0</v>
      </c>
    </row>
    <row r="586" spans="1:18" x14ac:dyDescent="0.3">
      <c r="A586" s="14">
        <v>585</v>
      </c>
      <c r="B586" s="10">
        <v>0</v>
      </c>
      <c r="C586" s="10">
        <v>3</v>
      </c>
      <c r="D586" s="10" t="s">
        <v>836</v>
      </c>
      <c r="E586" s="10" t="s">
        <v>13</v>
      </c>
      <c r="F586" s="10"/>
      <c r="G586" s="10">
        <v>0</v>
      </c>
      <c r="H586" s="10">
        <v>0</v>
      </c>
      <c r="I586" s="10">
        <v>3411</v>
      </c>
      <c r="J586" s="10">
        <v>8.7125000000000004</v>
      </c>
      <c r="K586" s="10"/>
      <c r="L586" s="10" t="s">
        <v>20</v>
      </c>
      <c r="M586" s="15">
        <f t="shared" si="58"/>
        <v>1</v>
      </c>
      <c r="N586" t="b">
        <f t="shared" si="54"/>
        <v>0</v>
      </c>
      <c r="O586" t="b">
        <f t="shared" si="55"/>
        <v>0</v>
      </c>
      <c r="P586" t="b">
        <f t="shared" si="56"/>
        <v>0</v>
      </c>
      <c r="Q586" t="b">
        <f t="shared" si="57"/>
        <v>0</v>
      </c>
      <c r="R586" t="str">
        <f t="shared" si="59"/>
        <v>0</v>
      </c>
    </row>
    <row r="587" spans="1:18" x14ac:dyDescent="0.3">
      <c r="A587" s="16">
        <v>586</v>
      </c>
      <c r="B587" s="11">
        <v>1</v>
      </c>
      <c r="C587" s="11">
        <v>1</v>
      </c>
      <c r="D587" s="11" t="s">
        <v>837</v>
      </c>
      <c r="E587" s="11" t="s">
        <v>17</v>
      </c>
      <c r="F587" s="11">
        <v>18</v>
      </c>
      <c r="G587" s="11">
        <v>0</v>
      </c>
      <c r="H587" s="11">
        <v>2</v>
      </c>
      <c r="I587" s="11">
        <v>110413</v>
      </c>
      <c r="J587" s="11">
        <v>79.650000000000006</v>
      </c>
      <c r="K587" s="11" t="s">
        <v>838</v>
      </c>
      <c r="L587" s="11" t="s">
        <v>15</v>
      </c>
      <c r="M587" s="15">
        <f t="shared" si="58"/>
        <v>3</v>
      </c>
      <c r="N587" t="b">
        <f t="shared" si="54"/>
        <v>0</v>
      </c>
      <c r="O587" t="b">
        <f t="shared" si="55"/>
        <v>1</v>
      </c>
      <c r="P587" t="b">
        <f t="shared" si="56"/>
        <v>1</v>
      </c>
      <c r="Q587" t="b">
        <f t="shared" si="57"/>
        <v>1</v>
      </c>
      <c r="R587" t="str">
        <f t="shared" si="59"/>
        <v>0</v>
      </c>
    </row>
    <row r="588" spans="1:18" x14ac:dyDescent="0.3">
      <c r="A588" s="14">
        <v>587</v>
      </c>
      <c r="B588" s="10">
        <v>0</v>
      </c>
      <c r="C588" s="10">
        <v>2</v>
      </c>
      <c r="D588" s="10" t="s">
        <v>839</v>
      </c>
      <c r="E588" s="10" t="s">
        <v>13</v>
      </c>
      <c r="F588" s="10">
        <v>47</v>
      </c>
      <c r="G588" s="10">
        <v>0</v>
      </c>
      <c r="H588" s="10">
        <v>0</v>
      </c>
      <c r="I588" s="10">
        <v>237565</v>
      </c>
      <c r="J588" s="10">
        <v>15</v>
      </c>
      <c r="K588" s="10"/>
      <c r="L588" s="10" t="s">
        <v>15</v>
      </c>
      <c r="M588" s="15">
        <f t="shared" si="58"/>
        <v>1</v>
      </c>
      <c r="N588" t="b">
        <f t="shared" si="54"/>
        <v>0</v>
      </c>
      <c r="O588" t="b">
        <f t="shared" si="55"/>
        <v>0</v>
      </c>
      <c r="P588" t="b">
        <f t="shared" si="56"/>
        <v>0</v>
      </c>
      <c r="Q588" t="b">
        <f t="shared" si="57"/>
        <v>0</v>
      </c>
      <c r="R588" t="str">
        <f t="shared" si="59"/>
        <v>0</v>
      </c>
    </row>
    <row r="589" spans="1:18" x14ac:dyDescent="0.3">
      <c r="A589" s="16">
        <v>588</v>
      </c>
      <c r="B589" s="11">
        <v>1</v>
      </c>
      <c r="C589" s="11">
        <v>1</v>
      </c>
      <c r="D589" s="11" t="s">
        <v>840</v>
      </c>
      <c r="E589" s="11" t="s">
        <v>13</v>
      </c>
      <c r="F589" s="11">
        <v>60</v>
      </c>
      <c r="G589" s="11">
        <v>1</v>
      </c>
      <c r="H589" s="11">
        <v>1</v>
      </c>
      <c r="I589" s="11">
        <v>13567</v>
      </c>
      <c r="J589" s="11">
        <v>79.2</v>
      </c>
      <c r="K589" s="11" t="s">
        <v>841</v>
      </c>
      <c r="L589" s="11" t="s">
        <v>20</v>
      </c>
      <c r="M589" s="15">
        <f t="shared" si="58"/>
        <v>3</v>
      </c>
      <c r="N589" t="b">
        <f t="shared" si="54"/>
        <v>0</v>
      </c>
      <c r="O589" t="b">
        <f t="shared" si="55"/>
        <v>0</v>
      </c>
      <c r="P589" t="b">
        <f t="shared" si="56"/>
        <v>1</v>
      </c>
      <c r="Q589" t="b">
        <f t="shared" si="57"/>
        <v>1</v>
      </c>
      <c r="R589" t="str">
        <f t="shared" si="59"/>
        <v>0</v>
      </c>
    </row>
    <row r="590" spans="1:18" x14ac:dyDescent="0.3">
      <c r="A590" s="14">
        <v>589</v>
      </c>
      <c r="B590" s="10">
        <v>0</v>
      </c>
      <c r="C590" s="10">
        <v>3</v>
      </c>
      <c r="D590" s="10" t="s">
        <v>842</v>
      </c>
      <c r="E590" s="10" t="s">
        <v>13</v>
      </c>
      <c r="F590" s="10">
        <v>22</v>
      </c>
      <c r="G590" s="10">
        <v>0</v>
      </c>
      <c r="H590" s="10">
        <v>0</v>
      </c>
      <c r="I590" s="10">
        <v>14973</v>
      </c>
      <c r="J590" s="10">
        <v>8.0500000000000007</v>
      </c>
      <c r="K590" s="10"/>
      <c r="L590" s="10" t="s">
        <v>15</v>
      </c>
      <c r="M590" s="15">
        <f t="shared" si="58"/>
        <v>1</v>
      </c>
      <c r="N590" t="b">
        <f t="shared" si="54"/>
        <v>0</v>
      </c>
      <c r="O590" t="b">
        <f t="shared" si="55"/>
        <v>0</v>
      </c>
      <c r="P590" t="b">
        <f t="shared" si="56"/>
        <v>0</v>
      </c>
      <c r="Q590" t="b">
        <f t="shared" si="57"/>
        <v>0</v>
      </c>
      <c r="R590" t="str">
        <f t="shared" si="59"/>
        <v>0</v>
      </c>
    </row>
    <row r="591" spans="1:18" x14ac:dyDescent="0.3">
      <c r="A591" s="16">
        <v>590</v>
      </c>
      <c r="B591" s="11">
        <v>0</v>
      </c>
      <c r="C591" s="11">
        <v>3</v>
      </c>
      <c r="D591" s="11" t="s">
        <v>843</v>
      </c>
      <c r="E591" s="11" t="s">
        <v>13</v>
      </c>
      <c r="F591" s="11"/>
      <c r="G591" s="11">
        <v>0</v>
      </c>
      <c r="H591" s="11">
        <v>0</v>
      </c>
      <c r="I591" s="11" t="s">
        <v>844</v>
      </c>
      <c r="J591" s="11">
        <v>8.0500000000000007</v>
      </c>
      <c r="K591" s="11"/>
      <c r="L591" s="11" t="s">
        <v>15</v>
      </c>
      <c r="M591" s="15">
        <f t="shared" si="58"/>
        <v>1</v>
      </c>
      <c r="N591" t="b">
        <f t="shared" si="54"/>
        <v>0</v>
      </c>
      <c r="O591" t="b">
        <f t="shared" si="55"/>
        <v>0</v>
      </c>
      <c r="P591" t="b">
        <f t="shared" si="56"/>
        <v>0</v>
      </c>
      <c r="Q591" t="b">
        <f t="shared" si="57"/>
        <v>0</v>
      </c>
      <c r="R591" t="str">
        <f t="shared" si="59"/>
        <v>0</v>
      </c>
    </row>
    <row r="592" spans="1:18" x14ac:dyDescent="0.3">
      <c r="A592" s="14">
        <v>591</v>
      </c>
      <c r="B592" s="10">
        <v>0</v>
      </c>
      <c r="C592" s="10">
        <v>3</v>
      </c>
      <c r="D592" s="10" t="s">
        <v>845</v>
      </c>
      <c r="E592" s="10" t="s">
        <v>13</v>
      </c>
      <c r="F592" s="10">
        <v>35</v>
      </c>
      <c r="G592" s="10">
        <v>0</v>
      </c>
      <c r="H592" s="10">
        <v>0</v>
      </c>
      <c r="I592" s="10" t="s">
        <v>846</v>
      </c>
      <c r="J592" s="10">
        <v>7.125</v>
      </c>
      <c r="K592" s="10"/>
      <c r="L592" s="10" t="s">
        <v>15</v>
      </c>
      <c r="M592" s="15">
        <f t="shared" si="58"/>
        <v>1</v>
      </c>
      <c r="N592" t="b">
        <f t="shared" si="54"/>
        <v>0</v>
      </c>
      <c r="O592" t="b">
        <f t="shared" si="55"/>
        <v>0</v>
      </c>
      <c r="P592" t="b">
        <f t="shared" si="56"/>
        <v>0</v>
      </c>
      <c r="Q592" t="b">
        <f t="shared" si="57"/>
        <v>0</v>
      </c>
      <c r="R592" t="str">
        <f t="shared" si="59"/>
        <v>0</v>
      </c>
    </row>
    <row r="593" spans="1:18" x14ac:dyDescent="0.3">
      <c r="A593" s="16">
        <v>592</v>
      </c>
      <c r="B593" s="11">
        <v>1</v>
      </c>
      <c r="C593" s="11">
        <v>1</v>
      </c>
      <c r="D593" s="11" t="s">
        <v>847</v>
      </c>
      <c r="E593" s="11" t="s">
        <v>17</v>
      </c>
      <c r="F593" s="11">
        <v>52</v>
      </c>
      <c r="G593" s="11">
        <v>1</v>
      </c>
      <c r="H593" s="11">
        <v>0</v>
      </c>
      <c r="I593" s="11">
        <v>36947</v>
      </c>
      <c r="J593" s="11">
        <v>78.2667</v>
      </c>
      <c r="K593" s="11" t="s">
        <v>716</v>
      </c>
      <c r="L593" s="11" t="s">
        <v>20</v>
      </c>
      <c r="M593" s="15">
        <f t="shared" si="58"/>
        <v>2</v>
      </c>
      <c r="N593" t="b">
        <f t="shared" si="54"/>
        <v>0</v>
      </c>
      <c r="O593" t="b">
        <f t="shared" si="55"/>
        <v>1</v>
      </c>
      <c r="P593" t="b">
        <f t="shared" si="56"/>
        <v>1</v>
      </c>
      <c r="Q593" t="b">
        <f t="shared" si="57"/>
        <v>1</v>
      </c>
      <c r="R593" t="str">
        <f t="shared" si="59"/>
        <v>0</v>
      </c>
    </row>
    <row r="594" spans="1:18" x14ac:dyDescent="0.3">
      <c r="A594" s="14">
        <v>593</v>
      </c>
      <c r="B594" s="10">
        <v>0</v>
      </c>
      <c r="C594" s="10">
        <v>3</v>
      </c>
      <c r="D594" s="10" t="s">
        <v>848</v>
      </c>
      <c r="E594" s="10" t="s">
        <v>13</v>
      </c>
      <c r="F594" s="10">
        <v>47</v>
      </c>
      <c r="G594" s="10">
        <v>0</v>
      </c>
      <c r="H594" s="10">
        <v>0</v>
      </c>
      <c r="I594" s="10" t="s">
        <v>849</v>
      </c>
      <c r="J594" s="10">
        <v>7.25</v>
      </c>
      <c r="K594" s="10"/>
      <c r="L594" s="10" t="s">
        <v>15</v>
      </c>
      <c r="M594" s="15">
        <f t="shared" si="58"/>
        <v>1</v>
      </c>
      <c r="N594" t="b">
        <f t="shared" si="54"/>
        <v>0</v>
      </c>
      <c r="O594" t="b">
        <f t="shared" si="55"/>
        <v>0</v>
      </c>
      <c r="P594" t="b">
        <f t="shared" si="56"/>
        <v>0</v>
      </c>
      <c r="Q594" t="b">
        <f t="shared" si="57"/>
        <v>0</v>
      </c>
      <c r="R594" t="str">
        <f t="shared" si="59"/>
        <v>0</v>
      </c>
    </row>
    <row r="595" spans="1:18" x14ac:dyDescent="0.3">
      <c r="A595" s="16">
        <v>594</v>
      </c>
      <c r="B595" s="11">
        <v>0</v>
      </c>
      <c r="C595" s="11">
        <v>3</v>
      </c>
      <c r="D595" s="11" t="s">
        <v>850</v>
      </c>
      <c r="E595" s="11" t="s">
        <v>17</v>
      </c>
      <c r="F595" s="11"/>
      <c r="G595" s="11">
        <v>0</v>
      </c>
      <c r="H595" s="11">
        <v>2</v>
      </c>
      <c r="I595" s="11">
        <v>364848</v>
      </c>
      <c r="J595" s="11">
        <v>7.75</v>
      </c>
      <c r="K595" s="11"/>
      <c r="L595" s="11" t="s">
        <v>27</v>
      </c>
      <c r="M595" s="15">
        <f t="shared" si="58"/>
        <v>3</v>
      </c>
      <c r="N595" t="b">
        <f t="shared" si="54"/>
        <v>0</v>
      </c>
      <c r="O595" t="b">
        <f t="shared" si="55"/>
        <v>0</v>
      </c>
      <c r="P595" t="b">
        <f t="shared" si="56"/>
        <v>0</v>
      </c>
      <c r="Q595" t="b">
        <f t="shared" si="57"/>
        <v>0</v>
      </c>
      <c r="R595" t="str">
        <f t="shared" si="59"/>
        <v>0</v>
      </c>
    </row>
    <row r="596" spans="1:18" x14ac:dyDescent="0.3">
      <c r="A596" s="14">
        <v>595</v>
      </c>
      <c r="B596" s="10">
        <v>0</v>
      </c>
      <c r="C596" s="10">
        <v>2</v>
      </c>
      <c r="D596" s="10" t="s">
        <v>851</v>
      </c>
      <c r="E596" s="10" t="s">
        <v>13</v>
      </c>
      <c r="F596" s="10">
        <v>37</v>
      </c>
      <c r="G596" s="10">
        <v>1</v>
      </c>
      <c r="H596" s="10">
        <v>0</v>
      </c>
      <c r="I596" s="10" t="s">
        <v>852</v>
      </c>
      <c r="J596" s="10">
        <v>26</v>
      </c>
      <c r="K596" s="10"/>
      <c r="L596" s="10" t="s">
        <v>15</v>
      </c>
      <c r="M596" s="15">
        <f t="shared" si="58"/>
        <v>2</v>
      </c>
      <c r="N596" t="b">
        <f t="shared" si="54"/>
        <v>0</v>
      </c>
      <c r="O596" t="b">
        <f t="shared" si="55"/>
        <v>0</v>
      </c>
      <c r="P596" t="b">
        <f t="shared" si="56"/>
        <v>0</v>
      </c>
      <c r="Q596" t="b">
        <f t="shared" si="57"/>
        <v>0</v>
      </c>
      <c r="R596" t="str">
        <f t="shared" si="59"/>
        <v>0</v>
      </c>
    </row>
    <row r="597" spans="1:18" x14ac:dyDescent="0.3">
      <c r="A597" s="16">
        <v>596</v>
      </c>
      <c r="B597" s="11">
        <v>0</v>
      </c>
      <c r="C597" s="11">
        <v>3</v>
      </c>
      <c r="D597" s="11" t="s">
        <v>853</v>
      </c>
      <c r="E597" s="11" t="s">
        <v>13</v>
      </c>
      <c r="F597" s="11">
        <v>36</v>
      </c>
      <c r="G597" s="11">
        <v>1</v>
      </c>
      <c r="H597" s="11">
        <v>1</v>
      </c>
      <c r="I597" s="11">
        <v>345773</v>
      </c>
      <c r="J597" s="11">
        <v>24.15</v>
      </c>
      <c r="K597" s="11"/>
      <c r="L597" s="11" t="s">
        <v>15</v>
      </c>
      <c r="M597" s="15">
        <f t="shared" si="58"/>
        <v>3</v>
      </c>
      <c r="N597" t="b">
        <f t="shared" si="54"/>
        <v>0</v>
      </c>
      <c r="O597" t="b">
        <f t="shared" si="55"/>
        <v>0</v>
      </c>
      <c r="P597" t="b">
        <f t="shared" si="56"/>
        <v>0</v>
      </c>
      <c r="Q597" t="b">
        <f t="shared" si="57"/>
        <v>0</v>
      </c>
      <c r="R597" t="str">
        <f t="shared" si="59"/>
        <v>0</v>
      </c>
    </row>
    <row r="598" spans="1:18" x14ac:dyDescent="0.3">
      <c r="A598" s="14">
        <v>597</v>
      </c>
      <c r="B598" s="10">
        <v>1</v>
      </c>
      <c r="C598" s="10">
        <v>2</v>
      </c>
      <c r="D598" s="10" t="s">
        <v>854</v>
      </c>
      <c r="E598" s="10" t="s">
        <v>17</v>
      </c>
      <c r="F598" s="10"/>
      <c r="G598" s="10">
        <v>0</v>
      </c>
      <c r="H598" s="10">
        <v>0</v>
      </c>
      <c r="I598" s="10">
        <v>248727</v>
      </c>
      <c r="J598" s="10">
        <v>33</v>
      </c>
      <c r="K598" s="10"/>
      <c r="L598" s="10" t="s">
        <v>15</v>
      </c>
      <c r="M598" s="15">
        <f t="shared" si="58"/>
        <v>1</v>
      </c>
      <c r="N598" t="b">
        <f t="shared" si="54"/>
        <v>0</v>
      </c>
      <c r="O598" t="b">
        <f t="shared" si="55"/>
        <v>1</v>
      </c>
      <c r="P598" t="b">
        <f t="shared" si="56"/>
        <v>0</v>
      </c>
      <c r="Q598" t="b">
        <f t="shared" si="57"/>
        <v>1</v>
      </c>
      <c r="R598" t="str">
        <f t="shared" si="59"/>
        <v>0</v>
      </c>
    </row>
    <row r="599" spans="1:18" x14ac:dyDescent="0.3">
      <c r="A599" s="16">
        <v>598</v>
      </c>
      <c r="B599" s="11">
        <v>0</v>
      </c>
      <c r="C599" s="11">
        <v>3</v>
      </c>
      <c r="D599" s="11" t="s">
        <v>855</v>
      </c>
      <c r="E599" s="11" t="s">
        <v>13</v>
      </c>
      <c r="F599" s="11">
        <v>49</v>
      </c>
      <c r="G599" s="11">
        <v>0</v>
      </c>
      <c r="H599" s="11">
        <v>0</v>
      </c>
      <c r="I599" s="11" t="s">
        <v>280</v>
      </c>
      <c r="J599" s="11">
        <v>0</v>
      </c>
      <c r="K599" s="11"/>
      <c r="L599" s="11" t="s">
        <v>15</v>
      </c>
      <c r="M599" s="15">
        <f t="shared" si="58"/>
        <v>1</v>
      </c>
      <c r="N599" t="b">
        <f t="shared" si="54"/>
        <v>0</v>
      </c>
      <c r="O599" t="b">
        <f t="shared" si="55"/>
        <v>0</v>
      </c>
      <c r="P599" t="b">
        <f t="shared" si="56"/>
        <v>0</v>
      </c>
      <c r="Q599" t="b">
        <f t="shared" si="57"/>
        <v>0</v>
      </c>
      <c r="R599" t="str">
        <f t="shared" si="59"/>
        <v>0</v>
      </c>
    </row>
    <row r="600" spans="1:18" x14ac:dyDescent="0.3">
      <c r="A600" s="14">
        <v>599</v>
      </c>
      <c r="B600" s="10">
        <v>0</v>
      </c>
      <c r="C600" s="10">
        <v>3</v>
      </c>
      <c r="D600" s="10" t="s">
        <v>856</v>
      </c>
      <c r="E600" s="10" t="s">
        <v>13</v>
      </c>
      <c r="F600" s="10"/>
      <c r="G600" s="10">
        <v>0</v>
      </c>
      <c r="H600" s="10">
        <v>0</v>
      </c>
      <c r="I600" s="10">
        <v>2664</v>
      </c>
      <c r="J600" s="10">
        <v>7.2249999999999996</v>
      </c>
      <c r="K600" s="10"/>
      <c r="L600" s="10" t="s">
        <v>20</v>
      </c>
      <c r="M600" s="15">
        <f t="shared" si="58"/>
        <v>1</v>
      </c>
      <c r="N600" t="b">
        <f t="shared" si="54"/>
        <v>0</v>
      </c>
      <c r="O600" t="b">
        <f t="shared" si="55"/>
        <v>0</v>
      </c>
      <c r="P600" t="b">
        <f t="shared" si="56"/>
        <v>0</v>
      </c>
      <c r="Q600" t="b">
        <f t="shared" si="57"/>
        <v>0</v>
      </c>
      <c r="R600" t="str">
        <f t="shared" si="59"/>
        <v>0</v>
      </c>
    </row>
    <row r="601" spans="1:18" x14ac:dyDescent="0.3">
      <c r="A601" s="16">
        <v>600</v>
      </c>
      <c r="B601" s="11">
        <v>1</v>
      </c>
      <c r="C601" s="11">
        <v>1</v>
      </c>
      <c r="D601" s="11" t="s">
        <v>857</v>
      </c>
      <c r="E601" s="11" t="s">
        <v>13</v>
      </c>
      <c r="F601" s="11">
        <v>49</v>
      </c>
      <c r="G601" s="11">
        <v>1</v>
      </c>
      <c r="H601" s="11">
        <v>0</v>
      </c>
      <c r="I601" s="11" t="s">
        <v>467</v>
      </c>
      <c r="J601" s="11">
        <v>56.929200000000002</v>
      </c>
      <c r="K601" s="11" t="s">
        <v>858</v>
      </c>
      <c r="L601" s="11" t="s">
        <v>20</v>
      </c>
      <c r="M601" s="15">
        <f t="shared" si="58"/>
        <v>2</v>
      </c>
      <c r="N601" t="b">
        <f t="shared" si="54"/>
        <v>0</v>
      </c>
      <c r="O601" t="b">
        <f t="shared" si="55"/>
        <v>0</v>
      </c>
      <c r="P601" t="b">
        <f t="shared" si="56"/>
        <v>0</v>
      </c>
      <c r="Q601" t="b">
        <f t="shared" si="57"/>
        <v>0</v>
      </c>
      <c r="R601" t="str">
        <f t="shared" si="59"/>
        <v>0</v>
      </c>
    </row>
    <row r="602" spans="1:18" x14ac:dyDescent="0.3">
      <c r="A602" s="14">
        <v>601</v>
      </c>
      <c r="B602" s="10">
        <v>1</v>
      </c>
      <c r="C602" s="10">
        <v>2</v>
      </c>
      <c r="D602" s="10" t="s">
        <v>859</v>
      </c>
      <c r="E602" s="10" t="s">
        <v>17</v>
      </c>
      <c r="F602" s="10">
        <v>24</v>
      </c>
      <c r="G602" s="10">
        <v>2</v>
      </c>
      <c r="H602" s="10">
        <v>1</v>
      </c>
      <c r="I602" s="10">
        <v>243847</v>
      </c>
      <c r="J602" s="10">
        <v>27</v>
      </c>
      <c r="K602" s="10"/>
      <c r="L602" s="10" t="s">
        <v>15</v>
      </c>
      <c r="M602" s="15">
        <f t="shared" si="58"/>
        <v>4</v>
      </c>
      <c r="N602" t="b">
        <f t="shared" si="54"/>
        <v>0</v>
      </c>
      <c r="O602" t="b">
        <f t="shared" si="55"/>
        <v>1</v>
      </c>
      <c r="P602" t="b">
        <f t="shared" si="56"/>
        <v>0</v>
      </c>
      <c r="Q602" t="b">
        <f t="shared" si="57"/>
        <v>1</v>
      </c>
      <c r="R602" t="str">
        <f t="shared" si="59"/>
        <v>0</v>
      </c>
    </row>
    <row r="603" spans="1:18" x14ac:dyDescent="0.3">
      <c r="A603" s="16">
        <v>602</v>
      </c>
      <c r="B603" s="11">
        <v>0</v>
      </c>
      <c r="C603" s="11">
        <v>3</v>
      </c>
      <c r="D603" s="11" t="s">
        <v>860</v>
      </c>
      <c r="E603" s="11" t="s">
        <v>13</v>
      </c>
      <c r="F603" s="11"/>
      <c r="G603" s="11">
        <v>0</v>
      </c>
      <c r="H603" s="11">
        <v>0</v>
      </c>
      <c r="I603" s="11">
        <v>349214</v>
      </c>
      <c r="J603" s="11">
        <v>7.8958000000000004</v>
      </c>
      <c r="K603" s="11"/>
      <c r="L603" s="11" t="s">
        <v>15</v>
      </c>
      <c r="M603" s="15">
        <f t="shared" si="58"/>
        <v>1</v>
      </c>
      <c r="N603" t="b">
        <f t="shared" si="54"/>
        <v>0</v>
      </c>
      <c r="O603" t="b">
        <f t="shared" si="55"/>
        <v>0</v>
      </c>
      <c r="P603" t="b">
        <f t="shared" si="56"/>
        <v>0</v>
      </c>
      <c r="Q603" t="b">
        <f t="shared" si="57"/>
        <v>0</v>
      </c>
      <c r="R603" t="str">
        <f t="shared" si="59"/>
        <v>0</v>
      </c>
    </row>
    <row r="604" spans="1:18" x14ac:dyDescent="0.3">
      <c r="A604" s="14">
        <v>603</v>
      </c>
      <c r="B604" s="10">
        <v>0</v>
      </c>
      <c r="C604" s="10">
        <v>1</v>
      </c>
      <c r="D604" s="10" t="s">
        <v>861</v>
      </c>
      <c r="E604" s="10" t="s">
        <v>13</v>
      </c>
      <c r="F604" s="10"/>
      <c r="G604" s="10">
        <v>0</v>
      </c>
      <c r="H604" s="10">
        <v>0</v>
      </c>
      <c r="I604" s="10">
        <v>113796</v>
      </c>
      <c r="J604" s="10">
        <v>42.4</v>
      </c>
      <c r="K604" s="10"/>
      <c r="L604" s="10" t="s">
        <v>15</v>
      </c>
      <c r="M604" s="15">
        <f t="shared" si="58"/>
        <v>1</v>
      </c>
      <c r="N604" t="b">
        <f t="shared" si="54"/>
        <v>0</v>
      </c>
      <c r="O604" t="b">
        <f t="shared" si="55"/>
        <v>0</v>
      </c>
      <c r="P604" t="b">
        <f t="shared" si="56"/>
        <v>0</v>
      </c>
      <c r="Q604" t="b">
        <f t="shared" si="57"/>
        <v>0</v>
      </c>
      <c r="R604" t="str">
        <f t="shared" si="59"/>
        <v>0</v>
      </c>
    </row>
    <row r="605" spans="1:18" x14ac:dyDescent="0.3">
      <c r="A605" s="16">
        <v>604</v>
      </c>
      <c r="B605" s="11">
        <v>0</v>
      </c>
      <c r="C605" s="11">
        <v>3</v>
      </c>
      <c r="D605" s="11" t="s">
        <v>862</v>
      </c>
      <c r="E605" s="11" t="s">
        <v>13</v>
      </c>
      <c r="F605" s="11">
        <v>44</v>
      </c>
      <c r="G605" s="11">
        <v>0</v>
      </c>
      <c r="H605" s="11">
        <v>0</v>
      </c>
      <c r="I605" s="11">
        <v>364511</v>
      </c>
      <c r="J605" s="11">
        <v>8.0500000000000007</v>
      </c>
      <c r="K605" s="11"/>
      <c r="L605" s="11" t="s">
        <v>15</v>
      </c>
      <c r="M605" s="15">
        <f t="shared" si="58"/>
        <v>1</v>
      </c>
      <c r="N605" t="b">
        <f t="shared" si="54"/>
        <v>0</v>
      </c>
      <c r="O605" t="b">
        <f t="shared" si="55"/>
        <v>0</v>
      </c>
      <c r="P605" t="b">
        <f t="shared" si="56"/>
        <v>0</v>
      </c>
      <c r="Q605" t="b">
        <f t="shared" si="57"/>
        <v>0</v>
      </c>
      <c r="R605" t="str">
        <f t="shared" si="59"/>
        <v>0</v>
      </c>
    </row>
    <row r="606" spans="1:18" x14ac:dyDescent="0.3">
      <c r="A606" s="14">
        <v>605</v>
      </c>
      <c r="B606" s="10">
        <v>1</v>
      </c>
      <c r="C606" s="10">
        <v>1</v>
      </c>
      <c r="D606" s="10" t="s">
        <v>863</v>
      </c>
      <c r="E606" s="10" t="s">
        <v>13</v>
      </c>
      <c r="F606" s="10">
        <v>35</v>
      </c>
      <c r="G606" s="10">
        <v>0</v>
      </c>
      <c r="H606" s="10">
        <v>0</v>
      </c>
      <c r="I606" s="10">
        <v>111426</v>
      </c>
      <c r="J606" s="10">
        <v>26.55</v>
      </c>
      <c r="K606" s="10"/>
      <c r="L606" s="10" t="s">
        <v>20</v>
      </c>
      <c r="M606" s="15">
        <f t="shared" si="58"/>
        <v>1</v>
      </c>
      <c r="N606" t="b">
        <f t="shared" si="54"/>
        <v>0</v>
      </c>
      <c r="O606" t="b">
        <f t="shared" si="55"/>
        <v>0</v>
      </c>
      <c r="P606" t="b">
        <f t="shared" si="56"/>
        <v>0</v>
      </c>
      <c r="Q606" t="b">
        <f t="shared" si="57"/>
        <v>0</v>
      </c>
      <c r="R606" t="str">
        <f t="shared" si="59"/>
        <v>0</v>
      </c>
    </row>
    <row r="607" spans="1:18" x14ac:dyDescent="0.3">
      <c r="A607" s="16">
        <v>606</v>
      </c>
      <c r="B607" s="11">
        <v>0</v>
      </c>
      <c r="C607" s="11">
        <v>3</v>
      </c>
      <c r="D607" s="11" t="s">
        <v>864</v>
      </c>
      <c r="E607" s="11" t="s">
        <v>13</v>
      </c>
      <c r="F607" s="11">
        <v>36</v>
      </c>
      <c r="G607" s="11">
        <v>1</v>
      </c>
      <c r="H607" s="11">
        <v>0</v>
      </c>
      <c r="I607" s="11">
        <v>349910</v>
      </c>
      <c r="J607" s="11">
        <v>15.55</v>
      </c>
      <c r="K607" s="11"/>
      <c r="L607" s="11" t="s">
        <v>15</v>
      </c>
      <c r="M607" s="15">
        <f t="shared" si="58"/>
        <v>2</v>
      </c>
      <c r="N607" t="b">
        <f t="shared" si="54"/>
        <v>0</v>
      </c>
      <c r="O607" t="b">
        <f t="shared" si="55"/>
        <v>0</v>
      </c>
      <c r="P607" t="b">
        <f t="shared" si="56"/>
        <v>0</v>
      </c>
      <c r="Q607" t="b">
        <f t="shared" si="57"/>
        <v>0</v>
      </c>
      <c r="R607" t="str">
        <f t="shared" si="59"/>
        <v>0</v>
      </c>
    </row>
    <row r="608" spans="1:18" x14ac:dyDescent="0.3">
      <c r="A608" s="14">
        <v>607</v>
      </c>
      <c r="B608" s="10">
        <v>0</v>
      </c>
      <c r="C608" s="10">
        <v>3</v>
      </c>
      <c r="D608" s="10" t="s">
        <v>865</v>
      </c>
      <c r="E608" s="10" t="s">
        <v>13</v>
      </c>
      <c r="F608" s="10">
        <v>30</v>
      </c>
      <c r="G608" s="10">
        <v>0</v>
      </c>
      <c r="H608" s="10">
        <v>0</v>
      </c>
      <c r="I608" s="10">
        <v>349246</v>
      </c>
      <c r="J608" s="10">
        <v>7.8958000000000004</v>
      </c>
      <c r="K608" s="10"/>
      <c r="L608" s="10" t="s">
        <v>15</v>
      </c>
      <c r="M608" s="15">
        <f t="shared" si="58"/>
        <v>1</v>
      </c>
      <c r="N608" t="b">
        <f t="shared" si="54"/>
        <v>0</v>
      </c>
      <c r="O608" t="b">
        <f t="shared" si="55"/>
        <v>0</v>
      </c>
      <c r="P608" t="b">
        <f t="shared" si="56"/>
        <v>0</v>
      </c>
      <c r="Q608" t="b">
        <f t="shared" si="57"/>
        <v>0</v>
      </c>
      <c r="R608" t="str">
        <f t="shared" si="59"/>
        <v>0</v>
      </c>
    </row>
    <row r="609" spans="1:18" x14ac:dyDescent="0.3">
      <c r="A609" s="16">
        <v>608</v>
      </c>
      <c r="B609" s="11">
        <v>1</v>
      </c>
      <c r="C609" s="11">
        <v>1</v>
      </c>
      <c r="D609" s="11" t="s">
        <v>866</v>
      </c>
      <c r="E609" s="11" t="s">
        <v>13</v>
      </c>
      <c r="F609" s="11">
        <v>27</v>
      </c>
      <c r="G609" s="11">
        <v>0</v>
      </c>
      <c r="H609" s="11">
        <v>0</v>
      </c>
      <c r="I609" s="11">
        <v>113804</v>
      </c>
      <c r="J609" s="11">
        <v>30.5</v>
      </c>
      <c r="K609" s="11"/>
      <c r="L609" s="11" t="s">
        <v>15</v>
      </c>
      <c r="M609" s="15">
        <f t="shared" si="58"/>
        <v>1</v>
      </c>
      <c r="N609" t="b">
        <f t="shared" si="54"/>
        <v>0</v>
      </c>
      <c r="O609" t="b">
        <f t="shared" si="55"/>
        <v>0</v>
      </c>
      <c r="P609" t="b">
        <f t="shared" si="56"/>
        <v>0</v>
      </c>
      <c r="Q609" t="b">
        <f t="shared" si="57"/>
        <v>0</v>
      </c>
      <c r="R609" t="str">
        <f t="shared" si="59"/>
        <v>0</v>
      </c>
    </row>
    <row r="610" spans="1:18" x14ac:dyDescent="0.3">
      <c r="A610" s="14">
        <v>609</v>
      </c>
      <c r="B610" s="10">
        <v>1</v>
      </c>
      <c r="C610" s="10">
        <v>2</v>
      </c>
      <c r="D610" s="10" t="s">
        <v>867</v>
      </c>
      <c r="E610" s="10" t="s">
        <v>17</v>
      </c>
      <c r="F610" s="10">
        <v>22</v>
      </c>
      <c r="G610" s="10">
        <v>1</v>
      </c>
      <c r="H610" s="10">
        <v>2</v>
      </c>
      <c r="I610" s="10" t="s">
        <v>80</v>
      </c>
      <c r="J610" s="10">
        <v>41.5792</v>
      </c>
      <c r="K610" s="10"/>
      <c r="L610" s="10" t="s">
        <v>20</v>
      </c>
      <c r="M610" s="15">
        <f t="shared" si="58"/>
        <v>4</v>
      </c>
      <c r="N610" t="b">
        <f t="shared" si="54"/>
        <v>0</v>
      </c>
      <c r="O610" t="b">
        <f t="shared" si="55"/>
        <v>1</v>
      </c>
      <c r="P610" t="b">
        <f t="shared" si="56"/>
        <v>0</v>
      </c>
      <c r="Q610" t="b">
        <f t="shared" si="57"/>
        <v>1</v>
      </c>
      <c r="R610" t="str">
        <f t="shared" si="59"/>
        <v>0</v>
      </c>
    </row>
    <row r="611" spans="1:18" x14ac:dyDescent="0.3">
      <c r="A611" s="16">
        <v>610</v>
      </c>
      <c r="B611" s="11">
        <v>1</v>
      </c>
      <c r="C611" s="11">
        <v>1</v>
      </c>
      <c r="D611" s="11" t="s">
        <v>868</v>
      </c>
      <c r="E611" s="11" t="s">
        <v>17</v>
      </c>
      <c r="F611" s="11">
        <v>40</v>
      </c>
      <c r="G611" s="11">
        <v>0</v>
      </c>
      <c r="H611" s="11">
        <v>0</v>
      </c>
      <c r="I611" s="11" t="s">
        <v>406</v>
      </c>
      <c r="J611" s="11">
        <v>153.46250000000001</v>
      </c>
      <c r="K611" s="11" t="s">
        <v>407</v>
      </c>
      <c r="L611" s="11" t="s">
        <v>15</v>
      </c>
      <c r="M611" s="15">
        <f t="shared" si="58"/>
        <v>1</v>
      </c>
      <c r="N611" t="b">
        <f t="shared" si="54"/>
        <v>0</v>
      </c>
      <c r="O611" t="b">
        <f t="shared" si="55"/>
        <v>1</v>
      </c>
      <c r="P611" t="b">
        <f t="shared" si="56"/>
        <v>0</v>
      </c>
      <c r="Q611" t="b">
        <f t="shared" si="57"/>
        <v>1</v>
      </c>
      <c r="R611" t="str">
        <f t="shared" si="59"/>
        <v>0</v>
      </c>
    </row>
    <row r="612" spans="1:18" x14ac:dyDescent="0.3">
      <c r="A612" s="14">
        <v>611</v>
      </c>
      <c r="B612" s="10">
        <v>0</v>
      </c>
      <c r="C612" s="10">
        <v>3</v>
      </c>
      <c r="D612" s="10" t="s">
        <v>869</v>
      </c>
      <c r="E612" s="10" t="s">
        <v>17</v>
      </c>
      <c r="F612" s="10">
        <v>39</v>
      </c>
      <c r="G612" s="10">
        <v>1</v>
      </c>
      <c r="H612" s="10">
        <v>5</v>
      </c>
      <c r="I612" s="10">
        <v>347082</v>
      </c>
      <c r="J612" s="10">
        <v>31.274999999999999</v>
      </c>
      <c r="K612" s="10"/>
      <c r="L612" s="10" t="s">
        <v>15</v>
      </c>
      <c r="M612" s="15">
        <f t="shared" si="58"/>
        <v>7</v>
      </c>
      <c r="N612" t="b">
        <f t="shared" si="54"/>
        <v>0</v>
      </c>
      <c r="O612" t="b">
        <f t="shared" si="55"/>
        <v>0</v>
      </c>
      <c r="P612" t="b">
        <f t="shared" si="56"/>
        <v>0</v>
      </c>
      <c r="Q612" t="b">
        <f t="shared" si="57"/>
        <v>0</v>
      </c>
      <c r="R612" t="str">
        <f t="shared" si="59"/>
        <v>0</v>
      </c>
    </row>
    <row r="613" spans="1:18" x14ac:dyDescent="0.3">
      <c r="A613" s="16">
        <v>612</v>
      </c>
      <c r="B613" s="11">
        <v>0</v>
      </c>
      <c r="C613" s="11">
        <v>3</v>
      </c>
      <c r="D613" s="11" t="s">
        <v>870</v>
      </c>
      <c r="E613" s="11" t="s">
        <v>13</v>
      </c>
      <c r="F613" s="11"/>
      <c r="G613" s="11">
        <v>0</v>
      </c>
      <c r="H613" s="11">
        <v>0</v>
      </c>
      <c r="I613" s="11" t="s">
        <v>871</v>
      </c>
      <c r="J613" s="11">
        <v>7.05</v>
      </c>
      <c r="K613" s="11"/>
      <c r="L613" s="11" t="s">
        <v>15</v>
      </c>
      <c r="M613" s="15">
        <f t="shared" si="58"/>
        <v>1</v>
      </c>
      <c r="N613" t="b">
        <f t="shared" si="54"/>
        <v>0</v>
      </c>
      <c r="O613" t="b">
        <f t="shared" si="55"/>
        <v>0</v>
      </c>
      <c r="P613" t="b">
        <f t="shared" si="56"/>
        <v>0</v>
      </c>
      <c r="Q613" t="b">
        <f t="shared" si="57"/>
        <v>0</v>
      </c>
      <c r="R613" t="str">
        <f t="shared" si="59"/>
        <v>0</v>
      </c>
    </row>
    <row r="614" spans="1:18" x14ac:dyDescent="0.3">
      <c r="A614" s="14">
        <v>613</v>
      </c>
      <c r="B614" s="10">
        <v>1</v>
      </c>
      <c r="C614" s="10">
        <v>3</v>
      </c>
      <c r="D614" s="10" t="s">
        <v>872</v>
      </c>
      <c r="E614" s="10" t="s">
        <v>17</v>
      </c>
      <c r="F614" s="10"/>
      <c r="G614" s="10">
        <v>1</v>
      </c>
      <c r="H614" s="10">
        <v>0</v>
      </c>
      <c r="I614" s="10">
        <v>367230</v>
      </c>
      <c r="J614" s="10">
        <v>15.5</v>
      </c>
      <c r="K614" s="10"/>
      <c r="L614" s="10" t="s">
        <v>27</v>
      </c>
      <c r="M614" s="15">
        <f t="shared" si="58"/>
        <v>2</v>
      </c>
      <c r="N614" t="b">
        <f t="shared" si="54"/>
        <v>0</v>
      </c>
      <c r="O614" t="b">
        <f t="shared" si="55"/>
        <v>0</v>
      </c>
      <c r="P614" t="b">
        <f t="shared" si="56"/>
        <v>0</v>
      </c>
      <c r="Q614" t="b">
        <f t="shared" si="57"/>
        <v>0</v>
      </c>
      <c r="R614" t="str">
        <f t="shared" si="59"/>
        <v>0</v>
      </c>
    </row>
    <row r="615" spans="1:18" x14ac:dyDescent="0.3">
      <c r="A615" s="16">
        <v>614</v>
      </c>
      <c r="B615" s="11">
        <v>0</v>
      </c>
      <c r="C615" s="11">
        <v>3</v>
      </c>
      <c r="D615" s="11" t="s">
        <v>873</v>
      </c>
      <c r="E615" s="11" t="s">
        <v>13</v>
      </c>
      <c r="F615" s="11"/>
      <c r="G615" s="11">
        <v>0</v>
      </c>
      <c r="H615" s="11">
        <v>0</v>
      </c>
      <c r="I615" s="11">
        <v>370377</v>
      </c>
      <c r="J615" s="11">
        <v>7.75</v>
      </c>
      <c r="K615" s="11"/>
      <c r="L615" s="11" t="s">
        <v>27</v>
      </c>
      <c r="M615" s="15">
        <f t="shared" si="58"/>
        <v>1</v>
      </c>
      <c r="N615" t="b">
        <f t="shared" si="54"/>
        <v>0</v>
      </c>
      <c r="O615" t="b">
        <f t="shared" si="55"/>
        <v>0</v>
      </c>
      <c r="P615" t="b">
        <f t="shared" si="56"/>
        <v>0</v>
      </c>
      <c r="Q615" t="b">
        <f t="shared" si="57"/>
        <v>0</v>
      </c>
      <c r="R615" t="str">
        <f t="shared" si="59"/>
        <v>0</v>
      </c>
    </row>
    <row r="616" spans="1:18" x14ac:dyDescent="0.3">
      <c r="A616" s="14">
        <v>615</v>
      </c>
      <c r="B616" s="10">
        <v>0</v>
      </c>
      <c r="C616" s="10">
        <v>3</v>
      </c>
      <c r="D616" s="10" t="s">
        <v>874</v>
      </c>
      <c r="E616" s="10" t="s">
        <v>13</v>
      </c>
      <c r="F616" s="10">
        <v>35</v>
      </c>
      <c r="G616" s="10">
        <v>0</v>
      </c>
      <c r="H616" s="10">
        <v>0</v>
      </c>
      <c r="I616" s="10">
        <v>364512</v>
      </c>
      <c r="J616" s="10">
        <v>8.0500000000000007</v>
      </c>
      <c r="K616" s="10"/>
      <c r="L616" s="10" t="s">
        <v>15</v>
      </c>
      <c r="M616" s="15">
        <f t="shared" si="58"/>
        <v>1</v>
      </c>
      <c r="N616" t="b">
        <f t="shared" si="54"/>
        <v>0</v>
      </c>
      <c r="O616" t="b">
        <f t="shared" si="55"/>
        <v>0</v>
      </c>
      <c r="P616" t="b">
        <f t="shared" si="56"/>
        <v>0</v>
      </c>
      <c r="Q616" t="b">
        <f t="shared" si="57"/>
        <v>0</v>
      </c>
      <c r="R616" t="str">
        <f t="shared" si="59"/>
        <v>0</v>
      </c>
    </row>
    <row r="617" spans="1:18" x14ac:dyDescent="0.3">
      <c r="A617" s="16">
        <v>616</v>
      </c>
      <c r="B617" s="11">
        <v>1</v>
      </c>
      <c r="C617" s="11">
        <v>2</v>
      </c>
      <c r="D617" s="11" t="s">
        <v>875</v>
      </c>
      <c r="E617" s="11" t="s">
        <v>17</v>
      </c>
      <c r="F617" s="11">
        <v>24</v>
      </c>
      <c r="G617" s="11">
        <v>1</v>
      </c>
      <c r="H617" s="11">
        <v>2</v>
      </c>
      <c r="I617" s="11">
        <v>220845</v>
      </c>
      <c r="J617" s="11">
        <v>65</v>
      </c>
      <c r="K617" s="11"/>
      <c r="L617" s="11" t="s">
        <v>15</v>
      </c>
      <c r="M617" s="15">
        <f t="shared" si="58"/>
        <v>4</v>
      </c>
      <c r="N617" t="b">
        <f t="shared" si="54"/>
        <v>0</v>
      </c>
      <c r="O617" t="b">
        <f t="shared" si="55"/>
        <v>1</v>
      </c>
      <c r="P617" t="b">
        <f t="shared" si="56"/>
        <v>0</v>
      </c>
      <c r="Q617" t="b">
        <f t="shared" si="57"/>
        <v>1</v>
      </c>
      <c r="R617" t="str">
        <f t="shared" si="59"/>
        <v>0</v>
      </c>
    </row>
    <row r="618" spans="1:18" x14ac:dyDescent="0.3">
      <c r="A618" s="14">
        <v>617</v>
      </c>
      <c r="B618" s="10">
        <v>0</v>
      </c>
      <c r="C618" s="10">
        <v>3</v>
      </c>
      <c r="D618" s="10" t="s">
        <v>876</v>
      </c>
      <c r="E618" s="10" t="s">
        <v>13</v>
      </c>
      <c r="F618" s="10">
        <v>34</v>
      </c>
      <c r="G618" s="10">
        <v>1</v>
      </c>
      <c r="H618" s="10">
        <v>1</v>
      </c>
      <c r="I618" s="10">
        <v>347080</v>
      </c>
      <c r="J618" s="10">
        <v>14.4</v>
      </c>
      <c r="K618" s="10"/>
      <c r="L618" s="10" t="s">
        <v>15</v>
      </c>
      <c r="M618" s="15">
        <f t="shared" si="58"/>
        <v>3</v>
      </c>
      <c r="N618" t="b">
        <f t="shared" si="54"/>
        <v>0</v>
      </c>
      <c r="O618" t="b">
        <f t="shared" si="55"/>
        <v>0</v>
      </c>
      <c r="P618" t="b">
        <f t="shared" si="56"/>
        <v>0</v>
      </c>
      <c r="Q618" t="b">
        <f t="shared" si="57"/>
        <v>0</v>
      </c>
      <c r="R618" t="str">
        <f t="shared" si="59"/>
        <v>0</v>
      </c>
    </row>
    <row r="619" spans="1:18" x14ac:dyDescent="0.3">
      <c r="A619" s="16">
        <v>618</v>
      </c>
      <c r="B619" s="11">
        <v>0</v>
      </c>
      <c r="C619" s="11">
        <v>3</v>
      </c>
      <c r="D619" s="11" t="s">
        <v>877</v>
      </c>
      <c r="E619" s="11" t="s">
        <v>17</v>
      </c>
      <c r="F619" s="11">
        <v>26</v>
      </c>
      <c r="G619" s="11">
        <v>1</v>
      </c>
      <c r="H619" s="11">
        <v>0</v>
      </c>
      <c r="I619" s="11" t="s">
        <v>384</v>
      </c>
      <c r="J619" s="11">
        <v>16.100000000000001</v>
      </c>
      <c r="K619" s="11"/>
      <c r="L619" s="11" t="s">
        <v>15</v>
      </c>
      <c r="M619" s="15">
        <f t="shared" si="58"/>
        <v>2</v>
      </c>
      <c r="N619" t="b">
        <f t="shared" si="54"/>
        <v>0</v>
      </c>
      <c r="O619" t="b">
        <f t="shared" si="55"/>
        <v>0</v>
      </c>
      <c r="P619" t="b">
        <f t="shared" si="56"/>
        <v>0</v>
      </c>
      <c r="Q619" t="b">
        <f t="shared" si="57"/>
        <v>0</v>
      </c>
      <c r="R619" t="str">
        <f t="shared" si="59"/>
        <v>0</v>
      </c>
    </row>
    <row r="620" spans="1:18" x14ac:dyDescent="0.3">
      <c r="A620" s="14">
        <v>619</v>
      </c>
      <c r="B620" s="10">
        <v>1</v>
      </c>
      <c r="C620" s="10">
        <v>2</v>
      </c>
      <c r="D620" s="10" t="s">
        <v>878</v>
      </c>
      <c r="E620" s="10" t="s">
        <v>17</v>
      </c>
      <c r="F620" s="10">
        <v>4</v>
      </c>
      <c r="G620" s="10">
        <v>2</v>
      </c>
      <c r="H620" s="10">
        <v>1</v>
      </c>
      <c r="I620" s="10">
        <v>230136</v>
      </c>
      <c r="J620" s="10">
        <v>39</v>
      </c>
      <c r="K620" s="10" t="s">
        <v>286</v>
      </c>
      <c r="L620" s="10" t="s">
        <v>15</v>
      </c>
      <c r="M620" s="15">
        <f t="shared" si="58"/>
        <v>4</v>
      </c>
      <c r="N620" t="b">
        <f t="shared" si="54"/>
        <v>1</v>
      </c>
      <c r="O620" t="b">
        <f t="shared" si="55"/>
        <v>1</v>
      </c>
      <c r="P620" t="b">
        <f t="shared" si="56"/>
        <v>0</v>
      </c>
      <c r="Q620" t="b">
        <f t="shared" si="57"/>
        <v>1</v>
      </c>
      <c r="R620" t="str">
        <f t="shared" si="59"/>
        <v>0</v>
      </c>
    </row>
    <row r="621" spans="1:18" x14ac:dyDescent="0.3">
      <c r="A621" s="16">
        <v>620</v>
      </c>
      <c r="B621" s="11">
        <v>0</v>
      </c>
      <c r="C621" s="11">
        <v>2</v>
      </c>
      <c r="D621" s="11" t="s">
        <v>879</v>
      </c>
      <c r="E621" s="11" t="s">
        <v>13</v>
      </c>
      <c r="F621" s="11">
        <v>26</v>
      </c>
      <c r="G621" s="11">
        <v>0</v>
      </c>
      <c r="H621" s="11">
        <v>0</v>
      </c>
      <c r="I621" s="11">
        <v>31028</v>
      </c>
      <c r="J621" s="11">
        <v>10.5</v>
      </c>
      <c r="K621" s="11"/>
      <c r="L621" s="11" t="s">
        <v>15</v>
      </c>
      <c r="M621" s="15">
        <f t="shared" si="58"/>
        <v>1</v>
      </c>
      <c r="N621" t="b">
        <f t="shared" si="54"/>
        <v>0</v>
      </c>
      <c r="O621" t="b">
        <f t="shared" si="55"/>
        <v>0</v>
      </c>
      <c r="P621" t="b">
        <f t="shared" si="56"/>
        <v>0</v>
      </c>
      <c r="Q621" t="b">
        <f t="shared" si="57"/>
        <v>0</v>
      </c>
      <c r="R621" t="str">
        <f t="shared" si="59"/>
        <v>0</v>
      </c>
    </row>
    <row r="622" spans="1:18" x14ac:dyDescent="0.3">
      <c r="A622" s="14">
        <v>621</v>
      </c>
      <c r="B622" s="10">
        <v>0</v>
      </c>
      <c r="C622" s="10">
        <v>3</v>
      </c>
      <c r="D622" s="10" t="s">
        <v>880</v>
      </c>
      <c r="E622" s="10" t="s">
        <v>13</v>
      </c>
      <c r="F622" s="10">
        <v>27</v>
      </c>
      <c r="G622" s="10">
        <v>1</v>
      </c>
      <c r="H622" s="10">
        <v>0</v>
      </c>
      <c r="I622" s="10">
        <v>2659</v>
      </c>
      <c r="J622" s="10">
        <v>14.4542</v>
      </c>
      <c r="K622" s="10"/>
      <c r="L622" s="10" t="s">
        <v>20</v>
      </c>
      <c r="M622" s="15">
        <f t="shared" si="58"/>
        <v>2</v>
      </c>
      <c r="N622" t="b">
        <f t="shared" si="54"/>
        <v>0</v>
      </c>
      <c r="O622" t="b">
        <f t="shared" si="55"/>
        <v>0</v>
      </c>
      <c r="P622" t="b">
        <f t="shared" si="56"/>
        <v>0</v>
      </c>
      <c r="Q622" t="b">
        <f t="shared" si="57"/>
        <v>0</v>
      </c>
      <c r="R622" t="str">
        <f t="shared" si="59"/>
        <v>0</v>
      </c>
    </row>
    <row r="623" spans="1:18" x14ac:dyDescent="0.3">
      <c r="A623" s="16">
        <v>622</v>
      </c>
      <c r="B623" s="11">
        <v>1</v>
      </c>
      <c r="C623" s="11">
        <v>1</v>
      </c>
      <c r="D623" s="11" t="s">
        <v>881</v>
      </c>
      <c r="E623" s="11" t="s">
        <v>13</v>
      </c>
      <c r="F623" s="11">
        <v>42</v>
      </c>
      <c r="G623" s="11">
        <v>1</v>
      </c>
      <c r="H623" s="11">
        <v>0</v>
      </c>
      <c r="I623" s="11">
        <v>11753</v>
      </c>
      <c r="J623" s="11">
        <v>52.554200000000002</v>
      </c>
      <c r="K623" s="11" t="s">
        <v>882</v>
      </c>
      <c r="L623" s="11" t="s">
        <v>15</v>
      </c>
      <c r="M623" s="15">
        <f t="shared" si="58"/>
        <v>2</v>
      </c>
      <c r="N623" t="b">
        <f t="shared" si="54"/>
        <v>0</v>
      </c>
      <c r="O623" t="b">
        <f t="shared" si="55"/>
        <v>0</v>
      </c>
      <c r="P623" t="b">
        <f t="shared" si="56"/>
        <v>0</v>
      </c>
      <c r="Q623" t="b">
        <f t="shared" si="57"/>
        <v>0</v>
      </c>
      <c r="R623" t="str">
        <f t="shared" si="59"/>
        <v>0</v>
      </c>
    </row>
    <row r="624" spans="1:18" x14ac:dyDescent="0.3">
      <c r="A624" s="14">
        <v>623</v>
      </c>
      <c r="B624" s="10">
        <v>1</v>
      </c>
      <c r="C624" s="10">
        <v>3</v>
      </c>
      <c r="D624" s="10" t="s">
        <v>883</v>
      </c>
      <c r="E624" s="10" t="s">
        <v>13</v>
      </c>
      <c r="F624" s="10">
        <v>20</v>
      </c>
      <c r="G624" s="10">
        <v>1</v>
      </c>
      <c r="H624" s="10">
        <v>1</v>
      </c>
      <c r="I624" s="10">
        <v>2653</v>
      </c>
      <c r="J624" s="10">
        <v>15.7417</v>
      </c>
      <c r="K624" s="10"/>
      <c r="L624" s="10" t="s">
        <v>20</v>
      </c>
      <c r="M624" s="15">
        <f t="shared" si="58"/>
        <v>3</v>
      </c>
      <c r="N624" t="b">
        <f t="shared" si="54"/>
        <v>0</v>
      </c>
      <c r="O624" t="b">
        <f t="shared" si="55"/>
        <v>0</v>
      </c>
      <c r="P624" t="b">
        <f t="shared" si="56"/>
        <v>0</v>
      </c>
      <c r="Q624" t="b">
        <f t="shared" si="57"/>
        <v>0</v>
      </c>
      <c r="R624" t="str">
        <f t="shared" si="59"/>
        <v>0</v>
      </c>
    </row>
    <row r="625" spans="1:18" x14ac:dyDescent="0.3">
      <c r="A625" s="16">
        <v>624</v>
      </c>
      <c r="B625" s="11">
        <v>0</v>
      </c>
      <c r="C625" s="11">
        <v>3</v>
      </c>
      <c r="D625" s="11" t="s">
        <v>884</v>
      </c>
      <c r="E625" s="11" t="s">
        <v>13</v>
      </c>
      <c r="F625" s="11">
        <v>21</v>
      </c>
      <c r="G625" s="11">
        <v>0</v>
      </c>
      <c r="H625" s="11">
        <v>0</v>
      </c>
      <c r="I625" s="11">
        <v>350029</v>
      </c>
      <c r="J625" s="11">
        <v>7.8541999999999996</v>
      </c>
      <c r="K625" s="11"/>
      <c r="L625" s="11" t="s">
        <v>15</v>
      </c>
      <c r="M625" s="15">
        <f t="shared" si="58"/>
        <v>1</v>
      </c>
      <c r="N625" t="b">
        <f t="shared" si="54"/>
        <v>0</v>
      </c>
      <c r="O625" t="b">
        <f t="shared" si="55"/>
        <v>0</v>
      </c>
      <c r="P625" t="b">
        <f t="shared" si="56"/>
        <v>0</v>
      </c>
      <c r="Q625" t="b">
        <f t="shared" si="57"/>
        <v>0</v>
      </c>
      <c r="R625" t="str">
        <f t="shared" si="59"/>
        <v>0</v>
      </c>
    </row>
    <row r="626" spans="1:18" x14ac:dyDescent="0.3">
      <c r="A626" s="14">
        <v>625</v>
      </c>
      <c r="B626" s="10">
        <v>0</v>
      </c>
      <c r="C626" s="10">
        <v>3</v>
      </c>
      <c r="D626" s="10" t="s">
        <v>885</v>
      </c>
      <c r="E626" s="10" t="s">
        <v>13</v>
      </c>
      <c r="F626" s="10">
        <v>21</v>
      </c>
      <c r="G626" s="10">
        <v>0</v>
      </c>
      <c r="H626" s="10">
        <v>0</v>
      </c>
      <c r="I626" s="10">
        <v>54636</v>
      </c>
      <c r="J626" s="10">
        <v>16.100000000000001</v>
      </c>
      <c r="K626" s="10"/>
      <c r="L626" s="10" t="s">
        <v>15</v>
      </c>
      <c r="M626" s="15">
        <f t="shared" si="58"/>
        <v>1</v>
      </c>
      <c r="N626" t="b">
        <f t="shared" si="54"/>
        <v>0</v>
      </c>
      <c r="O626" t="b">
        <f t="shared" si="55"/>
        <v>0</v>
      </c>
      <c r="P626" t="b">
        <f t="shared" si="56"/>
        <v>0</v>
      </c>
      <c r="Q626" t="b">
        <f t="shared" si="57"/>
        <v>0</v>
      </c>
      <c r="R626" t="str">
        <f t="shared" si="59"/>
        <v>0</v>
      </c>
    </row>
    <row r="627" spans="1:18" x14ac:dyDescent="0.3">
      <c r="A627" s="16">
        <v>626</v>
      </c>
      <c r="B627" s="11">
        <v>0</v>
      </c>
      <c r="C627" s="11">
        <v>1</v>
      </c>
      <c r="D627" s="11" t="s">
        <v>886</v>
      </c>
      <c r="E627" s="11" t="s">
        <v>13</v>
      </c>
      <c r="F627" s="11">
        <v>61</v>
      </c>
      <c r="G627" s="11">
        <v>0</v>
      </c>
      <c r="H627" s="11">
        <v>0</v>
      </c>
      <c r="I627" s="11">
        <v>36963</v>
      </c>
      <c r="J627" s="11">
        <v>32.320799999999998</v>
      </c>
      <c r="K627" s="11" t="s">
        <v>887</v>
      </c>
      <c r="L627" s="11" t="s">
        <v>15</v>
      </c>
      <c r="M627" s="15">
        <f t="shared" si="58"/>
        <v>1</v>
      </c>
      <c r="N627" t="b">
        <f t="shared" si="54"/>
        <v>0</v>
      </c>
      <c r="O627" t="b">
        <f t="shared" si="55"/>
        <v>0</v>
      </c>
      <c r="P627" t="b">
        <f t="shared" si="56"/>
        <v>0</v>
      </c>
      <c r="Q627" t="b">
        <f t="shared" si="57"/>
        <v>0</v>
      </c>
      <c r="R627" t="str">
        <f t="shared" si="59"/>
        <v>0</v>
      </c>
    </row>
    <row r="628" spans="1:18" x14ac:dyDescent="0.3">
      <c r="A628" s="14">
        <v>627</v>
      </c>
      <c r="B628" s="10">
        <v>0</v>
      </c>
      <c r="C628" s="10">
        <v>2</v>
      </c>
      <c r="D628" s="10" t="s">
        <v>888</v>
      </c>
      <c r="E628" s="10" t="s">
        <v>13</v>
      </c>
      <c r="F628" s="10">
        <v>57</v>
      </c>
      <c r="G628" s="10">
        <v>0</v>
      </c>
      <c r="H628" s="10">
        <v>0</v>
      </c>
      <c r="I628" s="10">
        <v>219533</v>
      </c>
      <c r="J628" s="10">
        <v>12.35</v>
      </c>
      <c r="K628" s="10"/>
      <c r="L628" s="10" t="s">
        <v>27</v>
      </c>
      <c r="M628" s="15">
        <f t="shared" si="58"/>
        <v>1</v>
      </c>
      <c r="N628" t="b">
        <f t="shared" si="54"/>
        <v>0</v>
      </c>
      <c r="O628" t="b">
        <f t="shared" si="55"/>
        <v>0</v>
      </c>
      <c r="P628" t="b">
        <f t="shared" si="56"/>
        <v>0</v>
      </c>
      <c r="Q628" t="b">
        <f t="shared" si="57"/>
        <v>0</v>
      </c>
      <c r="R628" t="str">
        <f t="shared" si="59"/>
        <v>0</v>
      </c>
    </row>
    <row r="629" spans="1:18" x14ac:dyDescent="0.3">
      <c r="A629" s="16">
        <v>628</v>
      </c>
      <c r="B629" s="11">
        <v>1</v>
      </c>
      <c r="C629" s="11">
        <v>1</v>
      </c>
      <c r="D629" s="11" t="s">
        <v>889</v>
      </c>
      <c r="E629" s="11" t="s">
        <v>17</v>
      </c>
      <c r="F629" s="11">
        <v>21</v>
      </c>
      <c r="G629" s="11">
        <v>0</v>
      </c>
      <c r="H629" s="11">
        <v>0</v>
      </c>
      <c r="I629" s="11">
        <v>13502</v>
      </c>
      <c r="J629" s="11">
        <v>77.958299999999994</v>
      </c>
      <c r="K629" s="11" t="s">
        <v>890</v>
      </c>
      <c r="L629" s="11" t="s">
        <v>15</v>
      </c>
      <c r="M629" s="15">
        <f t="shared" si="58"/>
        <v>1</v>
      </c>
      <c r="N629" t="b">
        <f t="shared" si="54"/>
        <v>0</v>
      </c>
      <c r="O629" t="b">
        <f t="shared" si="55"/>
        <v>1</v>
      </c>
      <c r="P629" t="b">
        <f t="shared" si="56"/>
        <v>1</v>
      </c>
      <c r="Q629" t="b">
        <f t="shared" si="57"/>
        <v>1</v>
      </c>
      <c r="R629" t="str">
        <f t="shared" si="59"/>
        <v>0</v>
      </c>
    </row>
    <row r="630" spans="1:18" x14ac:dyDescent="0.3">
      <c r="A630" s="14">
        <v>629</v>
      </c>
      <c r="B630" s="10">
        <v>0</v>
      </c>
      <c r="C630" s="10">
        <v>3</v>
      </c>
      <c r="D630" s="10" t="s">
        <v>891</v>
      </c>
      <c r="E630" s="10" t="s">
        <v>13</v>
      </c>
      <c r="F630" s="10">
        <v>26</v>
      </c>
      <c r="G630" s="10">
        <v>0</v>
      </c>
      <c r="H630" s="10">
        <v>0</v>
      </c>
      <c r="I630" s="10">
        <v>349224</v>
      </c>
      <c r="J630" s="10">
        <v>7.8958000000000004</v>
      </c>
      <c r="K630" s="10"/>
      <c r="L630" s="10" t="s">
        <v>15</v>
      </c>
      <c r="M630" s="15">
        <f t="shared" si="58"/>
        <v>1</v>
      </c>
      <c r="N630" t="b">
        <f t="shared" si="54"/>
        <v>0</v>
      </c>
      <c r="O630" t="b">
        <f t="shared" si="55"/>
        <v>0</v>
      </c>
      <c r="P630" t="b">
        <f t="shared" si="56"/>
        <v>0</v>
      </c>
      <c r="Q630" t="b">
        <f t="shared" si="57"/>
        <v>0</v>
      </c>
      <c r="R630" t="str">
        <f t="shared" si="59"/>
        <v>0</v>
      </c>
    </row>
    <row r="631" spans="1:18" x14ac:dyDescent="0.3">
      <c r="A631" s="16">
        <v>630</v>
      </c>
      <c r="B631" s="11">
        <v>0</v>
      </c>
      <c r="C631" s="11">
        <v>3</v>
      </c>
      <c r="D631" s="11" t="s">
        <v>892</v>
      </c>
      <c r="E631" s="11" t="s">
        <v>13</v>
      </c>
      <c r="F631" s="11"/>
      <c r="G631" s="11">
        <v>0</v>
      </c>
      <c r="H631" s="11">
        <v>0</v>
      </c>
      <c r="I631" s="11">
        <v>334912</v>
      </c>
      <c r="J631" s="11">
        <v>7.7332999999999998</v>
      </c>
      <c r="K631" s="11"/>
      <c r="L631" s="11" t="s">
        <v>27</v>
      </c>
      <c r="M631" s="15">
        <f t="shared" si="58"/>
        <v>1</v>
      </c>
      <c r="N631" t="b">
        <f t="shared" si="54"/>
        <v>0</v>
      </c>
      <c r="O631" t="b">
        <f t="shared" si="55"/>
        <v>0</v>
      </c>
      <c r="P631" t="b">
        <f t="shared" si="56"/>
        <v>0</v>
      </c>
      <c r="Q631" t="b">
        <f t="shared" si="57"/>
        <v>0</v>
      </c>
      <c r="R631" t="str">
        <f t="shared" si="59"/>
        <v>0</v>
      </c>
    </row>
    <row r="632" spans="1:18" x14ac:dyDescent="0.3">
      <c r="A632" s="14">
        <v>631</v>
      </c>
      <c r="B632" s="10">
        <v>1</v>
      </c>
      <c r="C632" s="10">
        <v>1</v>
      </c>
      <c r="D632" s="10" t="s">
        <v>893</v>
      </c>
      <c r="E632" s="10" t="s">
        <v>13</v>
      </c>
      <c r="F632" s="10">
        <v>80</v>
      </c>
      <c r="G632" s="10">
        <v>0</v>
      </c>
      <c r="H632" s="10">
        <v>0</v>
      </c>
      <c r="I632" s="10">
        <v>27042</v>
      </c>
      <c r="J632" s="10">
        <v>30</v>
      </c>
      <c r="K632" s="10" t="s">
        <v>894</v>
      </c>
      <c r="L632" s="10" t="s">
        <v>15</v>
      </c>
      <c r="M632" s="15">
        <f t="shared" si="58"/>
        <v>1</v>
      </c>
      <c r="N632" t="b">
        <f t="shared" si="54"/>
        <v>0</v>
      </c>
      <c r="O632" t="b">
        <f t="shared" si="55"/>
        <v>0</v>
      </c>
      <c r="P632" t="b">
        <f t="shared" si="56"/>
        <v>0</v>
      </c>
      <c r="Q632" t="b">
        <f t="shared" si="57"/>
        <v>0</v>
      </c>
      <c r="R632" t="str">
        <f t="shared" si="59"/>
        <v>0</v>
      </c>
    </row>
    <row r="633" spans="1:18" x14ac:dyDescent="0.3">
      <c r="A633" s="16">
        <v>632</v>
      </c>
      <c r="B633" s="11">
        <v>0</v>
      </c>
      <c r="C633" s="11">
        <v>3</v>
      </c>
      <c r="D633" s="11" t="s">
        <v>895</v>
      </c>
      <c r="E633" s="11" t="s">
        <v>13</v>
      </c>
      <c r="F633" s="11">
        <v>51</v>
      </c>
      <c r="G633" s="11">
        <v>0</v>
      </c>
      <c r="H633" s="11">
        <v>0</v>
      </c>
      <c r="I633" s="11">
        <v>347743</v>
      </c>
      <c r="J633" s="11">
        <v>7.0541999999999998</v>
      </c>
      <c r="K633" s="11"/>
      <c r="L633" s="11" t="s">
        <v>15</v>
      </c>
      <c r="M633" s="15">
        <f t="shared" si="58"/>
        <v>1</v>
      </c>
      <c r="N633" t="b">
        <f t="shared" si="54"/>
        <v>0</v>
      </c>
      <c r="O633" t="b">
        <f t="shared" si="55"/>
        <v>0</v>
      </c>
      <c r="P633" t="b">
        <f t="shared" si="56"/>
        <v>0</v>
      </c>
      <c r="Q633" t="b">
        <f t="shared" si="57"/>
        <v>0</v>
      </c>
      <c r="R633" t="str">
        <f t="shared" si="59"/>
        <v>0</v>
      </c>
    </row>
    <row r="634" spans="1:18" x14ac:dyDescent="0.3">
      <c r="A634" s="14">
        <v>633</v>
      </c>
      <c r="B634" s="10">
        <v>1</v>
      </c>
      <c r="C634" s="10">
        <v>1</v>
      </c>
      <c r="D634" s="10" t="s">
        <v>896</v>
      </c>
      <c r="E634" s="10" t="s">
        <v>13</v>
      </c>
      <c r="F634" s="10">
        <v>32</v>
      </c>
      <c r="G634" s="10">
        <v>0</v>
      </c>
      <c r="H634" s="10">
        <v>0</v>
      </c>
      <c r="I634" s="10">
        <v>13214</v>
      </c>
      <c r="J634" s="10">
        <v>30.5</v>
      </c>
      <c r="K634" s="10" t="s">
        <v>897</v>
      </c>
      <c r="L634" s="10" t="s">
        <v>20</v>
      </c>
      <c r="M634" s="15">
        <f t="shared" si="58"/>
        <v>1</v>
      </c>
      <c r="N634" t="b">
        <f t="shared" si="54"/>
        <v>0</v>
      </c>
      <c r="O634" t="b">
        <f t="shared" si="55"/>
        <v>0</v>
      </c>
      <c r="P634" t="b">
        <f t="shared" si="56"/>
        <v>0</v>
      </c>
      <c r="Q634" t="b">
        <f t="shared" si="57"/>
        <v>0</v>
      </c>
      <c r="R634" t="str">
        <f t="shared" si="59"/>
        <v>0</v>
      </c>
    </row>
    <row r="635" spans="1:18" x14ac:dyDescent="0.3">
      <c r="A635" s="16">
        <v>634</v>
      </c>
      <c r="B635" s="11">
        <v>0</v>
      </c>
      <c r="C635" s="11">
        <v>1</v>
      </c>
      <c r="D635" s="11" t="s">
        <v>898</v>
      </c>
      <c r="E635" s="11" t="s">
        <v>13</v>
      </c>
      <c r="F635" s="11"/>
      <c r="G635" s="11">
        <v>0</v>
      </c>
      <c r="H635" s="11">
        <v>0</v>
      </c>
      <c r="I635" s="11">
        <v>112052</v>
      </c>
      <c r="J635" s="11">
        <v>0</v>
      </c>
      <c r="K635" s="11"/>
      <c r="L635" s="11" t="s">
        <v>15</v>
      </c>
      <c r="M635" s="15">
        <f t="shared" si="58"/>
        <v>1</v>
      </c>
      <c r="N635" t="b">
        <f t="shared" si="54"/>
        <v>0</v>
      </c>
      <c r="O635" t="b">
        <f t="shared" si="55"/>
        <v>0</v>
      </c>
      <c r="P635" t="b">
        <f t="shared" si="56"/>
        <v>0</v>
      </c>
      <c r="Q635" t="b">
        <f t="shared" si="57"/>
        <v>0</v>
      </c>
      <c r="R635" t="str">
        <f t="shared" si="59"/>
        <v>0</v>
      </c>
    </row>
    <row r="636" spans="1:18" x14ac:dyDescent="0.3">
      <c r="A636" s="14">
        <v>635</v>
      </c>
      <c r="B636" s="10">
        <v>0</v>
      </c>
      <c r="C636" s="10">
        <v>3</v>
      </c>
      <c r="D636" s="10" t="s">
        <v>899</v>
      </c>
      <c r="E636" s="10" t="s">
        <v>17</v>
      </c>
      <c r="F636" s="10">
        <v>9</v>
      </c>
      <c r="G636" s="10">
        <v>3</v>
      </c>
      <c r="H636" s="10">
        <v>2</v>
      </c>
      <c r="I636" s="10">
        <v>347088</v>
      </c>
      <c r="J636" s="10">
        <v>27.9</v>
      </c>
      <c r="K636" s="10"/>
      <c r="L636" s="10" t="s">
        <v>15</v>
      </c>
      <c r="M636" s="15">
        <f t="shared" si="58"/>
        <v>6</v>
      </c>
      <c r="N636" t="b">
        <f t="shared" si="54"/>
        <v>0</v>
      </c>
      <c r="O636" t="b">
        <f t="shared" si="55"/>
        <v>0</v>
      </c>
      <c r="P636" t="b">
        <f t="shared" si="56"/>
        <v>0</v>
      </c>
      <c r="Q636" t="b">
        <f t="shared" si="57"/>
        <v>0</v>
      </c>
      <c r="R636" t="str">
        <f t="shared" si="59"/>
        <v>0</v>
      </c>
    </row>
    <row r="637" spans="1:18" x14ac:dyDescent="0.3">
      <c r="A637" s="16">
        <v>636</v>
      </c>
      <c r="B637" s="11">
        <v>1</v>
      </c>
      <c r="C637" s="11">
        <v>2</v>
      </c>
      <c r="D637" s="11" t="s">
        <v>900</v>
      </c>
      <c r="E637" s="11" t="s">
        <v>17</v>
      </c>
      <c r="F637" s="11">
        <v>28</v>
      </c>
      <c r="G637" s="11">
        <v>0</v>
      </c>
      <c r="H637" s="11">
        <v>0</v>
      </c>
      <c r="I637" s="11">
        <v>237668</v>
      </c>
      <c r="J637" s="11">
        <v>13</v>
      </c>
      <c r="K637" s="11"/>
      <c r="L637" s="11" t="s">
        <v>15</v>
      </c>
      <c r="M637" s="15">
        <f t="shared" si="58"/>
        <v>1</v>
      </c>
      <c r="N637" t="b">
        <f t="shared" si="54"/>
        <v>0</v>
      </c>
      <c r="O637" t="b">
        <f t="shared" si="55"/>
        <v>1</v>
      </c>
      <c r="P637" t="b">
        <f t="shared" si="56"/>
        <v>0</v>
      </c>
      <c r="Q637" t="b">
        <f t="shared" si="57"/>
        <v>1</v>
      </c>
      <c r="R637" t="str">
        <f t="shared" si="59"/>
        <v>0</v>
      </c>
    </row>
    <row r="638" spans="1:18" x14ac:dyDescent="0.3">
      <c r="A638" s="14">
        <v>637</v>
      </c>
      <c r="B638" s="10">
        <v>0</v>
      </c>
      <c r="C638" s="10">
        <v>3</v>
      </c>
      <c r="D638" s="10" t="s">
        <v>901</v>
      </c>
      <c r="E638" s="10" t="s">
        <v>13</v>
      </c>
      <c r="F638" s="10">
        <v>32</v>
      </c>
      <c r="G638" s="10">
        <v>0</v>
      </c>
      <c r="H638" s="10">
        <v>0</v>
      </c>
      <c r="I638" s="10" t="s">
        <v>902</v>
      </c>
      <c r="J638" s="10">
        <v>7.9249999999999998</v>
      </c>
      <c r="K638" s="10"/>
      <c r="L638" s="10" t="s">
        <v>15</v>
      </c>
      <c r="M638" s="15">
        <f t="shared" si="58"/>
        <v>1</v>
      </c>
      <c r="N638" t="b">
        <f t="shared" si="54"/>
        <v>0</v>
      </c>
      <c r="O638" t="b">
        <f t="shared" si="55"/>
        <v>0</v>
      </c>
      <c r="P638" t="b">
        <f t="shared" si="56"/>
        <v>0</v>
      </c>
      <c r="Q638" t="b">
        <f t="shared" si="57"/>
        <v>0</v>
      </c>
      <c r="R638" t="str">
        <f t="shared" si="59"/>
        <v>0</v>
      </c>
    </row>
    <row r="639" spans="1:18" x14ac:dyDescent="0.3">
      <c r="A639" s="16">
        <v>638</v>
      </c>
      <c r="B639" s="11">
        <v>0</v>
      </c>
      <c r="C639" s="11">
        <v>2</v>
      </c>
      <c r="D639" s="11" t="s">
        <v>903</v>
      </c>
      <c r="E639" s="11" t="s">
        <v>13</v>
      </c>
      <c r="F639" s="11">
        <v>31</v>
      </c>
      <c r="G639" s="11">
        <v>1</v>
      </c>
      <c r="H639" s="11">
        <v>1</v>
      </c>
      <c r="I639" s="11" t="s">
        <v>361</v>
      </c>
      <c r="J639" s="11">
        <v>26.25</v>
      </c>
      <c r="K639" s="11"/>
      <c r="L639" s="11" t="s">
        <v>15</v>
      </c>
      <c r="M639" s="15">
        <f t="shared" si="58"/>
        <v>3</v>
      </c>
      <c r="N639" t="b">
        <f t="shared" si="54"/>
        <v>0</v>
      </c>
      <c r="O639" t="b">
        <f t="shared" si="55"/>
        <v>0</v>
      </c>
      <c r="P639" t="b">
        <f t="shared" si="56"/>
        <v>0</v>
      </c>
      <c r="Q639" t="b">
        <f t="shared" si="57"/>
        <v>0</v>
      </c>
      <c r="R639" t="str">
        <f t="shared" si="59"/>
        <v>0</v>
      </c>
    </row>
    <row r="640" spans="1:18" x14ac:dyDescent="0.3">
      <c r="A640" s="14">
        <v>639</v>
      </c>
      <c r="B640" s="10">
        <v>0</v>
      </c>
      <c r="C640" s="10">
        <v>3</v>
      </c>
      <c r="D640" s="10" t="s">
        <v>904</v>
      </c>
      <c r="E640" s="10" t="s">
        <v>17</v>
      </c>
      <c r="F640" s="10">
        <v>41</v>
      </c>
      <c r="G640" s="10">
        <v>0</v>
      </c>
      <c r="H640" s="10">
        <v>5</v>
      </c>
      <c r="I640" s="10">
        <v>3101295</v>
      </c>
      <c r="J640" s="10">
        <v>39.6875</v>
      </c>
      <c r="K640" s="10"/>
      <c r="L640" s="10" t="s">
        <v>15</v>
      </c>
      <c r="M640" s="15">
        <f t="shared" si="58"/>
        <v>6</v>
      </c>
      <c r="N640" t="b">
        <f t="shared" si="54"/>
        <v>0</v>
      </c>
      <c r="O640" t="b">
        <f t="shared" si="55"/>
        <v>0</v>
      </c>
      <c r="P640" t="b">
        <f t="shared" si="56"/>
        <v>0</v>
      </c>
      <c r="Q640" t="b">
        <f t="shared" si="57"/>
        <v>0</v>
      </c>
      <c r="R640" t="str">
        <f t="shared" si="59"/>
        <v>0</v>
      </c>
    </row>
    <row r="641" spans="1:18" x14ac:dyDescent="0.3">
      <c r="A641" s="16">
        <v>640</v>
      </c>
      <c r="B641" s="11">
        <v>0</v>
      </c>
      <c r="C641" s="11">
        <v>3</v>
      </c>
      <c r="D641" s="11" t="s">
        <v>905</v>
      </c>
      <c r="E641" s="11" t="s">
        <v>13</v>
      </c>
      <c r="F641" s="11"/>
      <c r="G641" s="11">
        <v>1</v>
      </c>
      <c r="H641" s="11">
        <v>0</v>
      </c>
      <c r="I641" s="11">
        <v>376564</v>
      </c>
      <c r="J641" s="11">
        <v>16.100000000000001</v>
      </c>
      <c r="K641" s="11"/>
      <c r="L641" s="11" t="s">
        <v>15</v>
      </c>
      <c r="M641" s="15">
        <f t="shared" si="58"/>
        <v>2</v>
      </c>
      <c r="N641" t="b">
        <f t="shared" si="54"/>
        <v>0</v>
      </c>
      <c r="O641" t="b">
        <f t="shared" si="55"/>
        <v>0</v>
      </c>
      <c r="P641" t="b">
        <f t="shared" si="56"/>
        <v>0</v>
      </c>
      <c r="Q641" t="b">
        <f t="shared" si="57"/>
        <v>0</v>
      </c>
      <c r="R641" t="str">
        <f t="shared" si="59"/>
        <v>0</v>
      </c>
    </row>
    <row r="642" spans="1:18" x14ac:dyDescent="0.3">
      <c r="A642" s="14">
        <v>641</v>
      </c>
      <c r="B642" s="10">
        <v>0</v>
      </c>
      <c r="C642" s="10">
        <v>3</v>
      </c>
      <c r="D642" s="10" t="s">
        <v>906</v>
      </c>
      <c r="E642" s="10" t="s">
        <v>13</v>
      </c>
      <c r="F642" s="10">
        <v>20</v>
      </c>
      <c r="G642" s="10">
        <v>0</v>
      </c>
      <c r="H642" s="10">
        <v>0</v>
      </c>
      <c r="I642" s="10">
        <v>350050</v>
      </c>
      <c r="J642" s="10">
        <v>7.8541999999999996</v>
      </c>
      <c r="K642" s="10"/>
      <c r="L642" s="10" t="s">
        <v>15</v>
      </c>
      <c r="M642" s="15">
        <f t="shared" si="58"/>
        <v>1</v>
      </c>
      <c r="N642" t="b">
        <f t="shared" ref="N642:N705" si="60">AND(F642&gt;2.5,F642&lt;5)</f>
        <v>0</v>
      </c>
      <c r="O642" t="b">
        <f t="shared" ref="O642:O705" si="61">AND(E642="female",OR(C642=1,C642=2))</f>
        <v>0</v>
      </c>
      <c r="P642" t="b">
        <f t="shared" ref="P642:P705" si="62">AND(J642&gt;75,J642&lt;150)</f>
        <v>0</v>
      </c>
      <c r="Q642" t="b">
        <f t="shared" ref="Q642:Q705" si="63">OR(N642,O642,P642)</f>
        <v>0</v>
      </c>
      <c r="R642" t="str">
        <f t="shared" si="59"/>
        <v>0</v>
      </c>
    </row>
    <row r="643" spans="1:18" x14ac:dyDescent="0.3">
      <c r="A643" s="16">
        <v>642</v>
      </c>
      <c r="B643" s="11">
        <v>1</v>
      </c>
      <c r="C643" s="11">
        <v>1</v>
      </c>
      <c r="D643" s="11" t="s">
        <v>907</v>
      </c>
      <c r="E643" s="11" t="s">
        <v>17</v>
      </c>
      <c r="F643" s="11">
        <v>24</v>
      </c>
      <c r="G643" s="11">
        <v>0</v>
      </c>
      <c r="H643" s="11">
        <v>0</v>
      </c>
      <c r="I643" s="11" t="s">
        <v>549</v>
      </c>
      <c r="J643" s="11">
        <v>69.3</v>
      </c>
      <c r="K643" s="11" t="s">
        <v>550</v>
      </c>
      <c r="L643" s="11" t="s">
        <v>20</v>
      </c>
      <c r="M643" s="15">
        <f t="shared" ref="M643:M706" si="64">G643+H643+1</f>
        <v>1</v>
      </c>
      <c r="N643" t="b">
        <f t="shared" si="60"/>
        <v>0</v>
      </c>
      <c r="O643" t="b">
        <f t="shared" si="61"/>
        <v>1</v>
      </c>
      <c r="P643" t="b">
        <f t="shared" si="62"/>
        <v>0</v>
      </c>
      <c r="Q643" t="b">
        <f t="shared" si="63"/>
        <v>1</v>
      </c>
      <c r="R643" t="str">
        <f t="shared" ref="R643:R706" si="65">IF(N643=B643,"1","0")</f>
        <v>0</v>
      </c>
    </row>
    <row r="644" spans="1:18" x14ac:dyDescent="0.3">
      <c r="A644" s="14">
        <v>643</v>
      </c>
      <c r="B644" s="10">
        <v>0</v>
      </c>
      <c r="C644" s="10">
        <v>3</v>
      </c>
      <c r="D644" s="10" t="s">
        <v>908</v>
      </c>
      <c r="E644" s="10" t="s">
        <v>17</v>
      </c>
      <c r="F644" s="10">
        <v>2</v>
      </c>
      <c r="G644" s="10">
        <v>3</v>
      </c>
      <c r="H644" s="10">
        <v>2</v>
      </c>
      <c r="I644" s="10">
        <v>347088</v>
      </c>
      <c r="J644" s="10">
        <v>27.9</v>
      </c>
      <c r="K644" s="10"/>
      <c r="L644" s="10" t="s">
        <v>15</v>
      </c>
      <c r="M644" s="15">
        <f t="shared" si="64"/>
        <v>6</v>
      </c>
      <c r="N644" t="b">
        <f t="shared" si="60"/>
        <v>0</v>
      </c>
      <c r="O644" t="b">
        <f t="shared" si="61"/>
        <v>0</v>
      </c>
      <c r="P644" t="b">
        <f t="shared" si="62"/>
        <v>0</v>
      </c>
      <c r="Q644" t="b">
        <f t="shared" si="63"/>
        <v>0</v>
      </c>
      <c r="R644" t="str">
        <f t="shared" si="65"/>
        <v>0</v>
      </c>
    </row>
    <row r="645" spans="1:18" x14ac:dyDescent="0.3">
      <c r="A645" s="16">
        <v>644</v>
      </c>
      <c r="B645" s="11">
        <v>1</v>
      </c>
      <c r="C645" s="11">
        <v>3</v>
      </c>
      <c r="D645" s="11" t="s">
        <v>909</v>
      </c>
      <c r="E645" s="11" t="s">
        <v>13</v>
      </c>
      <c r="F645" s="11"/>
      <c r="G645" s="11">
        <v>0</v>
      </c>
      <c r="H645" s="11">
        <v>0</v>
      </c>
      <c r="I645" s="11">
        <v>1601</v>
      </c>
      <c r="J645" s="11">
        <v>56.495800000000003</v>
      </c>
      <c r="K645" s="11"/>
      <c r="L645" s="11" t="s">
        <v>15</v>
      </c>
      <c r="M645" s="15">
        <f t="shared" si="64"/>
        <v>1</v>
      </c>
      <c r="N645" t="b">
        <f t="shared" si="60"/>
        <v>0</v>
      </c>
      <c r="O645" t="b">
        <f t="shared" si="61"/>
        <v>0</v>
      </c>
      <c r="P645" t="b">
        <f t="shared" si="62"/>
        <v>0</v>
      </c>
      <c r="Q645" t="b">
        <f t="shared" si="63"/>
        <v>0</v>
      </c>
      <c r="R645" t="str">
        <f t="shared" si="65"/>
        <v>0</v>
      </c>
    </row>
    <row r="646" spans="1:18" x14ac:dyDescent="0.3">
      <c r="A646" s="14">
        <v>645</v>
      </c>
      <c r="B646" s="10">
        <v>1</v>
      </c>
      <c r="C646" s="10">
        <v>3</v>
      </c>
      <c r="D646" s="10" t="s">
        <v>910</v>
      </c>
      <c r="E646" s="10" t="s">
        <v>17</v>
      </c>
      <c r="F646" s="10">
        <v>0.75</v>
      </c>
      <c r="G646" s="10">
        <v>2</v>
      </c>
      <c r="H646" s="10">
        <v>1</v>
      </c>
      <c r="I646" s="10">
        <v>2666</v>
      </c>
      <c r="J646" s="10">
        <v>19.258299999999998</v>
      </c>
      <c r="K646" s="10"/>
      <c r="L646" s="10" t="s">
        <v>20</v>
      </c>
      <c r="M646" s="15">
        <f t="shared" si="64"/>
        <v>4</v>
      </c>
      <c r="N646" t="b">
        <f t="shared" si="60"/>
        <v>0</v>
      </c>
      <c r="O646" t="b">
        <f t="shared" si="61"/>
        <v>0</v>
      </c>
      <c r="P646" t="b">
        <f t="shared" si="62"/>
        <v>0</v>
      </c>
      <c r="Q646" t="b">
        <f t="shared" si="63"/>
        <v>0</v>
      </c>
      <c r="R646" t="str">
        <f t="shared" si="65"/>
        <v>0</v>
      </c>
    </row>
    <row r="647" spans="1:18" x14ac:dyDescent="0.3">
      <c r="A647" s="16">
        <v>646</v>
      </c>
      <c r="B647" s="11">
        <v>1</v>
      </c>
      <c r="C647" s="11">
        <v>1</v>
      </c>
      <c r="D647" s="11" t="s">
        <v>911</v>
      </c>
      <c r="E647" s="11" t="s">
        <v>13</v>
      </c>
      <c r="F647" s="11">
        <v>48</v>
      </c>
      <c r="G647" s="11">
        <v>1</v>
      </c>
      <c r="H647" s="11">
        <v>0</v>
      </c>
      <c r="I647" s="11" t="s">
        <v>92</v>
      </c>
      <c r="J647" s="11">
        <v>76.729200000000006</v>
      </c>
      <c r="K647" s="11" t="s">
        <v>93</v>
      </c>
      <c r="L647" s="11" t="s">
        <v>20</v>
      </c>
      <c r="M647" s="15">
        <f t="shared" si="64"/>
        <v>2</v>
      </c>
      <c r="N647" t="b">
        <f t="shared" si="60"/>
        <v>0</v>
      </c>
      <c r="O647" t="b">
        <f t="shared" si="61"/>
        <v>0</v>
      </c>
      <c r="P647" t="b">
        <f t="shared" si="62"/>
        <v>1</v>
      </c>
      <c r="Q647" t="b">
        <f t="shared" si="63"/>
        <v>1</v>
      </c>
      <c r="R647" t="str">
        <f t="shared" si="65"/>
        <v>0</v>
      </c>
    </row>
    <row r="648" spans="1:18" x14ac:dyDescent="0.3">
      <c r="A648" s="14">
        <v>647</v>
      </c>
      <c r="B648" s="10">
        <v>0</v>
      </c>
      <c r="C648" s="10">
        <v>3</v>
      </c>
      <c r="D648" s="10" t="s">
        <v>912</v>
      </c>
      <c r="E648" s="10" t="s">
        <v>13</v>
      </c>
      <c r="F648" s="10">
        <v>19</v>
      </c>
      <c r="G648" s="10">
        <v>0</v>
      </c>
      <c r="H648" s="10">
        <v>0</v>
      </c>
      <c r="I648" s="10">
        <v>349231</v>
      </c>
      <c r="J648" s="10">
        <v>7.8958000000000004</v>
      </c>
      <c r="K648" s="10"/>
      <c r="L648" s="10" t="s">
        <v>15</v>
      </c>
      <c r="M648" s="15">
        <f t="shared" si="64"/>
        <v>1</v>
      </c>
      <c r="N648" t="b">
        <f t="shared" si="60"/>
        <v>0</v>
      </c>
      <c r="O648" t="b">
        <f t="shared" si="61"/>
        <v>0</v>
      </c>
      <c r="P648" t="b">
        <f t="shared" si="62"/>
        <v>0</v>
      </c>
      <c r="Q648" t="b">
        <f t="shared" si="63"/>
        <v>0</v>
      </c>
      <c r="R648" t="str">
        <f t="shared" si="65"/>
        <v>0</v>
      </c>
    </row>
    <row r="649" spans="1:18" x14ac:dyDescent="0.3">
      <c r="A649" s="16">
        <v>648</v>
      </c>
      <c r="B649" s="11">
        <v>1</v>
      </c>
      <c r="C649" s="11">
        <v>1</v>
      </c>
      <c r="D649" s="11" t="s">
        <v>913</v>
      </c>
      <c r="E649" s="11" t="s">
        <v>13</v>
      </c>
      <c r="F649" s="11">
        <v>56</v>
      </c>
      <c r="G649" s="11">
        <v>0</v>
      </c>
      <c r="H649" s="11">
        <v>0</v>
      </c>
      <c r="I649" s="11">
        <v>13213</v>
      </c>
      <c r="J649" s="11">
        <v>35.5</v>
      </c>
      <c r="K649" s="11" t="s">
        <v>914</v>
      </c>
      <c r="L649" s="11" t="s">
        <v>20</v>
      </c>
      <c r="M649" s="15">
        <f t="shared" si="64"/>
        <v>1</v>
      </c>
      <c r="N649" t="b">
        <f t="shared" si="60"/>
        <v>0</v>
      </c>
      <c r="O649" t="b">
        <f t="shared" si="61"/>
        <v>0</v>
      </c>
      <c r="P649" t="b">
        <f t="shared" si="62"/>
        <v>0</v>
      </c>
      <c r="Q649" t="b">
        <f t="shared" si="63"/>
        <v>0</v>
      </c>
      <c r="R649" t="str">
        <f t="shared" si="65"/>
        <v>0</v>
      </c>
    </row>
    <row r="650" spans="1:18" x14ac:dyDescent="0.3">
      <c r="A650" s="14">
        <v>649</v>
      </c>
      <c r="B650" s="10">
        <v>0</v>
      </c>
      <c r="C650" s="10">
        <v>3</v>
      </c>
      <c r="D650" s="10" t="s">
        <v>915</v>
      </c>
      <c r="E650" s="10" t="s">
        <v>13</v>
      </c>
      <c r="F650" s="10"/>
      <c r="G650" s="10">
        <v>0</v>
      </c>
      <c r="H650" s="10">
        <v>0</v>
      </c>
      <c r="I650" s="10" t="s">
        <v>916</v>
      </c>
      <c r="J650" s="10">
        <v>7.55</v>
      </c>
      <c r="K650" s="10"/>
      <c r="L650" s="10" t="s">
        <v>15</v>
      </c>
      <c r="M650" s="15">
        <f t="shared" si="64"/>
        <v>1</v>
      </c>
      <c r="N650" t="b">
        <f t="shared" si="60"/>
        <v>0</v>
      </c>
      <c r="O650" t="b">
        <f t="shared" si="61"/>
        <v>0</v>
      </c>
      <c r="P650" t="b">
        <f t="shared" si="62"/>
        <v>0</v>
      </c>
      <c r="Q650" t="b">
        <f t="shared" si="63"/>
        <v>0</v>
      </c>
      <c r="R650" t="str">
        <f t="shared" si="65"/>
        <v>0</v>
      </c>
    </row>
    <row r="651" spans="1:18" x14ac:dyDescent="0.3">
      <c r="A651" s="16">
        <v>650</v>
      </c>
      <c r="B651" s="11">
        <v>1</v>
      </c>
      <c r="C651" s="11">
        <v>3</v>
      </c>
      <c r="D651" s="11" t="s">
        <v>917</v>
      </c>
      <c r="E651" s="11" t="s">
        <v>17</v>
      </c>
      <c r="F651" s="11">
        <v>23</v>
      </c>
      <c r="G651" s="11">
        <v>0</v>
      </c>
      <c r="H651" s="11">
        <v>0</v>
      </c>
      <c r="I651" s="11" t="s">
        <v>918</v>
      </c>
      <c r="J651" s="11">
        <v>7.55</v>
      </c>
      <c r="K651" s="11"/>
      <c r="L651" s="11" t="s">
        <v>15</v>
      </c>
      <c r="M651" s="15">
        <f t="shared" si="64"/>
        <v>1</v>
      </c>
      <c r="N651" t="b">
        <f t="shared" si="60"/>
        <v>0</v>
      </c>
      <c r="O651" t="b">
        <f t="shared" si="61"/>
        <v>0</v>
      </c>
      <c r="P651" t="b">
        <f t="shared" si="62"/>
        <v>0</v>
      </c>
      <c r="Q651" t="b">
        <f t="shared" si="63"/>
        <v>0</v>
      </c>
      <c r="R651" t="str">
        <f t="shared" si="65"/>
        <v>0</v>
      </c>
    </row>
    <row r="652" spans="1:18" x14ac:dyDescent="0.3">
      <c r="A652" s="14">
        <v>651</v>
      </c>
      <c r="B652" s="10">
        <v>0</v>
      </c>
      <c r="C652" s="10">
        <v>3</v>
      </c>
      <c r="D652" s="10" t="s">
        <v>919</v>
      </c>
      <c r="E652" s="10" t="s">
        <v>13</v>
      </c>
      <c r="F652" s="10"/>
      <c r="G652" s="10">
        <v>0</v>
      </c>
      <c r="H652" s="10">
        <v>0</v>
      </c>
      <c r="I652" s="10">
        <v>349221</v>
      </c>
      <c r="J652" s="10">
        <v>7.8958000000000004</v>
      </c>
      <c r="K652" s="10"/>
      <c r="L652" s="10" t="s">
        <v>15</v>
      </c>
      <c r="M652" s="15">
        <f t="shared" si="64"/>
        <v>1</v>
      </c>
      <c r="N652" t="b">
        <f t="shared" si="60"/>
        <v>0</v>
      </c>
      <c r="O652" t="b">
        <f t="shared" si="61"/>
        <v>0</v>
      </c>
      <c r="P652" t="b">
        <f t="shared" si="62"/>
        <v>0</v>
      </c>
      <c r="Q652" t="b">
        <f t="shared" si="63"/>
        <v>0</v>
      </c>
      <c r="R652" t="str">
        <f t="shared" si="65"/>
        <v>0</v>
      </c>
    </row>
    <row r="653" spans="1:18" x14ac:dyDescent="0.3">
      <c r="A653" s="16">
        <v>652</v>
      </c>
      <c r="B653" s="11">
        <v>1</v>
      </c>
      <c r="C653" s="11">
        <v>2</v>
      </c>
      <c r="D653" s="11" t="s">
        <v>920</v>
      </c>
      <c r="E653" s="11" t="s">
        <v>17</v>
      </c>
      <c r="F653" s="11">
        <v>18</v>
      </c>
      <c r="G653" s="11">
        <v>0</v>
      </c>
      <c r="H653" s="11">
        <v>1</v>
      </c>
      <c r="I653" s="11">
        <v>231919</v>
      </c>
      <c r="J653" s="11">
        <v>23</v>
      </c>
      <c r="K653" s="11"/>
      <c r="L653" s="11" t="s">
        <v>15</v>
      </c>
      <c r="M653" s="15">
        <f t="shared" si="64"/>
        <v>2</v>
      </c>
      <c r="N653" t="b">
        <f t="shared" si="60"/>
        <v>0</v>
      </c>
      <c r="O653" t="b">
        <f t="shared" si="61"/>
        <v>1</v>
      </c>
      <c r="P653" t="b">
        <f t="shared" si="62"/>
        <v>0</v>
      </c>
      <c r="Q653" t="b">
        <f t="shared" si="63"/>
        <v>1</v>
      </c>
      <c r="R653" t="str">
        <f t="shared" si="65"/>
        <v>0</v>
      </c>
    </row>
    <row r="654" spans="1:18" x14ac:dyDescent="0.3">
      <c r="A654" s="14">
        <v>653</v>
      </c>
      <c r="B654" s="10">
        <v>0</v>
      </c>
      <c r="C654" s="10">
        <v>3</v>
      </c>
      <c r="D654" s="10" t="s">
        <v>921</v>
      </c>
      <c r="E654" s="10" t="s">
        <v>13</v>
      </c>
      <c r="F654" s="10">
        <v>21</v>
      </c>
      <c r="G654" s="10">
        <v>0</v>
      </c>
      <c r="H654" s="10">
        <v>0</v>
      </c>
      <c r="I654" s="10">
        <v>8475</v>
      </c>
      <c r="J654" s="10">
        <v>8.4332999999999991</v>
      </c>
      <c r="K654" s="10"/>
      <c r="L654" s="10" t="s">
        <v>15</v>
      </c>
      <c r="M654" s="15">
        <f t="shared" si="64"/>
        <v>1</v>
      </c>
      <c r="N654" t="b">
        <f t="shared" si="60"/>
        <v>0</v>
      </c>
      <c r="O654" t="b">
        <f t="shared" si="61"/>
        <v>0</v>
      </c>
      <c r="P654" t="b">
        <f t="shared" si="62"/>
        <v>0</v>
      </c>
      <c r="Q654" t="b">
        <f t="shared" si="63"/>
        <v>0</v>
      </c>
      <c r="R654" t="str">
        <f t="shared" si="65"/>
        <v>0</v>
      </c>
    </row>
    <row r="655" spans="1:18" x14ac:dyDescent="0.3">
      <c r="A655" s="16">
        <v>654</v>
      </c>
      <c r="B655" s="11">
        <v>1</v>
      </c>
      <c r="C655" s="11">
        <v>3</v>
      </c>
      <c r="D655" s="11" t="s">
        <v>922</v>
      </c>
      <c r="E655" s="11" t="s">
        <v>17</v>
      </c>
      <c r="F655" s="11"/>
      <c r="G655" s="11">
        <v>0</v>
      </c>
      <c r="H655" s="11">
        <v>0</v>
      </c>
      <c r="I655" s="11">
        <v>330919</v>
      </c>
      <c r="J655" s="11">
        <v>7.8292000000000002</v>
      </c>
      <c r="K655" s="11"/>
      <c r="L655" s="11" t="s">
        <v>27</v>
      </c>
      <c r="M655" s="15">
        <f t="shared" si="64"/>
        <v>1</v>
      </c>
      <c r="N655" t="b">
        <f t="shared" si="60"/>
        <v>0</v>
      </c>
      <c r="O655" t="b">
        <f t="shared" si="61"/>
        <v>0</v>
      </c>
      <c r="P655" t="b">
        <f t="shared" si="62"/>
        <v>0</v>
      </c>
      <c r="Q655" t="b">
        <f t="shared" si="63"/>
        <v>0</v>
      </c>
      <c r="R655" t="str">
        <f t="shared" si="65"/>
        <v>0</v>
      </c>
    </row>
    <row r="656" spans="1:18" x14ac:dyDescent="0.3">
      <c r="A656" s="14">
        <v>655</v>
      </c>
      <c r="B656" s="10">
        <v>0</v>
      </c>
      <c r="C656" s="10">
        <v>3</v>
      </c>
      <c r="D656" s="10" t="s">
        <v>923</v>
      </c>
      <c r="E656" s="10" t="s">
        <v>17</v>
      </c>
      <c r="F656" s="10">
        <v>18</v>
      </c>
      <c r="G656" s="10">
        <v>0</v>
      </c>
      <c r="H656" s="10">
        <v>0</v>
      </c>
      <c r="I656" s="10">
        <v>365226</v>
      </c>
      <c r="J656" s="10">
        <v>6.75</v>
      </c>
      <c r="K656" s="10"/>
      <c r="L656" s="10" t="s">
        <v>27</v>
      </c>
      <c r="M656" s="15">
        <f t="shared" si="64"/>
        <v>1</v>
      </c>
      <c r="N656" t="b">
        <f t="shared" si="60"/>
        <v>0</v>
      </c>
      <c r="O656" t="b">
        <f t="shared" si="61"/>
        <v>0</v>
      </c>
      <c r="P656" t="b">
        <f t="shared" si="62"/>
        <v>0</v>
      </c>
      <c r="Q656" t="b">
        <f t="shared" si="63"/>
        <v>0</v>
      </c>
      <c r="R656" t="str">
        <f t="shared" si="65"/>
        <v>0</v>
      </c>
    </row>
    <row r="657" spans="1:18" x14ac:dyDescent="0.3">
      <c r="A657" s="16">
        <v>656</v>
      </c>
      <c r="B657" s="11">
        <v>0</v>
      </c>
      <c r="C657" s="11">
        <v>2</v>
      </c>
      <c r="D657" s="11" t="s">
        <v>924</v>
      </c>
      <c r="E657" s="11" t="s">
        <v>13</v>
      </c>
      <c r="F657" s="11">
        <v>24</v>
      </c>
      <c r="G657" s="11">
        <v>2</v>
      </c>
      <c r="H657" s="11">
        <v>0</v>
      </c>
      <c r="I657" s="11" t="s">
        <v>126</v>
      </c>
      <c r="J657" s="11">
        <v>73.5</v>
      </c>
      <c r="K657" s="11"/>
      <c r="L657" s="11" t="s">
        <v>15</v>
      </c>
      <c r="M657" s="15">
        <f t="shared" si="64"/>
        <v>3</v>
      </c>
      <c r="N657" t="b">
        <f t="shared" si="60"/>
        <v>0</v>
      </c>
      <c r="O657" t="b">
        <f t="shared" si="61"/>
        <v>0</v>
      </c>
      <c r="P657" t="b">
        <f t="shared" si="62"/>
        <v>0</v>
      </c>
      <c r="Q657" t="b">
        <f t="shared" si="63"/>
        <v>0</v>
      </c>
      <c r="R657" t="str">
        <f t="shared" si="65"/>
        <v>0</v>
      </c>
    </row>
    <row r="658" spans="1:18" x14ac:dyDescent="0.3">
      <c r="A658" s="14">
        <v>657</v>
      </c>
      <c r="B658" s="10">
        <v>0</v>
      </c>
      <c r="C658" s="10">
        <v>3</v>
      </c>
      <c r="D658" s="10" t="s">
        <v>925</v>
      </c>
      <c r="E658" s="10" t="s">
        <v>13</v>
      </c>
      <c r="F658" s="10"/>
      <c r="G658" s="10">
        <v>0</v>
      </c>
      <c r="H658" s="10">
        <v>0</v>
      </c>
      <c r="I658" s="10">
        <v>349223</v>
      </c>
      <c r="J658" s="10">
        <v>7.8958000000000004</v>
      </c>
      <c r="K658" s="10"/>
      <c r="L658" s="10" t="s">
        <v>15</v>
      </c>
      <c r="M658" s="15">
        <f t="shared" si="64"/>
        <v>1</v>
      </c>
      <c r="N658" t="b">
        <f t="shared" si="60"/>
        <v>0</v>
      </c>
      <c r="O658" t="b">
        <f t="shared" si="61"/>
        <v>0</v>
      </c>
      <c r="P658" t="b">
        <f t="shared" si="62"/>
        <v>0</v>
      </c>
      <c r="Q658" t="b">
        <f t="shared" si="63"/>
        <v>0</v>
      </c>
      <c r="R658" t="str">
        <f t="shared" si="65"/>
        <v>0</v>
      </c>
    </row>
    <row r="659" spans="1:18" x14ac:dyDescent="0.3">
      <c r="A659" s="16">
        <v>658</v>
      </c>
      <c r="B659" s="11">
        <v>0</v>
      </c>
      <c r="C659" s="11">
        <v>3</v>
      </c>
      <c r="D659" s="11" t="s">
        <v>926</v>
      </c>
      <c r="E659" s="11" t="s">
        <v>17</v>
      </c>
      <c r="F659" s="11">
        <v>32</v>
      </c>
      <c r="G659" s="11">
        <v>1</v>
      </c>
      <c r="H659" s="11">
        <v>1</v>
      </c>
      <c r="I659" s="11">
        <v>364849</v>
      </c>
      <c r="J659" s="11">
        <v>15.5</v>
      </c>
      <c r="K659" s="11"/>
      <c r="L659" s="11" t="s">
        <v>27</v>
      </c>
      <c r="M659" s="15">
        <f t="shared" si="64"/>
        <v>3</v>
      </c>
      <c r="N659" t="b">
        <f t="shared" si="60"/>
        <v>0</v>
      </c>
      <c r="O659" t="b">
        <f t="shared" si="61"/>
        <v>0</v>
      </c>
      <c r="P659" t="b">
        <f t="shared" si="62"/>
        <v>0</v>
      </c>
      <c r="Q659" t="b">
        <f t="shared" si="63"/>
        <v>0</v>
      </c>
      <c r="R659" t="str">
        <f t="shared" si="65"/>
        <v>0</v>
      </c>
    </row>
    <row r="660" spans="1:18" x14ac:dyDescent="0.3">
      <c r="A660" s="14">
        <v>659</v>
      </c>
      <c r="B660" s="10">
        <v>0</v>
      </c>
      <c r="C660" s="10">
        <v>2</v>
      </c>
      <c r="D660" s="10" t="s">
        <v>927</v>
      </c>
      <c r="E660" s="10" t="s">
        <v>13</v>
      </c>
      <c r="F660" s="10">
        <v>23</v>
      </c>
      <c r="G660" s="10">
        <v>0</v>
      </c>
      <c r="H660" s="10">
        <v>0</v>
      </c>
      <c r="I660" s="10">
        <v>29751</v>
      </c>
      <c r="J660" s="10">
        <v>13</v>
      </c>
      <c r="K660" s="10"/>
      <c r="L660" s="10" t="s">
        <v>15</v>
      </c>
      <c r="M660" s="15">
        <f t="shared" si="64"/>
        <v>1</v>
      </c>
      <c r="N660" t="b">
        <f t="shared" si="60"/>
        <v>0</v>
      </c>
      <c r="O660" t="b">
        <f t="shared" si="61"/>
        <v>0</v>
      </c>
      <c r="P660" t="b">
        <f t="shared" si="62"/>
        <v>0</v>
      </c>
      <c r="Q660" t="b">
        <f t="shared" si="63"/>
        <v>0</v>
      </c>
      <c r="R660" t="str">
        <f t="shared" si="65"/>
        <v>0</v>
      </c>
    </row>
    <row r="661" spans="1:18" x14ac:dyDescent="0.3">
      <c r="A661" s="16">
        <v>660</v>
      </c>
      <c r="B661" s="11">
        <v>0</v>
      </c>
      <c r="C661" s="11">
        <v>1</v>
      </c>
      <c r="D661" s="11" t="s">
        <v>928</v>
      </c>
      <c r="E661" s="11" t="s">
        <v>13</v>
      </c>
      <c r="F661" s="11">
        <v>58</v>
      </c>
      <c r="G661" s="11">
        <v>0</v>
      </c>
      <c r="H661" s="11">
        <v>2</v>
      </c>
      <c r="I661" s="11">
        <v>35273</v>
      </c>
      <c r="J661" s="11">
        <v>113.27500000000001</v>
      </c>
      <c r="K661" s="11" t="s">
        <v>929</v>
      </c>
      <c r="L661" s="11" t="s">
        <v>20</v>
      </c>
      <c r="M661" s="15">
        <f t="shared" si="64"/>
        <v>3</v>
      </c>
      <c r="N661" t="b">
        <f t="shared" si="60"/>
        <v>0</v>
      </c>
      <c r="O661" t="b">
        <f t="shared" si="61"/>
        <v>0</v>
      </c>
      <c r="P661" t="b">
        <f t="shared" si="62"/>
        <v>1</v>
      </c>
      <c r="Q661" t="b">
        <f t="shared" si="63"/>
        <v>1</v>
      </c>
      <c r="R661" t="str">
        <f t="shared" si="65"/>
        <v>0</v>
      </c>
    </row>
    <row r="662" spans="1:18" x14ac:dyDescent="0.3">
      <c r="A662" s="14">
        <v>661</v>
      </c>
      <c r="B662" s="10">
        <v>1</v>
      </c>
      <c r="C662" s="10">
        <v>1</v>
      </c>
      <c r="D662" s="10" t="s">
        <v>930</v>
      </c>
      <c r="E662" s="10" t="s">
        <v>13</v>
      </c>
      <c r="F662" s="10">
        <v>50</v>
      </c>
      <c r="G662" s="10">
        <v>2</v>
      </c>
      <c r="H662" s="10">
        <v>0</v>
      </c>
      <c r="I662" s="10" t="s">
        <v>505</v>
      </c>
      <c r="J662" s="10">
        <v>133.65</v>
      </c>
      <c r="K662" s="10"/>
      <c r="L662" s="10" t="s">
        <v>15</v>
      </c>
      <c r="M662" s="15">
        <f t="shared" si="64"/>
        <v>3</v>
      </c>
      <c r="N662" t="b">
        <f t="shared" si="60"/>
        <v>0</v>
      </c>
      <c r="O662" t="b">
        <f t="shared" si="61"/>
        <v>0</v>
      </c>
      <c r="P662" t="b">
        <f t="shared" si="62"/>
        <v>1</v>
      </c>
      <c r="Q662" t="b">
        <f t="shared" si="63"/>
        <v>1</v>
      </c>
      <c r="R662" t="str">
        <f t="shared" si="65"/>
        <v>0</v>
      </c>
    </row>
    <row r="663" spans="1:18" x14ac:dyDescent="0.3">
      <c r="A663" s="16">
        <v>662</v>
      </c>
      <c r="B663" s="11">
        <v>0</v>
      </c>
      <c r="C663" s="11">
        <v>3</v>
      </c>
      <c r="D663" s="11" t="s">
        <v>931</v>
      </c>
      <c r="E663" s="11" t="s">
        <v>13</v>
      </c>
      <c r="F663" s="11">
        <v>40</v>
      </c>
      <c r="G663" s="11">
        <v>0</v>
      </c>
      <c r="H663" s="11">
        <v>0</v>
      </c>
      <c r="I663" s="11">
        <v>2623</v>
      </c>
      <c r="J663" s="11">
        <v>7.2249999999999996</v>
      </c>
      <c r="K663" s="11"/>
      <c r="L663" s="11" t="s">
        <v>20</v>
      </c>
      <c r="M663" s="15">
        <f t="shared" si="64"/>
        <v>1</v>
      </c>
      <c r="N663" t="b">
        <f t="shared" si="60"/>
        <v>0</v>
      </c>
      <c r="O663" t="b">
        <f t="shared" si="61"/>
        <v>0</v>
      </c>
      <c r="P663" t="b">
        <f t="shared" si="62"/>
        <v>0</v>
      </c>
      <c r="Q663" t="b">
        <f t="shared" si="63"/>
        <v>0</v>
      </c>
      <c r="R663" t="str">
        <f t="shared" si="65"/>
        <v>0</v>
      </c>
    </row>
    <row r="664" spans="1:18" x14ac:dyDescent="0.3">
      <c r="A664" s="14">
        <v>663</v>
      </c>
      <c r="B664" s="10">
        <v>0</v>
      </c>
      <c r="C664" s="10">
        <v>1</v>
      </c>
      <c r="D664" s="10" t="s">
        <v>932</v>
      </c>
      <c r="E664" s="10" t="s">
        <v>13</v>
      </c>
      <c r="F664" s="10">
        <v>47</v>
      </c>
      <c r="G664" s="10">
        <v>0</v>
      </c>
      <c r="H664" s="10">
        <v>0</v>
      </c>
      <c r="I664" s="10">
        <v>5727</v>
      </c>
      <c r="J664" s="10">
        <v>25.587499999999999</v>
      </c>
      <c r="K664" s="10" t="s">
        <v>933</v>
      </c>
      <c r="L664" s="10" t="s">
        <v>15</v>
      </c>
      <c r="M664" s="15">
        <f t="shared" si="64"/>
        <v>1</v>
      </c>
      <c r="N664" t="b">
        <f t="shared" si="60"/>
        <v>0</v>
      </c>
      <c r="O664" t="b">
        <f t="shared" si="61"/>
        <v>0</v>
      </c>
      <c r="P664" t="b">
        <f t="shared" si="62"/>
        <v>0</v>
      </c>
      <c r="Q664" t="b">
        <f t="shared" si="63"/>
        <v>0</v>
      </c>
      <c r="R664" t="str">
        <f t="shared" si="65"/>
        <v>0</v>
      </c>
    </row>
    <row r="665" spans="1:18" x14ac:dyDescent="0.3">
      <c r="A665" s="16">
        <v>664</v>
      </c>
      <c r="B665" s="11">
        <v>0</v>
      </c>
      <c r="C665" s="11">
        <v>3</v>
      </c>
      <c r="D665" s="11" t="s">
        <v>934</v>
      </c>
      <c r="E665" s="11" t="s">
        <v>13</v>
      </c>
      <c r="F665" s="11">
        <v>36</v>
      </c>
      <c r="G665" s="11">
        <v>0</v>
      </c>
      <c r="H665" s="11">
        <v>0</v>
      </c>
      <c r="I665" s="11">
        <v>349210</v>
      </c>
      <c r="J665" s="11">
        <v>7.4958</v>
      </c>
      <c r="K665" s="11"/>
      <c r="L665" s="11" t="s">
        <v>15</v>
      </c>
      <c r="M665" s="15">
        <f t="shared" si="64"/>
        <v>1</v>
      </c>
      <c r="N665" t="b">
        <f t="shared" si="60"/>
        <v>0</v>
      </c>
      <c r="O665" t="b">
        <f t="shared" si="61"/>
        <v>0</v>
      </c>
      <c r="P665" t="b">
        <f t="shared" si="62"/>
        <v>0</v>
      </c>
      <c r="Q665" t="b">
        <f t="shared" si="63"/>
        <v>0</v>
      </c>
      <c r="R665" t="str">
        <f t="shared" si="65"/>
        <v>0</v>
      </c>
    </row>
    <row r="666" spans="1:18" x14ac:dyDescent="0.3">
      <c r="A666" s="14">
        <v>665</v>
      </c>
      <c r="B666" s="10">
        <v>1</v>
      </c>
      <c r="C666" s="10">
        <v>3</v>
      </c>
      <c r="D666" s="10" t="s">
        <v>935</v>
      </c>
      <c r="E666" s="10" t="s">
        <v>13</v>
      </c>
      <c r="F666" s="10">
        <v>20</v>
      </c>
      <c r="G666" s="10">
        <v>1</v>
      </c>
      <c r="H666" s="10">
        <v>0</v>
      </c>
      <c r="I666" s="10" t="s">
        <v>936</v>
      </c>
      <c r="J666" s="10">
        <v>7.9249999999999998</v>
      </c>
      <c r="K666" s="10"/>
      <c r="L666" s="10" t="s">
        <v>15</v>
      </c>
      <c r="M666" s="15">
        <f t="shared" si="64"/>
        <v>2</v>
      </c>
      <c r="N666" t="b">
        <f t="shared" si="60"/>
        <v>0</v>
      </c>
      <c r="O666" t="b">
        <f t="shared" si="61"/>
        <v>0</v>
      </c>
      <c r="P666" t="b">
        <f t="shared" si="62"/>
        <v>0</v>
      </c>
      <c r="Q666" t="b">
        <f t="shared" si="63"/>
        <v>0</v>
      </c>
      <c r="R666" t="str">
        <f t="shared" si="65"/>
        <v>0</v>
      </c>
    </row>
    <row r="667" spans="1:18" x14ac:dyDescent="0.3">
      <c r="A667" s="16">
        <v>666</v>
      </c>
      <c r="B667" s="11">
        <v>0</v>
      </c>
      <c r="C667" s="11">
        <v>2</v>
      </c>
      <c r="D667" s="11" t="s">
        <v>937</v>
      </c>
      <c r="E667" s="11" t="s">
        <v>13</v>
      </c>
      <c r="F667" s="11">
        <v>32</v>
      </c>
      <c r="G667" s="11">
        <v>2</v>
      </c>
      <c r="H667" s="11">
        <v>0</v>
      </c>
      <c r="I667" s="11" t="s">
        <v>126</v>
      </c>
      <c r="J667" s="11">
        <v>73.5</v>
      </c>
      <c r="K667" s="11"/>
      <c r="L667" s="11" t="s">
        <v>15</v>
      </c>
      <c r="M667" s="15">
        <f t="shared" si="64"/>
        <v>3</v>
      </c>
      <c r="N667" t="b">
        <f t="shared" si="60"/>
        <v>0</v>
      </c>
      <c r="O667" t="b">
        <f t="shared" si="61"/>
        <v>0</v>
      </c>
      <c r="P667" t="b">
        <f t="shared" si="62"/>
        <v>0</v>
      </c>
      <c r="Q667" t="b">
        <f t="shared" si="63"/>
        <v>0</v>
      </c>
      <c r="R667" t="str">
        <f t="shared" si="65"/>
        <v>0</v>
      </c>
    </row>
    <row r="668" spans="1:18" x14ac:dyDescent="0.3">
      <c r="A668" s="14">
        <v>667</v>
      </c>
      <c r="B668" s="10">
        <v>0</v>
      </c>
      <c r="C668" s="10">
        <v>2</v>
      </c>
      <c r="D668" s="10" t="s">
        <v>938</v>
      </c>
      <c r="E668" s="10" t="s">
        <v>13</v>
      </c>
      <c r="F668" s="10">
        <v>25</v>
      </c>
      <c r="G668" s="10">
        <v>0</v>
      </c>
      <c r="H668" s="10">
        <v>0</v>
      </c>
      <c r="I668" s="10">
        <v>234686</v>
      </c>
      <c r="J668" s="10">
        <v>13</v>
      </c>
      <c r="K668" s="10"/>
      <c r="L668" s="10" t="s">
        <v>15</v>
      </c>
      <c r="M668" s="15">
        <f t="shared" si="64"/>
        <v>1</v>
      </c>
      <c r="N668" t="b">
        <f t="shared" si="60"/>
        <v>0</v>
      </c>
      <c r="O668" t="b">
        <f t="shared" si="61"/>
        <v>0</v>
      </c>
      <c r="P668" t="b">
        <f t="shared" si="62"/>
        <v>0</v>
      </c>
      <c r="Q668" t="b">
        <f t="shared" si="63"/>
        <v>0</v>
      </c>
      <c r="R668" t="str">
        <f t="shared" si="65"/>
        <v>0</v>
      </c>
    </row>
    <row r="669" spans="1:18" x14ac:dyDescent="0.3">
      <c r="A669" s="16">
        <v>668</v>
      </c>
      <c r="B669" s="11">
        <v>0</v>
      </c>
      <c r="C669" s="11">
        <v>3</v>
      </c>
      <c r="D669" s="11" t="s">
        <v>939</v>
      </c>
      <c r="E669" s="11" t="s">
        <v>13</v>
      </c>
      <c r="F669" s="11"/>
      <c r="G669" s="11">
        <v>0</v>
      </c>
      <c r="H669" s="11">
        <v>0</v>
      </c>
      <c r="I669" s="11">
        <v>312993</v>
      </c>
      <c r="J669" s="11">
        <v>7.7750000000000004</v>
      </c>
      <c r="K669" s="11"/>
      <c r="L669" s="11" t="s">
        <v>15</v>
      </c>
      <c r="M669" s="15">
        <f t="shared" si="64"/>
        <v>1</v>
      </c>
      <c r="N669" t="b">
        <f t="shared" si="60"/>
        <v>0</v>
      </c>
      <c r="O669" t="b">
        <f t="shared" si="61"/>
        <v>0</v>
      </c>
      <c r="P669" t="b">
        <f t="shared" si="62"/>
        <v>0</v>
      </c>
      <c r="Q669" t="b">
        <f t="shared" si="63"/>
        <v>0</v>
      </c>
      <c r="R669" t="str">
        <f t="shared" si="65"/>
        <v>0</v>
      </c>
    </row>
    <row r="670" spans="1:18" x14ac:dyDescent="0.3">
      <c r="A670" s="14">
        <v>669</v>
      </c>
      <c r="B670" s="10">
        <v>0</v>
      </c>
      <c r="C670" s="10">
        <v>3</v>
      </c>
      <c r="D670" s="10" t="s">
        <v>940</v>
      </c>
      <c r="E670" s="10" t="s">
        <v>13</v>
      </c>
      <c r="F670" s="10">
        <v>43</v>
      </c>
      <c r="G670" s="10">
        <v>0</v>
      </c>
      <c r="H670" s="10">
        <v>0</v>
      </c>
      <c r="I670" s="10" t="s">
        <v>941</v>
      </c>
      <c r="J670" s="10">
        <v>8.0500000000000007</v>
      </c>
      <c r="K670" s="10"/>
      <c r="L670" s="10" t="s">
        <v>15</v>
      </c>
      <c r="M670" s="15">
        <f t="shared" si="64"/>
        <v>1</v>
      </c>
      <c r="N670" t="b">
        <f t="shared" si="60"/>
        <v>0</v>
      </c>
      <c r="O670" t="b">
        <f t="shared" si="61"/>
        <v>0</v>
      </c>
      <c r="P670" t="b">
        <f t="shared" si="62"/>
        <v>0</v>
      </c>
      <c r="Q670" t="b">
        <f t="shared" si="63"/>
        <v>0</v>
      </c>
      <c r="R670" t="str">
        <f t="shared" si="65"/>
        <v>0</v>
      </c>
    </row>
    <row r="671" spans="1:18" x14ac:dyDescent="0.3">
      <c r="A671" s="16">
        <v>670</v>
      </c>
      <c r="B671" s="11">
        <v>1</v>
      </c>
      <c r="C671" s="11">
        <v>1</v>
      </c>
      <c r="D671" s="11" t="s">
        <v>942</v>
      </c>
      <c r="E671" s="11" t="s">
        <v>17</v>
      </c>
      <c r="F671" s="11"/>
      <c r="G671" s="11">
        <v>1</v>
      </c>
      <c r="H671" s="11">
        <v>0</v>
      </c>
      <c r="I671" s="11">
        <v>19996</v>
      </c>
      <c r="J671" s="11">
        <v>52</v>
      </c>
      <c r="K671" s="11" t="s">
        <v>943</v>
      </c>
      <c r="L671" s="11" t="s">
        <v>15</v>
      </c>
      <c r="M671" s="15">
        <f t="shared" si="64"/>
        <v>2</v>
      </c>
      <c r="N671" t="b">
        <f t="shared" si="60"/>
        <v>0</v>
      </c>
      <c r="O671" t="b">
        <f t="shared" si="61"/>
        <v>1</v>
      </c>
      <c r="P671" t="b">
        <f t="shared" si="62"/>
        <v>0</v>
      </c>
      <c r="Q671" t="b">
        <f t="shared" si="63"/>
        <v>1</v>
      </c>
      <c r="R671" t="str">
        <f t="shared" si="65"/>
        <v>0</v>
      </c>
    </row>
    <row r="672" spans="1:18" x14ac:dyDescent="0.3">
      <c r="A672" s="14">
        <v>671</v>
      </c>
      <c r="B672" s="10">
        <v>1</v>
      </c>
      <c r="C672" s="10">
        <v>2</v>
      </c>
      <c r="D672" s="10" t="s">
        <v>944</v>
      </c>
      <c r="E672" s="10" t="s">
        <v>17</v>
      </c>
      <c r="F672" s="10">
        <v>40</v>
      </c>
      <c r="G672" s="10">
        <v>1</v>
      </c>
      <c r="H672" s="10">
        <v>1</v>
      </c>
      <c r="I672" s="10">
        <v>29750</v>
      </c>
      <c r="J672" s="10">
        <v>39</v>
      </c>
      <c r="K672" s="10"/>
      <c r="L672" s="10" t="s">
        <v>15</v>
      </c>
      <c r="M672" s="15">
        <f t="shared" si="64"/>
        <v>3</v>
      </c>
      <c r="N672" t="b">
        <f t="shared" si="60"/>
        <v>0</v>
      </c>
      <c r="O672" t="b">
        <f t="shared" si="61"/>
        <v>1</v>
      </c>
      <c r="P672" t="b">
        <f t="shared" si="62"/>
        <v>0</v>
      </c>
      <c r="Q672" t="b">
        <f t="shared" si="63"/>
        <v>1</v>
      </c>
      <c r="R672" t="str">
        <f t="shared" si="65"/>
        <v>0</v>
      </c>
    </row>
    <row r="673" spans="1:18" x14ac:dyDescent="0.3">
      <c r="A673" s="16">
        <v>672</v>
      </c>
      <c r="B673" s="11">
        <v>0</v>
      </c>
      <c r="C673" s="11">
        <v>1</v>
      </c>
      <c r="D673" s="11" t="s">
        <v>945</v>
      </c>
      <c r="E673" s="11" t="s">
        <v>13</v>
      </c>
      <c r="F673" s="11">
        <v>31</v>
      </c>
      <c r="G673" s="11">
        <v>1</v>
      </c>
      <c r="H673" s="11">
        <v>0</v>
      </c>
      <c r="I673" s="11" t="s">
        <v>946</v>
      </c>
      <c r="J673" s="11">
        <v>52</v>
      </c>
      <c r="K673" s="11" t="s">
        <v>947</v>
      </c>
      <c r="L673" s="11" t="s">
        <v>15</v>
      </c>
      <c r="M673" s="15">
        <f t="shared" si="64"/>
        <v>2</v>
      </c>
      <c r="N673" t="b">
        <f t="shared" si="60"/>
        <v>0</v>
      </c>
      <c r="O673" t="b">
        <f t="shared" si="61"/>
        <v>0</v>
      </c>
      <c r="P673" t="b">
        <f t="shared" si="62"/>
        <v>0</v>
      </c>
      <c r="Q673" t="b">
        <f t="shared" si="63"/>
        <v>0</v>
      </c>
      <c r="R673" t="str">
        <f t="shared" si="65"/>
        <v>0</v>
      </c>
    </row>
    <row r="674" spans="1:18" x14ac:dyDescent="0.3">
      <c r="A674" s="14">
        <v>673</v>
      </c>
      <c r="B674" s="10">
        <v>0</v>
      </c>
      <c r="C674" s="10">
        <v>2</v>
      </c>
      <c r="D674" s="10" t="s">
        <v>948</v>
      </c>
      <c r="E674" s="10" t="s">
        <v>13</v>
      </c>
      <c r="F674" s="10">
        <v>70</v>
      </c>
      <c r="G674" s="10">
        <v>0</v>
      </c>
      <c r="H674" s="10">
        <v>0</v>
      </c>
      <c r="I674" s="10" t="s">
        <v>949</v>
      </c>
      <c r="J674" s="10">
        <v>10.5</v>
      </c>
      <c r="K674" s="10"/>
      <c r="L674" s="10" t="s">
        <v>15</v>
      </c>
      <c r="M674" s="15">
        <f t="shared" si="64"/>
        <v>1</v>
      </c>
      <c r="N674" t="b">
        <f t="shared" si="60"/>
        <v>0</v>
      </c>
      <c r="O674" t="b">
        <f t="shared" si="61"/>
        <v>0</v>
      </c>
      <c r="P674" t="b">
        <f t="shared" si="62"/>
        <v>0</v>
      </c>
      <c r="Q674" t="b">
        <f t="shared" si="63"/>
        <v>0</v>
      </c>
      <c r="R674" t="str">
        <f t="shared" si="65"/>
        <v>0</v>
      </c>
    </row>
    <row r="675" spans="1:18" x14ac:dyDescent="0.3">
      <c r="A675" s="16">
        <v>674</v>
      </c>
      <c r="B675" s="11">
        <v>1</v>
      </c>
      <c r="C675" s="11">
        <v>2</v>
      </c>
      <c r="D675" s="11" t="s">
        <v>950</v>
      </c>
      <c r="E675" s="11" t="s">
        <v>13</v>
      </c>
      <c r="F675" s="11">
        <v>31</v>
      </c>
      <c r="G675" s="11">
        <v>0</v>
      </c>
      <c r="H675" s="11">
        <v>0</v>
      </c>
      <c r="I675" s="11">
        <v>244270</v>
      </c>
      <c r="J675" s="11">
        <v>13</v>
      </c>
      <c r="K675" s="11"/>
      <c r="L675" s="11" t="s">
        <v>15</v>
      </c>
      <c r="M675" s="15">
        <f t="shared" si="64"/>
        <v>1</v>
      </c>
      <c r="N675" t="b">
        <f t="shared" si="60"/>
        <v>0</v>
      </c>
      <c r="O675" t="b">
        <f t="shared" si="61"/>
        <v>0</v>
      </c>
      <c r="P675" t="b">
        <f t="shared" si="62"/>
        <v>0</v>
      </c>
      <c r="Q675" t="b">
        <f t="shared" si="63"/>
        <v>0</v>
      </c>
      <c r="R675" t="str">
        <f t="shared" si="65"/>
        <v>0</v>
      </c>
    </row>
    <row r="676" spans="1:18" x14ac:dyDescent="0.3">
      <c r="A676" s="14">
        <v>675</v>
      </c>
      <c r="B676" s="10">
        <v>0</v>
      </c>
      <c r="C676" s="10">
        <v>2</v>
      </c>
      <c r="D676" s="10" t="s">
        <v>951</v>
      </c>
      <c r="E676" s="10" t="s">
        <v>13</v>
      </c>
      <c r="F676" s="10"/>
      <c r="G676" s="10">
        <v>0</v>
      </c>
      <c r="H676" s="10">
        <v>0</v>
      </c>
      <c r="I676" s="10">
        <v>239856</v>
      </c>
      <c r="J676" s="10">
        <v>0</v>
      </c>
      <c r="K676" s="10"/>
      <c r="L676" s="10" t="s">
        <v>15</v>
      </c>
      <c r="M676" s="15">
        <f t="shared" si="64"/>
        <v>1</v>
      </c>
      <c r="N676" t="b">
        <f t="shared" si="60"/>
        <v>0</v>
      </c>
      <c r="O676" t="b">
        <f t="shared" si="61"/>
        <v>0</v>
      </c>
      <c r="P676" t="b">
        <f t="shared" si="62"/>
        <v>0</v>
      </c>
      <c r="Q676" t="b">
        <f t="shared" si="63"/>
        <v>0</v>
      </c>
      <c r="R676" t="str">
        <f t="shared" si="65"/>
        <v>0</v>
      </c>
    </row>
    <row r="677" spans="1:18" x14ac:dyDescent="0.3">
      <c r="A677" s="16">
        <v>676</v>
      </c>
      <c r="B677" s="11">
        <v>0</v>
      </c>
      <c r="C677" s="11">
        <v>3</v>
      </c>
      <c r="D677" s="11" t="s">
        <v>952</v>
      </c>
      <c r="E677" s="11" t="s">
        <v>13</v>
      </c>
      <c r="F677" s="11">
        <v>18</v>
      </c>
      <c r="G677" s="11">
        <v>0</v>
      </c>
      <c r="H677" s="11">
        <v>0</v>
      </c>
      <c r="I677" s="11">
        <v>349912</v>
      </c>
      <c r="J677" s="11">
        <v>7.7750000000000004</v>
      </c>
      <c r="K677" s="11"/>
      <c r="L677" s="11" t="s">
        <v>15</v>
      </c>
      <c r="M677" s="15">
        <f t="shared" si="64"/>
        <v>1</v>
      </c>
      <c r="N677" t="b">
        <f t="shared" si="60"/>
        <v>0</v>
      </c>
      <c r="O677" t="b">
        <f t="shared" si="61"/>
        <v>0</v>
      </c>
      <c r="P677" t="b">
        <f t="shared" si="62"/>
        <v>0</v>
      </c>
      <c r="Q677" t="b">
        <f t="shared" si="63"/>
        <v>0</v>
      </c>
      <c r="R677" t="str">
        <f t="shared" si="65"/>
        <v>0</v>
      </c>
    </row>
    <row r="678" spans="1:18" x14ac:dyDescent="0.3">
      <c r="A678" s="14">
        <v>677</v>
      </c>
      <c r="B678" s="10">
        <v>0</v>
      </c>
      <c r="C678" s="10">
        <v>3</v>
      </c>
      <c r="D678" s="10" t="s">
        <v>953</v>
      </c>
      <c r="E678" s="10" t="s">
        <v>13</v>
      </c>
      <c r="F678" s="10">
        <v>24.5</v>
      </c>
      <c r="G678" s="10">
        <v>0</v>
      </c>
      <c r="H678" s="10">
        <v>0</v>
      </c>
      <c r="I678" s="10">
        <v>342826</v>
      </c>
      <c r="J678" s="10">
        <v>8.0500000000000007</v>
      </c>
      <c r="K678" s="10"/>
      <c r="L678" s="10" t="s">
        <v>15</v>
      </c>
      <c r="M678" s="15">
        <f t="shared" si="64"/>
        <v>1</v>
      </c>
      <c r="N678" t="b">
        <f t="shared" si="60"/>
        <v>0</v>
      </c>
      <c r="O678" t="b">
        <f t="shared" si="61"/>
        <v>0</v>
      </c>
      <c r="P678" t="b">
        <f t="shared" si="62"/>
        <v>0</v>
      </c>
      <c r="Q678" t="b">
        <f t="shared" si="63"/>
        <v>0</v>
      </c>
      <c r="R678" t="str">
        <f t="shared" si="65"/>
        <v>0</v>
      </c>
    </row>
    <row r="679" spans="1:18" x14ac:dyDescent="0.3">
      <c r="A679" s="16">
        <v>678</v>
      </c>
      <c r="B679" s="11">
        <v>1</v>
      </c>
      <c r="C679" s="11">
        <v>3</v>
      </c>
      <c r="D679" s="11" t="s">
        <v>954</v>
      </c>
      <c r="E679" s="11" t="s">
        <v>17</v>
      </c>
      <c r="F679" s="11">
        <v>18</v>
      </c>
      <c r="G679" s="11">
        <v>0</v>
      </c>
      <c r="H679" s="11">
        <v>0</v>
      </c>
      <c r="I679" s="11">
        <v>4138</v>
      </c>
      <c r="J679" s="11">
        <v>9.8416999999999994</v>
      </c>
      <c r="K679" s="11"/>
      <c r="L679" s="11" t="s">
        <v>15</v>
      </c>
      <c r="M679" s="15">
        <f t="shared" si="64"/>
        <v>1</v>
      </c>
      <c r="N679" t="b">
        <f t="shared" si="60"/>
        <v>0</v>
      </c>
      <c r="O679" t="b">
        <f t="shared" si="61"/>
        <v>0</v>
      </c>
      <c r="P679" t="b">
        <f t="shared" si="62"/>
        <v>0</v>
      </c>
      <c r="Q679" t="b">
        <f t="shared" si="63"/>
        <v>0</v>
      </c>
      <c r="R679" t="str">
        <f t="shared" si="65"/>
        <v>0</v>
      </c>
    </row>
    <row r="680" spans="1:18" x14ac:dyDescent="0.3">
      <c r="A680" s="14">
        <v>679</v>
      </c>
      <c r="B680" s="10">
        <v>0</v>
      </c>
      <c r="C680" s="10">
        <v>3</v>
      </c>
      <c r="D680" s="10" t="s">
        <v>955</v>
      </c>
      <c r="E680" s="10" t="s">
        <v>17</v>
      </c>
      <c r="F680" s="10">
        <v>43</v>
      </c>
      <c r="G680" s="10">
        <v>1</v>
      </c>
      <c r="H680" s="10">
        <v>6</v>
      </c>
      <c r="I680" s="10" t="s">
        <v>105</v>
      </c>
      <c r="J680" s="10">
        <v>46.9</v>
      </c>
      <c r="K680" s="10"/>
      <c r="L680" s="10" t="s">
        <v>15</v>
      </c>
      <c r="M680" s="15">
        <f t="shared" si="64"/>
        <v>8</v>
      </c>
      <c r="N680" t="b">
        <f t="shared" si="60"/>
        <v>0</v>
      </c>
      <c r="O680" t="b">
        <f t="shared" si="61"/>
        <v>0</v>
      </c>
      <c r="P680" t="b">
        <f t="shared" si="62"/>
        <v>0</v>
      </c>
      <c r="Q680" t="b">
        <f t="shared" si="63"/>
        <v>0</v>
      </c>
      <c r="R680" t="str">
        <f t="shared" si="65"/>
        <v>0</v>
      </c>
    </row>
    <row r="681" spans="1:18" x14ac:dyDescent="0.3">
      <c r="A681" s="16">
        <v>680</v>
      </c>
      <c r="B681" s="11">
        <v>1</v>
      </c>
      <c r="C681" s="11">
        <v>1</v>
      </c>
      <c r="D681" s="11" t="s">
        <v>956</v>
      </c>
      <c r="E681" s="11" t="s">
        <v>13</v>
      </c>
      <c r="F681" s="11">
        <v>36</v>
      </c>
      <c r="G681" s="11">
        <v>0</v>
      </c>
      <c r="H681" s="11">
        <v>1</v>
      </c>
      <c r="I681" s="11" t="s">
        <v>392</v>
      </c>
      <c r="J681" s="11">
        <v>512.32920000000001</v>
      </c>
      <c r="K681" s="11" t="s">
        <v>957</v>
      </c>
      <c r="L681" s="11" t="s">
        <v>20</v>
      </c>
      <c r="M681" s="15">
        <f t="shared" si="64"/>
        <v>2</v>
      </c>
      <c r="N681" t="b">
        <f t="shared" si="60"/>
        <v>0</v>
      </c>
      <c r="O681" t="b">
        <f t="shared" si="61"/>
        <v>0</v>
      </c>
      <c r="P681" t="b">
        <f t="shared" si="62"/>
        <v>0</v>
      </c>
      <c r="Q681" t="b">
        <f t="shared" si="63"/>
        <v>0</v>
      </c>
      <c r="R681" t="str">
        <f t="shared" si="65"/>
        <v>0</v>
      </c>
    </row>
    <row r="682" spans="1:18" x14ac:dyDescent="0.3">
      <c r="A682" s="14">
        <v>681</v>
      </c>
      <c r="B682" s="10">
        <v>0</v>
      </c>
      <c r="C682" s="10">
        <v>3</v>
      </c>
      <c r="D682" s="10" t="s">
        <v>958</v>
      </c>
      <c r="E682" s="10" t="s">
        <v>17</v>
      </c>
      <c r="F682" s="10"/>
      <c r="G682" s="10">
        <v>0</v>
      </c>
      <c r="H682" s="10">
        <v>0</v>
      </c>
      <c r="I682" s="10">
        <v>330935</v>
      </c>
      <c r="J682" s="10">
        <v>8.1374999999999993</v>
      </c>
      <c r="K682" s="10"/>
      <c r="L682" s="10" t="s">
        <v>27</v>
      </c>
      <c r="M682" s="15">
        <f t="shared" si="64"/>
        <v>1</v>
      </c>
      <c r="N682" t="b">
        <f t="shared" si="60"/>
        <v>0</v>
      </c>
      <c r="O682" t="b">
        <f t="shared" si="61"/>
        <v>0</v>
      </c>
      <c r="P682" t="b">
        <f t="shared" si="62"/>
        <v>0</v>
      </c>
      <c r="Q682" t="b">
        <f t="shared" si="63"/>
        <v>0</v>
      </c>
      <c r="R682" t="str">
        <f t="shared" si="65"/>
        <v>0</v>
      </c>
    </row>
    <row r="683" spans="1:18" x14ac:dyDescent="0.3">
      <c r="A683" s="16">
        <v>682</v>
      </c>
      <c r="B683" s="11">
        <v>1</v>
      </c>
      <c r="C683" s="11">
        <v>1</v>
      </c>
      <c r="D683" s="11" t="s">
        <v>959</v>
      </c>
      <c r="E683" s="11" t="s">
        <v>13</v>
      </c>
      <c r="F683" s="11">
        <v>27</v>
      </c>
      <c r="G683" s="11">
        <v>0</v>
      </c>
      <c r="H683" s="11">
        <v>0</v>
      </c>
      <c r="I683" s="11" t="s">
        <v>92</v>
      </c>
      <c r="J683" s="11">
        <v>76.729200000000006</v>
      </c>
      <c r="K683" s="11" t="s">
        <v>960</v>
      </c>
      <c r="L683" s="11" t="s">
        <v>20</v>
      </c>
      <c r="M683" s="15">
        <f t="shared" si="64"/>
        <v>1</v>
      </c>
      <c r="N683" t="b">
        <f t="shared" si="60"/>
        <v>0</v>
      </c>
      <c r="O683" t="b">
        <f t="shared" si="61"/>
        <v>0</v>
      </c>
      <c r="P683" t="b">
        <f t="shared" si="62"/>
        <v>1</v>
      </c>
      <c r="Q683" t="b">
        <f t="shared" si="63"/>
        <v>1</v>
      </c>
      <c r="R683" t="str">
        <f t="shared" si="65"/>
        <v>0</v>
      </c>
    </row>
    <row r="684" spans="1:18" x14ac:dyDescent="0.3">
      <c r="A684" s="14">
        <v>683</v>
      </c>
      <c r="B684" s="10">
        <v>0</v>
      </c>
      <c r="C684" s="10">
        <v>3</v>
      </c>
      <c r="D684" s="10" t="s">
        <v>961</v>
      </c>
      <c r="E684" s="10" t="s">
        <v>13</v>
      </c>
      <c r="F684" s="10">
        <v>20</v>
      </c>
      <c r="G684" s="10">
        <v>0</v>
      </c>
      <c r="H684" s="10">
        <v>0</v>
      </c>
      <c r="I684" s="10">
        <v>6563</v>
      </c>
      <c r="J684" s="10">
        <v>9.2249999999999996</v>
      </c>
      <c r="K684" s="10"/>
      <c r="L684" s="10" t="s">
        <v>15</v>
      </c>
      <c r="M684" s="15">
        <f t="shared" si="64"/>
        <v>1</v>
      </c>
      <c r="N684" t="b">
        <f t="shared" si="60"/>
        <v>0</v>
      </c>
      <c r="O684" t="b">
        <f t="shared" si="61"/>
        <v>0</v>
      </c>
      <c r="P684" t="b">
        <f t="shared" si="62"/>
        <v>0</v>
      </c>
      <c r="Q684" t="b">
        <f t="shared" si="63"/>
        <v>0</v>
      </c>
      <c r="R684" t="str">
        <f t="shared" si="65"/>
        <v>0</v>
      </c>
    </row>
    <row r="685" spans="1:18" x14ac:dyDescent="0.3">
      <c r="A685" s="16">
        <v>684</v>
      </c>
      <c r="B685" s="11">
        <v>0</v>
      </c>
      <c r="C685" s="11">
        <v>3</v>
      </c>
      <c r="D685" s="11" t="s">
        <v>962</v>
      </c>
      <c r="E685" s="11" t="s">
        <v>13</v>
      </c>
      <c r="F685" s="11">
        <v>14</v>
      </c>
      <c r="G685" s="11">
        <v>5</v>
      </c>
      <c r="H685" s="11">
        <v>2</v>
      </c>
      <c r="I685" s="11" t="s">
        <v>105</v>
      </c>
      <c r="J685" s="11">
        <v>46.9</v>
      </c>
      <c r="K685" s="11"/>
      <c r="L685" s="11" t="s">
        <v>15</v>
      </c>
      <c r="M685" s="15">
        <f t="shared" si="64"/>
        <v>8</v>
      </c>
      <c r="N685" t="b">
        <f t="shared" si="60"/>
        <v>0</v>
      </c>
      <c r="O685" t="b">
        <f t="shared" si="61"/>
        <v>0</v>
      </c>
      <c r="P685" t="b">
        <f t="shared" si="62"/>
        <v>0</v>
      </c>
      <c r="Q685" t="b">
        <f t="shared" si="63"/>
        <v>0</v>
      </c>
      <c r="R685" t="str">
        <f t="shared" si="65"/>
        <v>0</v>
      </c>
    </row>
    <row r="686" spans="1:18" x14ac:dyDescent="0.3">
      <c r="A686" s="14">
        <v>685</v>
      </c>
      <c r="B686" s="10">
        <v>0</v>
      </c>
      <c r="C686" s="10">
        <v>2</v>
      </c>
      <c r="D686" s="10" t="s">
        <v>963</v>
      </c>
      <c r="E686" s="10" t="s">
        <v>13</v>
      </c>
      <c r="F686" s="10">
        <v>60</v>
      </c>
      <c r="G686" s="10">
        <v>1</v>
      </c>
      <c r="H686" s="10">
        <v>1</v>
      </c>
      <c r="I686" s="10">
        <v>29750</v>
      </c>
      <c r="J686" s="10">
        <v>39</v>
      </c>
      <c r="K686" s="10"/>
      <c r="L686" s="10" t="s">
        <v>15</v>
      </c>
      <c r="M686" s="15">
        <f t="shared" si="64"/>
        <v>3</v>
      </c>
      <c r="N686" t="b">
        <f t="shared" si="60"/>
        <v>0</v>
      </c>
      <c r="O686" t="b">
        <f t="shared" si="61"/>
        <v>0</v>
      </c>
      <c r="P686" t="b">
        <f t="shared" si="62"/>
        <v>0</v>
      </c>
      <c r="Q686" t="b">
        <f t="shared" si="63"/>
        <v>0</v>
      </c>
      <c r="R686" t="str">
        <f t="shared" si="65"/>
        <v>0</v>
      </c>
    </row>
    <row r="687" spans="1:18" x14ac:dyDescent="0.3">
      <c r="A687" s="16">
        <v>686</v>
      </c>
      <c r="B687" s="11">
        <v>0</v>
      </c>
      <c r="C687" s="11">
        <v>2</v>
      </c>
      <c r="D687" s="11" t="s">
        <v>964</v>
      </c>
      <c r="E687" s="11" t="s">
        <v>13</v>
      </c>
      <c r="F687" s="11">
        <v>25</v>
      </c>
      <c r="G687" s="11">
        <v>1</v>
      </c>
      <c r="H687" s="11">
        <v>2</v>
      </c>
      <c r="I687" s="11" t="s">
        <v>80</v>
      </c>
      <c r="J687" s="11">
        <v>41.5792</v>
      </c>
      <c r="K687" s="11"/>
      <c r="L687" s="11" t="s">
        <v>20</v>
      </c>
      <c r="M687" s="15">
        <f t="shared" si="64"/>
        <v>4</v>
      </c>
      <c r="N687" t="b">
        <f t="shared" si="60"/>
        <v>0</v>
      </c>
      <c r="O687" t="b">
        <f t="shared" si="61"/>
        <v>0</v>
      </c>
      <c r="P687" t="b">
        <f t="shared" si="62"/>
        <v>0</v>
      </c>
      <c r="Q687" t="b">
        <f t="shared" si="63"/>
        <v>0</v>
      </c>
      <c r="R687" t="str">
        <f t="shared" si="65"/>
        <v>0</v>
      </c>
    </row>
    <row r="688" spans="1:18" x14ac:dyDescent="0.3">
      <c r="A688" s="14">
        <v>687</v>
      </c>
      <c r="B688" s="10">
        <v>0</v>
      </c>
      <c r="C688" s="10">
        <v>3</v>
      </c>
      <c r="D688" s="10" t="s">
        <v>965</v>
      </c>
      <c r="E688" s="10" t="s">
        <v>13</v>
      </c>
      <c r="F688" s="10">
        <v>14</v>
      </c>
      <c r="G688" s="10">
        <v>4</v>
      </c>
      <c r="H688" s="10">
        <v>1</v>
      </c>
      <c r="I688" s="10">
        <v>3101295</v>
      </c>
      <c r="J688" s="10">
        <v>39.6875</v>
      </c>
      <c r="K688" s="10"/>
      <c r="L688" s="10" t="s">
        <v>15</v>
      </c>
      <c r="M688" s="15">
        <f t="shared" si="64"/>
        <v>6</v>
      </c>
      <c r="N688" t="b">
        <f t="shared" si="60"/>
        <v>0</v>
      </c>
      <c r="O688" t="b">
        <f t="shared" si="61"/>
        <v>0</v>
      </c>
      <c r="P688" t="b">
        <f t="shared" si="62"/>
        <v>0</v>
      </c>
      <c r="Q688" t="b">
        <f t="shared" si="63"/>
        <v>0</v>
      </c>
      <c r="R688" t="str">
        <f t="shared" si="65"/>
        <v>0</v>
      </c>
    </row>
    <row r="689" spans="1:18" x14ac:dyDescent="0.3">
      <c r="A689" s="16">
        <v>688</v>
      </c>
      <c r="B689" s="11">
        <v>0</v>
      </c>
      <c r="C689" s="11">
        <v>3</v>
      </c>
      <c r="D689" s="11" t="s">
        <v>966</v>
      </c>
      <c r="E689" s="11" t="s">
        <v>13</v>
      </c>
      <c r="F689" s="11">
        <v>19</v>
      </c>
      <c r="G689" s="11">
        <v>0</v>
      </c>
      <c r="H689" s="11">
        <v>0</v>
      </c>
      <c r="I689" s="11">
        <v>349228</v>
      </c>
      <c r="J689" s="11">
        <v>10.1708</v>
      </c>
      <c r="K689" s="11"/>
      <c r="L689" s="11" t="s">
        <v>15</v>
      </c>
      <c r="M689" s="15">
        <f t="shared" si="64"/>
        <v>1</v>
      </c>
      <c r="N689" t="b">
        <f t="shared" si="60"/>
        <v>0</v>
      </c>
      <c r="O689" t="b">
        <f t="shared" si="61"/>
        <v>0</v>
      </c>
      <c r="P689" t="b">
        <f t="shared" si="62"/>
        <v>0</v>
      </c>
      <c r="Q689" t="b">
        <f t="shared" si="63"/>
        <v>0</v>
      </c>
      <c r="R689" t="str">
        <f t="shared" si="65"/>
        <v>0</v>
      </c>
    </row>
    <row r="690" spans="1:18" x14ac:dyDescent="0.3">
      <c r="A690" s="14">
        <v>689</v>
      </c>
      <c r="B690" s="10">
        <v>0</v>
      </c>
      <c r="C690" s="10">
        <v>3</v>
      </c>
      <c r="D690" s="10" t="s">
        <v>967</v>
      </c>
      <c r="E690" s="10" t="s">
        <v>13</v>
      </c>
      <c r="F690" s="10">
        <v>18</v>
      </c>
      <c r="G690" s="10">
        <v>0</v>
      </c>
      <c r="H690" s="10">
        <v>0</v>
      </c>
      <c r="I690" s="10">
        <v>350036</v>
      </c>
      <c r="J690" s="10">
        <v>7.7957999999999998</v>
      </c>
      <c r="K690" s="10"/>
      <c r="L690" s="10" t="s">
        <v>15</v>
      </c>
      <c r="M690" s="15">
        <f t="shared" si="64"/>
        <v>1</v>
      </c>
      <c r="N690" t="b">
        <f t="shared" si="60"/>
        <v>0</v>
      </c>
      <c r="O690" t="b">
        <f t="shared" si="61"/>
        <v>0</v>
      </c>
      <c r="P690" t="b">
        <f t="shared" si="62"/>
        <v>0</v>
      </c>
      <c r="Q690" t="b">
        <f t="shared" si="63"/>
        <v>0</v>
      </c>
      <c r="R690" t="str">
        <f t="shared" si="65"/>
        <v>0</v>
      </c>
    </row>
    <row r="691" spans="1:18" x14ac:dyDescent="0.3">
      <c r="A691" s="16">
        <v>690</v>
      </c>
      <c r="B691" s="11">
        <v>1</v>
      </c>
      <c r="C691" s="11">
        <v>1</v>
      </c>
      <c r="D691" s="11" t="s">
        <v>968</v>
      </c>
      <c r="E691" s="11" t="s">
        <v>17</v>
      </c>
      <c r="F691" s="11">
        <v>15</v>
      </c>
      <c r="G691" s="11">
        <v>0</v>
      </c>
      <c r="H691" s="11">
        <v>1</v>
      </c>
      <c r="I691" s="11">
        <v>24160</v>
      </c>
      <c r="J691" s="11">
        <v>211.33750000000001</v>
      </c>
      <c r="K691" s="11" t="s">
        <v>969</v>
      </c>
      <c r="L691" s="11" t="s">
        <v>15</v>
      </c>
      <c r="M691" s="15">
        <f t="shared" si="64"/>
        <v>2</v>
      </c>
      <c r="N691" t="b">
        <f t="shared" si="60"/>
        <v>0</v>
      </c>
      <c r="O691" t="b">
        <f t="shared" si="61"/>
        <v>1</v>
      </c>
      <c r="P691" t="b">
        <f t="shared" si="62"/>
        <v>0</v>
      </c>
      <c r="Q691" t="b">
        <f t="shared" si="63"/>
        <v>1</v>
      </c>
      <c r="R691" t="str">
        <f t="shared" si="65"/>
        <v>0</v>
      </c>
    </row>
    <row r="692" spans="1:18" x14ac:dyDescent="0.3">
      <c r="A692" s="14">
        <v>691</v>
      </c>
      <c r="B692" s="10">
        <v>1</v>
      </c>
      <c r="C692" s="10">
        <v>1</v>
      </c>
      <c r="D692" s="10" t="s">
        <v>970</v>
      </c>
      <c r="E692" s="10" t="s">
        <v>13</v>
      </c>
      <c r="F692" s="10">
        <v>31</v>
      </c>
      <c r="G692" s="10">
        <v>1</v>
      </c>
      <c r="H692" s="10">
        <v>0</v>
      </c>
      <c r="I692" s="10">
        <v>17474</v>
      </c>
      <c r="J692" s="10">
        <v>57</v>
      </c>
      <c r="K692" s="10" t="s">
        <v>971</v>
      </c>
      <c r="L692" s="10" t="s">
        <v>15</v>
      </c>
      <c r="M692" s="15">
        <f t="shared" si="64"/>
        <v>2</v>
      </c>
      <c r="N692" t="b">
        <f t="shared" si="60"/>
        <v>0</v>
      </c>
      <c r="O692" t="b">
        <f t="shared" si="61"/>
        <v>0</v>
      </c>
      <c r="P692" t="b">
        <f t="shared" si="62"/>
        <v>0</v>
      </c>
      <c r="Q692" t="b">
        <f t="shared" si="63"/>
        <v>0</v>
      </c>
      <c r="R692" t="str">
        <f t="shared" si="65"/>
        <v>0</v>
      </c>
    </row>
    <row r="693" spans="1:18" x14ac:dyDescent="0.3">
      <c r="A693" s="16">
        <v>692</v>
      </c>
      <c r="B693" s="11">
        <v>1</v>
      </c>
      <c r="C693" s="11">
        <v>3</v>
      </c>
      <c r="D693" s="11" t="s">
        <v>972</v>
      </c>
      <c r="E693" s="11" t="s">
        <v>17</v>
      </c>
      <c r="F693" s="11">
        <v>4</v>
      </c>
      <c r="G693" s="11">
        <v>0</v>
      </c>
      <c r="H693" s="11">
        <v>1</v>
      </c>
      <c r="I693" s="11">
        <v>349256</v>
      </c>
      <c r="J693" s="11">
        <v>13.416700000000001</v>
      </c>
      <c r="K693" s="11"/>
      <c r="L693" s="11" t="s">
        <v>20</v>
      </c>
      <c r="M693" s="15">
        <f t="shared" si="64"/>
        <v>2</v>
      </c>
      <c r="N693" t="b">
        <f t="shared" si="60"/>
        <v>1</v>
      </c>
      <c r="O693" t="b">
        <f t="shared" si="61"/>
        <v>0</v>
      </c>
      <c r="P693" t="b">
        <f t="shared" si="62"/>
        <v>0</v>
      </c>
      <c r="Q693" t="b">
        <f t="shared" si="63"/>
        <v>1</v>
      </c>
      <c r="R693" t="str">
        <f t="shared" si="65"/>
        <v>0</v>
      </c>
    </row>
    <row r="694" spans="1:18" x14ac:dyDescent="0.3">
      <c r="A694" s="14">
        <v>693</v>
      </c>
      <c r="B694" s="10">
        <v>1</v>
      </c>
      <c r="C694" s="10">
        <v>3</v>
      </c>
      <c r="D694" s="10" t="s">
        <v>973</v>
      </c>
      <c r="E694" s="10" t="s">
        <v>13</v>
      </c>
      <c r="F694" s="10"/>
      <c r="G694" s="10">
        <v>0</v>
      </c>
      <c r="H694" s="10">
        <v>0</v>
      </c>
      <c r="I694" s="10">
        <v>1601</v>
      </c>
      <c r="J694" s="10">
        <v>56.495800000000003</v>
      </c>
      <c r="K694" s="10"/>
      <c r="L694" s="10" t="s">
        <v>15</v>
      </c>
      <c r="M694" s="15">
        <f t="shared" si="64"/>
        <v>1</v>
      </c>
      <c r="N694" t="b">
        <f t="shared" si="60"/>
        <v>0</v>
      </c>
      <c r="O694" t="b">
        <f t="shared" si="61"/>
        <v>0</v>
      </c>
      <c r="P694" t="b">
        <f t="shared" si="62"/>
        <v>0</v>
      </c>
      <c r="Q694" t="b">
        <f t="shared" si="63"/>
        <v>0</v>
      </c>
      <c r="R694" t="str">
        <f t="shared" si="65"/>
        <v>0</v>
      </c>
    </row>
    <row r="695" spans="1:18" x14ac:dyDescent="0.3">
      <c r="A695" s="16">
        <v>694</v>
      </c>
      <c r="B695" s="11">
        <v>0</v>
      </c>
      <c r="C695" s="11">
        <v>3</v>
      </c>
      <c r="D695" s="11" t="s">
        <v>974</v>
      </c>
      <c r="E695" s="11" t="s">
        <v>13</v>
      </c>
      <c r="F695" s="11">
        <v>25</v>
      </c>
      <c r="G695" s="11">
        <v>0</v>
      </c>
      <c r="H695" s="11">
        <v>0</v>
      </c>
      <c r="I695" s="11">
        <v>2672</v>
      </c>
      <c r="J695" s="11">
        <v>7.2249999999999996</v>
      </c>
      <c r="K695" s="11"/>
      <c r="L695" s="11" t="s">
        <v>20</v>
      </c>
      <c r="M695" s="15">
        <f t="shared" si="64"/>
        <v>1</v>
      </c>
      <c r="N695" t="b">
        <f t="shared" si="60"/>
        <v>0</v>
      </c>
      <c r="O695" t="b">
        <f t="shared" si="61"/>
        <v>0</v>
      </c>
      <c r="P695" t="b">
        <f t="shared" si="62"/>
        <v>0</v>
      </c>
      <c r="Q695" t="b">
        <f t="shared" si="63"/>
        <v>0</v>
      </c>
      <c r="R695" t="str">
        <f t="shared" si="65"/>
        <v>0</v>
      </c>
    </row>
    <row r="696" spans="1:18" x14ac:dyDescent="0.3">
      <c r="A696" s="14">
        <v>695</v>
      </c>
      <c r="B696" s="10">
        <v>0</v>
      </c>
      <c r="C696" s="10">
        <v>1</v>
      </c>
      <c r="D696" s="10" t="s">
        <v>975</v>
      </c>
      <c r="E696" s="10" t="s">
        <v>13</v>
      </c>
      <c r="F696" s="10">
        <v>60</v>
      </c>
      <c r="G696" s="10">
        <v>0</v>
      </c>
      <c r="H696" s="10">
        <v>0</v>
      </c>
      <c r="I696" s="10">
        <v>113800</v>
      </c>
      <c r="J696" s="10">
        <v>26.55</v>
      </c>
      <c r="K696" s="10"/>
      <c r="L696" s="10" t="s">
        <v>15</v>
      </c>
      <c r="M696" s="15">
        <f t="shared" si="64"/>
        <v>1</v>
      </c>
      <c r="N696" t="b">
        <f t="shared" si="60"/>
        <v>0</v>
      </c>
      <c r="O696" t="b">
        <f t="shared" si="61"/>
        <v>0</v>
      </c>
      <c r="P696" t="b">
        <f t="shared" si="62"/>
        <v>0</v>
      </c>
      <c r="Q696" t="b">
        <f t="shared" si="63"/>
        <v>0</v>
      </c>
      <c r="R696" t="str">
        <f t="shared" si="65"/>
        <v>0</v>
      </c>
    </row>
    <row r="697" spans="1:18" x14ac:dyDescent="0.3">
      <c r="A697" s="16">
        <v>696</v>
      </c>
      <c r="B697" s="11">
        <v>0</v>
      </c>
      <c r="C697" s="11">
        <v>2</v>
      </c>
      <c r="D697" s="11" t="s">
        <v>976</v>
      </c>
      <c r="E697" s="11" t="s">
        <v>13</v>
      </c>
      <c r="F697" s="11">
        <v>52</v>
      </c>
      <c r="G697" s="11">
        <v>0</v>
      </c>
      <c r="H697" s="11">
        <v>0</v>
      </c>
      <c r="I697" s="11">
        <v>248731</v>
      </c>
      <c r="J697" s="11">
        <v>13.5</v>
      </c>
      <c r="K697" s="11"/>
      <c r="L697" s="11" t="s">
        <v>15</v>
      </c>
      <c r="M697" s="15">
        <f t="shared" si="64"/>
        <v>1</v>
      </c>
      <c r="N697" t="b">
        <f t="shared" si="60"/>
        <v>0</v>
      </c>
      <c r="O697" t="b">
        <f t="shared" si="61"/>
        <v>0</v>
      </c>
      <c r="P697" t="b">
        <f t="shared" si="62"/>
        <v>0</v>
      </c>
      <c r="Q697" t="b">
        <f t="shared" si="63"/>
        <v>0</v>
      </c>
      <c r="R697" t="str">
        <f t="shared" si="65"/>
        <v>0</v>
      </c>
    </row>
    <row r="698" spans="1:18" x14ac:dyDescent="0.3">
      <c r="A698" s="14">
        <v>697</v>
      </c>
      <c r="B698" s="10">
        <v>0</v>
      </c>
      <c r="C698" s="10">
        <v>3</v>
      </c>
      <c r="D698" s="10" t="s">
        <v>977</v>
      </c>
      <c r="E698" s="10" t="s">
        <v>13</v>
      </c>
      <c r="F698" s="10">
        <v>44</v>
      </c>
      <c r="G698" s="10">
        <v>0</v>
      </c>
      <c r="H698" s="10">
        <v>0</v>
      </c>
      <c r="I698" s="10">
        <v>363592</v>
      </c>
      <c r="J698" s="10">
        <v>8.0500000000000007</v>
      </c>
      <c r="K698" s="10"/>
      <c r="L698" s="10" t="s">
        <v>15</v>
      </c>
      <c r="M698" s="15">
        <f t="shared" si="64"/>
        <v>1</v>
      </c>
      <c r="N698" t="b">
        <f t="shared" si="60"/>
        <v>0</v>
      </c>
      <c r="O698" t="b">
        <f t="shared" si="61"/>
        <v>0</v>
      </c>
      <c r="P698" t="b">
        <f t="shared" si="62"/>
        <v>0</v>
      </c>
      <c r="Q698" t="b">
        <f t="shared" si="63"/>
        <v>0</v>
      </c>
      <c r="R698" t="str">
        <f t="shared" si="65"/>
        <v>0</v>
      </c>
    </row>
    <row r="699" spans="1:18" x14ac:dyDescent="0.3">
      <c r="A699" s="16">
        <v>698</v>
      </c>
      <c r="B699" s="11">
        <v>1</v>
      </c>
      <c r="C699" s="11">
        <v>3</v>
      </c>
      <c r="D699" s="11" t="s">
        <v>978</v>
      </c>
      <c r="E699" s="11" t="s">
        <v>17</v>
      </c>
      <c r="F699" s="11"/>
      <c r="G699" s="11">
        <v>0</v>
      </c>
      <c r="H699" s="11">
        <v>0</v>
      </c>
      <c r="I699" s="11">
        <v>35852</v>
      </c>
      <c r="J699" s="11">
        <v>7.7332999999999998</v>
      </c>
      <c r="K699" s="11"/>
      <c r="L699" s="11" t="s">
        <v>27</v>
      </c>
      <c r="M699" s="15">
        <f t="shared" si="64"/>
        <v>1</v>
      </c>
      <c r="N699" t="b">
        <f t="shared" si="60"/>
        <v>0</v>
      </c>
      <c r="O699" t="b">
        <f t="shared" si="61"/>
        <v>0</v>
      </c>
      <c r="P699" t="b">
        <f t="shared" si="62"/>
        <v>0</v>
      </c>
      <c r="Q699" t="b">
        <f t="shared" si="63"/>
        <v>0</v>
      </c>
      <c r="R699" t="str">
        <f t="shared" si="65"/>
        <v>0</v>
      </c>
    </row>
    <row r="700" spans="1:18" x14ac:dyDescent="0.3">
      <c r="A700" s="14">
        <v>699</v>
      </c>
      <c r="B700" s="10">
        <v>0</v>
      </c>
      <c r="C700" s="10">
        <v>1</v>
      </c>
      <c r="D700" s="10" t="s">
        <v>979</v>
      </c>
      <c r="E700" s="10" t="s">
        <v>13</v>
      </c>
      <c r="F700" s="10">
        <v>49</v>
      </c>
      <c r="G700" s="10">
        <v>1</v>
      </c>
      <c r="H700" s="10">
        <v>1</v>
      </c>
      <c r="I700" s="10">
        <v>17421</v>
      </c>
      <c r="J700" s="10">
        <v>110.88330000000001</v>
      </c>
      <c r="K700" s="10" t="s">
        <v>832</v>
      </c>
      <c r="L700" s="10" t="s">
        <v>20</v>
      </c>
      <c r="M700" s="15">
        <f t="shared" si="64"/>
        <v>3</v>
      </c>
      <c r="N700" t="b">
        <f t="shared" si="60"/>
        <v>0</v>
      </c>
      <c r="O700" t="b">
        <f t="shared" si="61"/>
        <v>0</v>
      </c>
      <c r="P700" t="b">
        <f t="shared" si="62"/>
        <v>1</v>
      </c>
      <c r="Q700" t="b">
        <f t="shared" si="63"/>
        <v>1</v>
      </c>
      <c r="R700" t="str">
        <f t="shared" si="65"/>
        <v>0</v>
      </c>
    </row>
    <row r="701" spans="1:18" x14ac:dyDescent="0.3">
      <c r="A701" s="16">
        <v>700</v>
      </c>
      <c r="B701" s="11">
        <v>0</v>
      </c>
      <c r="C701" s="11">
        <v>3</v>
      </c>
      <c r="D701" s="11" t="s">
        <v>980</v>
      </c>
      <c r="E701" s="11" t="s">
        <v>13</v>
      </c>
      <c r="F701" s="11">
        <v>42</v>
      </c>
      <c r="G701" s="11">
        <v>0</v>
      </c>
      <c r="H701" s="11">
        <v>0</v>
      </c>
      <c r="I701" s="11">
        <v>348121</v>
      </c>
      <c r="J701" s="11">
        <v>7.65</v>
      </c>
      <c r="K701" s="11" t="s">
        <v>981</v>
      </c>
      <c r="L701" s="11" t="s">
        <v>15</v>
      </c>
      <c r="M701" s="15">
        <f t="shared" si="64"/>
        <v>1</v>
      </c>
      <c r="N701" t="b">
        <f t="shared" si="60"/>
        <v>0</v>
      </c>
      <c r="O701" t="b">
        <f t="shared" si="61"/>
        <v>0</v>
      </c>
      <c r="P701" t="b">
        <f t="shared" si="62"/>
        <v>0</v>
      </c>
      <c r="Q701" t="b">
        <f t="shared" si="63"/>
        <v>0</v>
      </c>
      <c r="R701" t="str">
        <f t="shared" si="65"/>
        <v>0</v>
      </c>
    </row>
    <row r="702" spans="1:18" x14ac:dyDescent="0.3">
      <c r="A702" s="14">
        <v>701</v>
      </c>
      <c r="B702" s="10">
        <v>1</v>
      </c>
      <c r="C702" s="10">
        <v>1</v>
      </c>
      <c r="D702" s="10" t="s">
        <v>982</v>
      </c>
      <c r="E702" s="10" t="s">
        <v>17</v>
      </c>
      <c r="F702" s="10">
        <v>18</v>
      </c>
      <c r="G702" s="10">
        <v>1</v>
      </c>
      <c r="H702" s="10">
        <v>0</v>
      </c>
      <c r="I702" s="10" t="s">
        <v>565</v>
      </c>
      <c r="J702" s="10">
        <v>227.52500000000001</v>
      </c>
      <c r="K702" s="10" t="s">
        <v>983</v>
      </c>
      <c r="L702" s="10" t="s">
        <v>20</v>
      </c>
      <c r="M702" s="15">
        <f t="shared" si="64"/>
        <v>2</v>
      </c>
      <c r="N702" t="b">
        <f t="shared" si="60"/>
        <v>0</v>
      </c>
      <c r="O702" t="b">
        <f t="shared" si="61"/>
        <v>1</v>
      </c>
      <c r="P702" t="b">
        <f t="shared" si="62"/>
        <v>0</v>
      </c>
      <c r="Q702" t="b">
        <f t="shared" si="63"/>
        <v>1</v>
      </c>
      <c r="R702" t="str">
        <f t="shared" si="65"/>
        <v>0</v>
      </c>
    </row>
    <row r="703" spans="1:18" x14ac:dyDescent="0.3">
      <c r="A703" s="16">
        <v>702</v>
      </c>
      <c r="B703" s="11">
        <v>1</v>
      </c>
      <c r="C703" s="11">
        <v>1</v>
      </c>
      <c r="D703" s="11" t="s">
        <v>984</v>
      </c>
      <c r="E703" s="11" t="s">
        <v>13</v>
      </c>
      <c r="F703" s="11">
        <v>35</v>
      </c>
      <c r="G703" s="11">
        <v>0</v>
      </c>
      <c r="H703" s="11">
        <v>0</v>
      </c>
      <c r="I703" s="11" t="s">
        <v>985</v>
      </c>
      <c r="J703" s="11">
        <v>26.287500000000001</v>
      </c>
      <c r="K703" s="11" t="s">
        <v>986</v>
      </c>
      <c r="L703" s="11" t="s">
        <v>15</v>
      </c>
      <c r="M703" s="15">
        <f t="shared" si="64"/>
        <v>1</v>
      </c>
      <c r="N703" t="b">
        <f t="shared" si="60"/>
        <v>0</v>
      </c>
      <c r="O703" t="b">
        <f t="shared" si="61"/>
        <v>0</v>
      </c>
      <c r="P703" t="b">
        <f t="shared" si="62"/>
        <v>0</v>
      </c>
      <c r="Q703" t="b">
        <f t="shared" si="63"/>
        <v>0</v>
      </c>
      <c r="R703" t="str">
        <f t="shared" si="65"/>
        <v>0</v>
      </c>
    </row>
    <row r="704" spans="1:18" x14ac:dyDescent="0.3">
      <c r="A704" s="14">
        <v>703</v>
      </c>
      <c r="B704" s="10">
        <v>0</v>
      </c>
      <c r="C704" s="10">
        <v>3</v>
      </c>
      <c r="D704" s="10" t="s">
        <v>987</v>
      </c>
      <c r="E704" s="10" t="s">
        <v>17</v>
      </c>
      <c r="F704" s="10">
        <v>18</v>
      </c>
      <c r="G704" s="10">
        <v>0</v>
      </c>
      <c r="H704" s="10">
        <v>1</v>
      </c>
      <c r="I704" s="10">
        <v>2691</v>
      </c>
      <c r="J704" s="10">
        <v>14.4542</v>
      </c>
      <c r="K704" s="10"/>
      <c r="L704" s="10" t="s">
        <v>20</v>
      </c>
      <c r="M704" s="15">
        <f t="shared" si="64"/>
        <v>2</v>
      </c>
      <c r="N704" t="b">
        <f t="shared" si="60"/>
        <v>0</v>
      </c>
      <c r="O704" t="b">
        <f t="shared" si="61"/>
        <v>0</v>
      </c>
      <c r="P704" t="b">
        <f t="shared" si="62"/>
        <v>0</v>
      </c>
      <c r="Q704" t="b">
        <f t="shared" si="63"/>
        <v>0</v>
      </c>
      <c r="R704" t="str">
        <f t="shared" si="65"/>
        <v>0</v>
      </c>
    </row>
    <row r="705" spans="1:18" x14ac:dyDescent="0.3">
      <c r="A705" s="16">
        <v>704</v>
      </c>
      <c r="B705" s="11">
        <v>0</v>
      </c>
      <c r="C705" s="11">
        <v>3</v>
      </c>
      <c r="D705" s="11" t="s">
        <v>988</v>
      </c>
      <c r="E705" s="11" t="s">
        <v>13</v>
      </c>
      <c r="F705" s="11">
        <v>25</v>
      </c>
      <c r="G705" s="11">
        <v>0</v>
      </c>
      <c r="H705" s="11">
        <v>0</v>
      </c>
      <c r="I705" s="11">
        <v>36864</v>
      </c>
      <c r="J705" s="11">
        <v>7.7416999999999998</v>
      </c>
      <c r="K705" s="11"/>
      <c r="L705" s="11" t="s">
        <v>27</v>
      </c>
      <c r="M705" s="15">
        <f t="shared" si="64"/>
        <v>1</v>
      </c>
      <c r="N705" t="b">
        <f t="shared" si="60"/>
        <v>0</v>
      </c>
      <c r="O705" t="b">
        <f t="shared" si="61"/>
        <v>0</v>
      </c>
      <c r="P705" t="b">
        <f t="shared" si="62"/>
        <v>0</v>
      </c>
      <c r="Q705" t="b">
        <f t="shared" si="63"/>
        <v>0</v>
      </c>
      <c r="R705" t="str">
        <f t="shared" si="65"/>
        <v>0</v>
      </c>
    </row>
    <row r="706" spans="1:18" x14ac:dyDescent="0.3">
      <c r="A706" s="14">
        <v>705</v>
      </c>
      <c r="B706" s="10">
        <v>0</v>
      </c>
      <c r="C706" s="10">
        <v>3</v>
      </c>
      <c r="D706" s="10" t="s">
        <v>989</v>
      </c>
      <c r="E706" s="10" t="s">
        <v>13</v>
      </c>
      <c r="F706" s="10">
        <v>26</v>
      </c>
      <c r="G706" s="10">
        <v>1</v>
      </c>
      <c r="H706" s="10">
        <v>0</v>
      </c>
      <c r="I706" s="10">
        <v>350025</v>
      </c>
      <c r="J706" s="10">
        <v>7.8541999999999996</v>
      </c>
      <c r="K706" s="10"/>
      <c r="L706" s="10" t="s">
        <v>15</v>
      </c>
      <c r="M706" s="15">
        <f t="shared" si="64"/>
        <v>2</v>
      </c>
      <c r="N706" t="b">
        <f t="shared" ref="N706:N769" si="66">AND(F706&gt;2.5,F706&lt;5)</f>
        <v>0</v>
      </c>
      <c r="O706" t="b">
        <f t="shared" ref="O706:O769" si="67">AND(E706="female",OR(C706=1,C706=2))</f>
        <v>0</v>
      </c>
      <c r="P706" t="b">
        <f t="shared" ref="P706:P769" si="68">AND(J706&gt;75,J706&lt;150)</f>
        <v>0</v>
      </c>
      <c r="Q706" t="b">
        <f t="shared" ref="Q706:Q769" si="69">OR(N706,O706,P706)</f>
        <v>0</v>
      </c>
      <c r="R706" t="str">
        <f t="shared" si="65"/>
        <v>0</v>
      </c>
    </row>
    <row r="707" spans="1:18" x14ac:dyDescent="0.3">
      <c r="A707" s="16">
        <v>706</v>
      </c>
      <c r="B707" s="11">
        <v>0</v>
      </c>
      <c r="C707" s="11">
        <v>2</v>
      </c>
      <c r="D707" s="11" t="s">
        <v>990</v>
      </c>
      <c r="E707" s="11" t="s">
        <v>13</v>
      </c>
      <c r="F707" s="11">
        <v>39</v>
      </c>
      <c r="G707" s="11">
        <v>0</v>
      </c>
      <c r="H707" s="11">
        <v>0</v>
      </c>
      <c r="I707" s="11">
        <v>250655</v>
      </c>
      <c r="J707" s="11">
        <v>26</v>
      </c>
      <c r="K707" s="11"/>
      <c r="L707" s="11" t="s">
        <v>15</v>
      </c>
      <c r="M707" s="15">
        <f t="shared" ref="M707:M770" si="70">G707+H707+1</f>
        <v>1</v>
      </c>
      <c r="N707" t="b">
        <f t="shared" si="66"/>
        <v>0</v>
      </c>
      <c r="O707" t="b">
        <f t="shared" si="67"/>
        <v>0</v>
      </c>
      <c r="P707" t="b">
        <f t="shared" si="68"/>
        <v>0</v>
      </c>
      <c r="Q707" t="b">
        <f t="shared" si="69"/>
        <v>0</v>
      </c>
      <c r="R707" t="str">
        <f t="shared" ref="R707:R770" si="71">IF(N707=B707,"1","0")</f>
        <v>0</v>
      </c>
    </row>
    <row r="708" spans="1:18" x14ac:dyDescent="0.3">
      <c r="A708" s="14">
        <v>707</v>
      </c>
      <c r="B708" s="10">
        <v>1</v>
      </c>
      <c r="C708" s="10">
        <v>2</v>
      </c>
      <c r="D708" s="10" t="s">
        <v>991</v>
      </c>
      <c r="E708" s="10" t="s">
        <v>17</v>
      </c>
      <c r="F708" s="10">
        <v>45</v>
      </c>
      <c r="G708" s="10">
        <v>0</v>
      </c>
      <c r="H708" s="10">
        <v>0</v>
      </c>
      <c r="I708" s="10">
        <v>223596</v>
      </c>
      <c r="J708" s="10">
        <v>13.5</v>
      </c>
      <c r="K708" s="10"/>
      <c r="L708" s="10" t="s">
        <v>15</v>
      </c>
      <c r="M708" s="15">
        <f t="shared" si="70"/>
        <v>1</v>
      </c>
      <c r="N708" t="b">
        <f t="shared" si="66"/>
        <v>0</v>
      </c>
      <c r="O708" t="b">
        <f t="shared" si="67"/>
        <v>1</v>
      </c>
      <c r="P708" t="b">
        <f t="shared" si="68"/>
        <v>0</v>
      </c>
      <c r="Q708" t="b">
        <f t="shared" si="69"/>
        <v>1</v>
      </c>
      <c r="R708" t="str">
        <f t="shared" si="71"/>
        <v>0</v>
      </c>
    </row>
    <row r="709" spans="1:18" x14ac:dyDescent="0.3">
      <c r="A709" s="16">
        <v>708</v>
      </c>
      <c r="B709" s="11">
        <v>1</v>
      </c>
      <c r="C709" s="11">
        <v>1</v>
      </c>
      <c r="D709" s="11" t="s">
        <v>992</v>
      </c>
      <c r="E709" s="11" t="s">
        <v>13</v>
      </c>
      <c r="F709" s="11">
        <v>42</v>
      </c>
      <c r="G709" s="11">
        <v>0</v>
      </c>
      <c r="H709" s="11">
        <v>0</v>
      </c>
      <c r="I709" s="11" t="s">
        <v>993</v>
      </c>
      <c r="J709" s="11">
        <v>26.287500000000001</v>
      </c>
      <c r="K709" s="11" t="s">
        <v>986</v>
      </c>
      <c r="L709" s="11" t="s">
        <v>15</v>
      </c>
      <c r="M709" s="15">
        <f t="shared" si="70"/>
        <v>1</v>
      </c>
      <c r="N709" t="b">
        <f t="shared" si="66"/>
        <v>0</v>
      </c>
      <c r="O709" t="b">
        <f t="shared" si="67"/>
        <v>0</v>
      </c>
      <c r="P709" t="b">
        <f t="shared" si="68"/>
        <v>0</v>
      </c>
      <c r="Q709" t="b">
        <f t="shared" si="69"/>
        <v>0</v>
      </c>
      <c r="R709" t="str">
        <f t="shared" si="71"/>
        <v>0</v>
      </c>
    </row>
    <row r="710" spans="1:18" x14ac:dyDescent="0.3">
      <c r="A710" s="14">
        <v>709</v>
      </c>
      <c r="B710" s="10">
        <v>1</v>
      </c>
      <c r="C710" s="10">
        <v>1</v>
      </c>
      <c r="D710" s="10" t="s">
        <v>994</v>
      </c>
      <c r="E710" s="10" t="s">
        <v>17</v>
      </c>
      <c r="F710" s="10">
        <v>22</v>
      </c>
      <c r="G710" s="10">
        <v>0</v>
      </c>
      <c r="H710" s="10">
        <v>0</v>
      </c>
      <c r="I710" s="10">
        <v>113781</v>
      </c>
      <c r="J710" s="10">
        <v>151.55000000000001</v>
      </c>
      <c r="K710" s="10"/>
      <c r="L710" s="10" t="s">
        <v>15</v>
      </c>
      <c r="M710" s="15">
        <f t="shared" si="70"/>
        <v>1</v>
      </c>
      <c r="N710" t="b">
        <f t="shared" si="66"/>
        <v>0</v>
      </c>
      <c r="O710" t="b">
        <f t="shared" si="67"/>
        <v>1</v>
      </c>
      <c r="P710" t="b">
        <f t="shared" si="68"/>
        <v>0</v>
      </c>
      <c r="Q710" t="b">
        <f t="shared" si="69"/>
        <v>1</v>
      </c>
      <c r="R710" t="str">
        <f t="shared" si="71"/>
        <v>0</v>
      </c>
    </row>
    <row r="711" spans="1:18" x14ac:dyDescent="0.3">
      <c r="A711" s="16">
        <v>710</v>
      </c>
      <c r="B711" s="11">
        <v>1</v>
      </c>
      <c r="C711" s="11">
        <v>3</v>
      </c>
      <c r="D711" s="11" t="s">
        <v>995</v>
      </c>
      <c r="E711" s="11" t="s">
        <v>13</v>
      </c>
      <c r="F711" s="11"/>
      <c r="G711" s="11">
        <v>1</v>
      </c>
      <c r="H711" s="11">
        <v>1</v>
      </c>
      <c r="I711" s="11">
        <v>2661</v>
      </c>
      <c r="J711" s="11">
        <v>15.245799999999999</v>
      </c>
      <c r="K711" s="11"/>
      <c r="L711" s="11" t="s">
        <v>20</v>
      </c>
      <c r="M711" s="15">
        <f t="shared" si="70"/>
        <v>3</v>
      </c>
      <c r="N711" t="b">
        <f t="shared" si="66"/>
        <v>0</v>
      </c>
      <c r="O711" t="b">
        <f t="shared" si="67"/>
        <v>0</v>
      </c>
      <c r="P711" t="b">
        <f t="shared" si="68"/>
        <v>0</v>
      </c>
      <c r="Q711" t="b">
        <f t="shared" si="69"/>
        <v>0</v>
      </c>
      <c r="R711" t="str">
        <f t="shared" si="71"/>
        <v>0</v>
      </c>
    </row>
    <row r="712" spans="1:18" x14ac:dyDescent="0.3">
      <c r="A712" s="14">
        <v>711</v>
      </c>
      <c r="B712" s="10">
        <v>1</v>
      </c>
      <c r="C712" s="10">
        <v>1</v>
      </c>
      <c r="D712" s="10" t="s">
        <v>996</v>
      </c>
      <c r="E712" s="10" t="s">
        <v>17</v>
      </c>
      <c r="F712" s="10">
        <v>24</v>
      </c>
      <c r="G712" s="10">
        <v>0</v>
      </c>
      <c r="H712" s="10">
        <v>0</v>
      </c>
      <c r="I712" s="10" t="s">
        <v>997</v>
      </c>
      <c r="J712" s="10">
        <v>49.504199999999997</v>
      </c>
      <c r="K712" s="10" t="s">
        <v>998</v>
      </c>
      <c r="L712" s="10" t="s">
        <v>20</v>
      </c>
      <c r="M712" s="15">
        <f t="shared" si="70"/>
        <v>1</v>
      </c>
      <c r="N712" t="b">
        <f t="shared" si="66"/>
        <v>0</v>
      </c>
      <c r="O712" t="b">
        <f t="shared" si="67"/>
        <v>1</v>
      </c>
      <c r="P712" t="b">
        <f t="shared" si="68"/>
        <v>0</v>
      </c>
      <c r="Q712" t="b">
        <f t="shared" si="69"/>
        <v>1</v>
      </c>
      <c r="R712" t="str">
        <f t="shared" si="71"/>
        <v>0</v>
      </c>
    </row>
    <row r="713" spans="1:18" x14ac:dyDescent="0.3">
      <c r="A713" s="16">
        <v>712</v>
      </c>
      <c r="B713" s="11">
        <v>0</v>
      </c>
      <c r="C713" s="11">
        <v>1</v>
      </c>
      <c r="D713" s="11" t="s">
        <v>999</v>
      </c>
      <c r="E713" s="11" t="s">
        <v>13</v>
      </c>
      <c r="F713" s="11"/>
      <c r="G713" s="11">
        <v>0</v>
      </c>
      <c r="H713" s="11">
        <v>0</v>
      </c>
      <c r="I713" s="11">
        <v>113028</v>
      </c>
      <c r="J713" s="11">
        <v>26.55</v>
      </c>
      <c r="K713" s="11" t="s">
        <v>500</v>
      </c>
      <c r="L713" s="11" t="s">
        <v>15</v>
      </c>
      <c r="M713" s="15">
        <f t="shared" si="70"/>
        <v>1</v>
      </c>
      <c r="N713" t="b">
        <f t="shared" si="66"/>
        <v>0</v>
      </c>
      <c r="O713" t="b">
        <f t="shared" si="67"/>
        <v>0</v>
      </c>
      <c r="P713" t="b">
        <f t="shared" si="68"/>
        <v>0</v>
      </c>
      <c r="Q713" t="b">
        <f t="shared" si="69"/>
        <v>0</v>
      </c>
      <c r="R713" t="str">
        <f t="shared" si="71"/>
        <v>0</v>
      </c>
    </row>
    <row r="714" spans="1:18" x14ac:dyDescent="0.3">
      <c r="A714" s="14">
        <v>713</v>
      </c>
      <c r="B714" s="10">
        <v>1</v>
      </c>
      <c r="C714" s="10">
        <v>1</v>
      </c>
      <c r="D714" s="10" t="s">
        <v>1000</v>
      </c>
      <c r="E714" s="10" t="s">
        <v>13</v>
      </c>
      <c r="F714" s="10">
        <v>48</v>
      </c>
      <c r="G714" s="10">
        <v>1</v>
      </c>
      <c r="H714" s="10">
        <v>0</v>
      </c>
      <c r="I714" s="10">
        <v>19996</v>
      </c>
      <c r="J714" s="10">
        <v>52</v>
      </c>
      <c r="K714" s="10" t="s">
        <v>943</v>
      </c>
      <c r="L714" s="10" t="s">
        <v>15</v>
      </c>
      <c r="M714" s="15">
        <f t="shared" si="70"/>
        <v>2</v>
      </c>
      <c r="N714" t="b">
        <f t="shared" si="66"/>
        <v>0</v>
      </c>
      <c r="O714" t="b">
        <f t="shared" si="67"/>
        <v>0</v>
      </c>
      <c r="P714" t="b">
        <f t="shared" si="68"/>
        <v>0</v>
      </c>
      <c r="Q714" t="b">
        <f t="shared" si="69"/>
        <v>0</v>
      </c>
      <c r="R714" t="str">
        <f t="shared" si="71"/>
        <v>0</v>
      </c>
    </row>
    <row r="715" spans="1:18" x14ac:dyDescent="0.3">
      <c r="A715" s="16">
        <v>714</v>
      </c>
      <c r="B715" s="11">
        <v>0</v>
      </c>
      <c r="C715" s="11">
        <v>3</v>
      </c>
      <c r="D715" s="11" t="s">
        <v>1001</v>
      </c>
      <c r="E715" s="11" t="s">
        <v>13</v>
      </c>
      <c r="F715" s="11">
        <v>29</v>
      </c>
      <c r="G715" s="11">
        <v>0</v>
      </c>
      <c r="H715" s="11">
        <v>0</v>
      </c>
      <c r="I715" s="11">
        <v>7545</v>
      </c>
      <c r="J715" s="11">
        <v>9.4832999999999998</v>
      </c>
      <c r="K715" s="11"/>
      <c r="L715" s="11" t="s">
        <v>15</v>
      </c>
      <c r="M715" s="15">
        <f t="shared" si="70"/>
        <v>1</v>
      </c>
      <c r="N715" t="b">
        <f t="shared" si="66"/>
        <v>0</v>
      </c>
      <c r="O715" t="b">
        <f t="shared" si="67"/>
        <v>0</v>
      </c>
      <c r="P715" t="b">
        <f t="shared" si="68"/>
        <v>0</v>
      </c>
      <c r="Q715" t="b">
        <f t="shared" si="69"/>
        <v>0</v>
      </c>
      <c r="R715" t="str">
        <f t="shared" si="71"/>
        <v>0</v>
      </c>
    </row>
    <row r="716" spans="1:18" x14ac:dyDescent="0.3">
      <c r="A716" s="14">
        <v>715</v>
      </c>
      <c r="B716" s="10">
        <v>0</v>
      </c>
      <c r="C716" s="10">
        <v>2</v>
      </c>
      <c r="D716" s="10" t="s">
        <v>1002</v>
      </c>
      <c r="E716" s="10" t="s">
        <v>13</v>
      </c>
      <c r="F716" s="10">
        <v>52</v>
      </c>
      <c r="G716" s="10">
        <v>0</v>
      </c>
      <c r="H716" s="10">
        <v>0</v>
      </c>
      <c r="I716" s="10">
        <v>250647</v>
      </c>
      <c r="J716" s="10">
        <v>13</v>
      </c>
      <c r="K716" s="10"/>
      <c r="L716" s="10" t="s">
        <v>15</v>
      </c>
      <c r="M716" s="15">
        <f t="shared" si="70"/>
        <v>1</v>
      </c>
      <c r="N716" t="b">
        <f t="shared" si="66"/>
        <v>0</v>
      </c>
      <c r="O716" t="b">
        <f t="shared" si="67"/>
        <v>0</v>
      </c>
      <c r="P716" t="b">
        <f t="shared" si="68"/>
        <v>0</v>
      </c>
      <c r="Q716" t="b">
        <f t="shared" si="69"/>
        <v>0</v>
      </c>
      <c r="R716" t="str">
        <f t="shared" si="71"/>
        <v>0</v>
      </c>
    </row>
    <row r="717" spans="1:18" x14ac:dyDescent="0.3">
      <c r="A717" s="16">
        <v>716</v>
      </c>
      <c r="B717" s="11">
        <v>0</v>
      </c>
      <c r="C717" s="11">
        <v>3</v>
      </c>
      <c r="D717" s="11" t="s">
        <v>1003</v>
      </c>
      <c r="E717" s="11" t="s">
        <v>13</v>
      </c>
      <c r="F717" s="11">
        <v>19</v>
      </c>
      <c r="G717" s="11">
        <v>0</v>
      </c>
      <c r="H717" s="11">
        <v>0</v>
      </c>
      <c r="I717" s="11">
        <v>348124</v>
      </c>
      <c r="J717" s="11">
        <v>7.65</v>
      </c>
      <c r="K717" s="11" t="s">
        <v>130</v>
      </c>
      <c r="L717" s="11" t="s">
        <v>15</v>
      </c>
      <c r="M717" s="15">
        <f t="shared" si="70"/>
        <v>1</v>
      </c>
      <c r="N717" t="b">
        <f t="shared" si="66"/>
        <v>0</v>
      </c>
      <c r="O717" t="b">
        <f t="shared" si="67"/>
        <v>0</v>
      </c>
      <c r="P717" t="b">
        <f t="shared" si="68"/>
        <v>0</v>
      </c>
      <c r="Q717" t="b">
        <f t="shared" si="69"/>
        <v>0</v>
      </c>
      <c r="R717" t="str">
        <f t="shared" si="71"/>
        <v>0</v>
      </c>
    </row>
    <row r="718" spans="1:18" x14ac:dyDescent="0.3">
      <c r="A718" s="14">
        <v>717</v>
      </c>
      <c r="B718" s="10">
        <v>1</v>
      </c>
      <c r="C718" s="10">
        <v>1</v>
      </c>
      <c r="D718" s="10" t="s">
        <v>1004</v>
      </c>
      <c r="E718" s="10" t="s">
        <v>17</v>
      </c>
      <c r="F718" s="10">
        <v>38</v>
      </c>
      <c r="G718" s="10">
        <v>0</v>
      </c>
      <c r="H718" s="10">
        <v>0</v>
      </c>
      <c r="I718" s="10" t="s">
        <v>565</v>
      </c>
      <c r="J718" s="10">
        <v>227.52500000000001</v>
      </c>
      <c r="K718" s="10" t="s">
        <v>1005</v>
      </c>
      <c r="L718" s="10" t="s">
        <v>20</v>
      </c>
      <c r="M718" s="15">
        <f t="shared" si="70"/>
        <v>1</v>
      </c>
      <c r="N718" t="b">
        <f t="shared" si="66"/>
        <v>0</v>
      </c>
      <c r="O718" t="b">
        <f t="shared" si="67"/>
        <v>1</v>
      </c>
      <c r="P718" t="b">
        <f t="shared" si="68"/>
        <v>0</v>
      </c>
      <c r="Q718" t="b">
        <f t="shared" si="69"/>
        <v>1</v>
      </c>
      <c r="R718" t="str">
        <f t="shared" si="71"/>
        <v>0</v>
      </c>
    </row>
    <row r="719" spans="1:18" x14ac:dyDescent="0.3">
      <c r="A719" s="16">
        <v>718</v>
      </c>
      <c r="B719" s="11">
        <v>1</v>
      </c>
      <c r="C719" s="11">
        <v>2</v>
      </c>
      <c r="D719" s="11" t="s">
        <v>1006</v>
      </c>
      <c r="E719" s="11" t="s">
        <v>17</v>
      </c>
      <c r="F719" s="11">
        <v>27</v>
      </c>
      <c r="G719" s="11">
        <v>0</v>
      </c>
      <c r="H719" s="11">
        <v>0</v>
      </c>
      <c r="I719" s="11">
        <v>34218</v>
      </c>
      <c r="J719" s="11">
        <v>10.5</v>
      </c>
      <c r="K719" s="11" t="s">
        <v>195</v>
      </c>
      <c r="L719" s="11" t="s">
        <v>15</v>
      </c>
      <c r="M719" s="15">
        <f t="shared" si="70"/>
        <v>1</v>
      </c>
      <c r="N719" t="b">
        <f t="shared" si="66"/>
        <v>0</v>
      </c>
      <c r="O719" t="b">
        <f t="shared" si="67"/>
        <v>1</v>
      </c>
      <c r="P719" t="b">
        <f t="shared" si="68"/>
        <v>0</v>
      </c>
      <c r="Q719" t="b">
        <f t="shared" si="69"/>
        <v>1</v>
      </c>
      <c r="R719" t="str">
        <f t="shared" si="71"/>
        <v>0</v>
      </c>
    </row>
    <row r="720" spans="1:18" x14ac:dyDescent="0.3">
      <c r="A720" s="14">
        <v>719</v>
      </c>
      <c r="B720" s="10">
        <v>0</v>
      </c>
      <c r="C720" s="10">
        <v>3</v>
      </c>
      <c r="D720" s="10" t="s">
        <v>1007</v>
      </c>
      <c r="E720" s="10" t="s">
        <v>13</v>
      </c>
      <c r="F720" s="10"/>
      <c r="G720" s="10">
        <v>0</v>
      </c>
      <c r="H720" s="10">
        <v>0</v>
      </c>
      <c r="I720" s="10">
        <v>36568</v>
      </c>
      <c r="J720" s="10">
        <v>15.5</v>
      </c>
      <c r="K720" s="10"/>
      <c r="L720" s="10" t="s">
        <v>27</v>
      </c>
      <c r="M720" s="15">
        <f t="shared" si="70"/>
        <v>1</v>
      </c>
      <c r="N720" t="b">
        <f t="shared" si="66"/>
        <v>0</v>
      </c>
      <c r="O720" t="b">
        <f t="shared" si="67"/>
        <v>0</v>
      </c>
      <c r="P720" t="b">
        <f t="shared" si="68"/>
        <v>0</v>
      </c>
      <c r="Q720" t="b">
        <f t="shared" si="69"/>
        <v>0</v>
      </c>
      <c r="R720" t="str">
        <f t="shared" si="71"/>
        <v>0</v>
      </c>
    </row>
    <row r="721" spans="1:18" x14ac:dyDescent="0.3">
      <c r="A721" s="16">
        <v>720</v>
      </c>
      <c r="B721" s="11">
        <v>0</v>
      </c>
      <c r="C721" s="11">
        <v>3</v>
      </c>
      <c r="D721" s="11" t="s">
        <v>1008</v>
      </c>
      <c r="E721" s="11" t="s">
        <v>13</v>
      </c>
      <c r="F721" s="11">
        <v>33</v>
      </c>
      <c r="G721" s="11">
        <v>0</v>
      </c>
      <c r="H721" s="11">
        <v>0</v>
      </c>
      <c r="I721" s="11">
        <v>347062</v>
      </c>
      <c r="J721" s="11">
        <v>7.7750000000000004</v>
      </c>
      <c r="K721" s="11"/>
      <c r="L721" s="11" t="s">
        <v>15</v>
      </c>
      <c r="M721" s="15">
        <f t="shared" si="70"/>
        <v>1</v>
      </c>
      <c r="N721" t="b">
        <f t="shared" si="66"/>
        <v>0</v>
      </c>
      <c r="O721" t="b">
        <f t="shared" si="67"/>
        <v>0</v>
      </c>
      <c r="P721" t="b">
        <f t="shared" si="68"/>
        <v>0</v>
      </c>
      <c r="Q721" t="b">
        <f t="shared" si="69"/>
        <v>0</v>
      </c>
      <c r="R721" t="str">
        <f t="shared" si="71"/>
        <v>0</v>
      </c>
    </row>
    <row r="722" spans="1:18" x14ac:dyDescent="0.3">
      <c r="A722" s="14">
        <v>721</v>
      </c>
      <c r="B722" s="10">
        <v>1</v>
      </c>
      <c r="C722" s="10">
        <v>2</v>
      </c>
      <c r="D722" s="10" t="s">
        <v>1009</v>
      </c>
      <c r="E722" s="10" t="s">
        <v>17</v>
      </c>
      <c r="F722" s="10">
        <v>6</v>
      </c>
      <c r="G722" s="10">
        <v>0</v>
      </c>
      <c r="H722" s="10">
        <v>1</v>
      </c>
      <c r="I722" s="10">
        <v>248727</v>
      </c>
      <c r="J722" s="10">
        <v>33</v>
      </c>
      <c r="K722" s="10"/>
      <c r="L722" s="10" t="s">
        <v>15</v>
      </c>
      <c r="M722" s="15">
        <f t="shared" si="70"/>
        <v>2</v>
      </c>
      <c r="N722" t="b">
        <f t="shared" si="66"/>
        <v>0</v>
      </c>
      <c r="O722" t="b">
        <f t="shared" si="67"/>
        <v>1</v>
      </c>
      <c r="P722" t="b">
        <f t="shared" si="68"/>
        <v>0</v>
      </c>
      <c r="Q722" t="b">
        <f t="shared" si="69"/>
        <v>1</v>
      </c>
      <c r="R722" t="str">
        <f t="shared" si="71"/>
        <v>0</v>
      </c>
    </row>
    <row r="723" spans="1:18" x14ac:dyDescent="0.3">
      <c r="A723" s="16">
        <v>722</v>
      </c>
      <c r="B723" s="11">
        <v>0</v>
      </c>
      <c r="C723" s="11">
        <v>3</v>
      </c>
      <c r="D723" s="11" t="s">
        <v>1010</v>
      </c>
      <c r="E723" s="11" t="s">
        <v>13</v>
      </c>
      <c r="F723" s="11">
        <v>17</v>
      </c>
      <c r="G723" s="11">
        <v>1</v>
      </c>
      <c r="H723" s="11">
        <v>0</v>
      </c>
      <c r="I723" s="11">
        <v>350048</v>
      </c>
      <c r="J723" s="11">
        <v>7.0541999999999998</v>
      </c>
      <c r="K723" s="11"/>
      <c r="L723" s="11" t="s">
        <v>15</v>
      </c>
      <c r="M723" s="15">
        <f t="shared" si="70"/>
        <v>2</v>
      </c>
      <c r="N723" t="b">
        <f t="shared" si="66"/>
        <v>0</v>
      </c>
      <c r="O723" t="b">
        <f t="shared" si="67"/>
        <v>0</v>
      </c>
      <c r="P723" t="b">
        <f t="shared" si="68"/>
        <v>0</v>
      </c>
      <c r="Q723" t="b">
        <f t="shared" si="69"/>
        <v>0</v>
      </c>
      <c r="R723" t="str">
        <f t="shared" si="71"/>
        <v>0</v>
      </c>
    </row>
    <row r="724" spans="1:18" x14ac:dyDescent="0.3">
      <c r="A724" s="14">
        <v>723</v>
      </c>
      <c r="B724" s="10">
        <v>0</v>
      </c>
      <c r="C724" s="10">
        <v>2</v>
      </c>
      <c r="D724" s="10" t="s">
        <v>1011</v>
      </c>
      <c r="E724" s="10" t="s">
        <v>13</v>
      </c>
      <c r="F724" s="10">
        <v>34</v>
      </c>
      <c r="G724" s="10">
        <v>0</v>
      </c>
      <c r="H724" s="10">
        <v>0</v>
      </c>
      <c r="I724" s="10">
        <v>12233</v>
      </c>
      <c r="J724" s="10">
        <v>13</v>
      </c>
      <c r="K724" s="10"/>
      <c r="L724" s="10" t="s">
        <v>15</v>
      </c>
      <c r="M724" s="15">
        <f t="shared" si="70"/>
        <v>1</v>
      </c>
      <c r="N724" t="b">
        <f t="shared" si="66"/>
        <v>0</v>
      </c>
      <c r="O724" t="b">
        <f t="shared" si="67"/>
        <v>0</v>
      </c>
      <c r="P724" t="b">
        <f t="shared" si="68"/>
        <v>0</v>
      </c>
      <c r="Q724" t="b">
        <f t="shared" si="69"/>
        <v>0</v>
      </c>
      <c r="R724" t="str">
        <f t="shared" si="71"/>
        <v>0</v>
      </c>
    </row>
    <row r="725" spans="1:18" x14ac:dyDescent="0.3">
      <c r="A725" s="16">
        <v>724</v>
      </c>
      <c r="B725" s="11">
        <v>0</v>
      </c>
      <c r="C725" s="11">
        <v>2</v>
      </c>
      <c r="D725" s="11" t="s">
        <v>1012</v>
      </c>
      <c r="E725" s="11" t="s">
        <v>13</v>
      </c>
      <c r="F725" s="11">
        <v>50</v>
      </c>
      <c r="G725" s="11">
        <v>0</v>
      </c>
      <c r="H725" s="11">
        <v>0</v>
      </c>
      <c r="I725" s="11">
        <v>250643</v>
      </c>
      <c r="J725" s="11">
        <v>13</v>
      </c>
      <c r="K725" s="11"/>
      <c r="L725" s="11" t="s">
        <v>15</v>
      </c>
      <c r="M725" s="15">
        <f t="shared" si="70"/>
        <v>1</v>
      </c>
      <c r="N725" t="b">
        <f t="shared" si="66"/>
        <v>0</v>
      </c>
      <c r="O725" t="b">
        <f t="shared" si="67"/>
        <v>0</v>
      </c>
      <c r="P725" t="b">
        <f t="shared" si="68"/>
        <v>0</v>
      </c>
      <c r="Q725" t="b">
        <f t="shared" si="69"/>
        <v>0</v>
      </c>
      <c r="R725" t="str">
        <f t="shared" si="71"/>
        <v>0</v>
      </c>
    </row>
    <row r="726" spans="1:18" x14ac:dyDescent="0.3">
      <c r="A726" s="14">
        <v>725</v>
      </c>
      <c r="B726" s="10">
        <v>1</v>
      </c>
      <c r="C726" s="10">
        <v>1</v>
      </c>
      <c r="D726" s="10" t="s">
        <v>1013</v>
      </c>
      <c r="E726" s="10" t="s">
        <v>13</v>
      </c>
      <c r="F726" s="10">
        <v>27</v>
      </c>
      <c r="G726" s="10">
        <v>1</v>
      </c>
      <c r="H726" s="10">
        <v>0</v>
      </c>
      <c r="I726" s="10">
        <v>113806</v>
      </c>
      <c r="J726" s="10">
        <v>53.1</v>
      </c>
      <c r="K726" s="10" t="s">
        <v>1014</v>
      </c>
      <c r="L726" s="10" t="s">
        <v>15</v>
      </c>
      <c r="M726" s="15">
        <f t="shared" si="70"/>
        <v>2</v>
      </c>
      <c r="N726" t="b">
        <f t="shared" si="66"/>
        <v>0</v>
      </c>
      <c r="O726" t="b">
        <f t="shared" si="67"/>
        <v>0</v>
      </c>
      <c r="P726" t="b">
        <f t="shared" si="68"/>
        <v>0</v>
      </c>
      <c r="Q726" t="b">
        <f t="shared" si="69"/>
        <v>0</v>
      </c>
      <c r="R726" t="str">
        <f t="shared" si="71"/>
        <v>0</v>
      </c>
    </row>
    <row r="727" spans="1:18" x14ac:dyDescent="0.3">
      <c r="A727" s="16">
        <v>726</v>
      </c>
      <c r="B727" s="11">
        <v>0</v>
      </c>
      <c r="C727" s="11">
        <v>3</v>
      </c>
      <c r="D727" s="11" t="s">
        <v>1015</v>
      </c>
      <c r="E727" s="11" t="s">
        <v>13</v>
      </c>
      <c r="F727" s="11">
        <v>20</v>
      </c>
      <c r="G727" s="11">
        <v>0</v>
      </c>
      <c r="H727" s="11">
        <v>0</v>
      </c>
      <c r="I727" s="11">
        <v>315094</v>
      </c>
      <c r="J727" s="11">
        <v>8.6624999999999996</v>
      </c>
      <c r="K727" s="11"/>
      <c r="L727" s="11" t="s">
        <v>15</v>
      </c>
      <c r="M727" s="15">
        <f t="shared" si="70"/>
        <v>1</v>
      </c>
      <c r="N727" t="b">
        <f t="shared" si="66"/>
        <v>0</v>
      </c>
      <c r="O727" t="b">
        <f t="shared" si="67"/>
        <v>0</v>
      </c>
      <c r="P727" t="b">
        <f t="shared" si="68"/>
        <v>0</v>
      </c>
      <c r="Q727" t="b">
        <f t="shared" si="69"/>
        <v>0</v>
      </c>
      <c r="R727" t="str">
        <f t="shared" si="71"/>
        <v>0</v>
      </c>
    </row>
    <row r="728" spans="1:18" x14ac:dyDescent="0.3">
      <c r="A728" s="14">
        <v>727</v>
      </c>
      <c r="B728" s="10">
        <v>1</v>
      </c>
      <c r="C728" s="10">
        <v>2</v>
      </c>
      <c r="D728" s="10" t="s">
        <v>1016</v>
      </c>
      <c r="E728" s="10" t="s">
        <v>17</v>
      </c>
      <c r="F728" s="10">
        <v>30</v>
      </c>
      <c r="G728" s="10">
        <v>3</v>
      </c>
      <c r="H728" s="10">
        <v>0</v>
      </c>
      <c r="I728" s="10">
        <v>31027</v>
      </c>
      <c r="J728" s="10">
        <v>21</v>
      </c>
      <c r="K728" s="10"/>
      <c r="L728" s="10" t="s">
        <v>15</v>
      </c>
      <c r="M728" s="15">
        <f t="shared" si="70"/>
        <v>4</v>
      </c>
      <c r="N728" t="b">
        <f t="shared" si="66"/>
        <v>0</v>
      </c>
      <c r="O728" t="b">
        <f t="shared" si="67"/>
        <v>1</v>
      </c>
      <c r="P728" t="b">
        <f t="shared" si="68"/>
        <v>0</v>
      </c>
      <c r="Q728" t="b">
        <f t="shared" si="69"/>
        <v>1</v>
      </c>
      <c r="R728" t="str">
        <f t="shared" si="71"/>
        <v>0</v>
      </c>
    </row>
    <row r="729" spans="1:18" x14ac:dyDescent="0.3">
      <c r="A729" s="16">
        <v>728</v>
      </c>
      <c r="B729" s="11">
        <v>1</v>
      </c>
      <c r="C729" s="11">
        <v>3</v>
      </c>
      <c r="D729" s="11" t="s">
        <v>1017</v>
      </c>
      <c r="E729" s="11" t="s">
        <v>17</v>
      </c>
      <c r="F729" s="11"/>
      <c r="G729" s="11">
        <v>0</v>
      </c>
      <c r="H729" s="11">
        <v>0</v>
      </c>
      <c r="I729" s="11">
        <v>36866</v>
      </c>
      <c r="J729" s="11">
        <v>7.7374999999999998</v>
      </c>
      <c r="K729" s="11"/>
      <c r="L729" s="11" t="s">
        <v>27</v>
      </c>
      <c r="M729" s="15">
        <f t="shared" si="70"/>
        <v>1</v>
      </c>
      <c r="N729" t="b">
        <f t="shared" si="66"/>
        <v>0</v>
      </c>
      <c r="O729" t="b">
        <f t="shared" si="67"/>
        <v>0</v>
      </c>
      <c r="P729" t="b">
        <f t="shared" si="68"/>
        <v>0</v>
      </c>
      <c r="Q729" t="b">
        <f t="shared" si="69"/>
        <v>0</v>
      </c>
      <c r="R729" t="str">
        <f t="shared" si="71"/>
        <v>0</v>
      </c>
    </row>
    <row r="730" spans="1:18" x14ac:dyDescent="0.3">
      <c r="A730" s="14">
        <v>729</v>
      </c>
      <c r="B730" s="10">
        <v>0</v>
      </c>
      <c r="C730" s="10">
        <v>2</v>
      </c>
      <c r="D730" s="10" t="s">
        <v>1018</v>
      </c>
      <c r="E730" s="10" t="s">
        <v>13</v>
      </c>
      <c r="F730" s="10">
        <v>25</v>
      </c>
      <c r="G730" s="10">
        <v>1</v>
      </c>
      <c r="H730" s="10">
        <v>0</v>
      </c>
      <c r="I730" s="10">
        <v>236853</v>
      </c>
      <c r="J730" s="10">
        <v>26</v>
      </c>
      <c r="K730" s="10"/>
      <c r="L730" s="10" t="s">
        <v>15</v>
      </c>
      <c r="M730" s="15">
        <f t="shared" si="70"/>
        <v>2</v>
      </c>
      <c r="N730" t="b">
        <f t="shared" si="66"/>
        <v>0</v>
      </c>
      <c r="O730" t="b">
        <f t="shared" si="67"/>
        <v>0</v>
      </c>
      <c r="P730" t="b">
        <f t="shared" si="68"/>
        <v>0</v>
      </c>
      <c r="Q730" t="b">
        <f t="shared" si="69"/>
        <v>0</v>
      </c>
      <c r="R730" t="str">
        <f t="shared" si="71"/>
        <v>0</v>
      </c>
    </row>
    <row r="731" spans="1:18" x14ac:dyDescent="0.3">
      <c r="A731" s="16">
        <v>730</v>
      </c>
      <c r="B731" s="11">
        <v>0</v>
      </c>
      <c r="C731" s="11">
        <v>3</v>
      </c>
      <c r="D731" s="11" t="s">
        <v>1019</v>
      </c>
      <c r="E731" s="11" t="s">
        <v>17</v>
      </c>
      <c r="F731" s="11">
        <v>25</v>
      </c>
      <c r="G731" s="11">
        <v>1</v>
      </c>
      <c r="H731" s="11">
        <v>0</v>
      </c>
      <c r="I731" s="11" t="s">
        <v>1020</v>
      </c>
      <c r="J731" s="11">
        <v>7.9249999999999998</v>
      </c>
      <c r="K731" s="11"/>
      <c r="L731" s="11" t="s">
        <v>15</v>
      </c>
      <c r="M731" s="15">
        <f t="shared" si="70"/>
        <v>2</v>
      </c>
      <c r="N731" t="b">
        <f t="shared" si="66"/>
        <v>0</v>
      </c>
      <c r="O731" t="b">
        <f t="shared" si="67"/>
        <v>0</v>
      </c>
      <c r="P731" t="b">
        <f t="shared" si="68"/>
        <v>0</v>
      </c>
      <c r="Q731" t="b">
        <f t="shared" si="69"/>
        <v>0</v>
      </c>
      <c r="R731" t="str">
        <f t="shared" si="71"/>
        <v>0</v>
      </c>
    </row>
    <row r="732" spans="1:18" x14ac:dyDescent="0.3">
      <c r="A732" s="14">
        <v>731</v>
      </c>
      <c r="B732" s="10">
        <v>1</v>
      </c>
      <c r="C732" s="10">
        <v>1</v>
      </c>
      <c r="D732" s="10" t="s">
        <v>1021</v>
      </c>
      <c r="E732" s="10" t="s">
        <v>17</v>
      </c>
      <c r="F732" s="10">
        <v>29</v>
      </c>
      <c r="G732" s="10">
        <v>0</v>
      </c>
      <c r="H732" s="10">
        <v>0</v>
      </c>
      <c r="I732" s="10">
        <v>24160</v>
      </c>
      <c r="J732" s="10">
        <v>211.33750000000001</v>
      </c>
      <c r="K732" s="10" t="s">
        <v>969</v>
      </c>
      <c r="L732" s="10" t="s">
        <v>15</v>
      </c>
      <c r="M732" s="15">
        <f t="shared" si="70"/>
        <v>1</v>
      </c>
      <c r="N732" t="b">
        <f t="shared" si="66"/>
        <v>0</v>
      </c>
      <c r="O732" t="b">
        <f t="shared" si="67"/>
        <v>1</v>
      </c>
      <c r="P732" t="b">
        <f t="shared" si="68"/>
        <v>0</v>
      </c>
      <c r="Q732" t="b">
        <f t="shared" si="69"/>
        <v>1</v>
      </c>
      <c r="R732" t="str">
        <f t="shared" si="71"/>
        <v>0</v>
      </c>
    </row>
    <row r="733" spans="1:18" x14ac:dyDescent="0.3">
      <c r="A733" s="16">
        <v>732</v>
      </c>
      <c r="B733" s="11">
        <v>0</v>
      </c>
      <c r="C733" s="11">
        <v>3</v>
      </c>
      <c r="D733" s="11" t="s">
        <v>1022</v>
      </c>
      <c r="E733" s="11" t="s">
        <v>13</v>
      </c>
      <c r="F733" s="11">
        <v>11</v>
      </c>
      <c r="G733" s="11">
        <v>0</v>
      </c>
      <c r="H733" s="11">
        <v>0</v>
      </c>
      <c r="I733" s="11">
        <v>2699</v>
      </c>
      <c r="J733" s="11">
        <v>18.787500000000001</v>
      </c>
      <c r="K733" s="11"/>
      <c r="L733" s="11" t="s">
        <v>20</v>
      </c>
      <c r="M733" s="15">
        <f t="shared" si="70"/>
        <v>1</v>
      </c>
      <c r="N733" t="b">
        <f t="shared" si="66"/>
        <v>0</v>
      </c>
      <c r="O733" t="b">
        <f t="shared" si="67"/>
        <v>0</v>
      </c>
      <c r="P733" t="b">
        <f t="shared" si="68"/>
        <v>0</v>
      </c>
      <c r="Q733" t="b">
        <f t="shared" si="69"/>
        <v>0</v>
      </c>
      <c r="R733" t="str">
        <f t="shared" si="71"/>
        <v>0</v>
      </c>
    </row>
    <row r="734" spans="1:18" x14ac:dyDescent="0.3">
      <c r="A734" s="14">
        <v>733</v>
      </c>
      <c r="B734" s="10">
        <v>0</v>
      </c>
      <c r="C734" s="10">
        <v>2</v>
      </c>
      <c r="D734" s="10" t="s">
        <v>1023</v>
      </c>
      <c r="E734" s="10" t="s">
        <v>13</v>
      </c>
      <c r="F734" s="10"/>
      <c r="G734" s="10">
        <v>0</v>
      </c>
      <c r="H734" s="10">
        <v>0</v>
      </c>
      <c r="I734" s="10">
        <v>239855</v>
      </c>
      <c r="J734" s="10">
        <v>0</v>
      </c>
      <c r="K734" s="10"/>
      <c r="L734" s="10" t="s">
        <v>15</v>
      </c>
      <c r="M734" s="15">
        <f t="shared" si="70"/>
        <v>1</v>
      </c>
      <c r="N734" t="b">
        <f t="shared" si="66"/>
        <v>0</v>
      </c>
      <c r="O734" t="b">
        <f t="shared" si="67"/>
        <v>0</v>
      </c>
      <c r="P734" t="b">
        <f t="shared" si="68"/>
        <v>0</v>
      </c>
      <c r="Q734" t="b">
        <f t="shared" si="69"/>
        <v>0</v>
      </c>
      <c r="R734" t="str">
        <f t="shared" si="71"/>
        <v>0</v>
      </c>
    </row>
    <row r="735" spans="1:18" x14ac:dyDescent="0.3">
      <c r="A735" s="16">
        <v>734</v>
      </c>
      <c r="B735" s="11">
        <v>0</v>
      </c>
      <c r="C735" s="11">
        <v>2</v>
      </c>
      <c r="D735" s="11" t="s">
        <v>1024</v>
      </c>
      <c r="E735" s="11" t="s">
        <v>13</v>
      </c>
      <c r="F735" s="11">
        <v>23</v>
      </c>
      <c r="G735" s="11">
        <v>0</v>
      </c>
      <c r="H735" s="11">
        <v>0</v>
      </c>
      <c r="I735" s="11">
        <v>28425</v>
      </c>
      <c r="J735" s="11">
        <v>13</v>
      </c>
      <c r="K735" s="11"/>
      <c r="L735" s="11" t="s">
        <v>15</v>
      </c>
      <c r="M735" s="15">
        <f t="shared" si="70"/>
        <v>1</v>
      </c>
      <c r="N735" t="b">
        <f t="shared" si="66"/>
        <v>0</v>
      </c>
      <c r="O735" t="b">
        <f t="shared" si="67"/>
        <v>0</v>
      </c>
      <c r="P735" t="b">
        <f t="shared" si="68"/>
        <v>0</v>
      </c>
      <c r="Q735" t="b">
        <f t="shared" si="69"/>
        <v>0</v>
      </c>
      <c r="R735" t="str">
        <f t="shared" si="71"/>
        <v>0</v>
      </c>
    </row>
    <row r="736" spans="1:18" x14ac:dyDescent="0.3">
      <c r="A736" s="14">
        <v>735</v>
      </c>
      <c r="B736" s="10">
        <v>0</v>
      </c>
      <c r="C736" s="10">
        <v>2</v>
      </c>
      <c r="D736" s="10" t="s">
        <v>1025</v>
      </c>
      <c r="E736" s="10" t="s">
        <v>13</v>
      </c>
      <c r="F736" s="10">
        <v>23</v>
      </c>
      <c r="G736" s="10">
        <v>0</v>
      </c>
      <c r="H736" s="10">
        <v>0</v>
      </c>
      <c r="I736" s="10">
        <v>233639</v>
      </c>
      <c r="J736" s="10">
        <v>13</v>
      </c>
      <c r="K736" s="10"/>
      <c r="L736" s="10" t="s">
        <v>15</v>
      </c>
      <c r="M736" s="15">
        <f t="shared" si="70"/>
        <v>1</v>
      </c>
      <c r="N736" t="b">
        <f t="shared" si="66"/>
        <v>0</v>
      </c>
      <c r="O736" t="b">
        <f t="shared" si="67"/>
        <v>0</v>
      </c>
      <c r="P736" t="b">
        <f t="shared" si="68"/>
        <v>0</v>
      </c>
      <c r="Q736" t="b">
        <f t="shared" si="69"/>
        <v>0</v>
      </c>
      <c r="R736" t="str">
        <f t="shared" si="71"/>
        <v>0</v>
      </c>
    </row>
    <row r="737" spans="1:18" x14ac:dyDescent="0.3">
      <c r="A737" s="16">
        <v>736</v>
      </c>
      <c r="B737" s="11">
        <v>0</v>
      </c>
      <c r="C737" s="11">
        <v>3</v>
      </c>
      <c r="D737" s="11" t="s">
        <v>1026</v>
      </c>
      <c r="E737" s="11" t="s">
        <v>13</v>
      </c>
      <c r="F737" s="11">
        <v>28.5</v>
      </c>
      <c r="G737" s="11">
        <v>0</v>
      </c>
      <c r="H737" s="11">
        <v>0</v>
      </c>
      <c r="I737" s="11">
        <v>54636</v>
      </c>
      <c r="J737" s="11">
        <v>16.100000000000001</v>
      </c>
      <c r="K737" s="11"/>
      <c r="L737" s="11" t="s">
        <v>15</v>
      </c>
      <c r="M737" s="15">
        <f t="shared" si="70"/>
        <v>1</v>
      </c>
      <c r="N737" t="b">
        <f t="shared" si="66"/>
        <v>0</v>
      </c>
      <c r="O737" t="b">
        <f t="shared" si="67"/>
        <v>0</v>
      </c>
      <c r="P737" t="b">
        <f t="shared" si="68"/>
        <v>0</v>
      </c>
      <c r="Q737" t="b">
        <f t="shared" si="69"/>
        <v>0</v>
      </c>
      <c r="R737" t="str">
        <f t="shared" si="71"/>
        <v>0</v>
      </c>
    </row>
    <row r="738" spans="1:18" x14ac:dyDescent="0.3">
      <c r="A738" s="14">
        <v>737</v>
      </c>
      <c r="B738" s="10">
        <v>0</v>
      </c>
      <c r="C738" s="10">
        <v>3</v>
      </c>
      <c r="D738" s="10" t="s">
        <v>1027</v>
      </c>
      <c r="E738" s="10" t="s">
        <v>17</v>
      </c>
      <c r="F738" s="10">
        <v>48</v>
      </c>
      <c r="G738" s="10">
        <v>1</v>
      </c>
      <c r="H738" s="10">
        <v>3</v>
      </c>
      <c r="I738" s="10" t="s">
        <v>143</v>
      </c>
      <c r="J738" s="10">
        <v>34.375</v>
      </c>
      <c r="K738" s="10"/>
      <c r="L738" s="10" t="s">
        <v>15</v>
      </c>
      <c r="M738" s="15">
        <f t="shared" si="70"/>
        <v>5</v>
      </c>
      <c r="N738" t="b">
        <f t="shared" si="66"/>
        <v>0</v>
      </c>
      <c r="O738" t="b">
        <f t="shared" si="67"/>
        <v>0</v>
      </c>
      <c r="P738" t="b">
        <f t="shared" si="68"/>
        <v>0</v>
      </c>
      <c r="Q738" t="b">
        <f t="shared" si="69"/>
        <v>0</v>
      </c>
      <c r="R738" t="str">
        <f t="shared" si="71"/>
        <v>0</v>
      </c>
    </row>
    <row r="739" spans="1:18" x14ac:dyDescent="0.3">
      <c r="A739" s="16">
        <v>738</v>
      </c>
      <c r="B739" s="11">
        <v>1</v>
      </c>
      <c r="C739" s="11">
        <v>1</v>
      </c>
      <c r="D739" s="11" t="s">
        <v>1028</v>
      </c>
      <c r="E739" s="11" t="s">
        <v>13</v>
      </c>
      <c r="F739" s="11">
        <v>35</v>
      </c>
      <c r="G739" s="11">
        <v>0</v>
      </c>
      <c r="H739" s="11">
        <v>0</v>
      </c>
      <c r="I739" s="11" t="s">
        <v>392</v>
      </c>
      <c r="J739" s="11">
        <v>512.32920000000001</v>
      </c>
      <c r="K739" s="11" t="s">
        <v>1029</v>
      </c>
      <c r="L739" s="11" t="s">
        <v>20</v>
      </c>
      <c r="M739" s="15">
        <f t="shared" si="70"/>
        <v>1</v>
      </c>
      <c r="N739" t="b">
        <f t="shared" si="66"/>
        <v>0</v>
      </c>
      <c r="O739" t="b">
        <f t="shared" si="67"/>
        <v>0</v>
      </c>
      <c r="P739" t="b">
        <f t="shared" si="68"/>
        <v>0</v>
      </c>
      <c r="Q739" t="b">
        <f t="shared" si="69"/>
        <v>0</v>
      </c>
      <c r="R739" t="str">
        <f t="shared" si="71"/>
        <v>0</v>
      </c>
    </row>
    <row r="740" spans="1:18" x14ac:dyDescent="0.3">
      <c r="A740" s="14">
        <v>739</v>
      </c>
      <c r="B740" s="10">
        <v>0</v>
      </c>
      <c r="C740" s="10">
        <v>3</v>
      </c>
      <c r="D740" s="10" t="s">
        <v>1030</v>
      </c>
      <c r="E740" s="10" t="s">
        <v>13</v>
      </c>
      <c r="F740" s="10"/>
      <c r="G740" s="10">
        <v>0</v>
      </c>
      <c r="H740" s="10">
        <v>0</v>
      </c>
      <c r="I740" s="10">
        <v>349201</v>
      </c>
      <c r="J740" s="10">
        <v>7.8958000000000004</v>
      </c>
      <c r="K740" s="10"/>
      <c r="L740" s="10" t="s">
        <v>15</v>
      </c>
      <c r="M740" s="15">
        <f t="shared" si="70"/>
        <v>1</v>
      </c>
      <c r="N740" t="b">
        <f t="shared" si="66"/>
        <v>0</v>
      </c>
      <c r="O740" t="b">
        <f t="shared" si="67"/>
        <v>0</v>
      </c>
      <c r="P740" t="b">
        <f t="shared" si="68"/>
        <v>0</v>
      </c>
      <c r="Q740" t="b">
        <f t="shared" si="69"/>
        <v>0</v>
      </c>
      <c r="R740" t="str">
        <f t="shared" si="71"/>
        <v>0</v>
      </c>
    </row>
    <row r="741" spans="1:18" x14ac:dyDescent="0.3">
      <c r="A741" s="16">
        <v>740</v>
      </c>
      <c r="B741" s="11">
        <v>0</v>
      </c>
      <c r="C741" s="11">
        <v>3</v>
      </c>
      <c r="D741" s="11" t="s">
        <v>1031</v>
      </c>
      <c r="E741" s="11" t="s">
        <v>13</v>
      </c>
      <c r="F741" s="11"/>
      <c r="G741" s="11">
        <v>0</v>
      </c>
      <c r="H741" s="11">
        <v>0</v>
      </c>
      <c r="I741" s="11">
        <v>349218</v>
      </c>
      <c r="J741" s="11">
        <v>7.8958000000000004</v>
      </c>
      <c r="K741" s="11"/>
      <c r="L741" s="11" t="s">
        <v>15</v>
      </c>
      <c r="M741" s="15">
        <f t="shared" si="70"/>
        <v>1</v>
      </c>
      <c r="N741" t="b">
        <f t="shared" si="66"/>
        <v>0</v>
      </c>
      <c r="O741" t="b">
        <f t="shared" si="67"/>
        <v>0</v>
      </c>
      <c r="P741" t="b">
        <f t="shared" si="68"/>
        <v>0</v>
      </c>
      <c r="Q741" t="b">
        <f t="shared" si="69"/>
        <v>0</v>
      </c>
      <c r="R741" t="str">
        <f t="shared" si="71"/>
        <v>0</v>
      </c>
    </row>
    <row r="742" spans="1:18" x14ac:dyDescent="0.3">
      <c r="A742" s="14">
        <v>741</v>
      </c>
      <c r="B742" s="10">
        <v>1</v>
      </c>
      <c r="C742" s="10">
        <v>1</v>
      </c>
      <c r="D742" s="10" t="s">
        <v>1032</v>
      </c>
      <c r="E742" s="10" t="s">
        <v>13</v>
      </c>
      <c r="F742" s="10"/>
      <c r="G742" s="10">
        <v>0</v>
      </c>
      <c r="H742" s="10">
        <v>0</v>
      </c>
      <c r="I742" s="10">
        <v>16988</v>
      </c>
      <c r="J742" s="10">
        <v>30</v>
      </c>
      <c r="K742" s="10" t="s">
        <v>1033</v>
      </c>
      <c r="L742" s="10" t="s">
        <v>15</v>
      </c>
      <c r="M742" s="15">
        <f t="shared" si="70"/>
        <v>1</v>
      </c>
      <c r="N742" t="b">
        <f t="shared" si="66"/>
        <v>0</v>
      </c>
      <c r="O742" t="b">
        <f t="shared" si="67"/>
        <v>0</v>
      </c>
      <c r="P742" t="b">
        <f t="shared" si="68"/>
        <v>0</v>
      </c>
      <c r="Q742" t="b">
        <f t="shared" si="69"/>
        <v>0</v>
      </c>
      <c r="R742" t="str">
        <f t="shared" si="71"/>
        <v>0</v>
      </c>
    </row>
    <row r="743" spans="1:18" x14ac:dyDescent="0.3">
      <c r="A743" s="16">
        <v>742</v>
      </c>
      <c r="B743" s="11">
        <v>0</v>
      </c>
      <c r="C743" s="11">
        <v>1</v>
      </c>
      <c r="D743" s="11" t="s">
        <v>1034</v>
      </c>
      <c r="E743" s="11" t="s">
        <v>13</v>
      </c>
      <c r="F743" s="11">
        <v>36</v>
      </c>
      <c r="G743" s="11">
        <v>1</v>
      </c>
      <c r="H743" s="11">
        <v>0</v>
      </c>
      <c r="I743" s="11">
        <v>19877</v>
      </c>
      <c r="J743" s="11">
        <v>78.849999999999994</v>
      </c>
      <c r="K743" s="11" t="s">
        <v>1035</v>
      </c>
      <c r="L743" s="11" t="s">
        <v>15</v>
      </c>
      <c r="M743" s="15">
        <f t="shared" si="70"/>
        <v>2</v>
      </c>
      <c r="N743" t="b">
        <f t="shared" si="66"/>
        <v>0</v>
      </c>
      <c r="O743" t="b">
        <f t="shared" si="67"/>
        <v>0</v>
      </c>
      <c r="P743" t="b">
        <f t="shared" si="68"/>
        <v>1</v>
      </c>
      <c r="Q743" t="b">
        <f t="shared" si="69"/>
        <v>1</v>
      </c>
      <c r="R743" t="str">
        <f t="shared" si="71"/>
        <v>0</v>
      </c>
    </row>
    <row r="744" spans="1:18" x14ac:dyDescent="0.3">
      <c r="A744" s="14">
        <v>743</v>
      </c>
      <c r="B744" s="10">
        <v>1</v>
      </c>
      <c r="C744" s="10">
        <v>1</v>
      </c>
      <c r="D744" s="10" t="s">
        <v>1036</v>
      </c>
      <c r="E744" s="10" t="s">
        <v>17</v>
      </c>
      <c r="F744" s="10">
        <v>21</v>
      </c>
      <c r="G744" s="10">
        <v>2</v>
      </c>
      <c r="H744" s="10">
        <v>2</v>
      </c>
      <c r="I744" s="10" t="s">
        <v>472</v>
      </c>
      <c r="J744" s="10">
        <v>262.375</v>
      </c>
      <c r="K744" s="10" t="s">
        <v>473</v>
      </c>
      <c r="L744" s="10" t="s">
        <v>20</v>
      </c>
      <c r="M744" s="15">
        <f t="shared" si="70"/>
        <v>5</v>
      </c>
      <c r="N744" t="b">
        <f t="shared" si="66"/>
        <v>0</v>
      </c>
      <c r="O744" t="b">
        <f t="shared" si="67"/>
        <v>1</v>
      </c>
      <c r="P744" t="b">
        <f t="shared" si="68"/>
        <v>0</v>
      </c>
      <c r="Q744" t="b">
        <f t="shared" si="69"/>
        <v>1</v>
      </c>
      <c r="R744" t="str">
        <f t="shared" si="71"/>
        <v>0</v>
      </c>
    </row>
    <row r="745" spans="1:18" x14ac:dyDescent="0.3">
      <c r="A745" s="16">
        <v>744</v>
      </c>
      <c r="B745" s="11">
        <v>0</v>
      </c>
      <c r="C745" s="11">
        <v>3</v>
      </c>
      <c r="D745" s="11" t="s">
        <v>1037</v>
      </c>
      <c r="E745" s="11" t="s">
        <v>13</v>
      </c>
      <c r="F745" s="11">
        <v>24</v>
      </c>
      <c r="G745" s="11">
        <v>1</v>
      </c>
      <c r="H745" s="11">
        <v>0</v>
      </c>
      <c r="I745" s="11">
        <v>376566</v>
      </c>
      <c r="J745" s="11">
        <v>16.100000000000001</v>
      </c>
      <c r="K745" s="11"/>
      <c r="L745" s="11" t="s">
        <v>15</v>
      </c>
      <c r="M745" s="15">
        <f t="shared" si="70"/>
        <v>2</v>
      </c>
      <c r="N745" t="b">
        <f t="shared" si="66"/>
        <v>0</v>
      </c>
      <c r="O745" t="b">
        <f t="shared" si="67"/>
        <v>0</v>
      </c>
      <c r="P745" t="b">
        <f t="shared" si="68"/>
        <v>0</v>
      </c>
      <c r="Q745" t="b">
        <f t="shared" si="69"/>
        <v>0</v>
      </c>
      <c r="R745" t="str">
        <f t="shared" si="71"/>
        <v>0</v>
      </c>
    </row>
    <row r="746" spans="1:18" x14ac:dyDescent="0.3">
      <c r="A746" s="14">
        <v>745</v>
      </c>
      <c r="B746" s="10">
        <v>1</v>
      </c>
      <c r="C746" s="10">
        <v>3</v>
      </c>
      <c r="D746" s="10" t="s">
        <v>1038</v>
      </c>
      <c r="E746" s="10" t="s">
        <v>13</v>
      </c>
      <c r="F746" s="10">
        <v>31</v>
      </c>
      <c r="G746" s="10">
        <v>0</v>
      </c>
      <c r="H746" s="10">
        <v>0</v>
      </c>
      <c r="I746" s="10" t="s">
        <v>1039</v>
      </c>
      <c r="J746" s="10">
        <v>7.9249999999999998</v>
      </c>
      <c r="K746" s="10"/>
      <c r="L746" s="10" t="s">
        <v>15</v>
      </c>
      <c r="M746" s="15">
        <f t="shared" si="70"/>
        <v>1</v>
      </c>
      <c r="N746" t="b">
        <f t="shared" si="66"/>
        <v>0</v>
      </c>
      <c r="O746" t="b">
        <f t="shared" si="67"/>
        <v>0</v>
      </c>
      <c r="P746" t="b">
        <f t="shared" si="68"/>
        <v>0</v>
      </c>
      <c r="Q746" t="b">
        <f t="shared" si="69"/>
        <v>0</v>
      </c>
      <c r="R746" t="str">
        <f t="shared" si="71"/>
        <v>0</v>
      </c>
    </row>
    <row r="747" spans="1:18" x14ac:dyDescent="0.3">
      <c r="A747" s="16">
        <v>746</v>
      </c>
      <c r="B747" s="11">
        <v>0</v>
      </c>
      <c r="C747" s="11">
        <v>1</v>
      </c>
      <c r="D747" s="11" t="s">
        <v>1040</v>
      </c>
      <c r="E747" s="11" t="s">
        <v>13</v>
      </c>
      <c r="F747" s="11">
        <v>70</v>
      </c>
      <c r="G747" s="11">
        <v>1</v>
      </c>
      <c r="H747" s="11">
        <v>1</v>
      </c>
      <c r="I747" s="11" t="s">
        <v>777</v>
      </c>
      <c r="J747" s="11">
        <v>71</v>
      </c>
      <c r="K747" s="11" t="s">
        <v>778</v>
      </c>
      <c r="L747" s="11" t="s">
        <v>15</v>
      </c>
      <c r="M747" s="15">
        <f t="shared" si="70"/>
        <v>3</v>
      </c>
      <c r="N747" t="b">
        <f t="shared" si="66"/>
        <v>0</v>
      </c>
      <c r="O747" t="b">
        <f t="shared" si="67"/>
        <v>0</v>
      </c>
      <c r="P747" t="b">
        <f t="shared" si="68"/>
        <v>0</v>
      </c>
      <c r="Q747" t="b">
        <f t="shared" si="69"/>
        <v>0</v>
      </c>
      <c r="R747" t="str">
        <f t="shared" si="71"/>
        <v>0</v>
      </c>
    </row>
    <row r="748" spans="1:18" x14ac:dyDescent="0.3">
      <c r="A748" s="14">
        <v>747</v>
      </c>
      <c r="B748" s="10">
        <v>0</v>
      </c>
      <c r="C748" s="10">
        <v>3</v>
      </c>
      <c r="D748" s="10" t="s">
        <v>1041</v>
      </c>
      <c r="E748" s="10" t="s">
        <v>13</v>
      </c>
      <c r="F748" s="10">
        <v>16</v>
      </c>
      <c r="G748" s="10">
        <v>1</v>
      </c>
      <c r="H748" s="10">
        <v>1</v>
      </c>
      <c r="I748" s="10" t="s">
        <v>424</v>
      </c>
      <c r="J748" s="10">
        <v>20.25</v>
      </c>
      <c r="K748" s="10"/>
      <c r="L748" s="10" t="s">
        <v>15</v>
      </c>
      <c r="M748" s="15">
        <f t="shared" si="70"/>
        <v>3</v>
      </c>
      <c r="N748" t="b">
        <f t="shared" si="66"/>
        <v>0</v>
      </c>
      <c r="O748" t="b">
        <f t="shared" si="67"/>
        <v>0</v>
      </c>
      <c r="P748" t="b">
        <f t="shared" si="68"/>
        <v>0</v>
      </c>
      <c r="Q748" t="b">
        <f t="shared" si="69"/>
        <v>0</v>
      </c>
      <c r="R748" t="str">
        <f t="shared" si="71"/>
        <v>0</v>
      </c>
    </row>
    <row r="749" spans="1:18" x14ac:dyDescent="0.3">
      <c r="A749" s="16">
        <v>748</v>
      </c>
      <c r="B749" s="11">
        <v>1</v>
      </c>
      <c r="C749" s="11">
        <v>2</v>
      </c>
      <c r="D749" s="11" t="s">
        <v>1042</v>
      </c>
      <c r="E749" s="11" t="s">
        <v>17</v>
      </c>
      <c r="F749" s="11">
        <v>30</v>
      </c>
      <c r="G749" s="11">
        <v>0</v>
      </c>
      <c r="H749" s="11">
        <v>0</v>
      </c>
      <c r="I749" s="11">
        <v>250648</v>
      </c>
      <c r="J749" s="11">
        <v>13</v>
      </c>
      <c r="K749" s="11"/>
      <c r="L749" s="11" t="s">
        <v>15</v>
      </c>
      <c r="M749" s="15">
        <f t="shared" si="70"/>
        <v>1</v>
      </c>
      <c r="N749" t="b">
        <f t="shared" si="66"/>
        <v>0</v>
      </c>
      <c r="O749" t="b">
        <f t="shared" si="67"/>
        <v>1</v>
      </c>
      <c r="P749" t="b">
        <f t="shared" si="68"/>
        <v>0</v>
      </c>
      <c r="Q749" t="b">
        <f t="shared" si="69"/>
        <v>1</v>
      </c>
      <c r="R749" t="str">
        <f t="shared" si="71"/>
        <v>0</v>
      </c>
    </row>
    <row r="750" spans="1:18" x14ac:dyDescent="0.3">
      <c r="A750" s="14">
        <v>749</v>
      </c>
      <c r="B750" s="10">
        <v>0</v>
      </c>
      <c r="C750" s="10">
        <v>1</v>
      </c>
      <c r="D750" s="10" t="s">
        <v>1043</v>
      </c>
      <c r="E750" s="10" t="s">
        <v>13</v>
      </c>
      <c r="F750" s="10">
        <v>19</v>
      </c>
      <c r="G750" s="10">
        <v>1</v>
      </c>
      <c r="H750" s="10">
        <v>0</v>
      </c>
      <c r="I750" s="10">
        <v>113773</v>
      </c>
      <c r="J750" s="10">
        <v>53.1</v>
      </c>
      <c r="K750" s="10" t="s">
        <v>1044</v>
      </c>
      <c r="L750" s="10" t="s">
        <v>15</v>
      </c>
      <c r="M750" s="15">
        <f t="shared" si="70"/>
        <v>2</v>
      </c>
      <c r="N750" t="b">
        <f t="shared" si="66"/>
        <v>0</v>
      </c>
      <c r="O750" t="b">
        <f t="shared" si="67"/>
        <v>0</v>
      </c>
      <c r="P750" t="b">
        <f t="shared" si="68"/>
        <v>0</v>
      </c>
      <c r="Q750" t="b">
        <f t="shared" si="69"/>
        <v>0</v>
      </c>
      <c r="R750" t="str">
        <f t="shared" si="71"/>
        <v>0</v>
      </c>
    </row>
    <row r="751" spans="1:18" x14ac:dyDescent="0.3">
      <c r="A751" s="16">
        <v>750</v>
      </c>
      <c r="B751" s="11">
        <v>0</v>
      </c>
      <c r="C751" s="11">
        <v>3</v>
      </c>
      <c r="D751" s="11" t="s">
        <v>1045</v>
      </c>
      <c r="E751" s="11" t="s">
        <v>13</v>
      </c>
      <c r="F751" s="11">
        <v>31</v>
      </c>
      <c r="G751" s="11">
        <v>0</v>
      </c>
      <c r="H751" s="11">
        <v>0</v>
      </c>
      <c r="I751" s="11">
        <v>335097</v>
      </c>
      <c r="J751" s="11">
        <v>7.75</v>
      </c>
      <c r="K751" s="11"/>
      <c r="L751" s="11" t="s">
        <v>27</v>
      </c>
      <c r="M751" s="15">
        <f t="shared" si="70"/>
        <v>1</v>
      </c>
      <c r="N751" t="b">
        <f t="shared" si="66"/>
        <v>0</v>
      </c>
      <c r="O751" t="b">
        <f t="shared" si="67"/>
        <v>0</v>
      </c>
      <c r="P751" t="b">
        <f t="shared" si="68"/>
        <v>0</v>
      </c>
      <c r="Q751" t="b">
        <f t="shared" si="69"/>
        <v>0</v>
      </c>
      <c r="R751" t="str">
        <f t="shared" si="71"/>
        <v>0</v>
      </c>
    </row>
    <row r="752" spans="1:18" x14ac:dyDescent="0.3">
      <c r="A752" s="14">
        <v>751</v>
      </c>
      <c r="B752" s="10">
        <v>1</v>
      </c>
      <c r="C752" s="10">
        <v>2</v>
      </c>
      <c r="D752" s="10" t="s">
        <v>1046</v>
      </c>
      <c r="E752" s="10" t="s">
        <v>17</v>
      </c>
      <c r="F752" s="10">
        <v>4</v>
      </c>
      <c r="G752" s="10">
        <v>1</v>
      </c>
      <c r="H752" s="10">
        <v>1</v>
      </c>
      <c r="I752" s="10">
        <v>29103</v>
      </c>
      <c r="J752" s="10">
        <v>23</v>
      </c>
      <c r="K752" s="10"/>
      <c r="L752" s="10" t="s">
        <v>15</v>
      </c>
      <c r="M752" s="15">
        <f t="shared" si="70"/>
        <v>3</v>
      </c>
      <c r="N752" t="b">
        <f t="shared" si="66"/>
        <v>1</v>
      </c>
      <c r="O752" t="b">
        <f t="shared" si="67"/>
        <v>1</v>
      </c>
      <c r="P752" t="b">
        <f t="shared" si="68"/>
        <v>0</v>
      </c>
      <c r="Q752" t="b">
        <f t="shared" si="69"/>
        <v>1</v>
      </c>
      <c r="R752" t="str">
        <f t="shared" si="71"/>
        <v>0</v>
      </c>
    </row>
    <row r="753" spans="1:18" x14ac:dyDescent="0.3">
      <c r="A753" s="16">
        <v>752</v>
      </c>
      <c r="B753" s="11">
        <v>1</v>
      </c>
      <c r="C753" s="11">
        <v>3</v>
      </c>
      <c r="D753" s="11" t="s">
        <v>1047</v>
      </c>
      <c r="E753" s="11" t="s">
        <v>13</v>
      </c>
      <c r="F753" s="11">
        <v>6</v>
      </c>
      <c r="G753" s="11">
        <v>0</v>
      </c>
      <c r="H753" s="11">
        <v>1</v>
      </c>
      <c r="I753" s="11">
        <v>392096</v>
      </c>
      <c r="J753" s="11">
        <v>12.475</v>
      </c>
      <c r="K753" s="11" t="s">
        <v>1048</v>
      </c>
      <c r="L753" s="11" t="s">
        <v>15</v>
      </c>
      <c r="M753" s="15">
        <f t="shared" si="70"/>
        <v>2</v>
      </c>
      <c r="N753" t="b">
        <f t="shared" si="66"/>
        <v>0</v>
      </c>
      <c r="O753" t="b">
        <f t="shared" si="67"/>
        <v>0</v>
      </c>
      <c r="P753" t="b">
        <f t="shared" si="68"/>
        <v>0</v>
      </c>
      <c r="Q753" t="b">
        <f t="shared" si="69"/>
        <v>0</v>
      </c>
      <c r="R753" t="str">
        <f t="shared" si="71"/>
        <v>0</v>
      </c>
    </row>
    <row r="754" spans="1:18" x14ac:dyDescent="0.3">
      <c r="A754" s="14">
        <v>753</v>
      </c>
      <c r="B754" s="10">
        <v>0</v>
      </c>
      <c r="C754" s="10">
        <v>3</v>
      </c>
      <c r="D754" s="10" t="s">
        <v>1049</v>
      </c>
      <c r="E754" s="10" t="s">
        <v>13</v>
      </c>
      <c r="F754" s="10">
        <v>33</v>
      </c>
      <c r="G754" s="10">
        <v>0</v>
      </c>
      <c r="H754" s="10">
        <v>0</v>
      </c>
      <c r="I754" s="10">
        <v>345780</v>
      </c>
      <c r="J754" s="10">
        <v>9.5</v>
      </c>
      <c r="K754" s="10"/>
      <c r="L754" s="10" t="s">
        <v>15</v>
      </c>
      <c r="M754" s="15">
        <f t="shared" si="70"/>
        <v>1</v>
      </c>
      <c r="N754" t="b">
        <f t="shared" si="66"/>
        <v>0</v>
      </c>
      <c r="O754" t="b">
        <f t="shared" si="67"/>
        <v>0</v>
      </c>
      <c r="P754" t="b">
        <f t="shared" si="68"/>
        <v>0</v>
      </c>
      <c r="Q754" t="b">
        <f t="shared" si="69"/>
        <v>0</v>
      </c>
      <c r="R754" t="str">
        <f t="shared" si="71"/>
        <v>0</v>
      </c>
    </row>
    <row r="755" spans="1:18" x14ac:dyDescent="0.3">
      <c r="A755" s="16">
        <v>754</v>
      </c>
      <c r="B755" s="11">
        <v>0</v>
      </c>
      <c r="C755" s="11">
        <v>3</v>
      </c>
      <c r="D755" s="11" t="s">
        <v>1050</v>
      </c>
      <c r="E755" s="11" t="s">
        <v>13</v>
      </c>
      <c r="F755" s="11">
        <v>23</v>
      </c>
      <c r="G755" s="11">
        <v>0</v>
      </c>
      <c r="H755" s="11">
        <v>0</v>
      </c>
      <c r="I755" s="11">
        <v>349204</v>
      </c>
      <c r="J755" s="11">
        <v>7.8958000000000004</v>
      </c>
      <c r="K755" s="11"/>
      <c r="L755" s="11" t="s">
        <v>15</v>
      </c>
      <c r="M755" s="15">
        <f t="shared" si="70"/>
        <v>1</v>
      </c>
      <c r="N755" t="b">
        <f t="shared" si="66"/>
        <v>0</v>
      </c>
      <c r="O755" t="b">
        <f t="shared" si="67"/>
        <v>0</v>
      </c>
      <c r="P755" t="b">
        <f t="shared" si="68"/>
        <v>0</v>
      </c>
      <c r="Q755" t="b">
        <f t="shared" si="69"/>
        <v>0</v>
      </c>
      <c r="R755" t="str">
        <f t="shared" si="71"/>
        <v>0</v>
      </c>
    </row>
    <row r="756" spans="1:18" x14ac:dyDescent="0.3">
      <c r="A756" s="14">
        <v>755</v>
      </c>
      <c r="B756" s="10">
        <v>1</v>
      </c>
      <c r="C756" s="10">
        <v>2</v>
      </c>
      <c r="D756" s="10" t="s">
        <v>1051</v>
      </c>
      <c r="E756" s="10" t="s">
        <v>17</v>
      </c>
      <c r="F756" s="10">
        <v>48</v>
      </c>
      <c r="G756" s="10">
        <v>1</v>
      </c>
      <c r="H756" s="10">
        <v>2</v>
      </c>
      <c r="I756" s="10">
        <v>220845</v>
      </c>
      <c r="J756" s="10">
        <v>65</v>
      </c>
      <c r="K756" s="10"/>
      <c r="L756" s="10" t="s">
        <v>15</v>
      </c>
      <c r="M756" s="15">
        <f t="shared" si="70"/>
        <v>4</v>
      </c>
      <c r="N756" t="b">
        <f t="shared" si="66"/>
        <v>0</v>
      </c>
      <c r="O756" t="b">
        <f t="shared" si="67"/>
        <v>1</v>
      </c>
      <c r="P756" t="b">
        <f t="shared" si="68"/>
        <v>0</v>
      </c>
      <c r="Q756" t="b">
        <f t="shared" si="69"/>
        <v>1</v>
      </c>
      <c r="R756" t="str">
        <f t="shared" si="71"/>
        <v>0</v>
      </c>
    </row>
    <row r="757" spans="1:18" x14ac:dyDescent="0.3">
      <c r="A757" s="16">
        <v>756</v>
      </c>
      <c r="B757" s="11">
        <v>1</v>
      </c>
      <c r="C757" s="11">
        <v>2</v>
      </c>
      <c r="D757" s="11" t="s">
        <v>1052</v>
      </c>
      <c r="E757" s="11" t="s">
        <v>13</v>
      </c>
      <c r="F757" s="11">
        <v>0.67</v>
      </c>
      <c r="G757" s="11">
        <v>1</v>
      </c>
      <c r="H757" s="11">
        <v>1</v>
      </c>
      <c r="I757" s="11">
        <v>250649</v>
      </c>
      <c r="J757" s="11">
        <v>14.5</v>
      </c>
      <c r="K757" s="11"/>
      <c r="L757" s="11" t="s">
        <v>15</v>
      </c>
      <c r="M757" s="15">
        <f t="shared" si="70"/>
        <v>3</v>
      </c>
      <c r="N757" t="b">
        <f t="shared" si="66"/>
        <v>0</v>
      </c>
      <c r="O757" t="b">
        <f t="shared" si="67"/>
        <v>0</v>
      </c>
      <c r="P757" t="b">
        <f t="shared" si="68"/>
        <v>0</v>
      </c>
      <c r="Q757" t="b">
        <f t="shared" si="69"/>
        <v>0</v>
      </c>
      <c r="R757" t="str">
        <f t="shared" si="71"/>
        <v>0</v>
      </c>
    </row>
    <row r="758" spans="1:18" x14ac:dyDescent="0.3">
      <c r="A758" s="14">
        <v>757</v>
      </c>
      <c r="B758" s="10">
        <v>0</v>
      </c>
      <c r="C758" s="10">
        <v>3</v>
      </c>
      <c r="D758" s="10" t="s">
        <v>1053</v>
      </c>
      <c r="E758" s="10" t="s">
        <v>13</v>
      </c>
      <c r="F758" s="10">
        <v>28</v>
      </c>
      <c r="G758" s="10">
        <v>0</v>
      </c>
      <c r="H758" s="10">
        <v>0</v>
      </c>
      <c r="I758" s="10">
        <v>350042</v>
      </c>
      <c r="J758" s="10">
        <v>7.7957999999999998</v>
      </c>
      <c r="K758" s="10"/>
      <c r="L758" s="10" t="s">
        <v>15</v>
      </c>
      <c r="M758" s="15">
        <f t="shared" si="70"/>
        <v>1</v>
      </c>
      <c r="N758" t="b">
        <f t="shared" si="66"/>
        <v>0</v>
      </c>
      <c r="O758" t="b">
        <f t="shared" si="67"/>
        <v>0</v>
      </c>
      <c r="P758" t="b">
        <f t="shared" si="68"/>
        <v>0</v>
      </c>
      <c r="Q758" t="b">
        <f t="shared" si="69"/>
        <v>0</v>
      </c>
      <c r="R758" t="str">
        <f t="shared" si="71"/>
        <v>0</v>
      </c>
    </row>
    <row r="759" spans="1:18" x14ac:dyDescent="0.3">
      <c r="A759" s="16">
        <v>758</v>
      </c>
      <c r="B759" s="11">
        <v>0</v>
      </c>
      <c r="C759" s="11">
        <v>2</v>
      </c>
      <c r="D759" s="11" t="s">
        <v>1054</v>
      </c>
      <c r="E759" s="11" t="s">
        <v>13</v>
      </c>
      <c r="F759" s="11">
        <v>18</v>
      </c>
      <c r="G759" s="11">
        <v>0</v>
      </c>
      <c r="H759" s="11">
        <v>0</v>
      </c>
      <c r="I759" s="11">
        <v>29108</v>
      </c>
      <c r="J759" s="11">
        <v>11.5</v>
      </c>
      <c r="K759" s="11"/>
      <c r="L759" s="11" t="s">
        <v>15</v>
      </c>
      <c r="M759" s="15">
        <f t="shared" si="70"/>
        <v>1</v>
      </c>
      <c r="N759" t="b">
        <f t="shared" si="66"/>
        <v>0</v>
      </c>
      <c r="O759" t="b">
        <f t="shared" si="67"/>
        <v>0</v>
      </c>
      <c r="P759" t="b">
        <f t="shared" si="68"/>
        <v>0</v>
      </c>
      <c r="Q759" t="b">
        <f t="shared" si="69"/>
        <v>0</v>
      </c>
      <c r="R759" t="str">
        <f t="shared" si="71"/>
        <v>0</v>
      </c>
    </row>
    <row r="760" spans="1:18" x14ac:dyDescent="0.3">
      <c r="A760" s="14">
        <v>759</v>
      </c>
      <c r="B760" s="10">
        <v>0</v>
      </c>
      <c r="C760" s="10">
        <v>3</v>
      </c>
      <c r="D760" s="10" t="s">
        <v>1055</v>
      </c>
      <c r="E760" s="10" t="s">
        <v>13</v>
      </c>
      <c r="F760" s="10">
        <v>34</v>
      </c>
      <c r="G760" s="10">
        <v>0</v>
      </c>
      <c r="H760" s="10">
        <v>0</v>
      </c>
      <c r="I760" s="10">
        <v>363294</v>
      </c>
      <c r="J760" s="10">
        <v>8.0500000000000007</v>
      </c>
      <c r="K760" s="10"/>
      <c r="L760" s="10" t="s">
        <v>15</v>
      </c>
      <c r="M760" s="15">
        <f t="shared" si="70"/>
        <v>1</v>
      </c>
      <c r="N760" t="b">
        <f t="shared" si="66"/>
        <v>0</v>
      </c>
      <c r="O760" t="b">
        <f t="shared" si="67"/>
        <v>0</v>
      </c>
      <c r="P760" t="b">
        <f t="shared" si="68"/>
        <v>0</v>
      </c>
      <c r="Q760" t="b">
        <f t="shared" si="69"/>
        <v>0</v>
      </c>
      <c r="R760" t="str">
        <f t="shared" si="71"/>
        <v>0</v>
      </c>
    </row>
    <row r="761" spans="1:18" x14ac:dyDescent="0.3">
      <c r="A761" s="16">
        <v>760</v>
      </c>
      <c r="B761" s="11">
        <v>1</v>
      </c>
      <c r="C761" s="11">
        <v>1</v>
      </c>
      <c r="D761" s="11" t="s">
        <v>1056</v>
      </c>
      <c r="E761" s="11" t="s">
        <v>17</v>
      </c>
      <c r="F761" s="11">
        <v>33</v>
      </c>
      <c r="G761" s="11">
        <v>0</v>
      </c>
      <c r="H761" s="11">
        <v>0</v>
      </c>
      <c r="I761" s="11">
        <v>110152</v>
      </c>
      <c r="J761" s="11">
        <v>86.5</v>
      </c>
      <c r="K761" s="11" t="s">
        <v>390</v>
      </c>
      <c r="L761" s="11" t="s">
        <v>15</v>
      </c>
      <c r="M761" s="15">
        <f t="shared" si="70"/>
        <v>1</v>
      </c>
      <c r="N761" t="b">
        <f t="shared" si="66"/>
        <v>0</v>
      </c>
      <c r="O761" t="b">
        <f t="shared" si="67"/>
        <v>1</v>
      </c>
      <c r="P761" t="b">
        <f t="shared" si="68"/>
        <v>1</v>
      </c>
      <c r="Q761" t="b">
        <f t="shared" si="69"/>
        <v>1</v>
      </c>
      <c r="R761" t="str">
        <f t="shared" si="71"/>
        <v>0</v>
      </c>
    </row>
    <row r="762" spans="1:18" x14ac:dyDescent="0.3">
      <c r="A762" s="14">
        <v>761</v>
      </c>
      <c r="B762" s="10">
        <v>0</v>
      </c>
      <c r="C762" s="10">
        <v>3</v>
      </c>
      <c r="D762" s="10" t="s">
        <v>1057</v>
      </c>
      <c r="E762" s="10" t="s">
        <v>13</v>
      </c>
      <c r="F762" s="10"/>
      <c r="G762" s="10">
        <v>0</v>
      </c>
      <c r="H762" s="10">
        <v>0</v>
      </c>
      <c r="I762" s="10">
        <v>358585</v>
      </c>
      <c r="J762" s="10">
        <v>14.5</v>
      </c>
      <c r="K762" s="10"/>
      <c r="L762" s="10" t="s">
        <v>15</v>
      </c>
      <c r="M762" s="15">
        <f t="shared" si="70"/>
        <v>1</v>
      </c>
      <c r="N762" t="b">
        <f t="shared" si="66"/>
        <v>0</v>
      </c>
      <c r="O762" t="b">
        <f t="shared" si="67"/>
        <v>0</v>
      </c>
      <c r="P762" t="b">
        <f t="shared" si="68"/>
        <v>0</v>
      </c>
      <c r="Q762" t="b">
        <f t="shared" si="69"/>
        <v>0</v>
      </c>
      <c r="R762" t="str">
        <f t="shared" si="71"/>
        <v>0</v>
      </c>
    </row>
    <row r="763" spans="1:18" x14ac:dyDescent="0.3">
      <c r="A763" s="16">
        <v>762</v>
      </c>
      <c r="B763" s="11">
        <v>0</v>
      </c>
      <c r="C763" s="11">
        <v>3</v>
      </c>
      <c r="D763" s="11" t="s">
        <v>1058</v>
      </c>
      <c r="E763" s="11" t="s">
        <v>13</v>
      </c>
      <c r="F763" s="11">
        <v>41</v>
      </c>
      <c r="G763" s="11">
        <v>0</v>
      </c>
      <c r="H763" s="11">
        <v>0</v>
      </c>
      <c r="I763" s="11" t="s">
        <v>1059</v>
      </c>
      <c r="J763" s="11">
        <v>7.125</v>
      </c>
      <c r="K763" s="11"/>
      <c r="L763" s="11" t="s">
        <v>15</v>
      </c>
      <c r="M763" s="15">
        <f t="shared" si="70"/>
        <v>1</v>
      </c>
      <c r="N763" t="b">
        <f t="shared" si="66"/>
        <v>0</v>
      </c>
      <c r="O763" t="b">
        <f t="shared" si="67"/>
        <v>0</v>
      </c>
      <c r="P763" t="b">
        <f t="shared" si="68"/>
        <v>0</v>
      </c>
      <c r="Q763" t="b">
        <f t="shared" si="69"/>
        <v>0</v>
      </c>
      <c r="R763" t="str">
        <f t="shared" si="71"/>
        <v>0</v>
      </c>
    </row>
    <row r="764" spans="1:18" x14ac:dyDescent="0.3">
      <c r="A764" s="14">
        <v>763</v>
      </c>
      <c r="B764" s="10">
        <v>1</v>
      </c>
      <c r="C764" s="10">
        <v>3</v>
      </c>
      <c r="D764" s="10" t="s">
        <v>1060</v>
      </c>
      <c r="E764" s="10" t="s">
        <v>13</v>
      </c>
      <c r="F764" s="10">
        <v>20</v>
      </c>
      <c r="G764" s="10">
        <v>0</v>
      </c>
      <c r="H764" s="10">
        <v>0</v>
      </c>
      <c r="I764" s="10">
        <v>2663</v>
      </c>
      <c r="J764" s="10">
        <v>7.2291999999999996</v>
      </c>
      <c r="K764" s="10"/>
      <c r="L764" s="10" t="s">
        <v>20</v>
      </c>
      <c r="M764" s="15">
        <f t="shared" si="70"/>
        <v>1</v>
      </c>
      <c r="N764" t="b">
        <f t="shared" si="66"/>
        <v>0</v>
      </c>
      <c r="O764" t="b">
        <f t="shared" si="67"/>
        <v>0</v>
      </c>
      <c r="P764" t="b">
        <f t="shared" si="68"/>
        <v>0</v>
      </c>
      <c r="Q764" t="b">
        <f t="shared" si="69"/>
        <v>0</v>
      </c>
      <c r="R764" t="str">
        <f t="shared" si="71"/>
        <v>0</v>
      </c>
    </row>
    <row r="765" spans="1:18" x14ac:dyDescent="0.3">
      <c r="A765" s="16">
        <v>764</v>
      </c>
      <c r="B765" s="11">
        <v>1</v>
      </c>
      <c r="C765" s="11">
        <v>1</v>
      </c>
      <c r="D765" s="11" t="s">
        <v>1061</v>
      </c>
      <c r="E765" s="11" t="s">
        <v>17</v>
      </c>
      <c r="F765" s="11">
        <v>36</v>
      </c>
      <c r="G765" s="11">
        <v>1</v>
      </c>
      <c r="H765" s="11">
        <v>2</v>
      </c>
      <c r="I765" s="11">
        <v>113760</v>
      </c>
      <c r="J765" s="11">
        <v>120</v>
      </c>
      <c r="K765" s="11" t="s">
        <v>578</v>
      </c>
      <c r="L765" s="11" t="s">
        <v>15</v>
      </c>
      <c r="M765" s="15">
        <f t="shared" si="70"/>
        <v>4</v>
      </c>
      <c r="N765" t="b">
        <f t="shared" si="66"/>
        <v>0</v>
      </c>
      <c r="O765" t="b">
        <f t="shared" si="67"/>
        <v>1</v>
      </c>
      <c r="P765" t="b">
        <f t="shared" si="68"/>
        <v>1</v>
      </c>
      <c r="Q765" t="b">
        <f t="shared" si="69"/>
        <v>1</v>
      </c>
      <c r="R765" t="str">
        <f t="shared" si="71"/>
        <v>0</v>
      </c>
    </row>
    <row r="766" spans="1:18" x14ac:dyDescent="0.3">
      <c r="A766" s="14">
        <v>765</v>
      </c>
      <c r="B766" s="10">
        <v>0</v>
      </c>
      <c r="C766" s="10">
        <v>3</v>
      </c>
      <c r="D766" s="10" t="s">
        <v>1062</v>
      </c>
      <c r="E766" s="10" t="s">
        <v>13</v>
      </c>
      <c r="F766" s="10">
        <v>16</v>
      </c>
      <c r="G766" s="10">
        <v>0</v>
      </c>
      <c r="H766" s="10">
        <v>0</v>
      </c>
      <c r="I766" s="10">
        <v>347074</v>
      </c>
      <c r="J766" s="10">
        <v>7.7750000000000004</v>
      </c>
      <c r="K766" s="10"/>
      <c r="L766" s="10" t="s">
        <v>15</v>
      </c>
      <c r="M766" s="15">
        <f t="shared" si="70"/>
        <v>1</v>
      </c>
      <c r="N766" t="b">
        <f t="shared" si="66"/>
        <v>0</v>
      </c>
      <c r="O766" t="b">
        <f t="shared" si="67"/>
        <v>0</v>
      </c>
      <c r="P766" t="b">
        <f t="shared" si="68"/>
        <v>0</v>
      </c>
      <c r="Q766" t="b">
        <f t="shared" si="69"/>
        <v>0</v>
      </c>
      <c r="R766" t="str">
        <f t="shared" si="71"/>
        <v>0</v>
      </c>
    </row>
    <row r="767" spans="1:18" x14ac:dyDescent="0.3">
      <c r="A767" s="16">
        <v>766</v>
      </c>
      <c r="B767" s="11">
        <v>1</v>
      </c>
      <c r="C767" s="11">
        <v>1</v>
      </c>
      <c r="D767" s="11" t="s">
        <v>1063</v>
      </c>
      <c r="E767" s="11" t="s">
        <v>17</v>
      </c>
      <c r="F767" s="11">
        <v>51</v>
      </c>
      <c r="G767" s="11">
        <v>1</v>
      </c>
      <c r="H767" s="11">
        <v>0</v>
      </c>
      <c r="I767" s="11">
        <v>13502</v>
      </c>
      <c r="J767" s="11">
        <v>77.958299999999994</v>
      </c>
      <c r="K767" s="11" t="s">
        <v>1064</v>
      </c>
      <c r="L767" s="11" t="s">
        <v>15</v>
      </c>
      <c r="M767" s="15">
        <f t="shared" si="70"/>
        <v>2</v>
      </c>
      <c r="N767" t="b">
        <f t="shared" si="66"/>
        <v>0</v>
      </c>
      <c r="O767" t="b">
        <f t="shared" si="67"/>
        <v>1</v>
      </c>
      <c r="P767" t="b">
        <f t="shared" si="68"/>
        <v>1</v>
      </c>
      <c r="Q767" t="b">
        <f t="shared" si="69"/>
        <v>1</v>
      </c>
      <c r="R767" t="str">
        <f t="shared" si="71"/>
        <v>0</v>
      </c>
    </row>
    <row r="768" spans="1:18" x14ac:dyDescent="0.3">
      <c r="A768" s="14">
        <v>767</v>
      </c>
      <c r="B768" s="10">
        <v>0</v>
      </c>
      <c r="C768" s="10">
        <v>1</v>
      </c>
      <c r="D768" s="10" t="s">
        <v>1065</v>
      </c>
      <c r="E768" s="10" t="s">
        <v>13</v>
      </c>
      <c r="F768" s="10"/>
      <c r="G768" s="10">
        <v>0</v>
      </c>
      <c r="H768" s="10">
        <v>0</v>
      </c>
      <c r="I768" s="10">
        <v>112379</v>
      </c>
      <c r="J768" s="10">
        <v>39.6</v>
      </c>
      <c r="K768" s="10"/>
      <c r="L768" s="10" t="s">
        <v>20</v>
      </c>
      <c r="M768" s="15">
        <f t="shared" si="70"/>
        <v>1</v>
      </c>
      <c r="N768" t="b">
        <f t="shared" si="66"/>
        <v>0</v>
      </c>
      <c r="O768" t="b">
        <f t="shared" si="67"/>
        <v>0</v>
      </c>
      <c r="P768" t="b">
        <f t="shared" si="68"/>
        <v>0</v>
      </c>
      <c r="Q768" t="b">
        <f t="shared" si="69"/>
        <v>0</v>
      </c>
      <c r="R768" t="str">
        <f t="shared" si="71"/>
        <v>0</v>
      </c>
    </row>
    <row r="769" spans="1:18" x14ac:dyDescent="0.3">
      <c r="A769" s="16">
        <v>768</v>
      </c>
      <c r="B769" s="11">
        <v>0</v>
      </c>
      <c r="C769" s="11">
        <v>3</v>
      </c>
      <c r="D769" s="11" t="s">
        <v>1066</v>
      </c>
      <c r="E769" s="11" t="s">
        <v>17</v>
      </c>
      <c r="F769" s="11">
        <v>30.5</v>
      </c>
      <c r="G769" s="11">
        <v>0</v>
      </c>
      <c r="H769" s="11">
        <v>0</v>
      </c>
      <c r="I769" s="11">
        <v>364850</v>
      </c>
      <c r="J769" s="11">
        <v>7.75</v>
      </c>
      <c r="K769" s="11"/>
      <c r="L769" s="11" t="s">
        <v>27</v>
      </c>
      <c r="M769" s="15">
        <f t="shared" si="70"/>
        <v>1</v>
      </c>
      <c r="N769" t="b">
        <f t="shared" si="66"/>
        <v>0</v>
      </c>
      <c r="O769" t="b">
        <f t="shared" si="67"/>
        <v>0</v>
      </c>
      <c r="P769" t="b">
        <f t="shared" si="68"/>
        <v>0</v>
      </c>
      <c r="Q769" t="b">
        <f t="shared" si="69"/>
        <v>0</v>
      </c>
      <c r="R769" t="str">
        <f t="shared" si="71"/>
        <v>0</v>
      </c>
    </row>
    <row r="770" spans="1:18" x14ac:dyDescent="0.3">
      <c r="A770" s="14">
        <v>769</v>
      </c>
      <c r="B770" s="10">
        <v>0</v>
      </c>
      <c r="C770" s="10">
        <v>3</v>
      </c>
      <c r="D770" s="10" t="s">
        <v>1067</v>
      </c>
      <c r="E770" s="10" t="s">
        <v>13</v>
      </c>
      <c r="F770" s="10"/>
      <c r="G770" s="10">
        <v>1</v>
      </c>
      <c r="H770" s="10">
        <v>0</v>
      </c>
      <c r="I770" s="10">
        <v>371110</v>
      </c>
      <c r="J770" s="10">
        <v>24.15</v>
      </c>
      <c r="K770" s="10"/>
      <c r="L770" s="10" t="s">
        <v>27</v>
      </c>
      <c r="M770" s="15">
        <f t="shared" si="70"/>
        <v>2</v>
      </c>
      <c r="N770" t="b">
        <f t="shared" ref="N770:N833" si="72">AND(F770&gt;2.5,F770&lt;5)</f>
        <v>0</v>
      </c>
      <c r="O770" t="b">
        <f t="shared" ref="O770:O833" si="73">AND(E770="female",OR(C770=1,C770=2))</f>
        <v>0</v>
      </c>
      <c r="P770" t="b">
        <f t="shared" ref="P770:P833" si="74">AND(J770&gt;75,J770&lt;150)</f>
        <v>0</v>
      </c>
      <c r="Q770" t="b">
        <f t="shared" ref="Q770:Q833" si="75">OR(N770,O770,P770)</f>
        <v>0</v>
      </c>
      <c r="R770" t="str">
        <f t="shared" si="71"/>
        <v>0</v>
      </c>
    </row>
    <row r="771" spans="1:18" x14ac:dyDescent="0.3">
      <c r="A771" s="16">
        <v>770</v>
      </c>
      <c r="B771" s="11">
        <v>0</v>
      </c>
      <c r="C771" s="11">
        <v>3</v>
      </c>
      <c r="D771" s="11" t="s">
        <v>1068</v>
      </c>
      <c r="E771" s="11" t="s">
        <v>13</v>
      </c>
      <c r="F771" s="11">
        <v>32</v>
      </c>
      <c r="G771" s="11">
        <v>0</v>
      </c>
      <c r="H771" s="11">
        <v>0</v>
      </c>
      <c r="I771" s="11">
        <v>8471</v>
      </c>
      <c r="J771" s="11">
        <v>8.3625000000000007</v>
      </c>
      <c r="K771" s="11"/>
      <c r="L771" s="11" t="s">
        <v>15</v>
      </c>
      <c r="M771" s="15">
        <f t="shared" ref="M771:M834" si="76">G771+H771+1</f>
        <v>1</v>
      </c>
      <c r="N771" t="b">
        <f t="shared" si="72"/>
        <v>0</v>
      </c>
      <c r="O771" t="b">
        <f t="shared" si="73"/>
        <v>0</v>
      </c>
      <c r="P771" t="b">
        <f t="shared" si="74"/>
        <v>0</v>
      </c>
      <c r="Q771" t="b">
        <f t="shared" si="75"/>
        <v>0</v>
      </c>
      <c r="R771" t="str">
        <f t="shared" ref="R771:R834" si="77">IF(N771=B771,"1","0")</f>
        <v>0</v>
      </c>
    </row>
    <row r="772" spans="1:18" x14ac:dyDescent="0.3">
      <c r="A772" s="14">
        <v>771</v>
      </c>
      <c r="B772" s="10">
        <v>0</v>
      </c>
      <c r="C772" s="10">
        <v>3</v>
      </c>
      <c r="D772" s="10" t="s">
        <v>1069</v>
      </c>
      <c r="E772" s="10" t="s">
        <v>13</v>
      </c>
      <c r="F772" s="10">
        <v>24</v>
      </c>
      <c r="G772" s="10">
        <v>0</v>
      </c>
      <c r="H772" s="10">
        <v>0</v>
      </c>
      <c r="I772" s="10">
        <v>345781</v>
      </c>
      <c r="J772" s="10">
        <v>9.5</v>
      </c>
      <c r="K772" s="10"/>
      <c r="L772" s="10" t="s">
        <v>15</v>
      </c>
      <c r="M772" s="15">
        <f t="shared" si="76"/>
        <v>1</v>
      </c>
      <c r="N772" t="b">
        <f t="shared" si="72"/>
        <v>0</v>
      </c>
      <c r="O772" t="b">
        <f t="shared" si="73"/>
        <v>0</v>
      </c>
      <c r="P772" t="b">
        <f t="shared" si="74"/>
        <v>0</v>
      </c>
      <c r="Q772" t="b">
        <f t="shared" si="75"/>
        <v>0</v>
      </c>
      <c r="R772" t="str">
        <f t="shared" si="77"/>
        <v>0</v>
      </c>
    </row>
    <row r="773" spans="1:18" x14ac:dyDescent="0.3">
      <c r="A773" s="16">
        <v>772</v>
      </c>
      <c r="B773" s="11">
        <v>0</v>
      </c>
      <c r="C773" s="11">
        <v>3</v>
      </c>
      <c r="D773" s="11" t="s">
        <v>1070</v>
      </c>
      <c r="E773" s="11" t="s">
        <v>13</v>
      </c>
      <c r="F773" s="11">
        <v>48</v>
      </c>
      <c r="G773" s="11">
        <v>0</v>
      </c>
      <c r="H773" s="11">
        <v>0</v>
      </c>
      <c r="I773" s="11">
        <v>350047</v>
      </c>
      <c r="J773" s="11">
        <v>7.8541999999999996</v>
      </c>
      <c r="K773" s="11"/>
      <c r="L773" s="11" t="s">
        <v>15</v>
      </c>
      <c r="M773" s="15">
        <f t="shared" si="76"/>
        <v>1</v>
      </c>
      <c r="N773" t="b">
        <f t="shared" si="72"/>
        <v>0</v>
      </c>
      <c r="O773" t="b">
        <f t="shared" si="73"/>
        <v>0</v>
      </c>
      <c r="P773" t="b">
        <f t="shared" si="74"/>
        <v>0</v>
      </c>
      <c r="Q773" t="b">
        <f t="shared" si="75"/>
        <v>0</v>
      </c>
      <c r="R773" t="str">
        <f t="shared" si="77"/>
        <v>0</v>
      </c>
    </row>
    <row r="774" spans="1:18" x14ac:dyDescent="0.3">
      <c r="A774" s="14">
        <v>773</v>
      </c>
      <c r="B774" s="10">
        <v>0</v>
      </c>
      <c r="C774" s="10">
        <v>2</v>
      </c>
      <c r="D774" s="10" t="s">
        <v>1071</v>
      </c>
      <c r="E774" s="10" t="s">
        <v>17</v>
      </c>
      <c r="F774" s="10">
        <v>57</v>
      </c>
      <c r="G774" s="10">
        <v>0</v>
      </c>
      <c r="H774" s="10">
        <v>0</v>
      </c>
      <c r="I774" s="10" t="s">
        <v>1072</v>
      </c>
      <c r="J774" s="10">
        <v>10.5</v>
      </c>
      <c r="K774" s="10" t="s">
        <v>1073</v>
      </c>
      <c r="L774" s="10" t="s">
        <v>15</v>
      </c>
      <c r="M774" s="15">
        <f t="shared" si="76"/>
        <v>1</v>
      </c>
      <c r="N774" t="b">
        <f t="shared" si="72"/>
        <v>0</v>
      </c>
      <c r="O774" t="b">
        <f t="shared" si="73"/>
        <v>1</v>
      </c>
      <c r="P774" t="b">
        <f t="shared" si="74"/>
        <v>0</v>
      </c>
      <c r="Q774" t="b">
        <f t="shared" si="75"/>
        <v>1</v>
      </c>
      <c r="R774" t="str">
        <f t="shared" si="77"/>
        <v>0</v>
      </c>
    </row>
    <row r="775" spans="1:18" x14ac:dyDescent="0.3">
      <c r="A775" s="16">
        <v>774</v>
      </c>
      <c r="B775" s="11">
        <v>0</v>
      </c>
      <c r="C775" s="11">
        <v>3</v>
      </c>
      <c r="D775" s="11" t="s">
        <v>1074</v>
      </c>
      <c r="E775" s="11" t="s">
        <v>13</v>
      </c>
      <c r="F775" s="11"/>
      <c r="G775" s="11">
        <v>0</v>
      </c>
      <c r="H775" s="11">
        <v>0</v>
      </c>
      <c r="I775" s="11">
        <v>2674</v>
      </c>
      <c r="J775" s="11">
        <v>7.2249999999999996</v>
      </c>
      <c r="K775" s="11"/>
      <c r="L775" s="11" t="s">
        <v>20</v>
      </c>
      <c r="M775" s="15">
        <f t="shared" si="76"/>
        <v>1</v>
      </c>
      <c r="N775" t="b">
        <f t="shared" si="72"/>
        <v>0</v>
      </c>
      <c r="O775" t="b">
        <f t="shared" si="73"/>
        <v>0</v>
      </c>
      <c r="P775" t="b">
        <f t="shared" si="74"/>
        <v>0</v>
      </c>
      <c r="Q775" t="b">
        <f t="shared" si="75"/>
        <v>0</v>
      </c>
      <c r="R775" t="str">
        <f t="shared" si="77"/>
        <v>0</v>
      </c>
    </row>
    <row r="776" spans="1:18" x14ac:dyDescent="0.3">
      <c r="A776" s="14">
        <v>775</v>
      </c>
      <c r="B776" s="10">
        <v>1</v>
      </c>
      <c r="C776" s="10">
        <v>2</v>
      </c>
      <c r="D776" s="10" t="s">
        <v>1075</v>
      </c>
      <c r="E776" s="10" t="s">
        <v>17</v>
      </c>
      <c r="F776" s="10">
        <v>54</v>
      </c>
      <c r="G776" s="10">
        <v>1</v>
      </c>
      <c r="H776" s="10">
        <v>3</v>
      </c>
      <c r="I776" s="10">
        <v>29105</v>
      </c>
      <c r="J776" s="10">
        <v>23</v>
      </c>
      <c r="K776" s="10"/>
      <c r="L776" s="10" t="s">
        <v>15</v>
      </c>
      <c r="M776" s="15">
        <f t="shared" si="76"/>
        <v>5</v>
      </c>
      <c r="N776" t="b">
        <f t="shared" si="72"/>
        <v>0</v>
      </c>
      <c r="O776" t="b">
        <f t="shared" si="73"/>
        <v>1</v>
      </c>
      <c r="P776" t="b">
        <f t="shared" si="74"/>
        <v>0</v>
      </c>
      <c r="Q776" t="b">
        <f t="shared" si="75"/>
        <v>1</v>
      </c>
      <c r="R776" t="str">
        <f t="shared" si="77"/>
        <v>0</v>
      </c>
    </row>
    <row r="777" spans="1:18" x14ac:dyDescent="0.3">
      <c r="A777" s="16">
        <v>776</v>
      </c>
      <c r="B777" s="11">
        <v>0</v>
      </c>
      <c r="C777" s="11">
        <v>3</v>
      </c>
      <c r="D777" s="11" t="s">
        <v>1076</v>
      </c>
      <c r="E777" s="11" t="s">
        <v>13</v>
      </c>
      <c r="F777" s="11">
        <v>18</v>
      </c>
      <c r="G777" s="11">
        <v>0</v>
      </c>
      <c r="H777" s="11">
        <v>0</v>
      </c>
      <c r="I777" s="11">
        <v>347078</v>
      </c>
      <c r="J777" s="11">
        <v>7.75</v>
      </c>
      <c r="K777" s="11"/>
      <c r="L777" s="11" t="s">
        <v>15</v>
      </c>
      <c r="M777" s="15">
        <f t="shared" si="76"/>
        <v>1</v>
      </c>
      <c r="N777" t="b">
        <f t="shared" si="72"/>
        <v>0</v>
      </c>
      <c r="O777" t="b">
        <f t="shared" si="73"/>
        <v>0</v>
      </c>
      <c r="P777" t="b">
        <f t="shared" si="74"/>
        <v>0</v>
      </c>
      <c r="Q777" t="b">
        <f t="shared" si="75"/>
        <v>0</v>
      </c>
      <c r="R777" t="str">
        <f t="shared" si="77"/>
        <v>0</v>
      </c>
    </row>
    <row r="778" spans="1:18" x14ac:dyDescent="0.3">
      <c r="A778" s="14">
        <v>777</v>
      </c>
      <c r="B778" s="10">
        <v>0</v>
      </c>
      <c r="C778" s="10">
        <v>3</v>
      </c>
      <c r="D778" s="10" t="s">
        <v>1077</v>
      </c>
      <c r="E778" s="10" t="s">
        <v>13</v>
      </c>
      <c r="F778" s="10"/>
      <c r="G778" s="10">
        <v>0</v>
      </c>
      <c r="H778" s="10">
        <v>0</v>
      </c>
      <c r="I778" s="10">
        <v>383121</v>
      </c>
      <c r="J778" s="10">
        <v>7.75</v>
      </c>
      <c r="K778" s="10" t="s">
        <v>1078</v>
      </c>
      <c r="L778" s="10" t="s">
        <v>27</v>
      </c>
      <c r="M778" s="15">
        <f t="shared" si="76"/>
        <v>1</v>
      </c>
      <c r="N778" t="b">
        <f t="shared" si="72"/>
        <v>0</v>
      </c>
      <c r="O778" t="b">
        <f t="shared" si="73"/>
        <v>0</v>
      </c>
      <c r="P778" t="b">
        <f t="shared" si="74"/>
        <v>0</v>
      </c>
      <c r="Q778" t="b">
        <f t="shared" si="75"/>
        <v>0</v>
      </c>
      <c r="R778" t="str">
        <f t="shared" si="77"/>
        <v>0</v>
      </c>
    </row>
    <row r="779" spans="1:18" x14ac:dyDescent="0.3">
      <c r="A779" s="16">
        <v>778</v>
      </c>
      <c r="B779" s="11">
        <v>1</v>
      </c>
      <c r="C779" s="11">
        <v>3</v>
      </c>
      <c r="D779" s="11" t="s">
        <v>1079</v>
      </c>
      <c r="E779" s="11" t="s">
        <v>17</v>
      </c>
      <c r="F779" s="11">
        <v>5</v>
      </c>
      <c r="G779" s="11">
        <v>0</v>
      </c>
      <c r="H779" s="11">
        <v>0</v>
      </c>
      <c r="I779" s="11">
        <v>364516</v>
      </c>
      <c r="J779" s="11">
        <v>12.475</v>
      </c>
      <c r="K779" s="11"/>
      <c r="L779" s="11" t="s">
        <v>15</v>
      </c>
      <c r="M779" s="15">
        <f t="shared" si="76"/>
        <v>1</v>
      </c>
      <c r="N779" t="b">
        <f t="shared" si="72"/>
        <v>0</v>
      </c>
      <c r="O779" t="b">
        <f t="shared" si="73"/>
        <v>0</v>
      </c>
      <c r="P779" t="b">
        <f t="shared" si="74"/>
        <v>0</v>
      </c>
      <c r="Q779" t="b">
        <f t="shared" si="75"/>
        <v>0</v>
      </c>
      <c r="R779" t="str">
        <f t="shared" si="77"/>
        <v>0</v>
      </c>
    </row>
    <row r="780" spans="1:18" x14ac:dyDescent="0.3">
      <c r="A780" s="14">
        <v>779</v>
      </c>
      <c r="B780" s="10">
        <v>0</v>
      </c>
      <c r="C780" s="10">
        <v>3</v>
      </c>
      <c r="D780" s="10" t="s">
        <v>1080</v>
      </c>
      <c r="E780" s="10" t="s">
        <v>13</v>
      </c>
      <c r="F780" s="10"/>
      <c r="G780" s="10">
        <v>0</v>
      </c>
      <c r="H780" s="10">
        <v>0</v>
      </c>
      <c r="I780" s="10">
        <v>36865</v>
      </c>
      <c r="J780" s="10">
        <v>7.7374999999999998</v>
      </c>
      <c r="K780" s="10"/>
      <c r="L780" s="10" t="s">
        <v>27</v>
      </c>
      <c r="M780" s="15">
        <f t="shared" si="76"/>
        <v>1</v>
      </c>
      <c r="N780" t="b">
        <f t="shared" si="72"/>
        <v>0</v>
      </c>
      <c r="O780" t="b">
        <f t="shared" si="73"/>
        <v>0</v>
      </c>
      <c r="P780" t="b">
        <f t="shared" si="74"/>
        <v>0</v>
      </c>
      <c r="Q780" t="b">
        <f t="shared" si="75"/>
        <v>0</v>
      </c>
      <c r="R780" t="str">
        <f t="shared" si="77"/>
        <v>0</v>
      </c>
    </row>
    <row r="781" spans="1:18" x14ac:dyDescent="0.3">
      <c r="A781" s="16">
        <v>780</v>
      </c>
      <c r="B781" s="11">
        <v>1</v>
      </c>
      <c r="C781" s="11">
        <v>1</v>
      </c>
      <c r="D781" s="11" t="s">
        <v>1081</v>
      </c>
      <c r="E781" s="11" t="s">
        <v>17</v>
      </c>
      <c r="F781" s="11">
        <v>43</v>
      </c>
      <c r="G781" s="11">
        <v>0</v>
      </c>
      <c r="H781" s="11">
        <v>1</v>
      </c>
      <c r="I781" s="11">
        <v>24160</v>
      </c>
      <c r="J781" s="11">
        <v>211.33750000000001</v>
      </c>
      <c r="K781" s="11" t="s">
        <v>1082</v>
      </c>
      <c r="L781" s="11" t="s">
        <v>15</v>
      </c>
      <c r="M781" s="15">
        <f t="shared" si="76"/>
        <v>2</v>
      </c>
      <c r="N781" t="b">
        <f t="shared" si="72"/>
        <v>0</v>
      </c>
      <c r="O781" t="b">
        <f t="shared" si="73"/>
        <v>1</v>
      </c>
      <c r="P781" t="b">
        <f t="shared" si="74"/>
        <v>0</v>
      </c>
      <c r="Q781" t="b">
        <f t="shared" si="75"/>
        <v>1</v>
      </c>
      <c r="R781" t="str">
        <f t="shared" si="77"/>
        <v>0</v>
      </c>
    </row>
    <row r="782" spans="1:18" x14ac:dyDescent="0.3">
      <c r="A782" s="14">
        <v>781</v>
      </c>
      <c r="B782" s="10">
        <v>1</v>
      </c>
      <c r="C782" s="10">
        <v>3</v>
      </c>
      <c r="D782" s="10" t="s">
        <v>1083</v>
      </c>
      <c r="E782" s="10" t="s">
        <v>17</v>
      </c>
      <c r="F782" s="10">
        <v>13</v>
      </c>
      <c r="G782" s="10">
        <v>0</v>
      </c>
      <c r="H782" s="10">
        <v>0</v>
      </c>
      <c r="I782" s="10">
        <v>2687</v>
      </c>
      <c r="J782" s="10">
        <v>7.2291999999999996</v>
      </c>
      <c r="K782" s="10"/>
      <c r="L782" s="10" t="s">
        <v>20</v>
      </c>
      <c r="M782" s="15">
        <f t="shared" si="76"/>
        <v>1</v>
      </c>
      <c r="N782" t="b">
        <f t="shared" si="72"/>
        <v>0</v>
      </c>
      <c r="O782" t="b">
        <f t="shared" si="73"/>
        <v>0</v>
      </c>
      <c r="P782" t="b">
        <f t="shared" si="74"/>
        <v>0</v>
      </c>
      <c r="Q782" t="b">
        <f t="shared" si="75"/>
        <v>0</v>
      </c>
      <c r="R782" t="str">
        <f t="shared" si="77"/>
        <v>0</v>
      </c>
    </row>
    <row r="783" spans="1:18" x14ac:dyDescent="0.3">
      <c r="A783" s="16">
        <v>782</v>
      </c>
      <c r="B783" s="11">
        <v>1</v>
      </c>
      <c r="C783" s="11">
        <v>1</v>
      </c>
      <c r="D783" s="11" t="s">
        <v>1084</v>
      </c>
      <c r="E783" s="11" t="s">
        <v>17</v>
      </c>
      <c r="F783" s="11">
        <v>17</v>
      </c>
      <c r="G783" s="11">
        <v>1</v>
      </c>
      <c r="H783" s="11">
        <v>0</v>
      </c>
      <c r="I783" s="11">
        <v>17474</v>
      </c>
      <c r="J783" s="11">
        <v>57</v>
      </c>
      <c r="K783" s="11" t="s">
        <v>971</v>
      </c>
      <c r="L783" s="11" t="s">
        <v>15</v>
      </c>
      <c r="M783" s="15">
        <f t="shared" si="76"/>
        <v>2</v>
      </c>
      <c r="N783" t="b">
        <f t="shared" si="72"/>
        <v>0</v>
      </c>
      <c r="O783" t="b">
        <f t="shared" si="73"/>
        <v>1</v>
      </c>
      <c r="P783" t="b">
        <f t="shared" si="74"/>
        <v>0</v>
      </c>
      <c r="Q783" t="b">
        <f t="shared" si="75"/>
        <v>1</v>
      </c>
      <c r="R783" t="str">
        <f t="shared" si="77"/>
        <v>0</v>
      </c>
    </row>
    <row r="784" spans="1:18" x14ac:dyDescent="0.3">
      <c r="A784" s="14">
        <v>783</v>
      </c>
      <c r="B784" s="10">
        <v>0</v>
      </c>
      <c r="C784" s="10">
        <v>1</v>
      </c>
      <c r="D784" s="10" t="s">
        <v>1085</v>
      </c>
      <c r="E784" s="10" t="s">
        <v>13</v>
      </c>
      <c r="F784" s="10">
        <v>29</v>
      </c>
      <c r="G784" s="10">
        <v>0</v>
      </c>
      <c r="H784" s="10">
        <v>0</v>
      </c>
      <c r="I784" s="10">
        <v>113501</v>
      </c>
      <c r="J784" s="10">
        <v>30</v>
      </c>
      <c r="K784" s="10" t="s">
        <v>1086</v>
      </c>
      <c r="L784" s="10" t="s">
        <v>15</v>
      </c>
      <c r="M784" s="15">
        <f t="shared" si="76"/>
        <v>1</v>
      </c>
      <c r="N784" t="b">
        <f t="shared" si="72"/>
        <v>0</v>
      </c>
      <c r="O784" t="b">
        <f t="shared" si="73"/>
        <v>0</v>
      </c>
      <c r="P784" t="b">
        <f t="shared" si="74"/>
        <v>0</v>
      </c>
      <c r="Q784" t="b">
        <f t="shared" si="75"/>
        <v>0</v>
      </c>
      <c r="R784" t="str">
        <f t="shared" si="77"/>
        <v>0</v>
      </c>
    </row>
    <row r="785" spans="1:18" x14ac:dyDescent="0.3">
      <c r="A785" s="16">
        <v>784</v>
      </c>
      <c r="B785" s="11">
        <v>0</v>
      </c>
      <c r="C785" s="11">
        <v>3</v>
      </c>
      <c r="D785" s="11" t="s">
        <v>1087</v>
      </c>
      <c r="E785" s="11" t="s">
        <v>13</v>
      </c>
      <c r="F785" s="11"/>
      <c r="G785" s="11">
        <v>1</v>
      </c>
      <c r="H785" s="11">
        <v>2</v>
      </c>
      <c r="I785" s="11" t="s">
        <v>1088</v>
      </c>
      <c r="J785" s="11">
        <v>23.45</v>
      </c>
      <c r="K785" s="11"/>
      <c r="L785" s="11" t="s">
        <v>15</v>
      </c>
      <c r="M785" s="15">
        <f t="shared" si="76"/>
        <v>4</v>
      </c>
      <c r="N785" t="b">
        <f t="shared" si="72"/>
        <v>0</v>
      </c>
      <c r="O785" t="b">
        <f t="shared" si="73"/>
        <v>0</v>
      </c>
      <c r="P785" t="b">
        <f t="shared" si="74"/>
        <v>0</v>
      </c>
      <c r="Q785" t="b">
        <f t="shared" si="75"/>
        <v>0</v>
      </c>
      <c r="R785" t="str">
        <f t="shared" si="77"/>
        <v>0</v>
      </c>
    </row>
    <row r="786" spans="1:18" x14ac:dyDescent="0.3">
      <c r="A786" s="14">
        <v>785</v>
      </c>
      <c r="B786" s="10">
        <v>0</v>
      </c>
      <c r="C786" s="10">
        <v>3</v>
      </c>
      <c r="D786" s="10" t="s">
        <v>1089</v>
      </c>
      <c r="E786" s="10" t="s">
        <v>13</v>
      </c>
      <c r="F786" s="10">
        <v>25</v>
      </c>
      <c r="G786" s="10">
        <v>0</v>
      </c>
      <c r="H786" s="10">
        <v>0</v>
      </c>
      <c r="I786" s="10" t="s">
        <v>1090</v>
      </c>
      <c r="J786" s="10">
        <v>7.05</v>
      </c>
      <c r="K786" s="10"/>
      <c r="L786" s="10" t="s">
        <v>15</v>
      </c>
      <c r="M786" s="15">
        <f t="shared" si="76"/>
        <v>1</v>
      </c>
      <c r="N786" t="b">
        <f t="shared" si="72"/>
        <v>0</v>
      </c>
      <c r="O786" t="b">
        <f t="shared" si="73"/>
        <v>0</v>
      </c>
      <c r="P786" t="b">
        <f t="shared" si="74"/>
        <v>0</v>
      </c>
      <c r="Q786" t="b">
        <f t="shared" si="75"/>
        <v>0</v>
      </c>
      <c r="R786" t="str">
        <f t="shared" si="77"/>
        <v>0</v>
      </c>
    </row>
    <row r="787" spans="1:18" x14ac:dyDescent="0.3">
      <c r="A787" s="16">
        <v>786</v>
      </c>
      <c r="B787" s="11">
        <v>0</v>
      </c>
      <c r="C787" s="11">
        <v>3</v>
      </c>
      <c r="D787" s="11" t="s">
        <v>1091</v>
      </c>
      <c r="E787" s="11" t="s">
        <v>13</v>
      </c>
      <c r="F787" s="11">
        <v>25</v>
      </c>
      <c r="G787" s="11">
        <v>0</v>
      </c>
      <c r="H787" s="11">
        <v>0</v>
      </c>
      <c r="I787" s="11">
        <v>374887</v>
      </c>
      <c r="J787" s="11">
        <v>7.25</v>
      </c>
      <c r="K787" s="11"/>
      <c r="L787" s="11" t="s">
        <v>15</v>
      </c>
      <c r="M787" s="15">
        <f t="shared" si="76"/>
        <v>1</v>
      </c>
      <c r="N787" t="b">
        <f t="shared" si="72"/>
        <v>0</v>
      </c>
      <c r="O787" t="b">
        <f t="shared" si="73"/>
        <v>0</v>
      </c>
      <c r="P787" t="b">
        <f t="shared" si="74"/>
        <v>0</v>
      </c>
      <c r="Q787" t="b">
        <f t="shared" si="75"/>
        <v>0</v>
      </c>
      <c r="R787" t="str">
        <f t="shared" si="77"/>
        <v>0</v>
      </c>
    </row>
    <row r="788" spans="1:18" x14ac:dyDescent="0.3">
      <c r="A788" s="14">
        <v>787</v>
      </c>
      <c r="B788" s="10">
        <v>1</v>
      </c>
      <c r="C788" s="10">
        <v>3</v>
      </c>
      <c r="D788" s="10" t="s">
        <v>1092</v>
      </c>
      <c r="E788" s="10" t="s">
        <v>17</v>
      </c>
      <c r="F788" s="10">
        <v>18</v>
      </c>
      <c r="G788" s="10">
        <v>0</v>
      </c>
      <c r="H788" s="10">
        <v>0</v>
      </c>
      <c r="I788" s="10">
        <v>3101265</v>
      </c>
      <c r="J788" s="10">
        <v>7.4958</v>
      </c>
      <c r="K788" s="10"/>
      <c r="L788" s="10" t="s">
        <v>15</v>
      </c>
      <c r="M788" s="15">
        <f t="shared" si="76"/>
        <v>1</v>
      </c>
      <c r="N788" t="b">
        <f t="shared" si="72"/>
        <v>0</v>
      </c>
      <c r="O788" t="b">
        <f t="shared" si="73"/>
        <v>0</v>
      </c>
      <c r="P788" t="b">
        <f t="shared" si="74"/>
        <v>0</v>
      </c>
      <c r="Q788" t="b">
        <f t="shared" si="75"/>
        <v>0</v>
      </c>
      <c r="R788" t="str">
        <f t="shared" si="77"/>
        <v>0</v>
      </c>
    </row>
    <row r="789" spans="1:18" x14ac:dyDescent="0.3">
      <c r="A789" s="16">
        <v>788</v>
      </c>
      <c r="B789" s="11">
        <v>0</v>
      </c>
      <c r="C789" s="11">
        <v>3</v>
      </c>
      <c r="D789" s="11" t="s">
        <v>1093</v>
      </c>
      <c r="E789" s="11" t="s">
        <v>13</v>
      </c>
      <c r="F789" s="11">
        <v>8</v>
      </c>
      <c r="G789" s="11">
        <v>4</v>
      </c>
      <c r="H789" s="11">
        <v>1</v>
      </c>
      <c r="I789" s="11">
        <v>382652</v>
      </c>
      <c r="J789" s="11">
        <v>29.125</v>
      </c>
      <c r="K789" s="11"/>
      <c r="L789" s="11" t="s">
        <v>27</v>
      </c>
      <c r="M789" s="15">
        <f t="shared" si="76"/>
        <v>6</v>
      </c>
      <c r="N789" t="b">
        <f t="shared" si="72"/>
        <v>0</v>
      </c>
      <c r="O789" t="b">
        <f t="shared" si="73"/>
        <v>0</v>
      </c>
      <c r="P789" t="b">
        <f t="shared" si="74"/>
        <v>0</v>
      </c>
      <c r="Q789" t="b">
        <f t="shared" si="75"/>
        <v>0</v>
      </c>
      <c r="R789" t="str">
        <f t="shared" si="77"/>
        <v>0</v>
      </c>
    </row>
    <row r="790" spans="1:18" x14ac:dyDescent="0.3">
      <c r="A790" s="14">
        <v>789</v>
      </c>
      <c r="B790" s="10">
        <v>1</v>
      </c>
      <c r="C790" s="10">
        <v>3</v>
      </c>
      <c r="D790" s="10" t="s">
        <v>1094</v>
      </c>
      <c r="E790" s="10" t="s">
        <v>13</v>
      </c>
      <c r="F790" s="10">
        <v>1</v>
      </c>
      <c r="G790" s="10">
        <v>1</v>
      </c>
      <c r="H790" s="10">
        <v>2</v>
      </c>
      <c r="I790" s="10" t="s">
        <v>154</v>
      </c>
      <c r="J790" s="10">
        <v>20.574999999999999</v>
      </c>
      <c r="K790" s="10"/>
      <c r="L790" s="10" t="s">
        <v>15</v>
      </c>
      <c r="M790" s="15">
        <f t="shared" si="76"/>
        <v>4</v>
      </c>
      <c r="N790" t="b">
        <f t="shared" si="72"/>
        <v>0</v>
      </c>
      <c r="O790" t="b">
        <f t="shared" si="73"/>
        <v>0</v>
      </c>
      <c r="P790" t="b">
        <f t="shared" si="74"/>
        <v>0</v>
      </c>
      <c r="Q790" t="b">
        <f t="shared" si="75"/>
        <v>0</v>
      </c>
      <c r="R790" t="str">
        <f t="shared" si="77"/>
        <v>0</v>
      </c>
    </row>
    <row r="791" spans="1:18" x14ac:dyDescent="0.3">
      <c r="A791" s="16">
        <v>790</v>
      </c>
      <c r="B791" s="11">
        <v>0</v>
      </c>
      <c r="C791" s="11">
        <v>1</v>
      </c>
      <c r="D791" s="11" t="s">
        <v>1095</v>
      </c>
      <c r="E791" s="11" t="s">
        <v>13</v>
      </c>
      <c r="F791" s="11">
        <v>46</v>
      </c>
      <c r="G791" s="11">
        <v>0</v>
      </c>
      <c r="H791" s="11">
        <v>0</v>
      </c>
      <c r="I791" s="11" t="s">
        <v>219</v>
      </c>
      <c r="J791" s="11">
        <v>79.2</v>
      </c>
      <c r="K791" s="11" t="s">
        <v>1096</v>
      </c>
      <c r="L791" s="11" t="s">
        <v>20</v>
      </c>
      <c r="M791" s="15">
        <f t="shared" si="76"/>
        <v>1</v>
      </c>
      <c r="N791" t="b">
        <f t="shared" si="72"/>
        <v>0</v>
      </c>
      <c r="O791" t="b">
        <f t="shared" si="73"/>
        <v>0</v>
      </c>
      <c r="P791" t="b">
        <f t="shared" si="74"/>
        <v>1</v>
      </c>
      <c r="Q791" t="b">
        <f t="shared" si="75"/>
        <v>1</v>
      </c>
      <c r="R791" t="str">
        <f t="shared" si="77"/>
        <v>0</v>
      </c>
    </row>
    <row r="792" spans="1:18" x14ac:dyDescent="0.3">
      <c r="A792" s="14">
        <v>791</v>
      </c>
      <c r="B792" s="10">
        <v>0</v>
      </c>
      <c r="C792" s="10">
        <v>3</v>
      </c>
      <c r="D792" s="10" t="s">
        <v>1097</v>
      </c>
      <c r="E792" s="10" t="s">
        <v>13</v>
      </c>
      <c r="F792" s="10"/>
      <c r="G792" s="10">
        <v>0</v>
      </c>
      <c r="H792" s="10">
        <v>0</v>
      </c>
      <c r="I792" s="10">
        <v>12460</v>
      </c>
      <c r="J792" s="10">
        <v>7.75</v>
      </c>
      <c r="K792" s="10"/>
      <c r="L792" s="10" t="s">
        <v>27</v>
      </c>
      <c r="M792" s="15">
        <f t="shared" si="76"/>
        <v>1</v>
      </c>
      <c r="N792" t="b">
        <f t="shared" si="72"/>
        <v>0</v>
      </c>
      <c r="O792" t="b">
        <f t="shared" si="73"/>
        <v>0</v>
      </c>
      <c r="P792" t="b">
        <f t="shared" si="74"/>
        <v>0</v>
      </c>
      <c r="Q792" t="b">
        <f t="shared" si="75"/>
        <v>0</v>
      </c>
      <c r="R792" t="str">
        <f t="shared" si="77"/>
        <v>0</v>
      </c>
    </row>
    <row r="793" spans="1:18" x14ac:dyDescent="0.3">
      <c r="A793" s="16">
        <v>792</v>
      </c>
      <c r="B793" s="11">
        <v>0</v>
      </c>
      <c r="C793" s="11">
        <v>2</v>
      </c>
      <c r="D793" s="11" t="s">
        <v>1098</v>
      </c>
      <c r="E793" s="11" t="s">
        <v>13</v>
      </c>
      <c r="F793" s="11">
        <v>16</v>
      </c>
      <c r="G793" s="11">
        <v>0</v>
      </c>
      <c r="H793" s="11">
        <v>0</v>
      </c>
      <c r="I793" s="11">
        <v>239865</v>
      </c>
      <c r="J793" s="11">
        <v>26</v>
      </c>
      <c r="K793" s="11"/>
      <c r="L793" s="11" t="s">
        <v>15</v>
      </c>
      <c r="M793" s="15">
        <f t="shared" si="76"/>
        <v>1</v>
      </c>
      <c r="N793" t="b">
        <f t="shared" si="72"/>
        <v>0</v>
      </c>
      <c r="O793" t="b">
        <f t="shared" si="73"/>
        <v>0</v>
      </c>
      <c r="P793" t="b">
        <f t="shared" si="74"/>
        <v>0</v>
      </c>
      <c r="Q793" t="b">
        <f t="shared" si="75"/>
        <v>0</v>
      </c>
      <c r="R793" t="str">
        <f t="shared" si="77"/>
        <v>0</v>
      </c>
    </row>
    <row r="794" spans="1:18" x14ac:dyDescent="0.3">
      <c r="A794" s="14">
        <v>793</v>
      </c>
      <c r="B794" s="10">
        <v>0</v>
      </c>
      <c r="C794" s="10">
        <v>3</v>
      </c>
      <c r="D794" s="10" t="s">
        <v>1099</v>
      </c>
      <c r="E794" s="10" t="s">
        <v>17</v>
      </c>
      <c r="F794" s="10"/>
      <c r="G794" s="10">
        <v>8</v>
      </c>
      <c r="H794" s="10">
        <v>2</v>
      </c>
      <c r="I794" s="10" t="s">
        <v>251</v>
      </c>
      <c r="J794" s="10">
        <v>69.55</v>
      </c>
      <c r="K794" s="10"/>
      <c r="L794" s="10" t="s">
        <v>15</v>
      </c>
      <c r="M794" s="15">
        <f t="shared" si="76"/>
        <v>11</v>
      </c>
      <c r="N794" t="b">
        <f t="shared" si="72"/>
        <v>0</v>
      </c>
      <c r="O794" t="b">
        <f t="shared" si="73"/>
        <v>0</v>
      </c>
      <c r="P794" t="b">
        <f t="shared" si="74"/>
        <v>0</v>
      </c>
      <c r="Q794" t="b">
        <f t="shared" si="75"/>
        <v>0</v>
      </c>
      <c r="R794" t="str">
        <f t="shared" si="77"/>
        <v>0</v>
      </c>
    </row>
    <row r="795" spans="1:18" x14ac:dyDescent="0.3">
      <c r="A795" s="16">
        <v>794</v>
      </c>
      <c r="B795" s="11">
        <v>0</v>
      </c>
      <c r="C795" s="11">
        <v>1</v>
      </c>
      <c r="D795" s="11" t="s">
        <v>1100</v>
      </c>
      <c r="E795" s="11" t="s">
        <v>13</v>
      </c>
      <c r="F795" s="11"/>
      <c r="G795" s="11">
        <v>0</v>
      </c>
      <c r="H795" s="11">
        <v>0</v>
      </c>
      <c r="I795" s="11" t="s">
        <v>1101</v>
      </c>
      <c r="J795" s="11">
        <v>30.695799999999998</v>
      </c>
      <c r="K795" s="11"/>
      <c r="L795" s="11" t="s">
        <v>20</v>
      </c>
      <c r="M795" s="15">
        <f t="shared" si="76"/>
        <v>1</v>
      </c>
      <c r="N795" t="b">
        <f t="shared" si="72"/>
        <v>0</v>
      </c>
      <c r="O795" t="b">
        <f t="shared" si="73"/>
        <v>0</v>
      </c>
      <c r="P795" t="b">
        <f t="shared" si="74"/>
        <v>0</v>
      </c>
      <c r="Q795" t="b">
        <f t="shared" si="75"/>
        <v>0</v>
      </c>
      <c r="R795" t="str">
        <f t="shared" si="77"/>
        <v>0</v>
      </c>
    </row>
    <row r="796" spans="1:18" x14ac:dyDescent="0.3">
      <c r="A796" s="14">
        <v>795</v>
      </c>
      <c r="B796" s="10">
        <v>0</v>
      </c>
      <c r="C796" s="10">
        <v>3</v>
      </c>
      <c r="D796" s="10" t="s">
        <v>1102</v>
      </c>
      <c r="E796" s="10" t="s">
        <v>13</v>
      </c>
      <c r="F796" s="10">
        <v>25</v>
      </c>
      <c r="G796" s="10">
        <v>0</v>
      </c>
      <c r="H796" s="10">
        <v>0</v>
      </c>
      <c r="I796" s="10">
        <v>349203</v>
      </c>
      <c r="J796" s="10">
        <v>7.8958000000000004</v>
      </c>
      <c r="K796" s="10"/>
      <c r="L796" s="10" t="s">
        <v>15</v>
      </c>
      <c r="M796" s="15">
        <f t="shared" si="76"/>
        <v>1</v>
      </c>
      <c r="N796" t="b">
        <f t="shared" si="72"/>
        <v>0</v>
      </c>
      <c r="O796" t="b">
        <f t="shared" si="73"/>
        <v>0</v>
      </c>
      <c r="P796" t="b">
        <f t="shared" si="74"/>
        <v>0</v>
      </c>
      <c r="Q796" t="b">
        <f t="shared" si="75"/>
        <v>0</v>
      </c>
      <c r="R796" t="str">
        <f t="shared" si="77"/>
        <v>0</v>
      </c>
    </row>
    <row r="797" spans="1:18" x14ac:dyDescent="0.3">
      <c r="A797" s="16">
        <v>796</v>
      </c>
      <c r="B797" s="11">
        <v>0</v>
      </c>
      <c r="C797" s="11">
        <v>2</v>
      </c>
      <c r="D797" s="11" t="s">
        <v>1103</v>
      </c>
      <c r="E797" s="11" t="s">
        <v>13</v>
      </c>
      <c r="F797" s="11">
        <v>39</v>
      </c>
      <c r="G797" s="11">
        <v>0</v>
      </c>
      <c r="H797" s="11">
        <v>0</v>
      </c>
      <c r="I797" s="11">
        <v>28213</v>
      </c>
      <c r="J797" s="11">
        <v>13</v>
      </c>
      <c r="K797" s="11"/>
      <c r="L797" s="11" t="s">
        <v>15</v>
      </c>
      <c r="M797" s="15">
        <f t="shared" si="76"/>
        <v>1</v>
      </c>
      <c r="N797" t="b">
        <f t="shared" si="72"/>
        <v>0</v>
      </c>
      <c r="O797" t="b">
        <f t="shared" si="73"/>
        <v>0</v>
      </c>
      <c r="P797" t="b">
        <f t="shared" si="74"/>
        <v>0</v>
      </c>
      <c r="Q797" t="b">
        <f t="shared" si="75"/>
        <v>0</v>
      </c>
      <c r="R797" t="str">
        <f t="shared" si="77"/>
        <v>0</v>
      </c>
    </row>
    <row r="798" spans="1:18" x14ac:dyDescent="0.3">
      <c r="A798" s="14">
        <v>797</v>
      </c>
      <c r="B798" s="10">
        <v>1</v>
      </c>
      <c r="C798" s="10">
        <v>1</v>
      </c>
      <c r="D798" s="10" t="s">
        <v>1104</v>
      </c>
      <c r="E798" s="10" t="s">
        <v>17</v>
      </c>
      <c r="F798" s="10">
        <v>49</v>
      </c>
      <c r="G798" s="10">
        <v>0</v>
      </c>
      <c r="H798" s="10">
        <v>0</v>
      </c>
      <c r="I798" s="10">
        <v>17465</v>
      </c>
      <c r="J798" s="10">
        <v>25.929200000000002</v>
      </c>
      <c r="K798" s="10" t="s">
        <v>1105</v>
      </c>
      <c r="L798" s="10" t="s">
        <v>15</v>
      </c>
      <c r="M798" s="15">
        <f t="shared" si="76"/>
        <v>1</v>
      </c>
      <c r="N798" t="b">
        <f t="shared" si="72"/>
        <v>0</v>
      </c>
      <c r="O798" t="b">
        <f t="shared" si="73"/>
        <v>1</v>
      </c>
      <c r="P798" t="b">
        <f t="shared" si="74"/>
        <v>0</v>
      </c>
      <c r="Q798" t="b">
        <f t="shared" si="75"/>
        <v>1</v>
      </c>
      <c r="R798" t="str">
        <f t="shared" si="77"/>
        <v>0</v>
      </c>
    </row>
    <row r="799" spans="1:18" x14ac:dyDescent="0.3">
      <c r="A799" s="16">
        <v>798</v>
      </c>
      <c r="B799" s="11">
        <v>1</v>
      </c>
      <c r="C799" s="11">
        <v>3</v>
      </c>
      <c r="D799" s="11" t="s">
        <v>1106</v>
      </c>
      <c r="E799" s="11" t="s">
        <v>17</v>
      </c>
      <c r="F799" s="11">
        <v>31</v>
      </c>
      <c r="G799" s="11">
        <v>0</v>
      </c>
      <c r="H799" s="11">
        <v>0</v>
      </c>
      <c r="I799" s="11">
        <v>349244</v>
      </c>
      <c r="J799" s="11">
        <v>8.6832999999999991</v>
      </c>
      <c r="K799" s="11"/>
      <c r="L799" s="11" t="s">
        <v>15</v>
      </c>
      <c r="M799" s="15">
        <f t="shared" si="76"/>
        <v>1</v>
      </c>
      <c r="N799" t="b">
        <f t="shared" si="72"/>
        <v>0</v>
      </c>
      <c r="O799" t="b">
        <f t="shared" si="73"/>
        <v>0</v>
      </c>
      <c r="P799" t="b">
        <f t="shared" si="74"/>
        <v>0</v>
      </c>
      <c r="Q799" t="b">
        <f t="shared" si="75"/>
        <v>0</v>
      </c>
      <c r="R799" t="str">
        <f t="shared" si="77"/>
        <v>0</v>
      </c>
    </row>
    <row r="800" spans="1:18" x14ac:dyDescent="0.3">
      <c r="A800" s="14">
        <v>799</v>
      </c>
      <c r="B800" s="10">
        <v>0</v>
      </c>
      <c r="C800" s="10">
        <v>3</v>
      </c>
      <c r="D800" s="10" t="s">
        <v>1107</v>
      </c>
      <c r="E800" s="10" t="s">
        <v>13</v>
      </c>
      <c r="F800" s="10">
        <v>30</v>
      </c>
      <c r="G800" s="10">
        <v>0</v>
      </c>
      <c r="H800" s="10">
        <v>0</v>
      </c>
      <c r="I800" s="10">
        <v>2685</v>
      </c>
      <c r="J800" s="10">
        <v>7.2291999999999996</v>
      </c>
      <c r="K800" s="10"/>
      <c r="L800" s="10" t="s">
        <v>20</v>
      </c>
      <c r="M800" s="15">
        <f t="shared" si="76"/>
        <v>1</v>
      </c>
      <c r="N800" t="b">
        <f t="shared" si="72"/>
        <v>0</v>
      </c>
      <c r="O800" t="b">
        <f t="shared" si="73"/>
        <v>0</v>
      </c>
      <c r="P800" t="b">
        <f t="shared" si="74"/>
        <v>0</v>
      </c>
      <c r="Q800" t="b">
        <f t="shared" si="75"/>
        <v>0</v>
      </c>
      <c r="R800" t="str">
        <f t="shared" si="77"/>
        <v>0</v>
      </c>
    </row>
    <row r="801" spans="1:18" x14ac:dyDescent="0.3">
      <c r="A801" s="16">
        <v>800</v>
      </c>
      <c r="B801" s="11">
        <v>0</v>
      </c>
      <c r="C801" s="11">
        <v>3</v>
      </c>
      <c r="D801" s="11" t="s">
        <v>1108</v>
      </c>
      <c r="E801" s="11" t="s">
        <v>17</v>
      </c>
      <c r="F801" s="11">
        <v>30</v>
      </c>
      <c r="G801" s="11">
        <v>1</v>
      </c>
      <c r="H801" s="11">
        <v>1</v>
      </c>
      <c r="I801" s="11">
        <v>345773</v>
      </c>
      <c r="J801" s="11">
        <v>24.15</v>
      </c>
      <c r="K801" s="11"/>
      <c r="L801" s="11" t="s">
        <v>15</v>
      </c>
      <c r="M801" s="15">
        <f t="shared" si="76"/>
        <v>3</v>
      </c>
      <c r="N801" t="b">
        <f t="shared" si="72"/>
        <v>0</v>
      </c>
      <c r="O801" t="b">
        <f t="shared" si="73"/>
        <v>0</v>
      </c>
      <c r="P801" t="b">
        <f t="shared" si="74"/>
        <v>0</v>
      </c>
      <c r="Q801" t="b">
        <f t="shared" si="75"/>
        <v>0</v>
      </c>
      <c r="R801" t="str">
        <f t="shared" si="77"/>
        <v>0</v>
      </c>
    </row>
    <row r="802" spans="1:18" x14ac:dyDescent="0.3">
      <c r="A802" s="14">
        <v>801</v>
      </c>
      <c r="B802" s="10">
        <v>0</v>
      </c>
      <c r="C802" s="10">
        <v>2</v>
      </c>
      <c r="D802" s="10" t="s">
        <v>1109</v>
      </c>
      <c r="E802" s="10" t="s">
        <v>13</v>
      </c>
      <c r="F802" s="10">
        <v>34</v>
      </c>
      <c r="G802" s="10">
        <v>0</v>
      </c>
      <c r="H802" s="10">
        <v>0</v>
      </c>
      <c r="I802" s="10">
        <v>250647</v>
      </c>
      <c r="J802" s="10">
        <v>13</v>
      </c>
      <c r="K802" s="10"/>
      <c r="L802" s="10" t="s">
        <v>15</v>
      </c>
      <c r="M802" s="15">
        <f t="shared" si="76"/>
        <v>1</v>
      </c>
      <c r="N802" t="b">
        <f t="shared" si="72"/>
        <v>0</v>
      </c>
      <c r="O802" t="b">
        <f t="shared" si="73"/>
        <v>0</v>
      </c>
      <c r="P802" t="b">
        <f t="shared" si="74"/>
        <v>0</v>
      </c>
      <c r="Q802" t="b">
        <f t="shared" si="75"/>
        <v>0</v>
      </c>
      <c r="R802" t="str">
        <f t="shared" si="77"/>
        <v>0</v>
      </c>
    </row>
    <row r="803" spans="1:18" x14ac:dyDescent="0.3">
      <c r="A803" s="16">
        <v>802</v>
      </c>
      <c r="B803" s="11">
        <v>1</v>
      </c>
      <c r="C803" s="11">
        <v>2</v>
      </c>
      <c r="D803" s="11" t="s">
        <v>1110</v>
      </c>
      <c r="E803" s="11" t="s">
        <v>17</v>
      </c>
      <c r="F803" s="11">
        <v>31</v>
      </c>
      <c r="G803" s="11">
        <v>1</v>
      </c>
      <c r="H803" s="11">
        <v>1</v>
      </c>
      <c r="I803" s="11" t="s">
        <v>361</v>
      </c>
      <c r="J803" s="11">
        <v>26.25</v>
      </c>
      <c r="K803" s="11"/>
      <c r="L803" s="11" t="s">
        <v>15</v>
      </c>
      <c r="M803" s="15">
        <f t="shared" si="76"/>
        <v>3</v>
      </c>
      <c r="N803" t="b">
        <f t="shared" si="72"/>
        <v>0</v>
      </c>
      <c r="O803" t="b">
        <f t="shared" si="73"/>
        <v>1</v>
      </c>
      <c r="P803" t="b">
        <f t="shared" si="74"/>
        <v>0</v>
      </c>
      <c r="Q803" t="b">
        <f t="shared" si="75"/>
        <v>1</v>
      </c>
      <c r="R803" t="str">
        <f t="shared" si="77"/>
        <v>0</v>
      </c>
    </row>
    <row r="804" spans="1:18" x14ac:dyDescent="0.3">
      <c r="A804" s="14">
        <v>803</v>
      </c>
      <c r="B804" s="10">
        <v>1</v>
      </c>
      <c r="C804" s="10">
        <v>1</v>
      </c>
      <c r="D804" s="10" t="s">
        <v>1111</v>
      </c>
      <c r="E804" s="10" t="s">
        <v>13</v>
      </c>
      <c r="F804" s="10">
        <v>11</v>
      </c>
      <c r="G804" s="10">
        <v>1</v>
      </c>
      <c r="H804" s="10">
        <v>2</v>
      </c>
      <c r="I804" s="10">
        <v>113760</v>
      </c>
      <c r="J804" s="10">
        <v>120</v>
      </c>
      <c r="K804" s="10" t="s">
        <v>578</v>
      </c>
      <c r="L804" s="10" t="s">
        <v>15</v>
      </c>
      <c r="M804" s="15">
        <f t="shared" si="76"/>
        <v>4</v>
      </c>
      <c r="N804" t="b">
        <f t="shared" si="72"/>
        <v>0</v>
      </c>
      <c r="O804" t="b">
        <f t="shared" si="73"/>
        <v>0</v>
      </c>
      <c r="P804" t="b">
        <f t="shared" si="74"/>
        <v>1</v>
      </c>
      <c r="Q804" t="b">
        <f t="shared" si="75"/>
        <v>1</v>
      </c>
      <c r="R804" t="str">
        <f t="shared" si="77"/>
        <v>0</v>
      </c>
    </row>
    <row r="805" spans="1:18" x14ac:dyDescent="0.3">
      <c r="A805" s="16">
        <v>804</v>
      </c>
      <c r="B805" s="11">
        <v>1</v>
      </c>
      <c r="C805" s="11">
        <v>3</v>
      </c>
      <c r="D805" s="11" t="s">
        <v>1112</v>
      </c>
      <c r="E805" s="11" t="s">
        <v>13</v>
      </c>
      <c r="F805" s="11">
        <v>0.42</v>
      </c>
      <c r="G805" s="11">
        <v>0</v>
      </c>
      <c r="H805" s="11">
        <v>1</v>
      </c>
      <c r="I805" s="11">
        <v>2625</v>
      </c>
      <c r="J805" s="11">
        <v>8.5167000000000002</v>
      </c>
      <c r="K805" s="11"/>
      <c r="L805" s="11" t="s">
        <v>20</v>
      </c>
      <c r="M805" s="15">
        <f t="shared" si="76"/>
        <v>2</v>
      </c>
      <c r="N805" t="b">
        <f t="shared" si="72"/>
        <v>0</v>
      </c>
      <c r="O805" t="b">
        <f t="shared" si="73"/>
        <v>0</v>
      </c>
      <c r="P805" t="b">
        <f t="shared" si="74"/>
        <v>0</v>
      </c>
      <c r="Q805" t="b">
        <f t="shared" si="75"/>
        <v>0</v>
      </c>
      <c r="R805" t="str">
        <f t="shared" si="77"/>
        <v>0</v>
      </c>
    </row>
    <row r="806" spans="1:18" x14ac:dyDescent="0.3">
      <c r="A806" s="14">
        <v>805</v>
      </c>
      <c r="B806" s="10">
        <v>1</v>
      </c>
      <c r="C806" s="10">
        <v>3</v>
      </c>
      <c r="D806" s="10" t="s">
        <v>1113</v>
      </c>
      <c r="E806" s="10" t="s">
        <v>13</v>
      </c>
      <c r="F806" s="10">
        <v>27</v>
      </c>
      <c r="G806" s="10">
        <v>0</v>
      </c>
      <c r="H806" s="10">
        <v>0</v>
      </c>
      <c r="I806" s="10">
        <v>347089</v>
      </c>
      <c r="J806" s="10">
        <v>6.9749999999999996</v>
      </c>
      <c r="K806" s="10"/>
      <c r="L806" s="10" t="s">
        <v>15</v>
      </c>
      <c r="M806" s="15">
        <f t="shared" si="76"/>
        <v>1</v>
      </c>
      <c r="N806" t="b">
        <f t="shared" si="72"/>
        <v>0</v>
      </c>
      <c r="O806" t="b">
        <f t="shared" si="73"/>
        <v>0</v>
      </c>
      <c r="P806" t="b">
        <f t="shared" si="74"/>
        <v>0</v>
      </c>
      <c r="Q806" t="b">
        <f t="shared" si="75"/>
        <v>0</v>
      </c>
      <c r="R806" t="str">
        <f t="shared" si="77"/>
        <v>0</v>
      </c>
    </row>
    <row r="807" spans="1:18" x14ac:dyDescent="0.3">
      <c r="A807" s="16">
        <v>806</v>
      </c>
      <c r="B807" s="11">
        <v>0</v>
      </c>
      <c r="C807" s="11">
        <v>3</v>
      </c>
      <c r="D807" s="11" t="s">
        <v>1114</v>
      </c>
      <c r="E807" s="11" t="s">
        <v>13</v>
      </c>
      <c r="F807" s="11">
        <v>31</v>
      </c>
      <c r="G807" s="11">
        <v>0</v>
      </c>
      <c r="H807" s="11">
        <v>0</v>
      </c>
      <c r="I807" s="11">
        <v>347063</v>
      </c>
      <c r="J807" s="11">
        <v>7.7750000000000004</v>
      </c>
      <c r="K807" s="11"/>
      <c r="L807" s="11" t="s">
        <v>15</v>
      </c>
      <c r="M807" s="15">
        <f t="shared" si="76"/>
        <v>1</v>
      </c>
      <c r="N807" t="b">
        <f t="shared" si="72"/>
        <v>0</v>
      </c>
      <c r="O807" t="b">
        <f t="shared" si="73"/>
        <v>0</v>
      </c>
      <c r="P807" t="b">
        <f t="shared" si="74"/>
        <v>0</v>
      </c>
      <c r="Q807" t="b">
        <f t="shared" si="75"/>
        <v>0</v>
      </c>
      <c r="R807" t="str">
        <f t="shared" si="77"/>
        <v>0</v>
      </c>
    </row>
    <row r="808" spans="1:18" x14ac:dyDescent="0.3">
      <c r="A808" s="14">
        <v>807</v>
      </c>
      <c r="B808" s="10">
        <v>0</v>
      </c>
      <c r="C808" s="10">
        <v>1</v>
      </c>
      <c r="D808" s="10" t="s">
        <v>1115</v>
      </c>
      <c r="E808" s="10" t="s">
        <v>13</v>
      </c>
      <c r="F808" s="10">
        <v>39</v>
      </c>
      <c r="G808" s="10">
        <v>0</v>
      </c>
      <c r="H808" s="10">
        <v>0</v>
      </c>
      <c r="I808" s="10">
        <v>112050</v>
      </c>
      <c r="J808" s="10">
        <v>0</v>
      </c>
      <c r="K808" s="10" t="s">
        <v>1116</v>
      </c>
      <c r="L808" s="10" t="s">
        <v>15</v>
      </c>
      <c r="M808" s="15">
        <f t="shared" si="76"/>
        <v>1</v>
      </c>
      <c r="N808" t="b">
        <f t="shared" si="72"/>
        <v>0</v>
      </c>
      <c r="O808" t="b">
        <f t="shared" si="73"/>
        <v>0</v>
      </c>
      <c r="P808" t="b">
        <f t="shared" si="74"/>
        <v>0</v>
      </c>
      <c r="Q808" t="b">
        <f t="shared" si="75"/>
        <v>0</v>
      </c>
      <c r="R808" t="str">
        <f t="shared" si="77"/>
        <v>0</v>
      </c>
    </row>
    <row r="809" spans="1:18" x14ac:dyDescent="0.3">
      <c r="A809" s="16">
        <v>808</v>
      </c>
      <c r="B809" s="11">
        <v>0</v>
      </c>
      <c r="C809" s="11">
        <v>3</v>
      </c>
      <c r="D809" s="11" t="s">
        <v>1117</v>
      </c>
      <c r="E809" s="11" t="s">
        <v>17</v>
      </c>
      <c r="F809" s="11">
        <v>18</v>
      </c>
      <c r="G809" s="11">
        <v>0</v>
      </c>
      <c r="H809" s="11">
        <v>0</v>
      </c>
      <c r="I809" s="11">
        <v>347087</v>
      </c>
      <c r="J809" s="11">
        <v>7.7750000000000004</v>
      </c>
      <c r="K809" s="11"/>
      <c r="L809" s="11" t="s">
        <v>15</v>
      </c>
      <c r="M809" s="15">
        <f t="shared" si="76"/>
        <v>1</v>
      </c>
      <c r="N809" t="b">
        <f t="shared" si="72"/>
        <v>0</v>
      </c>
      <c r="O809" t="b">
        <f t="shared" si="73"/>
        <v>0</v>
      </c>
      <c r="P809" t="b">
        <f t="shared" si="74"/>
        <v>0</v>
      </c>
      <c r="Q809" t="b">
        <f t="shared" si="75"/>
        <v>0</v>
      </c>
      <c r="R809" t="str">
        <f t="shared" si="77"/>
        <v>0</v>
      </c>
    </row>
    <row r="810" spans="1:18" x14ac:dyDescent="0.3">
      <c r="A810" s="14">
        <v>809</v>
      </c>
      <c r="B810" s="10">
        <v>0</v>
      </c>
      <c r="C810" s="10">
        <v>2</v>
      </c>
      <c r="D810" s="10" t="s">
        <v>1118</v>
      </c>
      <c r="E810" s="10" t="s">
        <v>13</v>
      </c>
      <c r="F810" s="10">
        <v>39</v>
      </c>
      <c r="G810" s="10">
        <v>0</v>
      </c>
      <c r="H810" s="10">
        <v>0</v>
      </c>
      <c r="I810" s="10">
        <v>248723</v>
      </c>
      <c r="J810" s="10">
        <v>13</v>
      </c>
      <c r="K810" s="10"/>
      <c r="L810" s="10" t="s">
        <v>15</v>
      </c>
      <c r="M810" s="15">
        <f t="shared" si="76"/>
        <v>1</v>
      </c>
      <c r="N810" t="b">
        <f t="shared" si="72"/>
        <v>0</v>
      </c>
      <c r="O810" t="b">
        <f t="shared" si="73"/>
        <v>0</v>
      </c>
      <c r="P810" t="b">
        <f t="shared" si="74"/>
        <v>0</v>
      </c>
      <c r="Q810" t="b">
        <f t="shared" si="75"/>
        <v>0</v>
      </c>
      <c r="R810" t="str">
        <f t="shared" si="77"/>
        <v>0</v>
      </c>
    </row>
    <row r="811" spans="1:18" x14ac:dyDescent="0.3">
      <c r="A811" s="16">
        <v>810</v>
      </c>
      <c r="B811" s="11">
        <v>1</v>
      </c>
      <c r="C811" s="11">
        <v>1</v>
      </c>
      <c r="D811" s="11" t="s">
        <v>1119</v>
      </c>
      <c r="E811" s="11" t="s">
        <v>17</v>
      </c>
      <c r="F811" s="11">
        <v>33</v>
      </c>
      <c r="G811" s="11">
        <v>1</v>
      </c>
      <c r="H811" s="11">
        <v>0</v>
      </c>
      <c r="I811" s="11">
        <v>113806</v>
      </c>
      <c r="J811" s="11">
        <v>53.1</v>
      </c>
      <c r="K811" s="11" t="s">
        <v>1014</v>
      </c>
      <c r="L811" s="11" t="s">
        <v>15</v>
      </c>
      <c r="M811" s="15">
        <f t="shared" si="76"/>
        <v>2</v>
      </c>
      <c r="N811" t="b">
        <f t="shared" si="72"/>
        <v>0</v>
      </c>
      <c r="O811" t="b">
        <f t="shared" si="73"/>
        <v>1</v>
      </c>
      <c r="P811" t="b">
        <f t="shared" si="74"/>
        <v>0</v>
      </c>
      <c r="Q811" t="b">
        <f t="shared" si="75"/>
        <v>1</v>
      </c>
      <c r="R811" t="str">
        <f t="shared" si="77"/>
        <v>0</v>
      </c>
    </row>
    <row r="812" spans="1:18" x14ac:dyDescent="0.3">
      <c r="A812" s="14">
        <v>811</v>
      </c>
      <c r="B812" s="10">
        <v>0</v>
      </c>
      <c r="C812" s="10">
        <v>3</v>
      </c>
      <c r="D812" s="10" t="s">
        <v>1120</v>
      </c>
      <c r="E812" s="10" t="s">
        <v>13</v>
      </c>
      <c r="F812" s="10">
        <v>26</v>
      </c>
      <c r="G812" s="10">
        <v>0</v>
      </c>
      <c r="H812" s="10">
        <v>0</v>
      </c>
      <c r="I812" s="10">
        <v>3474</v>
      </c>
      <c r="J812" s="10">
        <v>7.8875000000000002</v>
      </c>
      <c r="K812" s="10"/>
      <c r="L812" s="10" t="s">
        <v>15</v>
      </c>
      <c r="M812" s="15">
        <f t="shared" si="76"/>
        <v>1</v>
      </c>
      <c r="N812" t="b">
        <f t="shared" si="72"/>
        <v>0</v>
      </c>
      <c r="O812" t="b">
        <f t="shared" si="73"/>
        <v>0</v>
      </c>
      <c r="P812" t="b">
        <f t="shared" si="74"/>
        <v>0</v>
      </c>
      <c r="Q812" t="b">
        <f t="shared" si="75"/>
        <v>0</v>
      </c>
      <c r="R812" t="str">
        <f t="shared" si="77"/>
        <v>0</v>
      </c>
    </row>
    <row r="813" spans="1:18" x14ac:dyDescent="0.3">
      <c r="A813" s="16">
        <v>812</v>
      </c>
      <c r="B813" s="11">
        <v>0</v>
      </c>
      <c r="C813" s="11">
        <v>3</v>
      </c>
      <c r="D813" s="11" t="s">
        <v>1121</v>
      </c>
      <c r="E813" s="11" t="s">
        <v>13</v>
      </c>
      <c r="F813" s="11">
        <v>39</v>
      </c>
      <c r="G813" s="11">
        <v>0</v>
      </c>
      <c r="H813" s="11">
        <v>0</v>
      </c>
      <c r="I813" s="11" t="s">
        <v>810</v>
      </c>
      <c r="J813" s="11">
        <v>24.15</v>
      </c>
      <c r="K813" s="11"/>
      <c r="L813" s="11" t="s">
        <v>15</v>
      </c>
      <c r="M813" s="15">
        <f t="shared" si="76"/>
        <v>1</v>
      </c>
      <c r="N813" t="b">
        <f t="shared" si="72"/>
        <v>0</v>
      </c>
      <c r="O813" t="b">
        <f t="shared" si="73"/>
        <v>0</v>
      </c>
      <c r="P813" t="b">
        <f t="shared" si="74"/>
        <v>0</v>
      </c>
      <c r="Q813" t="b">
        <f t="shared" si="75"/>
        <v>0</v>
      </c>
      <c r="R813" t="str">
        <f t="shared" si="77"/>
        <v>0</v>
      </c>
    </row>
    <row r="814" spans="1:18" x14ac:dyDescent="0.3">
      <c r="A814" s="14">
        <v>813</v>
      </c>
      <c r="B814" s="10">
        <v>0</v>
      </c>
      <c r="C814" s="10">
        <v>2</v>
      </c>
      <c r="D814" s="10" t="s">
        <v>1122</v>
      </c>
      <c r="E814" s="10" t="s">
        <v>13</v>
      </c>
      <c r="F814" s="10">
        <v>35</v>
      </c>
      <c r="G814" s="10">
        <v>0</v>
      </c>
      <c r="H814" s="10">
        <v>0</v>
      </c>
      <c r="I814" s="10">
        <v>28206</v>
      </c>
      <c r="J814" s="10">
        <v>10.5</v>
      </c>
      <c r="K814" s="10"/>
      <c r="L814" s="10" t="s">
        <v>15</v>
      </c>
      <c r="M814" s="15">
        <f t="shared" si="76"/>
        <v>1</v>
      </c>
      <c r="N814" t="b">
        <f t="shared" si="72"/>
        <v>0</v>
      </c>
      <c r="O814" t="b">
        <f t="shared" si="73"/>
        <v>0</v>
      </c>
      <c r="P814" t="b">
        <f t="shared" si="74"/>
        <v>0</v>
      </c>
      <c r="Q814" t="b">
        <f t="shared" si="75"/>
        <v>0</v>
      </c>
      <c r="R814" t="str">
        <f t="shared" si="77"/>
        <v>0</v>
      </c>
    </row>
    <row r="815" spans="1:18" x14ac:dyDescent="0.3">
      <c r="A815" s="16">
        <v>814</v>
      </c>
      <c r="B815" s="11">
        <v>0</v>
      </c>
      <c r="C815" s="11">
        <v>3</v>
      </c>
      <c r="D815" s="11" t="s">
        <v>1123</v>
      </c>
      <c r="E815" s="11" t="s">
        <v>17</v>
      </c>
      <c r="F815" s="11">
        <v>6</v>
      </c>
      <c r="G815" s="11">
        <v>4</v>
      </c>
      <c r="H815" s="11">
        <v>2</v>
      </c>
      <c r="I815" s="11">
        <v>347082</v>
      </c>
      <c r="J815" s="11">
        <v>31.274999999999999</v>
      </c>
      <c r="K815" s="11"/>
      <c r="L815" s="11" t="s">
        <v>15</v>
      </c>
      <c r="M815" s="15">
        <f t="shared" si="76"/>
        <v>7</v>
      </c>
      <c r="N815" t="b">
        <f t="shared" si="72"/>
        <v>0</v>
      </c>
      <c r="O815" t="b">
        <f t="shared" si="73"/>
        <v>0</v>
      </c>
      <c r="P815" t="b">
        <f t="shared" si="74"/>
        <v>0</v>
      </c>
      <c r="Q815" t="b">
        <f t="shared" si="75"/>
        <v>0</v>
      </c>
      <c r="R815" t="str">
        <f t="shared" si="77"/>
        <v>0</v>
      </c>
    </row>
    <row r="816" spans="1:18" x14ac:dyDescent="0.3">
      <c r="A816" s="14">
        <v>815</v>
      </c>
      <c r="B816" s="10">
        <v>0</v>
      </c>
      <c r="C816" s="10">
        <v>3</v>
      </c>
      <c r="D816" s="10" t="s">
        <v>1124</v>
      </c>
      <c r="E816" s="10" t="s">
        <v>13</v>
      </c>
      <c r="F816" s="10">
        <v>30.5</v>
      </c>
      <c r="G816" s="10">
        <v>0</v>
      </c>
      <c r="H816" s="10">
        <v>0</v>
      </c>
      <c r="I816" s="10">
        <v>364499</v>
      </c>
      <c r="J816" s="10">
        <v>8.0500000000000007</v>
      </c>
      <c r="K816" s="10"/>
      <c r="L816" s="10" t="s">
        <v>15</v>
      </c>
      <c r="M816" s="15">
        <f t="shared" si="76"/>
        <v>1</v>
      </c>
      <c r="N816" t="b">
        <f t="shared" si="72"/>
        <v>0</v>
      </c>
      <c r="O816" t="b">
        <f t="shared" si="73"/>
        <v>0</v>
      </c>
      <c r="P816" t="b">
        <f t="shared" si="74"/>
        <v>0</v>
      </c>
      <c r="Q816" t="b">
        <f t="shared" si="75"/>
        <v>0</v>
      </c>
      <c r="R816" t="str">
        <f t="shared" si="77"/>
        <v>0</v>
      </c>
    </row>
    <row r="817" spans="1:18" x14ac:dyDescent="0.3">
      <c r="A817" s="16">
        <v>816</v>
      </c>
      <c r="B817" s="11">
        <v>0</v>
      </c>
      <c r="C817" s="11">
        <v>1</v>
      </c>
      <c r="D817" s="11" t="s">
        <v>1125</v>
      </c>
      <c r="E817" s="11" t="s">
        <v>13</v>
      </c>
      <c r="F817" s="11"/>
      <c r="G817" s="11">
        <v>0</v>
      </c>
      <c r="H817" s="11">
        <v>0</v>
      </c>
      <c r="I817" s="11">
        <v>112058</v>
      </c>
      <c r="J817" s="11">
        <v>0</v>
      </c>
      <c r="K817" s="11" t="s">
        <v>1126</v>
      </c>
      <c r="L817" s="11" t="s">
        <v>15</v>
      </c>
      <c r="M817" s="15">
        <f t="shared" si="76"/>
        <v>1</v>
      </c>
      <c r="N817" t="b">
        <f t="shared" si="72"/>
        <v>0</v>
      </c>
      <c r="O817" t="b">
        <f t="shared" si="73"/>
        <v>0</v>
      </c>
      <c r="P817" t="b">
        <f t="shared" si="74"/>
        <v>0</v>
      </c>
      <c r="Q817" t="b">
        <f t="shared" si="75"/>
        <v>0</v>
      </c>
      <c r="R817" t="str">
        <f t="shared" si="77"/>
        <v>0</v>
      </c>
    </row>
    <row r="818" spans="1:18" x14ac:dyDescent="0.3">
      <c r="A818" s="14">
        <v>817</v>
      </c>
      <c r="B818" s="10">
        <v>0</v>
      </c>
      <c r="C818" s="10">
        <v>3</v>
      </c>
      <c r="D818" s="10" t="s">
        <v>1127</v>
      </c>
      <c r="E818" s="10" t="s">
        <v>17</v>
      </c>
      <c r="F818" s="10">
        <v>23</v>
      </c>
      <c r="G818" s="10">
        <v>0</v>
      </c>
      <c r="H818" s="10">
        <v>0</v>
      </c>
      <c r="I818" s="10" t="s">
        <v>1128</v>
      </c>
      <c r="J818" s="10">
        <v>7.9249999999999998</v>
      </c>
      <c r="K818" s="10"/>
      <c r="L818" s="10" t="s">
        <v>15</v>
      </c>
      <c r="M818" s="15">
        <f t="shared" si="76"/>
        <v>1</v>
      </c>
      <c r="N818" t="b">
        <f t="shared" si="72"/>
        <v>0</v>
      </c>
      <c r="O818" t="b">
        <f t="shared" si="73"/>
        <v>0</v>
      </c>
      <c r="P818" t="b">
        <f t="shared" si="74"/>
        <v>0</v>
      </c>
      <c r="Q818" t="b">
        <f t="shared" si="75"/>
        <v>0</v>
      </c>
      <c r="R818" t="str">
        <f t="shared" si="77"/>
        <v>0</v>
      </c>
    </row>
    <row r="819" spans="1:18" x14ac:dyDescent="0.3">
      <c r="A819" s="16">
        <v>818</v>
      </c>
      <c r="B819" s="11">
        <v>0</v>
      </c>
      <c r="C819" s="11">
        <v>2</v>
      </c>
      <c r="D819" s="11" t="s">
        <v>1129</v>
      </c>
      <c r="E819" s="11" t="s">
        <v>13</v>
      </c>
      <c r="F819" s="11">
        <v>31</v>
      </c>
      <c r="G819" s="11">
        <v>1</v>
      </c>
      <c r="H819" s="11">
        <v>1</v>
      </c>
      <c r="I819" s="11" t="s">
        <v>1130</v>
      </c>
      <c r="J819" s="11">
        <v>37.004199999999997</v>
      </c>
      <c r="K819" s="11"/>
      <c r="L819" s="11" t="s">
        <v>20</v>
      </c>
      <c r="M819" s="15">
        <f t="shared" si="76"/>
        <v>3</v>
      </c>
      <c r="N819" t="b">
        <f t="shared" si="72"/>
        <v>0</v>
      </c>
      <c r="O819" t="b">
        <f t="shared" si="73"/>
        <v>0</v>
      </c>
      <c r="P819" t="b">
        <f t="shared" si="74"/>
        <v>0</v>
      </c>
      <c r="Q819" t="b">
        <f t="shared" si="75"/>
        <v>0</v>
      </c>
      <c r="R819" t="str">
        <f t="shared" si="77"/>
        <v>0</v>
      </c>
    </row>
    <row r="820" spans="1:18" x14ac:dyDescent="0.3">
      <c r="A820" s="14">
        <v>819</v>
      </c>
      <c r="B820" s="10">
        <v>0</v>
      </c>
      <c r="C820" s="10">
        <v>3</v>
      </c>
      <c r="D820" s="10" t="s">
        <v>1131</v>
      </c>
      <c r="E820" s="10" t="s">
        <v>13</v>
      </c>
      <c r="F820" s="10">
        <v>43</v>
      </c>
      <c r="G820" s="10">
        <v>0</v>
      </c>
      <c r="H820" s="10">
        <v>0</v>
      </c>
      <c r="I820" s="10" t="s">
        <v>1132</v>
      </c>
      <c r="J820" s="10">
        <v>6.45</v>
      </c>
      <c r="K820" s="10"/>
      <c r="L820" s="10" t="s">
        <v>15</v>
      </c>
      <c r="M820" s="15">
        <f t="shared" si="76"/>
        <v>1</v>
      </c>
      <c r="N820" t="b">
        <f t="shared" si="72"/>
        <v>0</v>
      </c>
      <c r="O820" t="b">
        <f t="shared" si="73"/>
        <v>0</v>
      </c>
      <c r="P820" t="b">
        <f t="shared" si="74"/>
        <v>0</v>
      </c>
      <c r="Q820" t="b">
        <f t="shared" si="75"/>
        <v>0</v>
      </c>
      <c r="R820" t="str">
        <f t="shared" si="77"/>
        <v>0</v>
      </c>
    </row>
    <row r="821" spans="1:18" x14ac:dyDescent="0.3">
      <c r="A821" s="16">
        <v>820</v>
      </c>
      <c r="B821" s="11">
        <v>0</v>
      </c>
      <c r="C821" s="11">
        <v>3</v>
      </c>
      <c r="D821" s="11" t="s">
        <v>1133</v>
      </c>
      <c r="E821" s="11" t="s">
        <v>13</v>
      </c>
      <c r="F821" s="11">
        <v>10</v>
      </c>
      <c r="G821" s="11">
        <v>3</v>
      </c>
      <c r="H821" s="11">
        <v>2</v>
      </c>
      <c r="I821" s="11">
        <v>347088</v>
      </c>
      <c r="J821" s="11">
        <v>27.9</v>
      </c>
      <c r="K821" s="11"/>
      <c r="L821" s="11" t="s">
        <v>15</v>
      </c>
      <c r="M821" s="15">
        <f t="shared" si="76"/>
        <v>6</v>
      </c>
      <c r="N821" t="b">
        <f t="shared" si="72"/>
        <v>0</v>
      </c>
      <c r="O821" t="b">
        <f t="shared" si="73"/>
        <v>0</v>
      </c>
      <c r="P821" t="b">
        <f t="shared" si="74"/>
        <v>0</v>
      </c>
      <c r="Q821" t="b">
        <f t="shared" si="75"/>
        <v>0</v>
      </c>
      <c r="R821" t="str">
        <f t="shared" si="77"/>
        <v>0</v>
      </c>
    </row>
    <row r="822" spans="1:18" x14ac:dyDescent="0.3">
      <c r="A822" s="14">
        <v>821</v>
      </c>
      <c r="B822" s="10">
        <v>1</v>
      </c>
      <c r="C822" s="10">
        <v>1</v>
      </c>
      <c r="D822" s="10" t="s">
        <v>1134</v>
      </c>
      <c r="E822" s="10" t="s">
        <v>17</v>
      </c>
      <c r="F822" s="10">
        <v>52</v>
      </c>
      <c r="G822" s="10">
        <v>1</v>
      </c>
      <c r="H822" s="10">
        <v>1</v>
      </c>
      <c r="I822" s="10">
        <v>12749</v>
      </c>
      <c r="J822" s="10">
        <v>93.5</v>
      </c>
      <c r="K822" s="10" t="s">
        <v>1135</v>
      </c>
      <c r="L822" s="10" t="s">
        <v>15</v>
      </c>
      <c r="M822" s="15">
        <f t="shared" si="76"/>
        <v>3</v>
      </c>
      <c r="N822" t="b">
        <f t="shared" si="72"/>
        <v>0</v>
      </c>
      <c r="O822" t="b">
        <f t="shared" si="73"/>
        <v>1</v>
      </c>
      <c r="P822" t="b">
        <f t="shared" si="74"/>
        <v>1</v>
      </c>
      <c r="Q822" t="b">
        <f t="shared" si="75"/>
        <v>1</v>
      </c>
      <c r="R822" t="str">
        <f t="shared" si="77"/>
        <v>0</v>
      </c>
    </row>
    <row r="823" spans="1:18" x14ac:dyDescent="0.3">
      <c r="A823" s="16">
        <v>822</v>
      </c>
      <c r="B823" s="11">
        <v>1</v>
      </c>
      <c r="C823" s="11">
        <v>3</v>
      </c>
      <c r="D823" s="11" t="s">
        <v>1136</v>
      </c>
      <c r="E823" s="11" t="s">
        <v>13</v>
      </c>
      <c r="F823" s="11">
        <v>27</v>
      </c>
      <c r="G823" s="11">
        <v>0</v>
      </c>
      <c r="H823" s="11">
        <v>0</v>
      </c>
      <c r="I823" s="11">
        <v>315098</v>
      </c>
      <c r="J823" s="11">
        <v>8.6624999999999996</v>
      </c>
      <c r="K823" s="11"/>
      <c r="L823" s="11" t="s">
        <v>15</v>
      </c>
      <c r="M823" s="15">
        <f t="shared" si="76"/>
        <v>1</v>
      </c>
      <c r="N823" t="b">
        <f t="shared" si="72"/>
        <v>0</v>
      </c>
      <c r="O823" t="b">
        <f t="shared" si="73"/>
        <v>0</v>
      </c>
      <c r="P823" t="b">
        <f t="shared" si="74"/>
        <v>0</v>
      </c>
      <c r="Q823" t="b">
        <f t="shared" si="75"/>
        <v>0</v>
      </c>
      <c r="R823" t="str">
        <f t="shared" si="77"/>
        <v>0</v>
      </c>
    </row>
    <row r="824" spans="1:18" x14ac:dyDescent="0.3">
      <c r="A824" s="14">
        <v>823</v>
      </c>
      <c r="B824" s="10">
        <v>0</v>
      </c>
      <c r="C824" s="10">
        <v>1</v>
      </c>
      <c r="D824" s="10" t="s">
        <v>1137</v>
      </c>
      <c r="E824" s="10" t="s">
        <v>13</v>
      </c>
      <c r="F824" s="10">
        <v>38</v>
      </c>
      <c r="G824" s="10">
        <v>0</v>
      </c>
      <c r="H824" s="10">
        <v>0</v>
      </c>
      <c r="I824" s="10">
        <v>19972</v>
      </c>
      <c r="J824" s="10">
        <v>0</v>
      </c>
      <c r="K824" s="10"/>
      <c r="L824" s="10" t="s">
        <v>15</v>
      </c>
      <c r="M824" s="15">
        <f t="shared" si="76"/>
        <v>1</v>
      </c>
      <c r="N824" t="b">
        <f t="shared" si="72"/>
        <v>0</v>
      </c>
      <c r="O824" t="b">
        <f t="shared" si="73"/>
        <v>0</v>
      </c>
      <c r="P824" t="b">
        <f t="shared" si="74"/>
        <v>0</v>
      </c>
      <c r="Q824" t="b">
        <f t="shared" si="75"/>
        <v>0</v>
      </c>
      <c r="R824" t="str">
        <f t="shared" si="77"/>
        <v>0</v>
      </c>
    </row>
    <row r="825" spans="1:18" x14ac:dyDescent="0.3">
      <c r="A825" s="16">
        <v>824</v>
      </c>
      <c r="B825" s="11">
        <v>1</v>
      </c>
      <c r="C825" s="11">
        <v>3</v>
      </c>
      <c r="D825" s="11" t="s">
        <v>1138</v>
      </c>
      <c r="E825" s="11" t="s">
        <v>17</v>
      </c>
      <c r="F825" s="11">
        <v>27</v>
      </c>
      <c r="G825" s="11">
        <v>0</v>
      </c>
      <c r="H825" s="11">
        <v>1</v>
      </c>
      <c r="I825" s="11">
        <v>392096</v>
      </c>
      <c r="J825" s="11">
        <v>12.475</v>
      </c>
      <c r="K825" s="11" t="s">
        <v>1048</v>
      </c>
      <c r="L825" s="11" t="s">
        <v>15</v>
      </c>
      <c r="M825" s="15">
        <f t="shared" si="76"/>
        <v>2</v>
      </c>
      <c r="N825" t="b">
        <f t="shared" si="72"/>
        <v>0</v>
      </c>
      <c r="O825" t="b">
        <f t="shared" si="73"/>
        <v>0</v>
      </c>
      <c r="P825" t="b">
        <f t="shared" si="74"/>
        <v>0</v>
      </c>
      <c r="Q825" t="b">
        <f t="shared" si="75"/>
        <v>0</v>
      </c>
      <c r="R825" t="str">
        <f t="shared" si="77"/>
        <v>0</v>
      </c>
    </row>
    <row r="826" spans="1:18" x14ac:dyDescent="0.3">
      <c r="A826" s="14">
        <v>825</v>
      </c>
      <c r="B826" s="10">
        <v>0</v>
      </c>
      <c r="C826" s="10">
        <v>3</v>
      </c>
      <c r="D826" s="10" t="s">
        <v>1139</v>
      </c>
      <c r="E826" s="10" t="s">
        <v>13</v>
      </c>
      <c r="F826" s="10">
        <v>2</v>
      </c>
      <c r="G826" s="10">
        <v>4</v>
      </c>
      <c r="H826" s="10">
        <v>1</v>
      </c>
      <c r="I826" s="10">
        <v>3101295</v>
      </c>
      <c r="J826" s="10">
        <v>39.6875</v>
      </c>
      <c r="K826" s="10"/>
      <c r="L826" s="10" t="s">
        <v>15</v>
      </c>
      <c r="M826" s="15">
        <f t="shared" si="76"/>
        <v>6</v>
      </c>
      <c r="N826" t="b">
        <f t="shared" si="72"/>
        <v>0</v>
      </c>
      <c r="O826" t="b">
        <f t="shared" si="73"/>
        <v>0</v>
      </c>
      <c r="P826" t="b">
        <f t="shared" si="74"/>
        <v>0</v>
      </c>
      <c r="Q826" t="b">
        <f t="shared" si="75"/>
        <v>0</v>
      </c>
      <c r="R826" t="str">
        <f t="shared" si="77"/>
        <v>0</v>
      </c>
    </row>
    <row r="827" spans="1:18" x14ac:dyDescent="0.3">
      <c r="A827" s="16">
        <v>826</v>
      </c>
      <c r="B827" s="11">
        <v>0</v>
      </c>
      <c r="C827" s="11">
        <v>3</v>
      </c>
      <c r="D827" s="11" t="s">
        <v>1140</v>
      </c>
      <c r="E827" s="11" t="s">
        <v>13</v>
      </c>
      <c r="F827" s="11"/>
      <c r="G827" s="11">
        <v>0</v>
      </c>
      <c r="H827" s="11">
        <v>0</v>
      </c>
      <c r="I827" s="11">
        <v>368323</v>
      </c>
      <c r="J827" s="11">
        <v>6.95</v>
      </c>
      <c r="K827" s="11"/>
      <c r="L827" s="11" t="s">
        <v>27</v>
      </c>
      <c r="M827" s="15">
        <f t="shared" si="76"/>
        <v>1</v>
      </c>
      <c r="N827" t="b">
        <f t="shared" si="72"/>
        <v>0</v>
      </c>
      <c r="O827" t="b">
        <f t="shared" si="73"/>
        <v>0</v>
      </c>
      <c r="P827" t="b">
        <f t="shared" si="74"/>
        <v>0</v>
      </c>
      <c r="Q827" t="b">
        <f t="shared" si="75"/>
        <v>0</v>
      </c>
      <c r="R827" t="str">
        <f t="shared" si="77"/>
        <v>0</v>
      </c>
    </row>
    <row r="828" spans="1:18" x14ac:dyDescent="0.3">
      <c r="A828" s="14">
        <v>827</v>
      </c>
      <c r="B828" s="10">
        <v>0</v>
      </c>
      <c r="C828" s="10">
        <v>3</v>
      </c>
      <c r="D828" s="10" t="s">
        <v>1141</v>
      </c>
      <c r="E828" s="10" t="s">
        <v>13</v>
      </c>
      <c r="F828" s="10"/>
      <c r="G828" s="10">
        <v>0</v>
      </c>
      <c r="H828" s="10">
        <v>0</v>
      </c>
      <c r="I828" s="10">
        <v>1601</v>
      </c>
      <c r="J828" s="10">
        <v>56.495800000000003</v>
      </c>
      <c r="K828" s="10"/>
      <c r="L828" s="10" t="s">
        <v>15</v>
      </c>
      <c r="M828" s="15">
        <f t="shared" si="76"/>
        <v>1</v>
      </c>
      <c r="N828" t="b">
        <f t="shared" si="72"/>
        <v>0</v>
      </c>
      <c r="O828" t="b">
        <f t="shared" si="73"/>
        <v>0</v>
      </c>
      <c r="P828" t="b">
        <f t="shared" si="74"/>
        <v>0</v>
      </c>
      <c r="Q828" t="b">
        <f t="shared" si="75"/>
        <v>0</v>
      </c>
      <c r="R828" t="str">
        <f t="shared" si="77"/>
        <v>0</v>
      </c>
    </row>
    <row r="829" spans="1:18" x14ac:dyDescent="0.3">
      <c r="A829" s="16">
        <v>828</v>
      </c>
      <c r="B829" s="11">
        <v>1</v>
      </c>
      <c r="C829" s="11">
        <v>2</v>
      </c>
      <c r="D829" s="11" t="s">
        <v>1142</v>
      </c>
      <c r="E829" s="11" t="s">
        <v>13</v>
      </c>
      <c r="F829" s="11">
        <v>1</v>
      </c>
      <c r="G829" s="11">
        <v>0</v>
      </c>
      <c r="H829" s="11">
        <v>2</v>
      </c>
      <c r="I829" s="11" t="s">
        <v>1130</v>
      </c>
      <c r="J829" s="11">
        <v>37.004199999999997</v>
      </c>
      <c r="K829" s="11"/>
      <c r="L829" s="11" t="s">
        <v>20</v>
      </c>
      <c r="M829" s="15">
        <f t="shared" si="76"/>
        <v>3</v>
      </c>
      <c r="N829" t="b">
        <f t="shared" si="72"/>
        <v>0</v>
      </c>
      <c r="O829" t="b">
        <f t="shared" si="73"/>
        <v>0</v>
      </c>
      <c r="P829" t="b">
        <f t="shared" si="74"/>
        <v>0</v>
      </c>
      <c r="Q829" t="b">
        <f t="shared" si="75"/>
        <v>0</v>
      </c>
      <c r="R829" t="str">
        <f t="shared" si="77"/>
        <v>0</v>
      </c>
    </row>
    <row r="830" spans="1:18" x14ac:dyDescent="0.3">
      <c r="A830" s="14">
        <v>829</v>
      </c>
      <c r="B830" s="10">
        <v>1</v>
      </c>
      <c r="C830" s="10">
        <v>3</v>
      </c>
      <c r="D830" s="10" t="s">
        <v>1143</v>
      </c>
      <c r="E830" s="10" t="s">
        <v>13</v>
      </c>
      <c r="F830" s="10"/>
      <c r="G830" s="10">
        <v>0</v>
      </c>
      <c r="H830" s="10">
        <v>0</v>
      </c>
      <c r="I830" s="10">
        <v>367228</v>
      </c>
      <c r="J830" s="10">
        <v>7.75</v>
      </c>
      <c r="K830" s="10"/>
      <c r="L830" s="10" t="s">
        <v>27</v>
      </c>
      <c r="M830" s="15">
        <f t="shared" si="76"/>
        <v>1</v>
      </c>
      <c r="N830" t="b">
        <f t="shared" si="72"/>
        <v>0</v>
      </c>
      <c r="O830" t="b">
        <f t="shared" si="73"/>
        <v>0</v>
      </c>
      <c r="P830" t="b">
        <f t="shared" si="74"/>
        <v>0</v>
      </c>
      <c r="Q830" t="b">
        <f t="shared" si="75"/>
        <v>0</v>
      </c>
      <c r="R830" t="str">
        <f t="shared" si="77"/>
        <v>0</v>
      </c>
    </row>
    <row r="831" spans="1:18" x14ac:dyDescent="0.3">
      <c r="A831" s="16">
        <v>830</v>
      </c>
      <c r="B831" s="11">
        <v>1</v>
      </c>
      <c r="C831" s="11">
        <v>1</v>
      </c>
      <c r="D831" s="11" t="s">
        <v>1144</v>
      </c>
      <c r="E831" s="11" t="s">
        <v>17</v>
      </c>
      <c r="F831" s="11">
        <v>62</v>
      </c>
      <c r="G831" s="11">
        <v>0</v>
      </c>
      <c r="H831" s="11">
        <v>0</v>
      </c>
      <c r="I831" s="11">
        <v>113572</v>
      </c>
      <c r="J831" s="11">
        <v>80</v>
      </c>
      <c r="K831" s="11" t="s">
        <v>108</v>
      </c>
      <c r="L831" s="11"/>
      <c r="M831" s="15">
        <f t="shared" si="76"/>
        <v>1</v>
      </c>
      <c r="N831" t="b">
        <f t="shared" si="72"/>
        <v>0</v>
      </c>
      <c r="O831" t="b">
        <f t="shared" si="73"/>
        <v>1</v>
      </c>
      <c r="P831" t="b">
        <f t="shared" si="74"/>
        <v>1</v>
      </c>
      <c r="Q831" t="b">
        <f t="shared" si="75"/>
        <v>1</v>
      </c>
      <c r="R831" t="str">
        <f t="shared" si="77"/>
        <v>0</v>
      </c>
    </row>
    <row r="832" spans="1:18" x14ac:dyDescent="0.3">
      <c r="A832" s="14">
        <v>831</v>
      </c>
      <c r="B832" s="10">
        <v>1</v>
      </c>
      <c r="C832" s="10">
        <v>3</v>
      </c>
      <c r="D832" s="10" t="s">
        <v>1145</v>
      </c>
      <c r="E832" s="10" t="s">
        <v>17</v>
      </c>
      <c r="F832" s="10">
        <v>15</v>
      </c>
      <c r="G832" s="10">
        <v>1</v>
      </c>
      <c r="H832" s="10">
        <v>0</v>
      </c>
      <c r="I832" s="10">
        <v>2659</v>
      </c>
      <c r="J832" s="10">
        <v>14.4542</v>
      </c>
      <c r="K832" s="10"/>
      <c r="L832" s="10" t="s">
        <v>20</v>
      </c>
      <c r="M832" s="15">
        <f t="shared" si="76"/>
        <v>2</v>
      </c>
      <c r="N832" t="b">
        <f t="shared" si="72"/>
        <v>0</v>
      </c>
      <c r="O832" t="b">
        <f t="shared" si="73"/>
        <v>0</v>
      </c>
      <c r="P832" t="b">
        <f t="shared" si="74"/>
        <v>0</v>
      </c>
      <c r="Q832" t="b">
        <f t="shared" si="75"/>
        <v>0</v>
      </c>
      <c r="R832" t="str">
        <f t="shared" si="77"/>
        <v>0</v>
      </c>
    </row>
    <row r="833" spans="1:18" x14ac:dyDescent="0.3">
      <c r="A833" s="16">
        <v>832</v>
      </c>
      <c r="B833" s="11">
        <v>1</v>
      </c>
      <c r="C833" s="11">
        <v>2</v>
      </c>
      <c r="D833" s="11" t="s">
        <v>1146</v>
      </c>
      <c r="E833" s="11" t="s">
        <v>13</v>
      </c>
      <c r="F833" s="11">
        <v>0.83</v>
      </c>
      <c r="G833" s="11">
        <v>1</v>
      </c>
      <c r="H833" s="11">
        <v>1</v>
      </c>
      <c r="I833" s="11">
        <v>29106</v>
      </c>
      <c r="J833" s="11">
        <v>18.75</v>
      </c>
      <c r="K833" s="11"/>
      <c r="L833" s="11" t="s">
        <v>15</v>
      </c>
      <c r="M833" s="15">
        <f t="shared" si="76"/>
        <v>3</v>
      </c>
      <c r="N833" t="b">
        <f t="shared" si="72"/>
        <v>0</v>
      </c>
      <c r="O833" t="b">
        <f t="shared" si="73"/>
        <v>0</v>
      </c>
      <c r="P833" t="b">
        <f t="shared" si="74"/>
        <v>0</v>
      </c>
      <c r="Q833" t="b">
        <f t="shared" si="75"/>
        <v>0</v>
      </c>
      <c r="R833" t="str">
        <f t="shared" si="77"/>
        <v>0</v>
      </c>
    </row>
    <row r="834" spans="1:18" x14ac:dyDescent="0.3">
      <c r="A834" s="14">
        <v>833</v>
      </c>
      <c r="B834" s="10">
        <v>0</v>
      </c>
      <c r="C834" s="10">
        <v>3</v>
      </c>
      <c r="D834" s="10" t="s">
        <v>1147</v>
      </c>
      <c r="E834" s="10" t="s">
        <v>13</v>
      </c>
      <c r="F834" s="10"/>
      <c r="G834" s="10">
        <v>0</v>
      </c>
      <c r="H834" s="10">
        <v>0</v>
      </c>
      <c r="I834" s="10">
        <v>2671</v>
      </c>
      <c r="J834" s="10">
        <v>7.2291999999999996</v>
      </c>
      <c r="K834" s="10"/>
      <c r="L834" s="10" t="s">
        <v>20</v>
      </c>
      <c r="M834" s="15">
        <f t="shared" si="76"/>
        <v>1</v>
      </c>
      <c r="N834" t="b">
        <f t="shared" ref="N834:N892" si="78">AND(F834&gt;2.5,F834&lt;5)</f>
        <v>0</v>
      </c>
      <c r="O834" t="b">
        <f t="shared" ref="O834:O892" si="79">AND(E834="female",OR(C834=1,C834=2))</f>
        <v>0</v>
      </c>
      <c r="P834" t="b">
        <f t="shared" ref="P834:P892" si="80">AND(J834&gt;75,J834&lt;150)</f>
        <v>0</v>
      </c>
      <c r="Q834" t="b">
        <f t="shared" ref="Q834:Q897" si="81">OR(N834,O834,P834)</f>
        <v>0</v>
      </c>
      <c r="R834" t="str">
        <f t="shared" si="77"/>
        <v>0</v>
      </c>
    </row>
    <row r="835" spans="1:18" x14ac:dyDescent="0.3">
      <c r="A835" s="16">
        <v>834</v>
      </c>
      <c r="B835" s="11">
        <v>0</v>
      </c>
      <c r="C835" s="11">
        <v>3</v>
      </c>
      <c r="D835" s="11" t="s">
        <v>1148</v>
      </c>
      <c r="E835" s="11" t="s">
        <v>13</v>
      </c>
      <c r="F835" s="11">
        <v>23</v>
      </c>
      <c r="G835" s="11">
        <v>0</v>
      </c>
      <c r="H835" s="11">
        <v>0</v>
      </c>
      <c r="I835" s="11">
        <v>347468</v>
      </c>
      <c r="J835" s="11">
        <v>7.8541999999999996</v>
      </c>
      <c r="K835" s="11"/>
      <c r="L835" s="11" t="s">
        <v>15</v>
      </c>
      <c r="M835" s="15">
        <f t="shared" ref="M835:M892" si="82">G835+H835+1</f>
        <v>1</v>
      </c>
      <c r="N835" t="b">
        <f t="shared" si="78"/>
        <v>0</v>
      </c>
      <c r="O835" t="b">
        <f t="shared" si="79"/>
        <v>0</v>
      </c>
      <c r="P835" t="b">
        <f t="shared" si="80"/>
        <v>0</v>
      </c>
      <c r="Q835" t="b">
        <f t="shared" si="81"/>
        <v>0</v>
      </c>
      <c r="R835" t="str">
        <f t="shared" ref="R835:R892" si="83">IF(N835=B835,"1","0")</f>
        <v>0</v>
      </c>
    </row>
    <row r="836" spans="1:18" x14ac:dyDescent="0.3">
      <c r="A836" s="14">
        <v>835</v>
      </c>
      <c r="B836" s="10">
        <v>0</v>
      </c>
      <c r="C836" s="10">
        <v>3</v>
      </c>
      <c r="D836" s="10" t="s">
        <v>1149</v>
      </c>
      <c r="E836" s="10" t="s">
        <v>13</v>
      </c>
      <c r="F836" s="10">
        <v>18</v>
      </c>
      <c r="G836" s="10">
        <v>0</v>
      </c>
      <c r="H836" s="10">
        <v>0</v>
      </c>
      <c r="I836" s="10">
        <v>2223</v>
      </c>
      <c r="J836" s="10">
        <v>8.3000000000000007</v>
      </c>
      <c r="K836" s="10"/>
      <c r="L836" s="10" t="s">
        <v>15</v>
      </c>
      <c r="M836" s="15">
        <f t="shared" si="82"/>
        <v>1</v>
      </c>
      <c r="N836" t="b">
        <f t="shared" si="78"/>
        <v>0</v>
      </c>
      <c r="O836" t="b">
        <f t="shared" si="79"/>
        <v>0</v>
      </c>
      <c r="P836" t="b">
        <f t="shared" si="80"/>
        <v>0</v>
      </c>
      <c r="Q836" t="b">
        <f t="shared" si="81"/>
        <v>0</v>
      </c>
      <c r="R836" t="str">
        <f t="shared" si="83"/>
        <v>0</v>
      </c>
    </row>
    <row r="837" spans="1:18" x14ac:dyDescent="0.3">
      <c r="A837" s="16">
        <v>836</v>
      </c>
      <c r="B837" s="11">
        <v>1</v>
      </c>
      <c r="C837" s="11">
        <v>1</v>
      </c>
      <c r="D837" s="11" t="s">
        <v>1150</v>
      </c>
      <c r="E837" s="11" t="s">
        <v>17</v>
      </c>
      <c r="F837" s="11">
        <v>39</v>
      </c>
      <c r="G837" s="11">
        <v>1</v>
      </c>
      <c r="H837" s="11">
        <v>1</v>
      </c>
      <c r="I837" s="11" t="s">
        <v>1151</v>
      </c>
      <c r="J837" s="11">
        <v>83.158299999999997</v>
      </c>
      <c r="K837" s="11" t="s">
        <v>1152</v>
      </c>
      <c r="L837" s="11" t="s">
        <v>20</v>
      </c>
      <c r="M837" s="15">
        <f t="shared" si="82"/>
        <v>3</v>
      </c>
      <c r="N837" t="b">
        <f t="shared" si="78"/>
        <v>0</v>
      </c>
      <c r="O837" t="b">
        <f t="shared" si="79"/>
        <v>1</v>
      </c>
      <c r="P837" t="b">
        <f t="shared" si="80"/>
        <v>1</v>
      </c>
      <c r="Q837" t="b">
        <f t="shared" si="81"/>
        <v>1</v>
      </c>
      <c r="R837" t="str">
        <f t="shared" si="83"/>
        <v>0</v>
      </c>
    </row>
    <row r="838" spans="1:18" x14ac:dyDescent="0.3">
      <c r="A838" s="14">
        <v>837</v>
      </c>
      <c r="B838" s="10">
        <v>0</v>
      </c>
      <c r="C838" s="10">
        <v>3</v>
      </c>
      <c r="D838" s="10" t="s">
        <v>1153</v>
      </c>
      <c r="E838" s="10" t="s">
        <v>13</v>
      </c>
      <c r="F838" s="10">
        <v>21</v>
      </c>
      <c r="G838" s="10">
        <v>0</v>
      </c>
      <c r="H838" s="10">
        <v>0</v>
      </c>
      <c r="I838" s="10">
        <v>315097</v>
      </c>
      <c r="J838" s="10">
        <v>8.6624999999999996</v>
      </c>
      <c r="K838" s="10"/>
      <c r="L838" s="10" t="s">
        <v>15</v>
      </c>
      <c r="M838" s="15">
        <f t="shared" si="82"/>
        <v>1</v>
      </c>
      <c r="N838" t="b">
        <f t="shared" si="78"/>
        <v>0</v>
      </c>
      <c r="O838" t="b">
        <f t="shared" si="79"/>
        <v>0</v>
      </c>
      <c r="P838" t="b">
        <f t="shared" si="80"/>
        <v>0</v>
      </c>
      <c r="Q838" t="b">
        <f t="shared" si="81"/>
        <v>0</v>
      </c>
      <c r="R838" t="str">
        <f t="shared" si="83"/>
        <v>0</v>
      </c>
    </row>
    <row r="839" spans="1:18" x14ac:dyDescent="0.3">
      <c r="A839" s="16">
        <v>838</v>
      </c>
      <c r="B839" s="11">
        <v>0</v>
      </c>
      <c r="C839" s="11">
        <v>3</v>
      </c>
      <c r="D839" s="11" t="s">
        <v>1154</v>
      </c>
      <c r="E839" s="11" t="s">
        <v>13</v>
      </c>
      <c r="F839" s="11"/>
      <c r="G839" s="11">
        <v>0</v>
      </c>
      <c r="H839" s="11">
        <v>0</v>
      </c>
      <c r="I839" s="11">
        <v>392092</v>
      </c>
      <c r="J839" s="11">
        <v>8.0500000000000007</v>
      </c>
      <c r="K839" s="11"/>
      <c r="L839" s="11" t="s">
        <v>15</v>
      </c>
      <c r="M839" s="15">
        <f t="shared" si="82"/>
        <v>1</v>
      </c>
      <c r="N839" t="b">
        <f t="shared" si="78"/>
        <v>0</v>
      </c>
      <c r="O839" t="b">
        <f t="shared" si="79"/>
        <v>0</v>
      </c>
      <c r="P839" t="b">
        <f t="shared" si="80"/>
        <v>0</v>
      </c>
      <c r="Q839" t="b">
        <f t="shared" si="81"/>
        <v>0</v>
      </c>
      <c r="R839" t="str">
        <f t="shared" si="83"/>
        <v>0</v>
      </c>
    </row>
    <row r="840" spans="1:18" x14ac:dyDescent="0.3">
      <c r="A840" s="14">
        <v>839</v>
      </c>
      <c r="B840" s="10">
        <v>1</v>
      </c>
      <c r="C840" s="10">
        <v>3</v>
      </c>
      <c r="D840" s="10" t="s">
        <v>1155</v>
      </c>
      <c r="E840" s="10" t="s">
        <v>13</v>
      </c>
      <c r="F840" s="10">
        <v>32</v>
      </c>
      <c r="G840" s="10">
        <v>0</v>
      </c>
      <c r="H840" s="10">
        <v>0</v>
      </c>
      <c r="I840" s="10">
        <v>1601</v>
      </c>
      <c r="J840" s="10">
        <v>56.495800000000003</v>
      </c>
      <c r="K840" s="10"/>
      <c r="L840" s="10" t="s">
        <v>15</v>
      </c>
      <c r="M840" s="15">
        <f t="shared" si="82"/>
        <v>1</v>
      </c>
      <c r="N840" t="b">
        <f t="shared" si="78"/>
        <v>0</v>
      </c>
      <c r="O840" t="b">
        <f t="shared" si="79"/>
        <v>0</v>
      </c>
      <c r="P840" t="b">
        <f t="shared" si="80"/>
        <v>0</v>
      </c>
      <c r="Q840" t="b">
        <f t="shared" si="81"/>
        <v>0</v>
      </c>
      <c r="R840" t="str">
        <f t="shared" si="83"/>
        <v>0</v>
      </c>
    </row>
    <row r="841" spans="1:18" x14ac:dyDescent="0.3">
      <c r="A841" s="16">
        <v>840</v>
      </c>
      <c r="B841" s="11">
        <v>1</v>
      </c>
      <c r="C841" s="11">
        <v>1</v>
      </c>
      <c r="D841" s="11" t="s">
        <v>1156</v>
      </c>
      <c r="E841" s="11" t="s">
        <v>13</v>
      </c>
      <c r="F841" s="11"/>
      <c r="G841" s="11">
        <v>0</v>
      </c>
      <c r="H841" s="11">
        <v>0</v>
      </c>
      <c r="I841" s="11">
        <v>11774</v>
      </c>
      <c r="J841" s="11">
        <v>29.7</v>
      </c>
      <c r="K841" s="11" t="s">
        <v>1157</v>
      </c>
      <c r="L841" s="11" t="s">
        <v>20</v>
      </c>
      <c r="M841" s="15">
        <f t="shared" si="82"/>
        <v>1</v>
      </c>
      <c r="N841" t="b">
        <f t="shared" si="78"/>
        <v>0</v>
      </c>
      <c r="O841" t="b">
        <f t="shared" si="79"/>
        <v>0</v>
      </c>
      <c r="P841" t="b">
        <f t="shared" si="80"/>
        <v>0</v>
      </c>
      <c r="Q841" t="b">
        <f t="shared" si="81"/>
        <v>0</v>
      </c>
      <c r="R841" t="str">
        <f t="shared" si="83"/>
        <v>0</v>
      </c>
    </row>
    <row r="842" spans="1:18" x14ac:dyDescent="0.3">
      <c r="A842" s="14">
        <v>841</v>
      </c>
      <c r="B842" s="10">
        <v>0</v>
      </c>
      <c r="C842" s="10">
        <v>3</v>
      </c>
      <c r="D842" s="10" t="s">
        <v>1158</v>
      </c>
      <c r="E842" s="10" t="s">
        <v>13</v>
      </c>
      <c r="F842" s="10">
        <v>20</v>
      </c>
      <c r="G842" s="10">
        <v>0</v>
      </c>
      <c r="H842" s="10">
        <v>0</v>
      </c>
      <c r="I842" s="10" t="s">
        <v>1159</v>
      </c>
      <c r="J842" s="10">
        <v>7.9249999999999998</v>
      </c>
      <c r="K842" s="10"/>
      <c r="L842" s="10" t="s">
        <v>15</v>
      </c>
      <c r="M842" s="15">
        <f t="shared" si="82"/>
        <v>1</v>
      </c>
      <c r="N842" t="b">
        <f t="shared" si="78"/>
        <v>0</v>
      </c>
      <c r="O842" t="b">
        <f t="shared" si="79"/>
        <v>0</v>
      </c>
      <c r="P842" t="b">
        <f t="shared" si="80"/>
        <v>0</v>
      </c>
      <c r="Q842" t="b">
        <f t="shared" si="81"/>
        <v>0</v>
      </c>
      <c r="R842" t="str">
        <f t="shared" si="83"/>
        <v>0</v>
      </c>
    </row>
    <row r="843" spans="1:18" x14ac:dyDescent="0.3">
      <c r="A843" s="16">
        <v>842</v>
      </c>
      <c r="B843" s="11">
        <v>0</v>
      </c>
      <c r="C843" s="11">
        <v>2</v>
      </c>
      <c r="D843" s="11" t="s">
        <v>1160</v>
      </c>
      <c r="E843" s="11" t="s">
        <v>13</v>
      </c>
      <c r="F843" s="11">
        <v>16</v>
      </c>
      <c r="G843" s="11">
        <v>0</v>
      </c>
      <c r="H843" s="11">
        <v>0</v>
      </c>
      <c r="I843" s="11" t="s">
        <v>1072</v>
      </c>
      <c r="J843" s="11">
        <v>10.5</v>
      </c>
      <c r="K843" s="11"/>
      <c r="L843" s="11" t="s">
        <v>15</v>
      </c>
      <c r="M843" s="15">
        <f t="shared" si="82"/>
        <v>1</v>
      </c>
      <c r="N843" t="b">
        <f t="shared" si="78"/>
        <v>0</v>
      </c>
      <c r="O843" t="b">
        <f t="shared" si="79"/>
        <v>0</v>
      </c>
      <c r="P843" t="b">
        <f t="shared" si="80"/>
        <v>0</v>
      </c>
      <c r="Q843" t="b">
        <f t="shared" si="81"/>
        <v>0</v>
      </c>
      <c r="R843" t="str">
        <f t="shared" si="83"/>
        <v>0</v>
      </c>
    </row>
    <row r="844" spans="1:18" x14ac:dyDescent="0.3">
      <c r="A844" s="14">
        <v>843</v>
      </c>
      <c r="B844" s="10">
        <v>1</v>
      </c>
      <c r="C844" s="10">
        <v>1</v>
      </c>
      <c r="D844" s="10" t="s">
        <v>1161</v>
      </c>
      <c r="E844" s="10" t="s">
        <v>17</v>
      </c>
      <c r="F844" s="10">
        <v>30</v>
      </c>
      <c r="G844" s="10">
        <v>0</v>
      </c>
      <c r="H844" s="10">
        <v>0</v>
      </c>
      <c r="I844" s="10">
        <v>113798</v>
      </c>
      <c r="J844" s="10">
        <v>31</v>
      </c>
      <c r="K844" s="10"/>
      <c r="L844" s="10" t="s">
        <v>20</v>
      </c>
      <c r="M844" s="15">
        <f t="shared" si="82"/>
        <v>1</v>
      </c>
      <c r="N844" t="b">
        <f t="shared" si="78"/>
        <v>0</v>
      </c>
      <c r="O844" t="b">
        <f t="shared" si="79"/>
        <v>1</v>
      </c>
      <c r="P844" t="b">
        <f t="shared" si="80"/>
        <v>0</v>
      </c>
      <c r="Q844" t="b">
        <f t="shared" si="81"/>
        <v>1</v>
      </c>
      <c r="R844" t="str">
        <f t="shared" si="83"/>
        <v>0</v>
      </c>
    </row>
    <row r="845" spans="1:18" x14ac:dyDescent="0.3">
      <c r="A845" s="16">
        <v>844</v>
      </c>
      <c r="B845" s="11">
        <v>0</v>
      </c>
      <c r="C845" s="11">
        <v>3</v>
      </c>
      <c r="D845" s="11" t="s">
        <v>1162</v>
      </c>
      <c r="E845" s="11" t="s">
        <v>13</v>
      </c>
      <c r="F845" s="11">
        <v>34.5</v>
      </c>
      <c r="G845" s="11">
        <v>0</v>
      </c>
      <c r="H845" s="11">
        <v>0</v>
      </c>
      <c r="I845" s="11">
        <v>2683</v>
      </c>
      <c r="J845" s="11">
        <v>6.4375</v>
      </c>
      <c r="K845" s="11"/>
      <c r="L845" s="11" t="s">
        <v>20</v>
      </c>
      <c r="M845" s="15">
        <f t="shared" si="82"/>
        <v>1</v>
      </c>
      <c r="N845" t="b">
        <f t="shared" si="78"/>
        <v>0</v>
      </c>
      <c r="O845" t="b">
        <f t="shared" si="79"/>
        <v>0</v>
      </c>
      <c r="P845" t="b">
        <f t="shared" si="80"/>
        <v>0</v>
      </c>
      <c r="Q845" t="b">
        <f t="shared" si="81"/>
        <v>0</v>
      </c>
      <c r="R845" t="str">
        <f t="shared" si="83"/>
        <v>0</v>
      </c>
    </row>
    <row r="846" spans="1:18" x14ac:dyDescent="0.3">
      <c r="A846" s="14">
        <v>845</v>
      </c>
      <c r="B846" s="10">
        <v>0</v>
      </c>
      <c r="C846" s="10">
        <v>3</v>
      </c>
      <c r="D846" s="10" t="s">
        <v>1163</v>
      </c>
      <c r="E846" s="10" t="s">
        <v>13</v>
      </c>
      <c r="F846" s="10">
        <v>17</v>
      </c>
      <c r="G846" s="10">
        <v>0</v>
      </c>
      <c r="H846" s="10">
        <v>0</v>
      </c>
      <c r="I846" s="10">
        <v>315090</v>
      </c>
      <c r="J846" s="10">
        <v>8.6624999999999996</v>
      </c>
      <c r="K846" s="10"/>
      <c r="L846" s="10" t="s">
        <v>15</v>
      </c>
      <c r="M846" s="15">
        <f t="shared" si="82"/>
        <v>1</v>
      </c>
      <c r="N846" t="b">
        <f t="shared" si="78"/>
        <v>0</v>
      </c>
      <c r="O846" t="b">
        <f t="shared" si="79"/>
        <v>0</v>
      </c>
      <c r="P846" t="b">
        <f t="shared" si="80"/>
        <v>0</v>
      </c>
      <c r="Q846" t="b">
        <f t="shared" si="81"/>
        <v>0</v>
      </c>
      <c r="R846" t="str">
        <f t="shared" si="83"/>
        <v>0</v>
      </c>
    </row>
    <row r="847" spans="1:18" x14ac:dyDescent="0.3">
      <c r="A847" s="16">
        <v>846</v>
      </c>
      <c r="B847" s="11">
        <v>0</v>
      </c>
      <c r="C847" s="11">
        <v>3</v>
      </c>
      <c r="D847" s="11" t="s">
        <v>1164</v>
      </c>
      <c r="E847" s="11" t="s">
        <v>13</v>
      </c>
      <c r="F847" s="11">
        <v>42</v>
      </c>
      <c r="G847" s="11">
        <v>0</v>
      </c>
      <c r="H847" s="11">
        <v>0</v>
      </c>
      <c r="I847" s="11" t="s">
        <v>1165</v>
      </c>
      <c r="J847" s="11">
        <v>7.55</v>
      </c>
      <c r="K847" s="11"/>
      <c r="L847" s="11" t="s">
        <v>15</v>
      </c>
      <c r="M847" s="15">
        <f t="shared" si="82"/>
        <v>1</v>
      </c>
      <c r="N847" t="b">
        <f t="shared" si="78"/>
        <v>0</v>
      </c>
      <c r="O847" t="b">
        <f t="shared" si="79"/>
        <v>0</v>
      </c>
      <c r="P847" t="b">
        <f t="shared" si="80"/>
        <v>0</v>
      </c>
      <c r="Q847" t="b">
        <f t="shared" si="81"/>
        <v>0</v>
      </c>
      <c r="R847" t="str">
        <f t="shared" si="83"/>
        <v>0</v>
      </c>
    </row>
    <row r="848" spans="1:18" x14ac:dyDescent="0.3">
      <c r="A848" s="14">
        <v>847</v>
      </c>
      <c r="B848" s="10">
        <v>0</v>
      </c>
      <c r="C848" s="10">
        <v>3</v>
      </c>
      <c r="D848" s="10" t="s">
        <v>1166</v>
      </c>
      <c r="E848" s="10" t="s">
        <v>13</v>
      </c>
      <c r="F848" s="10"/>
      <c r="G848" s="10">
        <v>8</v>
      </c>
      <c r="H848" s="10">
        <v>2</v>
      </c>
      <c r="I848" s="10" t="s">
        <v>251</v>
      </c>
      <c r="J848" s="10">
        <v>69.55</v>
      </c>
      <c r="K848" s="10"/>
      <c r="L848" s="10" t="s">
        <v>15</v>
      </c>
      <c r="M848" s="15">
        <f t="shared" si="82"/>
        <v>11</v>
      </c>
      <c r="N848" t="b">
        <f t="shared" si="78"/>
        <v>0</v>
      </c>
      <c r="O848" t="b">
        <f t="shared" si="79"/>
        <v>0</v>
      </c>
      <c r="P848" t="b">
        <f t="shared" si="80"/>
        <v>0</v>
      </c>
      <c r="Q848" t="b">
        <f t="shared" si="81"/>
        <v>0</v>
      </c>
      <c r="R848" t="str">
        <f t="shared" si="83"/>
        <v>0</v>
      </c>
    </row>
    <row r="849" spans="1:18" x14ac:dyDescent="0.3">
      <c r="A849" s="16">
        <v>848</v>
      </c>
      <c r="B849" s="11">
        <v>0</v>
      </c>
      <c r="C849" s="11">
        <v>3</v>
      </c>
      <c r="D849" s="11" t="s">
        <v>1167</v>
      </c>
      <c r="E849" s="11" t="s">
        <v>13</v>
      </c>
      <c r="F849" s="11">
        <v>35</v>
      </c>
      <c r="G849" s="11">
        <v>0</v>
      </c>
      <c r="H849" s="11">
        <v>0</v>
      </c>
      <c r="I849" s="11">
        <v>349213</v>
      </c>
      <c r="J849" s="11">
        <v>7.8958000000000004</v>
      </c>
      <c r="K849" s="11"/>
      <c r="L849" s="11" t="s">
        <v>20</v>
      </c>
      <c r="M849" s="15">
        <f t="shared" si="82"/>
        <v>1</v>
      </c>
      <c r="N849" t="b">
        <f t="shared" si="78"/>
        <v>0</v>
      </c>
      <c r="O849" t="b">
        <f t="shared" si="79"/>
        <v>0</v>
      </c>
      <c r="P849" t="b">
        <f t="shared" si="80"/>
        <v>0</v>
      </c>
      <c r="Q849" t="b">
        <f t="shared" si="81"/>
        <v>0</v>
      </c>
      <c r="R849" t="str">
        <f t="shared" si="83"/>
        <v>0</v>
      </c>
    </row>
    <row r="850" spans="1:18" x14ac:dyDescent="0.3">
      <c r="A850" s="14">
        <v>849</v>
      </c>
      <c r="B850" s="10">
        <v>0</v>
      </c>
      <c r="C850" s="10">
        <v>2</v>
      </c>
      <c r="D850" s="10" t="s">
        <v>1168</v>
      </c>
      <c r="E850" s="10" t="s">
        <v>13</v>
      </c>
      <c r="F850" s="10">
        <v>28</v>
      </c>
      <c r="G850" s="10">
        <v>0</v>
      </c>
      <c r="H850" s="10">
        <v>1</v>
      </c>
      <c r="I850" s="10">
        <v>248727</v>
      </c>
      <c r="J850" s="10">
        <v>33</v>
      </c>
      <c r="K850" s="10"/>
      <c r="L850" s="10" t="s">
        <v>15</v>
      </c>
      <c r="M850" s="15">
        <f t="shared" si="82"/>
        <v>2</v>
      </c>
      <c r="N850" t="b">
        <f t="shared" si="78"/>
        <v>0</v>
      </c>
      <c r="O850" t="b">
        <f t="shared" si="79"/>
        <v>0</v>
      </c>
      <c r="P850" t="b">
        <f t="shared" si="80"/>
        <v>0</v>
      </c>
      <c r="Q850" t="b">
        <f t="shared" si="81"/>
        <v>0</v>
      </c>
      <c r="R850" t="str">
        <f t="shared" si="83"/>
        <v>0</v>
      </c>
    </row>
    <row r="851" spans="1:18" x14ac:dyDescent="0.3">
      <c r="A851" s="16">
        <v>850</v>
      </c>
      <c r="B851" s="11">
        <v>1</v>
      </c>
      <c r="C851" s="11">
        <v>1</v>
      </c>
      <c r="D851" s="11" t="s">
        <v>1169</v>
      </c>
      <c r="E851" s="11" t="s">
        <v>17</v>
      </c>
      <c r="F851" s="11"/>
      <c r="G851" s="11">
        <v>1</v>
      </c>
      <c r="H851" s="11">
        <v>0</v>
      </c>
      <c r="I851" s="11">
        <v>17453</v>
      </c>
      <c r="J851" s="11">
        <v>89.104200000000006</v>
      </c>
      <c r="K851" s="11" t="s">
        <v>655</v>
      </c>
      <c r="L851" s="11" t="s">
        <v>20</v>
      </c>
      <c r="M851" s="15">
        <f t="shared" si="82"/>
        <v>2</v>
      </c>
      <c r="N851" t="b">
        <f t="shared" si="78"/>
        <v>0</v>
      </c>
      <c r="O851" t="b">
        <f t="shared" si="79"/>
        <v>1</v>
      </c>
      <c r="P851" t="b">
        <f t="shared" si="80"/>
        <v>1</v>
      </c>
      <c r="Q851" t="b">
        <f t="shared" si="81"/>
        <v>1</v>
      </c>
      <c r="R851" t="str">
        <f t="shared" si="83"/>
        <v>0</v>
      </c>
    </row>
    <row r="852" spans="1:18" x14ac:dyDescent="0.3">
      <c r="A852" s="14">
        <v>851</v>
      </c>
      <c r="B852" s="10">
        <v>0</v>
      </c>
      <c r="C852" s="10">
        <v>3</v>
      </c>
      <c r="D852" s="10" t="s">
        <v>1170</v>
      </c>
      <c r="E852" s="10" t="s">
        <v>13</v>
      </c>
      <c r="F852" s="10">
        <v>4</v>
      </c>
      <c r="G852" s="10">
        <v>4</v>
      </c>
      <c r="H852" s="10">
        <v>2</v>
      </c>
      <c r="I852" s="10">
        <v>347082</v>
      </c>
      <c r="J852" s="10">
        <v>31.274999999999999</v>
      </c>
      <c r="K852" s="10"/>
      <c r="L852" s="10" t="s">
        <v>15</v>
      </c>
      <c r="M852" s="15">
        <f t="shared" si="82"/>
        <v>7</v>
      </c>
      <c r="N852" t="b">
        <f t="shared" si="78"/>
        <v>1</v>
      </c>
      <c r="O852" t="b">
        <f t="shared" si="79"/>
        <v>0</v>
      </c>
      <c r="P852" t="b">
        <f t="shared" si="80"/>
        <v>0</v>
      </c>
      <c r="Q852" t="b">
        <f t="shared" si="81"/>
        <v>1</v>
      </c>
      <c r="R852" t="str">
        <f t="shared" si="83"/>
        <v>0</v>
      </c>
    </row>
    <row r="853" spans="1:18" x14ac:dyDescent="0.3">
      <c r="A853" s="16">
        <v>852</v>
      </c>
      <c r="B853" s="11">
        <v>0</v>
      </c>
      <c r="C853" s="11">
        <v>3</v>
      </c>
      <c r="D853" s="11" t="s">
        <v>1171</v>
      </c>
      <c r="E853" s="11" t="s">
        <v>13</v>
      </c>
      <c r="F853" s="11">
        <v>74</v>
      </c>
      <c r="G853" s="11">
        <v>0</v>
      </c>
      <c r="H853" s="11">
        <v>0</v>
      </c>
      <c r="I853" s="11">
        <v>347060</v>
      </c>
      <c r="J853" s="11">
        <v>7.7750000000000004</v>
      </c>
      <c r="K853" s="11"/>
      <c r="L853" s="11" t="s">
        <v>15</v>
      </c>
      <c r="M853" s="15">
        <f t="shared" si="82"/>
        <v>1</v>
      </c>
      <c r="N853" t="b">
        <f t="shared" si="78"/>
        <v>0</v>
      </c>
      <c r="O853" t="b">
        <f t="shared" si="79"/>
        <v>0</v>
      </c>
      <c r="P853" t="b">
        <f t="shared" si="80"/>
        <v>0</v>
      </c>
      <c r="Q853" t="b">
        <f t="shared" si="81"/>
        <v>0</v>
      </c>
      <c r="R853" t="str">
        <f t="shared" si="83"/>
        <v>0</v>
      </c>
    </row>
    <row r="854" spans="1:18" x14ac:dyDescent="0.3">
      <c r="A854" s="14">
        <v>853</v>
      </c>
      <c r="B854" s="10">
        <v>0</v>
      </c>
      <c r="C854" s="10">
        <v>3</v>
      </c>
      <c r="D854" s="10" t="s">
        <v>1172</v>
      </c>
      <c r="E854" s="10" t="s">
        <v>17</v>
      </c>
      <c r="F854" s="10">
        <v>9</v>
      </c>
      <c r="G854" s="10">
        <v>1</v>
      </c>
      <c r="H854" s="10">
        <v>1</v>
      </c>
      <c r="I854" s="10">
        <v>2678</v>
      </c>
      <c r="J854" s="10">
        <v>15.245799999999999</v>
      </c>
      <c r="K854" s="10"/>
      <c r="L854" s="10" t="s">
        <v>20</v>
      </c>
      <c r="M854" s="15">
        <f t="shared" si="82"/>
        <v>3</v>
      </c>
      <c r="N854" t="b">
        <f t="shared" si="78"/>
        <v>0</v>
      </c>
      <c r="O854" t="b">
        <f t="shared" si="79"/>
        <v>0</v>
      </c>
      <c r="P854" t="b">
        <f t="shared" si="80"/>
        <v>0</v>
      </c>
      <c r="Q854" t="b">
        <f t="shared" si="81"/>
        <v>0</v>
      </c>
      <c r="R854" t="str">
        <f t="shared" si="83"/>
        <v>0</v>
      </c>
    </row>
    <row r="855" spans="1:18" x14ac:dyDescent="0.3">
      <c r="A855" s="16">
        <v>854</v>
      </c>
      <c r="B855" s="11">
        <v>1</v>
      </c>
      <c r="C855" s="11">
        <v>1</v>
      </c>
      <c r="D855" s="11" t="s">
        <v>1173</v>
      </c>
      <c r="E855" s="11" t="s">
        <v>17</v>
      </c>
      <c r="F855" s="11">
        <v>16</v>
      </c>
      <c r="G855" s="11">
        <v>0</v>
      </c>
      <c r="H855" s="11">
        <v>1</v>
      </c>
      <c r="I855" s="11" t="s">
        <v>1174</v>
      </c>
      <c r="J855" s="11">
        <v>39.4</v>
      </c>
      <c r="K855" s="11" t="s">
        <v>1175</v>
      </c>
      <c r="L855" s="11" t="s">
        <v>15</v>
      </c>
      <c r="M855" s="15">
        <f t="shared" si="82"/>
        <v>2</v>
      </c>
      <c r="N855" t="b">
        <f t="shared" si="78"/>
        <v>0</v>
      </c>
      <c r="O855" t="b">
        <f t="shared" si="79"/>
        <v>1</v>
      </c>
      <c r="P855" t="b">
        <f t="shared" si="80"/>
        <v>0</v>
      </c>
      <c r="Q855" t="b">
        <f t="shared" si="81"/>
        <v>1</v>
      </c>
      <c r="R855" t="str">
        <f t="shared" si="83"/>
        <v>0</v>
      </c>
    </row>
    <row r="856" spans="1:18" x14ac:dyDescent="0.3">
      <c r="A856" s="14">
        <v>855</v>
      </c>
      <c r="B856" s="10">
        <v>0</v>
      </c>
      <c r="C856" s="10">
        <v>2</v>
      </c>
      <c r="D856" s="10" t="s">
        <v>1176</v>
      </c>
      <c r="E856" s="10" t="s">
        <v>17</v>
      </c>
      <c r="F856" s="10">
        <v>44</v>
      </c>
      <c r="G856" s="10">
        <v>1</v>
      </c>
      <c r="H856" s="10">
        <v>0</v>
      </c>
      <c r="I856" s="10">
        <v>244252</v>
      </c>
      <c r="J856" s="10">
        <v>26</v>
      </c>
      <c r="K856" s="10"/>
      <c r="L856" s="10" t="s">
        <v>15</v>
      </c>
      <c r="M856" s="15">
        <f t="shared" si="82"/>
        <v>2</v>
      </c>
      <c r="N856" t="b">
        <f t="shared" si="78"/>
        <v>0</v>
      </c>
      <c r="O856" t="b">
        <f t="shared" si="79"/>
        <v>1</v>
      </c>
      <c r="P856" t="b">
        <f t="shared" si="80"/>
        <v>0</v>
      </c>
      <c r="Q856" t="b">
        <f t="shared" si="81"/>
        <v>1</v>
      </c>
      <c r="R856" t="str">
        <f t="shared" si="83"/>
        <v>0</v>
      </c>
    </row>
    <row r="857" spans="1:18" x14ac:dyDescent="0.3">
      <c r="A857" s="16">
        <v>856</v>
      </c>
      <c r="B857" s="11">
        <v>1</v>
      </c>
      <c r="C857" s="11">
        <v>3</v>
      </c>
      <c r="D857" s="11" t="s">
        <v>1177</v>
      </c>
      <c r="E857" s="11" t="s">
        <v>17</v>
      </c>
      <c r="F857" s="11">
        <v>18</v>
      </c>
      <c r="G857" s="11">
        <v>0</v>
      </c>
      <c r="H857" s="11">
        <v>1</v>
      </c>
      <c r="I857" s="11">
        <v>392091</v>
      </c>
      <c r="J857" s="11">
        <v>9.35</v>
      </c>
      <c r="K857" s="11"/>
      <c r="L857" s="11" t="s">
        <v>15</v>
      </c>
      <c r="M857" s="15">
        <f t="shared" si="82"/>
        <v>2</v>
      </c>
      <c r="N857" t="b">
        <f t="shared" si="78"/>
        <v>0</v>
      </c>
      <c r="O857" t="b">
        <f t="shared" si="79"/>
        <v>0</v>
      </c>
      <c r="P857" t="b">
        <f t="shared" si="80"/>
        <v>0</v>
      </c>
      <c r="Q857" t="b">
        <f t="shared" si="81"/>
        <v>0</v>
      </c>
      <c r="R857" t="str">
        <f t="shared" si="83"/>
        <v>0</v>
      </c>
    </row>
    <row r="858" spans="1:18" x14ac:dyDescent="0.3">
      <c r="A858" s="14">
        <v>857</v>
      </c>
      <c r="B858" s="10">
        <v>1</v>
      </c>
      <c r="C858" s="10">
        <v>1</v>
      </c>
      <c r="D858" s="10" t="s">
        <v>1178</v>
      </c>
      <c r="E858" s="10" t="s">
        <v>17</v>
      </c>
      <c r="F858" s="10">
        <v>45</v>
      </c>
      <c r="G858" s="10">
        <v>1</v>
      </c>
      <c r="H858" s="10">
        <v>1</v>
      </c>
      <c r="I858" s="10">
        <v>36928</v>
      </c>
      <c r="J858" s="10">
        <v>164.86670000000001</v>
      </c>
      <c r="K858" s="10"/>
      <c r="L858" s="10" t="s">
        <v>15</v>
      </c>
      <c r="M858" s="15">
        <f t="shared" si="82"/>
        <v>3</v>
      </c>
      <c r="N858" t="b">
        <f t="shared" si="78"/>
        <v>0</v>
      </c>
      <c r="O858" t="b">
        <f t="shared" si="79"/>
        <v>1</v>
      </c>
      <c r="P858" t="b">
        <f t="shared" si="80"/>
        <v>0</v>
      </c>
      <c r="Q858" t="b">
        <f t="shared" si="81"/>
        <v>1</v>
      </c>
      <c r="R858" t="str">
        <f t="shared" si="83"/>
        <v>0</v>
      </c>
    </row>
    <row r="859" spans="1:18" x14ac:dyDescent="0.3">
      <c r="A859" s="16">
        <v>858</v>
      </c>
      <c r="B859" s="11">
        <v>1</v>
      </c>
      <c r="C859" s="11">
        <v>1</v>
      </c>
      <c r="D859" s="11" t="s">
        <v>1179</v>
      </c>
      <c r="E859" s="11" t="s">
        <v>13</v>
      </c>
      <c r="F859" s="11">
        <v>51</v>
      </c>
      <c r="G859" s="11">
        <v>0</v>
      </c>
      <c r="H859" s="11">
        <v>0</v>
      </c>
      <c r="I859" s="11">
        <v>113055</v>
      </c>
      <c r="J859" s="11">
        <v>26.55</v>
      </c>
      <c r="K859" s="11" t="s">
        <v>1180</v>
      </c>
      <c r="L859" s="11" t="s">
        <v>15</v>
      </c>
      <c r="M859" s="15">
        <f t="shared" si="82"/>
        <v>1</v>
      </c>
      <c r="N859" t="b">
        <f t="shared" si="78"/>
        <v>0</v>
      </c>
      <c r="O859" t="b">
        <f t="shared" si="79"/>
        <v>0</v>
      </c>
      <c r="P859" t="b">
        <f t="shared" si="80"/>
        <v>0</v>
      </c>
      <c r="Q859" t="b">
        <f t="shared" si="81"/>
        <v>0</v>
      </c>
      <c r="R859" t="str">
        <f t="shared" si="83"/>
        <v>0</v>
      </c>
    </row>
    <row r="860" spans="1:18" x14ac:dyDescent="0.3">
      <c r="A860" s="14">
        <v>859</v>
      </c>
      <c r="B860" s="10">
        <v>1</v>
      </c>
      <c r="C860" s="10">
        <v>3</v>
      </c>
      <c r="D860" s="10" t="s">
        <v>1181</v>
      </c>
      <c r="E860" s="10" t="s">
        <v>17</v>
      </c>
      <c r="F860" s="10">
        <v>24</v>
      </c>
      <c r="G860" s="10">
        <v>0</v>
      </c>
      <c r="H860" s="10">
        <v>3</v>
      </c>
      <c r="I860" s="10">
        <v>2666</v>
      </c>
      <c r="J860" s="10">
        <v>19.258299999999998</v>
      </c>
      <c r="K860" s="10"/>
      <c r="L860" s="10" t="s">
        <v>20</v>
      </c>
      <c r="M860" s="15">
        <f t="shared" si="82"/>
        <v>4</v>
      </c>
      <c r="N860" t="b">
        <f t="shared" si="78"/>
        <v>0</v>
      </c>
      <c r="O860" t="b">
        <f t="shared" si="79"/>
        <v>0</v>
      </c>
      <c r="P860" t="b">
        <f t="shared" si="80"/>
        <v>0</v>
      </c>
      <c r="Q860" t="b">
        <f t="shared" si="81"/>
        <v>0</v>
      </c>
      <c r="R860" t="str">
        <f t="shared" si="83"/>
        <v>0</v>
      </c>
    </row>
    <row r="861" spans="1:18" x14ac:dyDescent="0.3">
      <c r="A861" s="16">
        <v>860</v>
      </c>
      <c r="B861" s="11">
        <v>0</v>
      </c>
      <c r="C861" s="11">
        <v>3</v>
      </c>
      <c r="D861" s="11" t="s">
        <v>1182</v>
      </c>
      <c r="E861" s="11" t="s">
        <v>13</v>
      </c>
      <c r="F861" s="11"/>
      <c r="G861" s="11">
        <v>0</v>
      </c>
      <c r="H861" s="11">
        <v>0</v>
      </c>
      <c r="I861" s="11">
        <v>2629</v>
      </c>
      <c r="J861" s="11">
        <v>7.2291999999999996</v>
      </c>
      <c r="K861" s="11"/>
      <c r="L861" s="11" t="s">
        <v>20</v>
      </c>
      <c r="M861" s="15">
        <f t="shared" si="82"/>
        <v>1</v>
      </c>
      <c r="N861" t="b">
        <f t="shared" si="78"/>
        <v>0</v>
      </c>
      <c r="O861" t="b">
        <f t="shared" si="79"/>
        <v>0</v>
      </c>
      <c r="P861" t="b">
        <f t="shared" si="80"/>
        <v>0</v>
      </c>
      <c r="Q861" t="b">
        <f t="shared" si="81"/>
        <v>0</v>
      </c>
      <c r="R861" t="str">
        <f t="shared" si="83"/>
        <v>0</v>
      </c>
    </row>
    <row r="862" spans="1:18" x14ac:dyDescent="0.3">
      <c r="A862" s="14">
        <v>861</v>
      </c>
      <c r="B862" s="10">
        <v>0</v>
      </c>
      <c r="C862" s="10">
        <v>3</v>
      </c>
      <c r="D862" s="10" t="s">
        <v>1183</v>
      </c>
      <c r="E862" s="10" t="s">
        <v>13</v>
      </c>
      <c r="F862" s="10">
        <v>41</v>
      </c>
      <c r="G862" s="10">
        <v>2</v>
      </c>
      <c r="H862" s="10">
        <v>0</v>
      </c>
      <c r="I862" s="10">
        <v>350026</v>
      </c>
      <c r="J862" s="10">
        <v>14.1083</v>
      </c>
      <c r="K862" s="10"/>
      <c r="L862" s="10" t="s">
        <v>15</v>
      </c>
      <c r="M862" s="15">
        <f t="shared" si="82"/>
        <v>3</v>
      </c>
      <c r="N862" t="b">
        <f t="shared" si="78"/>
        <v>0</v>
      </c>
      <c r="O862" t="b">
        <f t="shared" si="79"/>
        <v>0</v>
      </c>
      <c r="P862" t="b">
        <f t="shared" si="80"/>
        <v>0</v>
      </c>
      <c r="Q862" t="b">
        <f t="shared" si="81"/>
        <v>0</v>
      </c>
      <c r="R862" t="str">
        <f t="shared" si="83"/>
        <v>0</v>
      </c>
    </row>
    <row r="863" spans="1:18" x14ac:dyDescent="0.3">
      <c r="A863" s="16">
        <v>862</v>
      </c>
      <c r="B863" s="11">
        <v>0</v>
      </c>
      <c r="C863" s="11">
        <v>2</v>
      </c>
      <c r="D863" s="11" t="s">
        <v>1184</v>
      </c>
      <c r="E863" s="11" t="s">
        <v>13</v>
      </c>
      <c r="F863" s="11">
        <v>21</v>
      </c>
      <c r="G863" s="11">
        <v>1</v>
      </c>
      <c r="H863" s="11">
        <v>0</v>
      </c>
      <c r="I863" s="11">
        <v>28134</v>
      </c>
      <c r="J863" s="11">
        <v>11.5</v>
      </c>
      <c r="K863" s="11"/>
      <c r="L863" s="11" t="s">
        <v>15</v>
      </c>
      <c r="M863" s="15">
        <f t="shared" si="82"/>
        <v>2</v>
      </c>
      <c r="N863" t="b">
        <f t="shared" si="78"/>
        <v>0</v>
      </c>
      <c r="O863" t="b">
        <f t="shared" si="79"/>
        <v>0</v>
      </c>
      <c r="P863" t="b">
        <f t="shared" si="80"/>
        <v>0</v>
      </c>
      <c r="Q863" t="b">
        <f t="shared" si="81"/>
        <v>0</v>
      </c>
      <c r="R863" t="str">
        <f t="shared" si="83"/>
        <v>0</v>
      </c>
    </row>
    <row r="864" spans="1:18" x14ac:dyDescent="0.3">
      <c r="A864" s="14">
        <v>863</v>
      </c>
      <c r="B864" s="10">
        <v>1</v>
      </c>
      <c r="C864" s="10">
        <v>1</v>
      </c>
      <c r="D864" s="10" t="s">
        <v>1185</v>
      </c>
      <c r="E864" s="10" t="s">
        <v>17</v>
      </c>
      <c r="F864" s="10">
        <v>48</v>
      </c>
      <c r="G864" s="10">
        <v>0</v>
      </c>
      <c r="H864" s="10">
        <v>0</v>
      </c>
      <c r="I864" s="10">
        <v>17466</v>
      </c>
      <c r="J864" s="10">
        <v>25.929200000000002</v>
      </c>
      <c r="K864" s="10" t="s">
        <v>1105</v>
      </c>
      <c r="L864" s="10" t="s">
        <v>15</v>
      </c>
      <c r="M864" s="15">
        <f t="shared" si="82"/>
        <v>1</v>
      </c>
      <c r="N864" t="b">
        <f t="shared" si="78"/>
        <v>0</v>
      </c>
      <c r="O864" t="b">
        <f t="shared" si="79"/>
        <v>1</v>
      </c>
      <c r="P864" t="b">
        <f t="shared" si="80"/>
        <v>0</v>
      </c>
      <c r="Q864" t="b">
        <f t="shared" si="81"/>
        <v>1</v>
      </c>
      <c r="R864" t="str">
        <f t="shared" si="83"/>
        <v>0</v>
      </c>
    </row>
    <row r="865" spans="1:25" x14ac:dyDescent="0.3">
      <c r="A865" s="16">
        <v>864</v>
      </c>
      <c r="B865" s="11">
        <v>0</v>
      </c>
      <c r="C865" s="11">
        <v>3</v>
      </c>
      <c r="D865" s="11" t="s">
        <v>1186</v>
      </c>
      <c r="E865" s="11" t="s">
        <v>17</v>
      </c>
      <c r="F865" s="11"/>
      <c r="G865" s="11">
        <v>8</v>
      </c>
      <c r="H865" s="11">
        <v>2</v>
      </c>
      <c r="I865" s="11" t="s">
        <v>251</v>
      </c>
      <c r="J865" s="11">
        <v>69.55</v>
      </c>
      <c r="K865" s="11"/>
      <c r="L865" s="11" t="s">
        <v>15</v>
      </c>
      <c r="M865" s="15">
        <f t="shared" si="82"/>
        <v>11</v>
      </c>
      <c r="N865" t="b">
        <f t="shared" si="78"/>
        <v>0</v>
      </c>
      <c r="O865" t="b">
        <f t="shared" si="79"/>
        <v>0</v>
      </c>
      <c r="P865" t="b">
        <f t="shared" si="80"/>
        <v>0</v>
      </c>
      <c r="Q865" t="b">
        <f t="shared" si="81"/>
        <v>0</v>
      </c>
      <c r="R865" t="str">
        <f t="shared" si="83"/>
        <v>0</v>
      </c>
    </row>
    <row r="866" spans="1:25" x14ac:dyDescent="0.3">
      <c r="A866" s="14">
        <v>865</v>
      </c>
      <c r="B866" s="10">
        <v>0</v>
      </c>
      <c r="C866" s="10">
        <v>2</v>
      </c>
      <c r="D866" s="10" t="s">
        <v>1187</v>
      </c>
      <c r="E866" s="10" t="s">
        <v>13</v>
      </c>
      <c r="F866" s="10">
        <v>24</v>
      </c>
      <c r="G866" s="10">
        <v>0</v>
      </c>
      <c r="H866" s="10">
        <v>0</v>
      </c>
      <c r="I866" s="10">
        <v>233866</v>
      </c>
      <c r="J866" s="10">
        <v>13</v>
      </c>
      <c r="K866" s="10"/>
      <c r="L866" s="10" t="s">
        <v>15</v>
      </c>
      <c r="M866" s="15">
        <f t="shared" si="82"/>
        <v>1</v>
      </c>
      <c r="N866" t="b">
        <f t="shared" si="78"/>
        <v>0</v>
      </c>
      <c r="O866" t="b">
        <f t="shared" si="79"/>
        <v>0</v>
      </c>
      <c r="P866" t="b">
        <f t="shared" si="80"/>
        <v>0</v>
      </c>
      <c r="Q866" t="b">
        <f t="shared" si="81"/>
        <v>0</v>
      </c>
      <c r="R866" t="str">
        <f t="shared" si="83"/>
        <v>0</v>
      </c>
    </row>
    <row r="867" spans="1:25" x14ac:dyDescent="0.3">
      <c r="A867" s="16">
        <v>866</v>
      </c>
      <c r="B867" s="11">
        <v>1</v>
      </c>
      <c r="C867" s="11">
        <v>2</v>
      </c>
      <c r="D867" s="11" t="s">
        <v>1188</v>
      </c>
      <c r="E867" s="11" t="s">
        <v>17</v>
      </c>
      <c r="F867" s="11">
        <v>42</v>
      </c>
      <c r="G867" s="11">
        <v>0</v>
      </c>
      <c r="H867" s="11">
        <v>0</v>
      </c>
      <c r="I867" s="11">
        <v>236852</v>
      </c>
      <c r="J867" s="11">
        <v>13</v>
      </c>
      <c r="K867" s="11"/>
      <c r="L867" s="11" t="s">
        <v>15</v>
      </c>
      <c r="M867" s="15">
        <f t="shared" si="82"/>
        <v>1</v>
      </c>
      <c r="N867" t="b">
        <f t="shared" si="78"/>
        <v>0</v>
      </c>
      <c r="O867" t="b">
        <f t="shared" si="79"/>
        <v>1</v>
      </c>
      <c r="P867" t="b">
        <f t="shared" si="80"/>
        <v>0</v>
      </c>
      <c r="Q867" t="b">
        <f t="shared" si="81"/>
        <v>1</v>
      </c>
      <c r="R867" t="str">
        <f t="shared" si="83"/>
        <v>0</v>
      </c>
    </row>
    <row r="868" spans="1:25" x14ac:dyDescent="0.3">
      <c r="A868" s="14">
        <v>867</v>
      </c>
      <c r="B868" s="10">
        <v>1</v>
      </c>
      <c r="C868" s="10">
        <v>2</v>
      </c>
      <c r="D868" s="10" t="s">
        <v>1189</v>
      </c>
      <c r="E868" s="10" t="s">
        <v>17</v>
      </c>
      <c r="F868" s="10">
        <v>27</v>
      </c>
      <c r="G868" s="10">
        <v>1</v>
      </c>
      <c r="H868" s="10">
        <v>0</v>
      </c>
      <c r="I868" s="10" t="s">
        <v>1190</v>
      </c>
      <c r="J868" s="10">
        <v>13.8583</v>
      </c>
      <c r="K868" s="10"/>
      <c r="L868" s="10" t="s">
        <v>20</v>
      </c>
      <c r="M868" s="15">
        <f t="shared" si="82"/>
        <v>2</v>
      </c>
      <c r="N868" t="b">
        <f t="shared" si="78"/>
        <v>0</v>
      </c>
      <c r="O868" t="b">
        <f t="shared" si="79"/>
        <v>1</v>
      </c>
      <c r="P868" t="b">
        <f t="shared" si="80"/>
        <v>0</v>
      </c>
      <c r="Q868" t="b">
        <f t="shared" si="81"/>
        <v>1</v>
      </c>
      <c r="R868" t="str">
        <f t="shared" si="83"/>
        <v>0</v>
      </c>
    </row>
    <row r="869" spans="1:25" x14ac:dyDescent="0.3">
      <c r="A869" s="16">
        <v>868</v>
      </c>
      <c r="B869" s="11">
        <v>0</v>
      </c>
      <c r="C869" s="11">
        <v>1</v>
      </c>
      <c r="D869" s="11" t="s">
        <v>1191</v>
      </c>
      <c r="E869" s="11" t="s">
        <v>13</v>
      </c>
      <c r="F869" s="11">
        <v>31</v>
      </c>
      <c r="G869" s="11">
        <v>0</v>
      </c>
      <c r="H869" s="11">
        <v>0</v>
      </c>
      <c r="I869" s="11" t="s">
        <v>1192</v>
      </c>
      <c r="J869" s="11">
        <v>50.495800000000003</v>
      </c>
      <c r="K869" s="11" t="s">
        <v>1193</v>
      </c>
      <c r="L869" s="11" t="s">
        <v>15</v>
      </c>
      <c r="M869" s="15">
        <f t="shared" si="82"/>
        <v>1</v>
      </c>
      <c r="N869" t="b">
        <f t="shared" si="78"/>
        <v>0</v>
      </c>
      <c r="O869" t="b">
        <f t="shared" si="79"/>
        <v>0</v>
      </c>
      <c r="P869" t="b">
        <f t="shared" si="80"/>
        <v>0</v>
      </c>
      <c r="Q869" t="b">
        <f t="shared" si="81"/>
        <v>0</v>
      </c>
      <c r="R869" t="str">
        <f t="shared" si="83"/>
        <v>0</v>
      </c>
    </row>
    <row r="870" spans="1:25" x14ac:dyDescent="0.3">
      <c r="A870" s="14">
        <v>869</v>
      </c>
      <c r="B870" s="10">
        <v>0</v>
      </c>
      <c r="C870" s="10">
        <v>3</v>
      </c>
      <c r="D870" s="10" t="s">
        <v>1194</v>
      </c>
      <c r="E870" s="10" t="s">
        <v>13</v>
      </c>
      <c r="F870" s="10"/>
      <c r="G870" s="10">
        <v>0</v>
      </c>
      <c r="H870" s="10">
        <v>0</v>
      </c>
      <c r="I870" s="10">
        <v>345777</v>
      </c>
      <c r="J870" s="10">
        <v>9.5</v>
      </c>
      <c r="K870" s="10"/>
      <c r="L870" s="10" t="s">
        <v>15</v>
      </c>
      <c r="M870" s="15">
        <f t="shared" si="82"/>
        <v>1</v>
      </c>
      <c r="N870" t="b">
        <f t="shared" si="78"/>
        <v>0</v>
      </c>
      <c r="O870" t="b">
        <f t="shared" si="79"/>
        <v>0</v>
      </c>
      <c r="P870" t="b">
        <f t="shared" si="80"/>
        <v>0</v>
      </c>
      <c r="Q870" t="b">
        <f t="shared" si="81"/>
        <v>0</v>
      </c>
      <c r="R870" t="str">
        <f t="shared" si="83"/>
        <v>0</v>
      </c>
    </row>
    <row r="871" spans="1:25" x14ac:dyDescent="0.3">
      <c r="A871" s="16">
        <v>870</v>
      </c>
      <c r="B871" s="11">
        <v>1</v>
      </c>
      <c r="C871" s="11">
        <v>3</v>
      </c>
      <c r="D871" s="11" t="s">
        <v>1195</v>
      </c>
      <c r="E871" s="11" t="s">
        <v>13</v>
      </c>
      <c r="F871" s="11">
        <v>4</v>
      </c>
      <c r="G871" s="11">
        <v>1</v>
      </c>
      <c r="H871" s="11">
        <v>1</v>
      </c>
      <c r="I871" s="11">
        <v>347742</v>
      </c>
      <c r="J871" s="11">
        <v>11.1333</v>
      </c>
      <c r="K871" s="11"/>
      <c r="L871" s="11" t="s">
        <v>15</v>
      </c>
      <c r="M871" s="15">
        <f t="shared" si="82"/>
        <v>3</v>
      </c>
      <c r="N871" t="b">
        <f t="shared" si="78"/>
        <v>1</v>
      </c>
      <c r="O871" t="b">
        <f t="shared" si="79"/>
        <v>0</v>
      </c>
      <c r="P871" t="b">
        <f t="shared" si="80"/>
        <v>0</v>
      </c>
      <c r="Q871" t="b">
        <f t="shared" si="81"/>
        <v>1</v>
      </c>
      <c r="R871" t="str">
        <f t="shared" si="83"/>
        <v>0</v>
      </c>
    </row>
    <row r="872" spans="1:25" x14ac:dyDescent="0.3">
      <c r="A872" s="14">
        <v>871</v>
      </c>
      <c r="B872" s="10">
        <v>0</v>
      </c>
      <c r="C872" s="10">
        <v>3</v>
      </c>
      <c r="D872" s="10" t="s">
        <v>1196</v>
      </c>
      <c r="E872" s="10" t="s">
        <v>13</v>
      </c>
      <c r="F872" s="10">
        <v>26</v>
      </c>
      <c r="G872" s="10">
        <v>0</v>
      </c>
      <c r="H872" s="10">
        <v>0</v>
      </c>
      <c r="I872" s="10">
        <v>349248</v>
      </c>
      <c r="J872" s="10">
        <v>7.8958000000000004</v>
      </c>
      <c r="K872" s="10"/>
      <c r="L872" s="10" t="s">
        <v>15</v>
      </c>
      <c r="M872" s="15">
        <f t="shared" si="82"/>
        <v>1</v>
      </c>
      <c r="N872" t="b">
        <f t="shared" si="78"/>
        <v>0</v>
      </c>
      <c r="O872" t="b">
        <f t="shared" si="79"/>
        <v>0</v>
      </c>
      <c r="P872" t="b">
        <f t="shared" si="80"/>
        <v>0</v>
      </c>
      <c r="Q872" t="b">
        <f t="shared" si="81"/>
        <v>0</v>
      </c>
      <c r="R872" t="str">
        <f t="shared" si="83"/>
        <v>0</v>
      </c>
    </row>
    <row r="873" spans="1:25" x14ac:dyDescent="0.3">
      <c r="A873" s="16">
        <v>872</v>
      </c>
      <c r="B873" s="11">
        <v>1</v>
      </c>
      <c r="C873" s="11">
        <v>1</v>
      </c>
      <c r="D873" s="11" t="s">
        <v>1197</v>
      </c>
      <c r="E873" s="11" t="s">
        <v>17</v>
      </c>
      <c r="F873" s="11">
        <v>47</v>
      </c>
      <c r="G873" s="11">
        <v>1</v>
      </c>
      <c r="H873" s="11">
        <v>1</v>
      </c>
      <c r="I873" s="11">
        <v>11751</v>
      </c>
      <c r="J873" s="11">
        <v>52.554200000000002</v>
      </c>
      <c r="K873" s="11" t="s">
        <v>377</v>
      </c>
      <c r="L873" s="11" t="s">
        <v>15</v>
      </c>
      <c r="M873" s="15">
        <f t="shared" si="82"/>
        <v>3</v>
      </c>
      <c r="N873" t="b">
        <f t="shared" si="78"/>
        <v>0</v>
      </c>
      <c r="O873" t="b">
        <f t="shared" si="79"/>
        <v>1</v>
      </c>
      <c r="P873" t="b">
        <f t="shared" si="80"/>
        <v>0</v>
      </c>
      <c r="Q873" t="b">
        <f t="shared" si="81"/>
        <v>1</v>
      </c>
      <c r="R873" t="str">
        <f t="shared" si="83"/>
        <v>0</v>
      </c>
    </row>
    <row r="874" spans="1:25" x14ac:dyDescent="0.3">
      <c r="A874" s="14">
        <v>873</v>
      </c>
      <c r="B874" s="10">
        <v>0</v>
      </c>
      <c r="C874" s="10">
        <v>1</v>
      </c>
      <c r="D874" s="10" t="s">
        <v>1198</v>
      </c>
      <c r="E874" s="10" t="s">
        <v>13</v>
      </c>
      <c r="F874" s="10">
        <v>33</v>
      </c>
      <c r="G874" s="10">
        <v>0</v>
      </c>
      <c r="H874" s="10">
        <v>0</v>
      </c>
      <c r="I874" s="10">
        <v>695</v>
      </c>
      <c r="J874" s="10">
        <v>5</v>
      </c>
      <c r="K874" s="10" t="s">
        <v>957</v>
      </c>
      <c r="L874" s="10" t="s">
        <v>15</v>
      </c>
      <c r="M874" s="15">
        <f t="shared" si="82"/>
        <v>1</v>
      </c>
      <c r="N874" t="b">
        <f t="shared" si="78"/>
        <v>0</v>
      </c>
      <c r="O874" t="b">
        <f t="shared" si="79"/>
        <v>0</v>
      </c>
      <c r="P874" t="b">
        <f t="shared" si="80"/>
        <v>0</v>
      </c>
      <c r="Q874" t="b">
        <f t="shared" si="81"/>
        <v>0</v>
      </c>
      <c r="R874" t="str">
        <f t="shared" si="83"/>
        <v>0</v>
      </c>
      <c r="Y874">
        <f>COUNTIFS(S2:S892,1,B2:B892,1)</f>
        <v>0</v>
      </c>
    </row>
    <row r="875" spans="1:25" x14ac:dyDescent="0.3">
      <c r="A875" s="16">
        <v>874</v>
      </c>
      <c r="B875" s="11">
        <v>0</v>
      </c>
      <c r="C875" s="11">
        <v>3</v>
      </c>
      <c r="D875" s="11" t="s">
        <v>1199</v>
      </c>
      <c r="E875" s="11" t="s">
        <v>13</v>
      </c>
      <c r="F875" s="11">
        <v>47</v>
      </c>
      <c r="G875" s="11">
        <v>0</v>
      </c>
      <c r="H875" s="11">
        <v>0</v>
      </c>
      <c r="I875" s="11">
        <v>345765</v>
      </c>
      <c r="J875" s="11">
        <v>9</v>
      </c>
      <c r="K875" s="11"/>
      <c r="L875" s="11" t="s">
        <v>15</v>
      </c>
      <c r="M875" s="15">
        <f t="shared" si="82"/>
        <v>1</v>
      </c>
      <c r="N875" t="b">
        <f t="shared" si="78"/>
        <v>0</v>
      </c>
      <c r="O875" t="b">
        <f t="shared" si="79"/>
        <v>0</v>
      </c>
      <c r="P875" t="b">
        <f t="shared" si="80"/>
        <v>0</v>
      </c>
      <c r="Q875" t="b">
        <f t="shared" si="81"/>
        <v>0</v>
      </c>
      <c r="R875" t="str">
        <f t="shared" si="83"/>
        <v>0</v>
      </c>
    </row>
    <row r="876" spans="1:25" x14ac:dyDescent="0.3">
      <c r="A876" s="14">
        <v>875</v>
      </c>
      <c r="B876" s="10">
        <v>1</v>
      </c>
      <c r="C876" s="10">
        <v>2</v>
      </c>
      <c r="D876" s="10" t="s">
        <v>1200</v>
      </c>
      <c r="E876" s="10" t="s">
        <v>17</v>
      </c>
      <c r="F876" s="10">
        <v>28</v>
      </c>
      <c r="G876" s="10">
        <v>1</v>
      </c>
      <c r="H876" s="10">
        <v>0</v>
      </c>
      <c r="I876" s="10" t="s">
        <v>465</v>
      </c>
      <c r="J876" s="10">
        <v>24</v>
      </c>
      <c r="K876" s="10"/>
      <c r="L876" s="10" t="s">
        <v>20</v>
      </c>
      <c r="M876" s="15">
        <f t="shared" si="82"/>
        <v>2</v>
      </c>
      <c r="N876" t="b">
        <f t="shared" si="78"/>
        <v>0</v>
      </c>
      <c r="O876" t="b">
        <f t="shared" si="79"/>
        <v>1</v>
      </c>
      <c r="P876" t="b">
        <f t="shared" si="80"/>
        <v>0</v>
      </c>
      <c r="Q876" t="b">
        <f t="shared" si="81"/>
        <v>1</v>
      </c>
      <c r="R876" t="str">
        <f t="shared" si="83"/>
        <v>0</v>
      </c>
    </row>
    <row r="877" spans="1:25" x14ac:dyDescent="0.3">
      <c r="A877" s="16">
        <v>876</v>
      </c>
      <c r="B877" s="11">
        <v>1</v>
      </c>
      <c r="C877" s="11">
        <v>3</v>
      </c>
      <c r="D877" s="11" t="s">
        <v>1201</v>
      </c>
      <c r="E877" s="11" t="s">
        <v>17</v>
      </c>
      <c r="F877" s="11">
        <v>15</v>
      </c>
      <c r="G877" s="11">
        <v>0</v>
      </c>
      <c r="H877" s="11">
        <v>0</v>
      </c>
      <c r="I877" s="11">
        <v>2667</v>
      </c>
      <c r="J877" s="11">
        <v>7.2249999999999996</v>
      </c>
      <c r="K877" s="11"/>
      <c r="L877" s="11" t="s">
        <v>20</v>
      </c>
      <c r="M877" s="15">
        <f t="shared" si="82"/>
        <v>1</v>
      </c>
      <c r="N877" t="b">
        <f t="shared" si="78"/>
        <v>0</v>
      </c>
      <c r="O877" t="b">
        <f t="shared" si="79"/>
        <v>0</v>
      </c>
      <c r="P877" t="b">
        <f t="shared" si="80"/>
        <v>0</v>
      </c>
      <c r="Q877" t="b">
        <f t="shared" si="81"/>
        <v>0</v>
      </c>
      <c r="R877" t="str">
        <f t="shared" si="83"/>
        <v>0</v>
      </c>
    </row>
    <row r="878" spans="1:25" x14ac:dyDescent="0.3">
      <c r="A878" s="14">
        <v>877</v>
      </c>
      <c r="B878" s="10">
        <v>0</v>
      </c>
      <c r="C878" s="10">
        <v>3</v>
      </c>
      <c r="D878" s="10" t="s">
        <v>1202</v>
      </c>
      <c r="E878" s="10" t="s">
        <v>13</v>
      </c>
      <c r="F878" s="10">
        <v>20</v>
      </c>
      <c r="G878" s="10">
        <v>0</v>
      </c>
      <c r="H878" s="10">
        <v>0</v>
      </c>
      <c r="I878" s="10">
        <v>7534</v>
      </c>
      <c r="J878" s="10">
        <v>9.8458000000000006</v>
      </c>
      <c r="K878" s="10"/>
      <c r="L878" s="10" t="s">
        <v>15</v>
      </c>
      <c r="M878" s="15">
        <f t="shared" si="82"/>
        <v>1</v>
      </c>
      <c r="N878" t="b">
        <f t="shared" si="78"/>
        <v>0</v>
      </c>
      <c r="O878" t="b">
        <f t="shared" si="79"/>
        <v>0</v>
      </c>
      <c r="P878" t="b">
        <f t="shared" si="80"/>
        <v>0</v>
      </c>
      <c r="Q878" t="b">
        <f t="shared" si="81"/>
        <v>0</v>
      </c>
      <c r="R878" t="str">
        <f t="shared" si="83"/>
        <v>0</v>
      </c>
    </row>
    <row r="879" spans="1:25" x14ac:dyDescent="0.3">
      <c r="A879" s="16">
        <v>878</v>
      </c>
      <c r="B879" s="11">
        <v>0</v>
      </c>
      <c r="C879" s="11">
        <v>3</v>
      </c>
      <c r="D879" s="11" t="s">
        <v>1203</v>
      </c>
      <c r="E879" s="11" t="s">
        <v>13</v>
      </c>
      <c r="F879" s="11">
        <v>19</v>
      </c>
      <c r="G879" s="11">
        <v>0</v>
      </c>
      <c r="H879" s="11">
        <v>0</v>
      </c>
      <c r="I879" s="11">
        <v>349212</v>
      </c>
      <c r="J879" s="11">
        <v>7.8958000000000004</v>
      </c>
      <c r="K879" s="11"/>
      <c r="L879" s="11" t="s">
        <v>15</v>
      </c>
      <c r="M879" s="15">
        <f t="shared" si="82"/>
        <v>1</v>
      </c>
      <c r="N879" t="b">
        <f t="shared" si="78"/>
        <v>0</v>
      </c>
      <c r="O879" t="b">
        <f t="shared" si="79"/>
        <v>0</v>
      </c>
      <c r="P879" t="b">
        <f t="shared" si="80"/>
        <v>0</v>
      </c>
      <c r="Q879" t="b">
        <f t="shared" si="81"/>
        <v>0</v>
      </c>
      <c r="R879" t="str">
        <f t="shared" si="83"/>
        <v>0</v>
      </c>
    </row>
    <row r="880" spans="1:25" x14ac:dyDescent="0.3">
      <c r="A880" s="14">
        <v>879</v>
      </c>
      <c r="B880" s="10">
        <v>0</v>
      </c>
      <c r="C880" s="10">
        <v>3</v>
      </c>
      <c r="D880" s="10" t="s">
        <v>1204</v>
      </c>
      <c r="E880" s="10" t="s">
        <v>13</v>
      </c>
      <c r="F880" s="10"/>
      <c r="G880" s="10">
        <v>0</v>
      </c>
      <c r="H880" s="10">
        <v>0</v>
      </c>
      <c r="I880" s="10">
        <v>349217</v>
      </c>
      <c r="J880" s="10">
        <v>7.8958000000000004</v>
      </c>
      <c r="K880" s="10"/>
      <c r="L880" s="10" t="s">
        <v>15</v>
      </c>
      <c r="M880" s="15">
        <f t="shared" si="82"/>
        <v>1</v>
      </c>
      <c r="N880" t="b">
        <f t="shared" si="78"/>
        <v>0</v>
      </c>
      <c r="O880" t="b">
        <f t="shared" si="79"/>
        <v>0</v>
      </c>
      <c r="P880" t="b">
        <f t="shared" si="80"/>
        <v>0</v>
      </c>
      <c r="Q880" t="b">
        <f t="shared" si="81"/>
        <v>0</v>
      </c>
      <c r="R880" t="str">
        <f t="shared" si="83"/>
        <v>0</v>
      </c>
    </row>
    <row r="881" spans="1:18" x14ac:dyDescent="0.3">
      <c r="A881" s="16">
        <v>880</v>
      </c>
      <c r="B881" s="11">
        <v>1</v>
      </c>
      <c r="C881" s="11">
        <v>1</v>
      </c>
      <c r="D881" s="11" t="s">
        <v>1205</v>
      </c>
      <c r="E881" s="11" t="s">
        <v>17</v>
      </c>
      <c r="F881" s="11">
        <v>56</v>
      </c>
      <c r="G881" s="11">
        <v>0</v>
      </c>
      <c r="H881" s="11">
        <v>1</v>
      </c>
      <c r="I881" s="11">
        <v>11767</v>
      </c>
      <c r="J881" s="11">
        <v>83.158299999999997</v>
      </c>
      <c r="K881" s="11" t="s">
        <v>1206</v>
      </c>
      <c r="L881" s="11" t="s">
        <v>20</v>
      </c>
      <c r="M881" s="15">
        <f t="shared" si="82"/>
        <v>2</v>
      </c>
      <c r="N881" t="b">
        <f t="shared" si="78"/>
        <v>0</v>
      </c>
      <c r="O881" t="b">
        <f t="shared" si="79"/>
        <v>1</v>
      </c>
      <c r="P881" t="b">
        <f t="shared" si="80"/>
        <v>1</v>
      </c>
      <c r="Q881" t="b">
        <f t="shared" si="81"/>
        <v>1</v>
      </c>
      <c r="R881" t="str">
        <f t="shared" si="83"/>
        <v>0</v>
      </c>
    </row>
    <row r="882" spans="1:18" x14ac:dyDescent="0.3">
      <c r="A882" s="14">
        <v>881</v>
      </c>
      <c r="B882" s="10">
        <v>1</v>
      </c>
      <c r="C882" s="10">
        <v>2</v>
      </c>
      <c r="D882" s="10" t="s">
        <v>1207</v>
      </c>
      <c r="E882" s="10" t="s">
        <v>17</v>
      </c>
      <c r="F882" s="10">
        <v>25</v>
      </c>
      <c r="G882" s="10">
        <v>0</v>
      </c>
      <c r="H882" s="10">
        <v>1</v>
      </c>
      <c r="I882" s="10">
        <v>230433</v>
      </c>
      <c r="J882" s="10">
        <v>26</v>
      </c>
      <c r="K882" s="10"/>
      <c r="L882" s="10" t="s">
        <v>15</v>
      </c>
      <c r="M882" s="15">
        <f t="shared" si="82"/>
        <v>2</v>
      </c>
      <c r="N882" t="b">
        <f t="shared" si="78"/>
        <v>0</v>
      </c>
      <c r="O882" t="b">
        <f t="shared" si="79"/>
        <v>1</v>
      </c>
      <c r="P882" t="b">
        <f t="shared" si="80"/>
        <v>0</v>
      </c>
      <c r="Q882" t="b">
        <f t="shared" si="81"/>
        <v>1</v>
      </c>
      <c r="R882" t="str">
        <f t="shared" si="83"/>
        <v>0</v>
      </c>
    </row>
    <row r="883" spans="1:18" x14ac:dyDescent="0.3">
      <c r="A883" s="16">
        <v>882</v>
      </c>
      <c r="B883" s="11">
        <v>0</v>
      </c>
      <c r="C883" s="11">
        <v>3</v>
      </c>
      <c r="D883" s="11" t="s">
        <v>1208</v>
      </c>
      <c r="E883" s="11" t="s">
        <v>13</v>
      </c>
      <c r="F883" s="11">
        <v>33</v>
      </c>
      <c r="G883" s="11">
        <v>0</v>
      </c>
      <c r="H883" s="11">
        <v>0</v>
      </c>
      <c r="I883" s="11">
        <v>349257</v>
      </c>
      <c r="J883" s="11">
        <v>7.8958000000000004</v>
      </c>
      <c r="K883" s="11"/>
      <c r="L883" s="11" t="s">
        <v>15</v>
      </c>
      <c r="M883" s="15">
        <f t="shared" si="82"/>
        <v>1</v>
      </c>
      <c r="N883" t="b">
        <f t="shared" si="78"/>
        <v>0</v>
      </c>
      <c r="O883" t="b">
        <f t="shared" si="79"/>
        <v>0</v>
      </c>
      <c r="P883" t="b">
        <f t="shared" si="80"/>
        <v>0</v>
      </c>
      <c r="Q883" t="b">
        <f t="shared" si="81"/>
        <v>0</v>
      </c>
      <c r="R883" t="str">
        <f t="shared" si="83"/>
        <v>0</v>
      </c>
    </row>
    <row r="884" spans="1:18" x14ac:dyDescent="0.3">
      <c r="A884" s="14">
        <v>883</v>
      </c>
      <c r="B884" s="10">
        <v>0</v>
      </c>
      <c r="C884" s="10">
        <v>3</v>
      </c>
      <c r="D884" s="10" t="s">
        <v>1209</v>
      </c>
      <c r="E884" s="10" t="s">
        <v>17</v>
      </c>
      <c r="F884" s="10">
        <v>22</v>
      </c>
      <c r="G884" s="10">
        <v>0</v>
      </c>
      <c r="H884" s="10">
        <v>0</v>
      </c>
      <c r="I884" s="10">
        <v>7552</v>
      </c>
      <c r="J884" s="10">
        <v>10.5167</v>
      </c>
      <c r="K884" s="10"/>
      <c r="L884" s="10" t="s">
        <v>15</v>
      </c>
      <c r="M884" s="15">
        <f t="shared" si="82"/>
        <v>1</v>
      </c>
      <c r="N884" t="b">
        <f t="shared" si="78"/>
        <v>0</v>
      </c>
      <c r="O884" t="b">
        <f t="shared" si="79"/>
        <v>0</v>
      </c>
      <c r="P884" t="b">
        <f t="shared" si="80"/>
        <v>0</v>
      </c>
      <c r="Q884" t="b">
        <f t="shared" si="81"/>
        <v>0</v>
      </c>
      <c r="R884" t="str">
        <f t="shared" si="83"/>
        <v>0</v>
      </c>
    </row>
    <row r="885" spans="1:18" x14ac:dyDescent="0.3">
      <c r="A885" s="16">
        <v>884</v>
      </c>
      <c r="B885" s="11">
        <v>0</v>
      </c>
      <c r="C885" s="11">
        <v>2</v>
      </c>
      <c r="D885" s="11" t="s">
        <v>1210</v>
      </c>
      <c r="E885" s="11" t="s">
        <v>13</v>
      </c>
      <c r="F885" s="11">
        <v>28</v>
      </c>
      <c r="G885" s="11">
        <v>0</v>
      </c>
      <c r="H885" s="11">
        <v>0</v>
      </c>
      <c r="I885" s="11" t="s">
        <v>1211</v>
      </c>
      <c r="J885" s="11">
        <v>10.5</v>
      </c>
      <c r="K885" s="11"/>
      <c r="L885" s="11" t="s">
        <v>15</v>
      </c>
      <c r="M885" s="15">
        <f t="shared" si="82"/>
        <v>1</v>
      </c>
      <c r="N885" t="b">
        <f t="shared" si="78"/>
        <v>0</v>
      </c>
      <c r="O885" t="b">
        <f t="shared" si="79"/>
        <v>0</v>
      </c>
      <c r="P885" t="b">
        <f t="shared" si="80"/>
        <v>0</v>
      </c>
      <c r="Q885" t="b">
        <f t="shared" si="81"/>
        <v>0</v>
      </c>
      <c r="R885" t="str">
        <f t="shared" si="83"/>
        <v>0</v>
      </c>
    </row>
    <row r="886" spans="1:18" x14ac:dyDescent="0.3">
      <c r="A886" s="14">
        <v>885</v>
      </c>
      <c r="B886" s="10">
        <v>0</v>
      </c>
      <c r="C886" s="10">
        <v>3</v>
      </c>
      <c r="D886" s="10" t="s">
        <v>1212</v>
      </c>
      <c r="E886" s="10" t="s">
        <v>13</v>
      </c>
      <c r="F886" s="10">
        <v>25</v>
      </c>
      <c r="G886" s="10">
        <v>0</v>
      </c>
      <c r="H886" s="10">
        <v>0</v>
      </c>
      <c r="I886" s="10" t="s">
        <v>1213</v>
      </c>
      <c r="J886" s="10">
        <v>7.05</v>
      </c>
      <c r="K886" s="10"/>
      <c r="L886" s="10" t="s">
        <v>15</v>
      </c>
      <c r="M886" s="15">
        <f t="shared" si="82"/>
        <v>1</v>
      </c>
      <c r="N886" t="b">
        <f t="shared" si="78"/>
        <v>0</v>
      </c>
      <c r="O886" t="b">
        <f t="shared" si="79"/>
        <v>0</v>
      </c>
      <c r="P886" t="b">
        <f t="shared" si="80"/>
        <v>0</v>
      </c>
      <c r="Q886" t="b">
        <f t="shared" si="81"/>
        <v>0</v>
      </c>
      <c r="R886" t="str">
        <f t="shared" si="83"/>
        <v>0</v>
      </c>
    </row>
    <row r="887" spans="1:18" x14ac:dyDescent="0.3">
      <c r="A887" s="16">
        <v>886</v>
      </c>
      <c r="B887" s="11">
        <v>0</v>
      </c>
      <c r="C887" s="11">
        <v>3</v>
      </c>
      <c r="D887" s="11" t="s">
        <v>1214</v>
      </c>
      <c r="E887" s="11" t="s">
        <v>17</v>
      </c>
      <c r="F887" s="11">
        <v>39</v>
      </c>
      <c r="G887" s="11">
        <v>0</v>
      </c>
      <c r="H887" s="11">
        <v>5</v>
      </c>
      <c r="I887" s="11">
        <v>382652</v>
      </c>
      <c r="J887" s="11">
        <v>29.125</v>
      </c>
      <c r="K887" s="11"/>
      <c r="L887" s="11" t="s">
        <v>27</v>
      </c>
      <c r="M887" s="15">
        <f t="shared" si="82"/>
        <v>6</v>
      </c>
      <c r="N887" t="b">
        <f t="shared" si="78"/>
        <v>0</v>
      </c>
      <c r="O887" t="b">
        <f t="shared" si="79"/>
        <v>0</v>
      </c>
      <c r="P887" t="b">
        <f t="shared" si="80"/>
        <v>0</v>
      </c>
      <c r="Q887" t="b">
        <f t="shared" si="81"/>
        <v>0</v>
      </c>
      <c r="R887" t="str">
        <f t="shared" si="83"/>
        <v>0</v>
      </c>
    </row>
    <row r="888" spans="1:18" x14ac:dyDescent="0.3">
      <c r="A888" s="14">
        <v>887</v>
      </c>
      <c r="B888" s="10">
        <v>0</v>
      </c>
      <c r="C888" s="10">
        <v>2</v>
      </c>
      <c r="D888" s="10" t="s">
        <v>1215</v>
      </c>
      <c r="E888" s="10" t="s">
        <v>13</v>
      </c>
      <c r="F888" s="10">
        <v>27</v>
      </c>
      <c r="G888" s="10">
        <v>0</v>
      </c>
      <c r="H888" s="10">
        <v>0</v>
      </c>
      <c r="I888" s="10">
        <v>211536</v>
      </c>
      <c r="J888" s="10">
        <v>13</v>
      </c>
      <c r="K888" s="10"/>
      <c r="L888" s="10" t="s">
        <v>15</v>
      </c>
      <c r="M888" s="15">
        <f t="shared" si="82"/>
        <v>1</v>
      </c>
      <c r="N888" t="b">
        <f t="shared" si="78"/>
        <v>0</v>
      </c>
      <c r="O888" t="b">
        <f t="shared" si="79"/>
        <v>0</v>
      </c>
      <c r="P888" t="b">
        <f t="shared" si="80"/>
        <v>0</v>
      </c>
      <c r="Q888" t="b">
        <f t="shared" si="81"/>
        <v>0</v>
      </c>
      <c r="R888" t="str">
        <f t="shared" si="83"/>
        <v>0</v>
      </c>
    </row>
    <row r="889" spans="1:18" x14ac:dyDescent="0.3">
      <c r="A889" s="16">
        <v>888</v>
      </c>
      <c r="B889" s="11">
        <v>1</v>
      </c>
      <c r="C889" s="11">
        <v>1</v>
      </c>
      <c r="D889" s="11" t="s">
        <v>1216</v>
      </c>
      <c r="E889" s="11" t="s">
        <v>17</v>
      </c>
      <c r="F889" s="11">
        <v>19</v>
      </c>
      <c r="G889" s="11">
        <v>0</v>
      </c>
      <c r="H889" s="11">
        <v>0</v>
      </c>
      <c r="I889" s="11">
        <v>112053</v>
      </c>
      <c r="J889" s="11">
        <v>30</v>
      </c>
      <c r="K889" s="11" t="s">
        <v>1217</v>
      </c>
      <c r="L889" s="11" t="s">
        <v>15</v>
      </c>
      <c r="M889" s="15">
        <f t="shared" si="82"/>
        <v>1</v>
      </c>
      <c r="N889" t="b">
        <f t="shared" si="78"/>
        <v>0</v>
      </c>
      <c r="O889" t="b">
        <f t="shared" si="79"/>
        <v>1</v>
      </c>
      <c r="P889" t="b">
        <f t="shared" si="80"/>
        <v>0</v>
      </c>
      <c r="Q889" t="b">
        <f t="shared" si="81"/>
        <v>1</v>
      </c>
      <c r="R889" t="str">
        <f t="shared" si="83"/>
        <v>0</v>
      </c>
    </row>
    <row r="890" spans="1:18" x14ac:dyDescent="0.3">
      <c r="A890" s="14">
        <v>889</v>
      </c>
      <c r="B890" s="10">
        <v>0</v>
      </c>
      <c r="C890" s="10">
        <v>3</v>
      </c>
      <c r="D890" s="10" t="s">
        <v>1218</v>
      </c>
      <c r="E890" s="10" t="s">
        <v>17</v>
      </c>
      <c r="F890" s="10"/>
      <c r="G890" s="10">
        <v>1</v>
      </c>
      <c r="H890" s="10">
        <v>2</v>
      </c>
      <c r="I890" s="10" t="s">
        <v>1088</v>
      </c>
      <c r="J890" s="10">
        <v>23.45</v>
      </c>
      <c r="K890" s="10"/>
      <c r="L890" s="10" t="s">
        <v>15</v>
      </c>
      <c r="M890" s="15">
        <f t="shared" si="82"/>
        <v>4</v>
      </c>
      <c r="N890" t="b">
        <f t="shared" si="78"/>
        <v>0</v>
      </c>
      <c r="O890" t="b">
        <f t="shared" si="79"/>
        <v>0</v>
      </c>
      <c r="P890" t="b">
        <f t="shared" si="80"/>
        <v>0</v>
      </c>
      <c r="Q890" t="b">
        <f t="shared" si="81"/>
        <v>0</v>
      </c>
      <c r="R890" t="str">
        <f t="shared" si="83"/>
        <v>0</v>
      </c>
    </row>
    <row r="891" spans="1:18" x14ac:dyDescent="0.3">
      <c r="A891" s="16">
        <v>890</v>
      </c>
      <c r="B891" s="11">
        <v>1</v>
      </c>
      <c r="C891" s="11">
        <v>1</v>
      </c>
      <c r="D891" s="11" t="s">
        <v>1219</v>
      </c>
      <c r="E891" s="11" t="s">
        <v>13</v>
      </c>
      <c r="F891" s="11">
        <v>26</v>
      </c>
      <c r="G891" s="11">
        <v>0</v>
      </c>
      <c r="H891" s="11">
        <v>0</v>
      </c>
      <c r="I891" s="11">
        <v>111369</v>
      </c>
      <c r="J891" s="11">
        <v>30</v>
      </c>
      <c r="K891" s="11" t="s">
        <v>1220</v>
      </c>
      <c r="L891" s="11" t="s">
        <v>20</v>
      </c>
      <c r="M891" s="15">
        <f t="shared" si="82"/>
        <v>1</v>
      </c>
      <c r="N891" t="b">
        <f t="shared" si="78"/>
        <v>0</v>
      </c>
      <c r="O891" t="b">
        <f t="shared" si="79"/>
        <v>0</v>
      </c>
      <c r="P891" t="b">
        <f t="shared" si="80"/>
        <v>0</v>
      </c>
      <c r="Q891" t="b">
        <f t="shared" si="81"/>
        <v>0</v>
      </c>
      <c r="R891" t="str">
        <f t="shared" si="83"/>
        <v>0</v>
      </c>
    </row>
    <row r="892" spans="1:18" x14ac:dyDescent="0.3">
      <c r="A892" s="17">
        <v>891</v>
      </c>
      <c r="B892" s="12">
        <v>0</v>
      </c>
      <c r="C892" s="12">
        <v>3</v>
      </c>
      <c r="D892" s="12" t="s">
        <v>1221</v>
      </c>
      <c r="E892" s="12" t="s">
        <v>13</v>
      </c>
      <c r="F892" s="12">
        <v>32</v>
      </c>
      <c r="G892" s="12">
        <v>0</v>
      </c>
      <c r="H892" s="12">
        <v>0</v>
      </c>
      <c r="I892" s="12">
        <v>370376</v>
      </c>
      <c r="J892" s="12">
        <v>7.75</v>
      </c>
      <c r="K892" s="12"/>
      <c r="L892" s="12" t="s">
        <v>27</v>
      </c>
      <c r="M892" s="18">
        <f t="shared" si="82"/>
        <v>1</v>
      </c>
      <c r="N892" t="b">
        <f t="shared" si="78"/>
        <v>0</v>
      </c>
      <c r="O892" t="b">
        <f t="shared" si="79"/>
        <v>0</v>
      </c>
      <c r="P892" t="b">
        <f t="shared" si="80"/>
        <v>0</v>
      </c>
      <c r="Q892" t="b">
        <f t="shared" si="81"/>
        <v>0</v>
      </c>
      <c r="R892" t="str">
        <f t="shared" si="8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DE2D-AF84-44FF-9DA1-AE95A4782B35}">
  <dimension ref="B3:H9"/>
  <sheetViews>
    <sheetView zoomScale="89" workbookViewId="0">
      <selection activeCell="B9" sqref="B9"/>
    </sheetView>
  </sheetViews>
  <sheetFormatPr defaultRowHeight="14.4" x14ac:dyDescent="0.3"/>
  <cols>
    <col min="2" max="2" width="14.109375" bestFit="1" customWidth="1"/>
    <col min="3" max="3" width="18.5546875" bestFit="1" customWidth="1"/>
    <col min="4" max="4" width="19.109375" bestFit="1" customWidth="1"/>
    <col min="5" max="5" width="18.5546875" bestFit="1" customWidth="1"/>
    <col min="6" max="6" width="19.109375" bestFit="1" customWidth="1"/>
    <col min="7" max="7" width="23.5546875" bestFit="1" customWidth="1"/>
    <col min="8" max="8" width="24" bestFit="1" customWidth="1"/>
    <col min="9" max="9" width="23.5546875" bestFit="1" customWidth="1"/>
    <col min="10" max="10" width="31.6640625" bestFit="1" customWidth="1"/>
  </cols>
  <sheetData>
    <row r="3" spans="2:8" x14ac:dyDescent="0.3">
      <c r="C3" s="1" t="s">
        <v>1236</v>
      </c>
    </row>
    <row r="4" spans="2:8" x14ac:dyDescent="0.3">
      <c r="C4" t="s">
        <v>17</v>
      </c>
      <c r="E4" t="s">
        <v>13</v>
      </c>
      <c r="G4" t="s">
        <v>1237</v>
      </c>
      <c r="H4" t="s">
        <v>1238</v>
      </c>
    </row>
    <row r="5" spans="2:8" x14ac:dyDescent="0.3">
      <c r="B5" s="1" t="s">
        <v>1222</v>
      </c>
      <c r="C5" t="s">
        <v>1224</v>
      </c>
      <c r="D5" t="s">
        <v>1239</v>
      </c>
      <c r="E5" t="s">
        <v>1224</v>
      </c>
      <c r="F5" t="s">
        <v>1239</v>
      </c>
    </row>
    <row r="6" spans="2:8" x14ac:dyDescent="0.3">
      <c r="B6" s="2">
        <v>1</v>
      </c>
      <c r="C6" s="3">
        <v>0.96808510638297873</v>
      </c>
      <c r="D6" s="3">
        <v>94</v>
      </c>
      <c r="E6">
        <v>0.36885245901639346</v>
      </c>
      <c r="F6">
        <v>122</v>
      </c>
      <c r="G6">
        <v>0.62962962962962965</v>
      </c>
      <c r="H6">
        <v>216</v>
      </c>
    </row>
    <row r="7" spans="2:8" x14ac:dyDescent="0.3">
      <c r="B7" s="2">
        <v>2</v>
      </c>
      <c r="C7" s="3">
        <v>0.92105263157894735</v>
      </c>
      <c r="D7" s="3">
        <v>76</v>
      </c>
      <c r="E7">
        <v>0.15740740740740741</v>
      </c>
      <c r="F7">
        <v>108</v>
      </c>
      <c r="G7">
        <v>0.47282608695652173</v>
      </c>
      <c r="H7">
        <v>184</v>
      </c>
    </row>
    <row r="8" spans="2:8" x14ac:dyDescent="0.3">
      <c r="B8" s="2">
        <v>3</v>
      </c>
      <c r="C8">
        <v>0.5</v>
      </c>
      <c r="D8">
        <v>144</v>
      </c>
      <c r="E8">
        <v>0.13544668587896252</v>
      </c>
      <c r="F8">
        <v>347</v>
      </c>
      <c r="G8">
        <v>0.24236252545824846</v>
      </c>
      <c r="H8">
        <v>491</v>
      </c>
    </row>
    <row r="9" spans="2:8" x14ac:dyDescent="0.3">
      <c r="B9" s="2" t="s">
        <v>1223</v>
      </c>
      <c r="C9">
        <v>0.7420382165605095</v>
      </c>
      <c r="D9">
        <v>314</v>
      </c>
      <c r="E9">
        <v>0.18890814558058924</v>
      </c>
      <c r="F9">
        <v>577</v>
      </c>
      <c r="G9">
        <v>0.38383838383838381</v>
      </c>
      <c r="H9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719E-C8D7-4037-9B8B-7F68BCB913EB}">
  <dimension ref="B2:D34"/>
  <sheetViews>
    <sheetView workbookViewId="0">
      <selection activeCell="C14" sqref="C14"/>
    </sheetView>
  </sheetViews>
  <sheetFormatPr defaultRowHeight="14.4" x14ac:dyDescent="0.3"/>
  <cols>
    <col min="2" max="2" width="12.5546875" bestFit="1" customWidth="1"/>
    <col min="3" max="3" width="18.109375" bestFit="1" customWidth="1"/>
    <col min="4" max="4" width="19.109375" bestFit="1" customWidth="1"/>
  </cols>
  <sheetData>
    <row r="2" spans="2:4" x14ac:dyDescent="0.3">
      <c r="B2" s="1" t="s">
        <v>1222</v>
      </c>
      <c r="C2" t="s">
        <v>1224</v>
      </c>
      <c r="D2" t="s">
        <v>1239</v>
      </c>
    </row>
    <row r="3" spans="2:4" x14ac:dyDescent="0.3">
      <c r="B3" s="2" t="s">
        <v>1240</v>
      </c>
      <c r="C3">
        <v>0.29378531073446329</v>
      </c>
      <c r="D3">
        <v>177</v>
      </c>
    </row>
    <row r="4" spans="2:4" x14ac:dyDescent="0.3">
      <c r="B4" s="2" t="s">
        <v>1241</v>
      </c>
      <c r="C4">
        <v>0.625</v>
      </c>
      <c r="D4">
        <v>24</v>
      </c>
    </row>
    <row r="5" spans="2:4" x14ac:dyDescent="0.3">
      <c r="B5" s="4" t="s">
        <v>1242</v>
      </c>
      <c r="C5" s="3">
        <v>0.75</v>
      </c>
      <c r="D5" s="3">
        <v>16</v>
      </c>
    </row>
    <row r="6" spans="2:4" x14ac:dyDescent="0.3">
      <c r="B6" s="2" t="s">
        <v>1243</v>
      </c>
      <c r="C6">
        <v>0.7</v>
      </c>
      <c r="D6">
        <v>10</v>
      </c>
    </row>
    <row r="7" spans="2:4" x14ac:dyDescent="0.3">
      <c r="B7" s="2" t="s">
        <v>1244</v>
      </c>
      <c r="C7">
        <v>0.33333333333333331</v>
      </c>
      <c r="D7">
        <v>12</v>
      </c>
    </row>
    <row r="8" spans="2:4" x14ac:dyDescent="0.3">
      <c r="B8" s="2" t="s">
        <v>1245</v>
      </c>
      <c r="C8">
        <v>0.2857142857142857</v>
      </c>
      <c r="D8">
        <v>7</v>
      </c>
    </row>
    <row r="9" spans="2:4" x14ac:dyDescent="0.3">
      <c r="B9" s="2" t="s">
        <v>1246</v>
      </c>
      <c r="C9">
        <v>0.55555555555555558</v>
      </c>
      <c r="D9">
        <v>9</v>
      </c>
    </row>
    <row r="10" spans="2:4" x14ac:dyDescent="0.3">
      <c r="B10" s="2" t="s">
        <v>1247</v>
      </c>
      <c r="C10">
        <v>0.45714285714285713</v>
      </c>
      <c r="D10">
        <v>35</v>
      </c>
    </row>
    <row r="11" spans="2:4" x14ac:dyDescent="0.3">
      <c r="B11" s="2" t="s">
        <v>1248</v>
      </c>
      <c r="C11">
        <v>0.35294117647058826</v>
      </c>
      <c r="D11">
        <v>51</v>
      </c>
    </row>
    <row r="12" spans="2:4" x14ac:dyDescent="0.3">
      <c r="B12" s="2" t="s">
        <v>1249</v>
      </c>
      <c r="C12">
        <v>0.28358208955223879</v>
      </c>
      <c r="D12">
        <v>67</v>
      </c>
    </row>
    <row r="13" spans="2:4" x14ac:dyDescent="0.3">
      <c r="B13" s="2" t="s">
        <v>1250</v>
      </c>
      <c r="C13">
        <v>0.42553191489361702</v>
      </c>
      <c r="D13">
        <v>47</v>
      </c>
    </row>
    <row r="14" spans="2:4" x14ac:dyDescent="0.3">
      <c r="B14" s="2" t="s">
        <v>1251</v>
      </c>
      <c r="C14">
        <v>0.38983050847457629</v>
      </c>
      <c r="D14">
        <v>59</v>
      </c>
    </row>
    <row r="15" spans="2:4" x14ac:dyDescent="0.3">
      <c r="B15" s="2" t="s">
        <v>1252</v>
      </c>
      <c r="C15">
        <v>0.31914893617021278</v>
      </c>
      <c r="D15">
        <v>47</v>
      </c>
    </row>
    <row r="16" spans="2:4" x14ac:dyDescent="0.3">
      <c r="B16" s="2" t="s">
        <v>1253</v>
      </c>
      <c r="C16">
        <v>0.43548387096774194</v>
      </c>
      <c r="D16">
        <v>62</v>
      </c>
    </row>
    <row r="17" spans="2:4" x14ac:dyDescent="0.3">
      <c r="B17" s="2" t="s">
        <v>1254</v>
      </c>
      <c r="C17">
        <v>0.39393939393939392</v>
      </c>
      <c r="D17">
        <v>33</v>
      </c>
    </row>
    <row r="18" spans="2:4" x14ac:dyDescent="0.3">
      <c r="B18" s="2" t="s">
        <v>1255</v>
      </c>
      <c r="C18">
        <v>0.48936170212765956</v>
      </c>
      <c r="D18">
        <v>47</v>
      </c>
    </row>
    <row r="19" spans="2:4" x14ac:dyDescent="0.3">
      <c r="B19" s="2" t="s">
        <v>1256</v>
      </c>
      <c r="C19">
        <v>0.4</v>
      </c>
      <c r="D19">
        <v>25</v>
      </c>
    </row>
    <row r="20" spans="2:4" x14ac:dyDescent="0.3">
      <c r="B20" s="2" t="s">
        <v>1257</v>
      </c>
      <c r="C20">
        <v>0.41176470588235292</v>
      </c>
      <c r="D20">
        <v>34</v>
      </c>
    </row>
    <row r="21" spans="2:4" x14ac:dyDescent="0.3">
      <c r="B21" s="2" t="s">
        <v>1258</v>
      </c>
      <c r="C21">
        <v>0.2857142857142857</v>
      </c>
      <c r="D21">
        <v>14</v>
      </c>
    </row>
    <row r="22" spans="2:4" x14ac:dyDescent="0.3">
      <c r="B22" s="2" t="s">
        <v>1259</v>
      </c>
      <c r="C22">
        <v>0.23076923076923078</v>
      </c>
      <c r="D22">
        <v>26</v>
      </c>
    </row>
    <row r="23" spans="2:4" x14ac:dyDescent="0.3">
      <c r="B23" s="2" t="s">
        <v>1260</v>
      </c>
      <c r="C23">
        <v>0.66666666666666663</v>
      </c>
      <c r="D23">
        <v>15</v>
      </c>
    </row>
    <row r="24" spans="2:4" x14ac:dyDescent="0.3">
      <c r="B24" s="2" t="s">
        <v>1261</v>
      </c>
      <c r="C24">
        <v>0.43478260869565216</v>
      </c>
      <c r="D24">
        <v>23</v>
      </c>
    </row>
    <row r="25" spans="2:4" x14ac:dyDescent="0.3">
      <c r="B25" s="2" t="s">
        <v>1262</v>
      </c>
      <c r="C25">
        <v>0.44444444444444442</v>
      </c>
      <c r="D25">
        <v>9</v>
      </c>
    </row>
    <row r="26" spans="2:4" x14ac:dyDescent="0.3">
      <c r="B26" s="2" t="s">
        <v>1263</v>
      </c>
      <c r="C26">
        <v>0.33333333333333331</v>
      </c>
      <c r="D26">
        <v>9</v>
      </c>
    </row>
    <row r="27" spans="2:4" x14ac:dyDescent="0.3">
      <c r="B27" s="2" t="s">
        <v>1264</v>
      </c>
      <c r="C27">
        <v>0.42857142857142855</v>
      </c>
      <c r="D27">
        <v>7</v>
      </c>
    </row>
    <row r="28" spans="2:4" x14ac:dyDescent="0.3">
      <c r="B28" s="2" t="s">
        <v>1265</v>
      </c>
      <c r="C28">
        <v>0.36363636363636365</v>
      </c>
      <c r="D28">
        <v>11</v>
      </c>
    </row>
    <row r="29" spans="2:4" x14ac:dyDescent="0.3">
      <c r="B29" s="2" t="s">
        <v>1266</v>
      </c>
      <c r="C29">
        <v>0.5</v>
      </c>
      <c r="D29">
        <v>4</v>
      </c>
    </row>
    <row r="30" spans="2:4" x14ac:dyDescent="0.3">
      <c r="B30" s="2" t="s">
        <v>1267</v>
      </c>
      <c r="C30">
        <v>0</v>
      </c>
      <c r="D30">
        <v>4</v>
      </c>
    </row>
    <row r="31" spans="2:4" x14ac:dyDescent="0.3">
      <c r="B31" s="2" t="s">
        <v>1268</v>
      </c>
      <c r="C31">
        <v>0</v>
      </c>
      <c r="D31">
        <v>5</v>
      </c>
    </row>
    <row r="32" spans="2:4" x14ac:dyDescent="0.3">
      <c r="B32" s="2" t="s">
        <v>1269</v>
      </c>
      <c r="C32">
        <v>0</v>
      </c>
      <c r="D32">
        <v>1</v>
      </c>
    </row>
    <row r="33" spans="2:4" x14ac:dyDescent="0.3">
      <c r="B33" s="2" t="s">
        <v>1270</v>
      </c>
      <c r="C33">
        <v>1</v>
      </c>
      <c r="D33">
        <v>1</v>
      </c>
    </row>
    <row r="34" spans="2:4" x14ac:dyDescent="0.3">
      <c r="B34" s="2" t="s">
        <v>1223</v>
      </c>
      <c r="C34">
        <v>0.38383838383838381</v>
      </c>
      <c r="D34">
        <v>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0B43-916D-441D-BB80-D42ED6828BD3}">
  <dimension ref="B4:D16"/>
  <sheetViews>
    <sheetView workbookViewId="0">
      <selection activeCell="C15" sqref="C15"/>
    </sheetView>
  </sheetViews>
  <sheetFormatPr defaultRowHeight="14.4" x14ac:dyDescent="0.3"/>
  <cols>
    <col min="2" max="2" width="12.5546875" bestFit="1" customWidth="1"/>
    <col min="3" max="3" width="18.109375" bestFit="1" customWidth="1"/>
    <col min="4" max="4" width="19.109375" bestFit="1" customWidth="1"/>
  </cols>
  <sheetData>
    <row r="4" spans="2:4" x14ac:dyDescent="0.3">
      <c r="B4" s="1" t="s">
        <v>1222</v>
      </c>
      <c r="C4" t="s">
        <v>1224</v>
      </c>
      <c r="D4" t="s">
        <v>1239</v>
      </c>
    </row>
    <row r="5" spans="2:4" x14ac:dyDescent="0.3">
      <c r="B5" s="2" t="s">
        <v>1225</v>
      </c>
      <c r="C5">
        <v>0.28725314183123879</v>
      </c>
      <c r="D5">
        <v>557</v>
      </c>
    </row>
    <row r="6" spans="2:4" x14ac:dyDescent="0.3">
      <c r="B6" s="2" t="s">
        <v>1226</v>
      </c>
      <c r="C6">
        <v>0.42196531791907516</v>
      </c>
      <c r="D6">
        <v>173</v>
      </c>
    </row>
    <row r="7" spans="2:4" x14ac:dyDescent="0.3">
      <c r="B7" s="2" t="s">
        <v>1227</v>
      </c>
      <c r="C7">
        <v>0.546875</v>
      </c>
      <c r="D7">
        <v>64</v>
      </c>
    </row>
    <row r="8" spans="2:4" x14ac:dyDescent="0.3">
      <c r="B8" s="5" t="s">
        <v>1228</v>
      </c>
      <c r="C8" s="6">
        <v>0.79545454545454541</v>
      </c>
      <c r="D8" s="6">
        <v>44</v>
      </c>
    </row>
    <row r="9" spans="2:4" x14ac:dyDescent="0.3">
      <c r="B9" s="5" t="s">
        <v>1229</v>
      </c>
      <c r="C9" s="6">
        <v>0.73333333333333328</v>
      </c>
      <c r="D9" s="6">
        <v>15</v>
      </c>
    </row>
    <row r="10" spans="2:4" x14ac:dyDescent="0.3">
      <c r="B10" s="5" t="s">
        <v>1230</v>
      </c>
      <c r="C10" s="6">
        <v>0.88888888888888884</v>
      </c>
      <c r="D10" s="6">
        <v>9</v>
      </c>
    </row>
    <row r="11" spans="2:4" x14ac:dyDescent="0.3">
      <c r="B11" s="2" t="s">
        <v>1231</v>
      </c>
      <c r="C11">
        <v>0.66666666666666663</v>
      </c>
      <c r="D11">
        <v>9</v>
      </c>
    </row>
    <row r="12" spans="2:4" x14ac:dyDescent="0.3">
      <c r="B12" s="2" t="s">
        <v>1232</v>
      </c>
      <c r="C12">
        <v>0.6</v>
      </c>
      <c r="D12">
        <v>5</v>
      </c>
    </row>
    <row r="13" spans="2:4" x14ac:dyDescent="0.3">
      <c r="B13" s="2" t="s">
        <v>1233</v>
      </c>
      <c r="C13">
        <v>0.66666666666666663</v>
      </c>
      <c r="D13">
        <v>6</v>
      </c>
    </row>
    <row r="14" spans="2:4" x14ac:dyDescent="0.3">
      <c r="B14" s="2" t="s">
        <v>1234</v>
      </c>
      <c r="C14">
        <v>0.66666666666666663</v>
      </c>
      <c r="D14">
        <v>6</v>
      </c>
    </row>
    <row r="15" spans="2:4" x14ac:dyDescent="0.3">
      <c r="B15" s="2" t="s">
        <v>1235</v>
      </c>
      <c r="C15">
        <v>1</v>
      </c>
      <c r="D15">
        <v>3</v>
      </c>
    </row>
    <row r="16" spans="2:4" x14ac:dyDescent="0.3">
      <c r="B16" s="2" t="s">
        <v>1223</v>
      </c>
      <c r="C16">
        <v>0.38383838383838381</v>
      </c>
      <c r="D16">
        <v>891</v>
      </c>
    </row>
  </sheetData>
  <dataConsolidate function="product">
    <dataRefs count="1">
      <dataRef ref="B5:B16" sheet="Sheet3"/>
    </dataRefs>
  </dataConsolidate>
  <dataValidations count="1">
    <dataValidation type="textLength" errorStyle="warning" allowBlank="1" showInputMessage="1" showErrorMessage="1" error="NO TEXT" sqref="I5" xr:uid="{7B909A72-9895-4569-80A9-FA958C5E72C7}">
      <formula1>5</formula1>
      <formula2>10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1CD1-07B8-4A5A-A16B-D51E7441F123}">
  <dimension ref="B2:H22"/>
  <sheetViews>
    <sheetView tabSelected="1" workbookViewId="0">
      <selection activeCell="D22" sqref="D22"/>
    </sheetView>
  </sheetViews>
  <sheetFormatPr defaultRowHeight="14.4" x14ac:dyDescent="0.3"/>
  <cols>
    <col min="1" max="1" width="12.5546875" bestFit="1" customWidth="1"/>
    <col min="2" max="2" width="19.109375" bestFit="1" customWidth="1"/>
    <col min="3" max="3" width="15.5546875" bestFit="1" customWidth="1"/>
    <col min="4" max="4" width="11.77734375" customWidth="1"/>
    <col min="5" max="5" width="10.77734375" bestFit="1" customWidth="1"/>
    <col min="6" max="6" width="6.6640625" bestFit="1" customWidth="1"/>
    <col min="7" max="7" width="10.77734375" bestFit="1" customWidth="1"/>
    <col min="8" max="8" width="9.109375" customWidth="1"/>
    <col min="9" max="9" width="4.44140625" bestFit="1" customWidth="1"/>
    <col min="10" max="10" width="3" bestFit="1" customWidth="1"/>
    <col min="11" max="11" width="7" bestFit="1" customWidth="1"/>
    <col min="12" max="12" width="10.77734375" bestFit="1" customWidth="1"/>
    <col min="13" max="13" width="5.109375" bestFit="1" customWidth="1"/>
    <col min="14" max="14" width="57.5546875" customWidth="1"/>
    <col min="15" max="15" width="14.6640625" customWidth="1"/>
    <col min="16" max="16" width="10.44140625" customWidth="1"/>
    <col min="17" max="17" width="8.6640625" customWidth="1"/>
    <col min="18" max="18" width="4.109375" bestFit="1" customWidth="1"/>
    <col min="19" max="19" width="3.109375" bestFit="1" customWidth="1"/>
    <col min="20" max="24" width="4.109375" bestFit="1" customWidth="1"/>
    <col min="25" max="25" width="3.109375" bestFit="1" customWidth="1"/>
    <col min="26" max="28" width="4.109375" bestFit="1" customWidth="1"/>
    <col min="29" max="29" width="3.109375" bestFit="1" customWidth="1"/>
    <col min="30" max="30" width="4.109375" bestFit="1" customWidth="1"/>
    <col min="31" max="31" width="11.21875" bestFit="1" customWidth="1"/>
    <col min="32" max="32" width="14.88671875" bestFit="1" customWidth="1"/>
    <col min="33" max="33" width="7.6640625" bestFit="1" customWidth="1"/>
    <col min="34" max="40" width="4.109375" bestFit="1" customWidth="1"/>
    <col min="41" max="41" width="7.6640625" bestFit="1" customWidth="1"/>
    <col min="42" max="43" width="4.109375" bestFit="1" customWidth="1"/>
    <col min="44" max="44" width="7.6640625" bestFit="1" customWidth="1"/>
    <col min="45" max="57" width="5.109375" bestFit="1" customWidth="1"/>
    <col min="58" max="58" width="3.109375" bestFit="1" customWidth="1"/>
    <col min="59" max="59" width="7.6640625" bestFit="1" customWidth="1"/>
    <col min="60" max="60" width="11.21875" bestFit="1" customWidth="1"/>
    <col min="61" max="69" width="4.109375" bestFit="1" customWidth="1"/>
    <col min="70" max="70" width="7.6640625" bestFit="1" customWidth="1"/>
    <col min="71" max="72" width="4.109375" bestFit="1" customWidth="1"/>
    <col min="73" max="73" width="3.109375" bestFit="1" customWidth="1"/>
    <col min="74" max="86" width="4.109375" bestFit="1" customWidth="1"/>
    <col min="87" max="87" width="2.21875" bestFit="1" customWidth="1"/>
    <col min="88" max="88" width="7.88671875" bestFit="1" customWidth="1"/>
    <col min="89" max="108" width="4.21875" bestFit="1" customWidth="1"/>
    <col min="109" max="111" width="3.21875" bestFit="1" customWidth="1"/>
    <col min="112" max="112" width="4" bestFit="1" customWidth="1"/>
    <col min="113" max="113" width="5" bestFit="1" customWidth="1"/>
    <col min="114" max="114" width="4" bestFit="1" customWidth="1"/>
    <col min="115" max="115" width="5" bestFit="1" customWidth="1"/>
    <col min="116" max="133" width="4" bestFit="1" customWidth="1"/>
    <col min="134" max="134" width="3" bestFit="1" customWidth="1"/>
    <col min="135" max="135" width="5.33203125" bestFit="1" customWidth="1"/>
    <col min="136" max="137" width="5.5546875" bestFit="1" customWidth="1"/>
    <col min="138" max="138" width="2.88671875" bestFit="1" customWidth="1"/>
    <col min="139" max="140" width="3.88671875" bestFit="1" customWidth="1"/>
    <col min="141" max="141" width="2.88671875" bestFit="1" customWidth="1"/>
    <col min="142" max="142" width="3.21875" bestFit="1" customWidth="1"/>
    <col min="143" max="143" width="2" bestFit="1" customWidth="1"/>
    <col min="144" max="144" width="7" bestFit="1" customWidth="1"/>
    <col min="145" max="145" width="10.77734375" bestFit="1" customWidth="1"/>
    <col min="146" max="146" width="10" bestFit="1" customWidth="1"/>
    <col min="147" max="147" width="12.21875" bestFit="1" customWidth="1"/>
    <col min="148" max="148" width="7" bestFit="1" customWidth="1"/>
    <col min="149" max="149" width="4" bestFit="1" customWidth="1"/>
    <col min="150" max="150" width="3.88671875" bestFit="1" customWidth="1"/>
    <col min="151" max="151" width="7" bestFit="1" customWidth="1"/>
    <col min="152" max="152" width="9.21875" bestFit="1" customWidth="1"/>
    <col min="153" max="153" width="10" bestFit="1" customWidth="1"/>
    <col min="154" max="154" width="12.21875" bestFit="1" customWidth="1"/>
    <col min="155" max="155" width="10" bestFit="1" customWidth="1"/>
    <col min="156" max="156" width="12.21875" bestFit="1" customWidth="1"/>
    <col min="157" max="157" width="10" bestFit="1" customWidth="1"/>
    <col min="158" max="158" width="12.21875" bestFit="1" customWidth="1"/>
    <col min="159" max="159" width="7" bestFit="1" customWidth="1"/>
    <col min="160" max="160" width="9.21875" bestFit="1" customWidth="1"/>
    <col min="161" max="161" width="7" bestFit="1" customWidth="1"/>
    <col min="162" max="162" width="7.6640625" bestFit="1" customWidth="1"/>
    <col min="163" max="163" width="9" bestFit="1" customWidth="1"/>
    <col min="164" max="164" width="11.21875" bestFit="1" customWidth="1"/>
    <col min="165" max="165" width="10" bestFit="1" customWidth="1"/>
    <col min="166" max="166" width="12.21875" bestFit="1" customWidth="1"/>
    <col min="167" max="167" width="8" bestFit="1" customWidth="1"/>
    <col min="168" max="168" width="7" bestFit="1" customWidth="1"/>
    <col min="169" max="169" width="10.21875" bestFit="1" customWidth="1"/>
    <col min="170" max="170" width="9" bestFit="1" customWidth="1"/>
    <col min="171" max="171" width="7" bestFit="1" customWidth="1"/>
    <col min="172" max="172" width="11.21875" bestFit="1" customWidth="1"/>
    <col min="173" max="173" width="9" bestFit="1" customWidth="1"/>
    <col min="174" max="174" width="11.21875" bestFit="1" customWidth="1"/>
    <col min="175" max="175" width="8" bestFit="1" customWidth="1"/>
    <col min="176" max="176" width="10.21875" bestFit="1" customWidth="1"/>
    <col min="177" max="177" width="9" bestFit="1" customWidth="1"/>
    <col min="178" max="178" width="11.21875" bestFit="1" customWidth="1"/>
    <col min="179" max="179" width="5" bestFit="1" customWidth="1"/>
    <col min="180" max="180" width="4.21875" bestFit="1" customWidth="1"/>
    <col min="181" max="181" width="5" bestFit="1" customWidth="1"/>
    <col min="182" max="182" width="3.88671875" bestFit="1" customWidth="1"/>
    <col min="183" max="183" width="7" bestFit="1" customWidth="1"/>
    <col min="184" max="184" width="7.6640625" bestFit="1" customWidth="1"/>
    <col min="185" max="185" width="10" bestFit="1" customWidth="1"/>
    <col min="186" max="186" width="12.21875" bestFit="1" customWidth="1"/>
    <col min="187" max="187" width="7" bestFit="1" customWidth="1"/>
    <col min="188" max="188" width="9.21875" bestFit="1" customWidth="1"/>
    <col min="189" max="189" width="10" bestFit="1" customWidth="1"/>
    <col min="190" max="190" width="12.21875" bestFit="1" customWidth="1"/>
    <col min="191" max="191" width="10" bestFit="1" customWidth="1"/>
    <col min="192" max="192" width="12.21875" bestFit="1" customWidth="1"/>
    <col min="193" max="193" width="10" bestFit="1" customWidth="1"/>
    <col min="194" max="194" width="12.21875" bestFit="1" customWidth="1"/>
    <col min="195" max="195" width="7" bestFit="1" customWidth="1"/>
    <col min="196" max="196" width="7.6640625" bestFit="1" customWidth="1"/>
    <col min="197" max="197" width="10" bestFit="1" customWidth="1"/>
    <col min="198" max="198" width="12.21875" bestFit="1" customWidth="1"/>
    <col min="199" max="199" width="7" bestFit="1" customWidth="1"/>
    <col min="200" max="200" width="9.21875" bestFit="1" customWidth="1"/>
    <col min="201" max="201" width="10" bestFit="1" customWidth="1"/>
    <col min="202" max="202" width="12.21875" bestFit="1" customWidth="1"/>
    <col min="203" max="203" width="10" bestFit="1" customWidth="1"/>
    <col min="204" max="204" width="12.21875" bestFit="1" customWidth="1"/>
    <col min="205" max="205" width="7" bestFit="1" customWidth="1"/>
    <col min="206" max="206" width="9.21875" bestFit="1" customWidth="1"/>
    <col min="207" max="207" width="7" bestFit="1" customWidth="1"/>
    <col min="208" max="208" width="7.6640625" bestFit="1" customWidth="1"/>
    <col min="209" max="209" width="10" bestFit="1" customWidth="1"/>
    <col min="210" max="210" width="12.21875" bestFit="1" customWidth="1"/>
    <col min="211" max="211" width="8" bestFit="1" customWidth="1"/>
    <col min="212" max="212" width="10.21875" bestFit="1" customWidth="1"/>
    <col min="213" max="213" width="7" bestFit="1" customWidth="1"/>
    <col min="214" max="214" width="9.21875" bestFit="1" customWidth="1"/>
    <col min="215" max="215" width="10" bestFit="1" customWidth="1"/>
    <col min="216" max="216" width="12.21875" bestFit="1" customWidth="1"/>
    <col min="217" max="217" width="7" bestFit="1" customWidth="1"/>
    <col min="218" max="218" width="9.21875" bestFit="1" customWidth="1"/>
    <col min="219" max="219" width="8" bestFit="1" customWidth="1"/>
    <col min="220" max="220" width="10.21875" bestFit="1" customWidth="1"/>
    <col min="221" max="221" width="10" bestFit="1" customWidth="1"/>
    <col min="222" max="222" width="12.21875" bestFit="1" customWidth="1"/>
    <col min="223" max="223" width="8" bestFit="1" customWidth="1"/>
    <col min="224" max="224" width="10.21875" bestFit="1" customWidth="1"/>
    <col min="225" max="225" width="8" bestFit="1" customWidth="1"/>
    <col min="226" max="226" width="10.21875" bestFit="1" customWidth="1"/>
    <col min="227" max="227" width="7" bestFit="1" customWidth="1"/>
    <col min="228" max="228" width="9.21875" bestFit="1" customWidth="1"/>
    <col min="229" max="229" width="7" bestFit="1" customWidth="1"/>
    <col min="230" max="230" width="7.6640625" bestFit="1" customWidth="1"/>
    <col min="231" max="231" width="7" bestFit="1" customWidth="1"/>
    <col min="232" max="232" width="9.21875" bestFit="1" customWidth="1"/>
    <col min="233" max="233" width="7" bestFit="1" customWidth="1"/>
    <col min="234" max="234" width="9.21875" bestFit="1" customWidth="1"/>
    <col min="235" max="235" width="7" bestFit="1" customWidth="1"/>
    <col min="236" max="236" width="9.21875" bestFit="1" customWidth="1"/>
    <col min="237" max="237" width="7" bestFit="1" customWidth="1"/>
    <col min="238" max="238" width="9.21875" bestFit="1" customWidth="1"/>
    <col min="239" max="239" width="7" bestFit="1" customWidth="1"/>
    <col min="240" max="240" width="7.6640625" bestFit="1" customWidth="1"/>
    <col min="241" max="241" width="8" bestFit="1" customWidth="1"/>
    <col min="242" max="242" width="10.21875" bestFit="1" customWidth="1"/>
    <col min="243" max="243" width="10" bestFit="1" customWidth="1"/>
    <col min="244" max="244" width="12.21875" bestFit="1" customWidth="1"/>
    <col min="245" max="245" width="10" bestFit="1" customWidth="1"/>
    <col min="246" max="246" width="12.21875" bestFit="1" customWidth="1"/>
    <col min="247" max="247" width="7" bestFit="1" customWidth="1"/>
    <col min="248" max="248" width="9.21875" bestFit="1" customWidth="1"/>
    <col min="249" max="249" width="10" bestFit="1" customWidth="1"/>
    <col min="250" max="250" width="12.21875" bestFit="1" customWidth="1"/>
    <col min="251" max="251" width="10" bestFit="1" customWidth="1"/>
    <col min="252" max="252" width="12.21875" bestFit="1" customWidth="1"/>
    <col min="253" max="253" width="8" bestFit="1" customWidth="1"/>
    <col min="254" max="254" width="10.21875" bestFit="1" customWidth="1"/>
    <col min="255" max="255" width="9" bestFit="1" customWidth="1"/>
    <col min="256" max="256" width="11.21875" bestFit="1" customWidth="1"/>
    <col min="257" max="257" width="9" bestFit="1" customWidth="1"/>
    <col min="258" max="258" width="11.21875" bestFit="1" customWidth="1"/>
    <col min="259" max="259" width="7" bestFit="1" customWidth="1"/>
    <col min="260" max="260" width="7.6640625" bestFit="1" customWidth="1"/>
    <col min="261" max="261" width="9" bestFit="1" customWidth="1"/>
    <col min="262" max="262" width="11.21875" bestFit="1" customWidth="1"/>
    <col min="263" max="263" width="10" bestFit="1" customWidth="1"/>
    <col min="264" max="264" width="12.21875" bestFit="1" customWidth="1"/>
    <col min="265" max="265" width="9" bestFit="1" customWidth="1"/>
    <col min="266" max="266" width="11.21875" bestFit="1" customWidth="1"/>
    <col min="267" max="267" width="10" bestFit="1" customWidth="1"/>
    <col min="268" max="268" width="7" bestFit="1" customWidth="1"/>
    <col min="269" max="269" width="12.21875" bestFit="1" customWidth="1"/>
    <col min="270" max="270" width="9" bestFit="1" customWidth="1"/>
    <col min="271" max="271" width="11.21875" bestFit="1" customWidth="1"/>
    <col min="272" max="272" width="7" bestFit="1" customWidth="1"/>
    <col min="273" max="273" width="7.6640625" bestFit="1" customWidth="1"/>
    <col min="274" max="274" width="8" bestFit="1" customWidth="1"/>
    <col min="275" max="275" width="10.21875" bestFit="1" customWidth="1"/>
    <col min="276" max="276" width="8" bestFit="1" customWidth="1"/>
    <col min="277" max="277" width="10.21875" bestFit="1" customWidth="1"/>
    <col min="278" max="278" width="7" bestFit="1" customWidth="1"/>
    <col min="279" max="279" width="7.6640625" bestFit="1" customWidth="1"/>
    <col min="280" max="280" width="8" bestFit="1" customWidth="1"/>
    <col min="281" max="281" width="10.21875" bestFit="1" customWidth="1"/>
    <col min="282" max="282" width="10" bestFit="1" customWidth="1"/>
    <col min="283" max="283" width="12.21875" bestFit="1" customWidth="1"/>
    <col min="284" max="284" width="10" bestFit="1" customWidth="1"/>
    <col min="285" max="285" width="12.21875" bestFit="1" customWidth="1"/>
    <col min="286" max="286" width="9" bestFit="1" customWidth="1"/>
    <col min="287" max="287" width="11.21875" bestFit="1" customWidth="1"/>
    <col min="288" max="288" width="10" bestFit="1" customWidth="1"/>
    <col min="289" max="289" width="12.21875" bestFit="1" customWidth="1"/>
    <col min="290" max="290" width="5" bestFit="1" customWidth="1"/>
    <col min="291" max="291" width="2.88671875" bestFit="1" customWidth="1"/>
    <col min="292" max="292" width="7" bestFit="1" customWidth="1"/>
    <col min="293" max="293" width="7.6640625" bestFit="1" customWidth="1"/>
    <col min="294" max="294" width="8" bestFit="1" customWidth="1"/>
    <col min="295" max="295" width="10.21875" bestFit="1" customWidth="1"/>
    <col min="296" max="296" width="10" bestFit="1" customWidth="1"/>
    <col min="297" max="297" width="12.21875" bestFit="1" customWidth="1"/>
    <col min="298" max="298" width="10" bestFit="1" customWidth="1"/>
    <col min="299" max="299" width="4" bestFit="1" customWidth="1"/>
    <col min="300" max="300" width="12.21875" bestFit="1" customWidth="1"/>
    <col min="301" max="301" width="10" bestFit="1" customWidth="1"/>
    <col min="302" max="302" width="12.21875" bestFit="1" customWidth="1"/>
    <col min="303" max="303" width="8" bestFit="1" customWidth="1"/>
    <col min="304" max="305" width="5.109375" bestFit="1" customWidth="1"/>
    <col min="306" max="307" width="4.109375" bestFit="1" customWidth="1"/>
    <col min="308" max="310" width="4" bestFit="1" customWidth="1"/>
    <col min="311" max="311" width="7" bestFit="1" customWidth="1"/>
    <col min="312" max="312" width="10.21875" bestFit="1" customWidth="1"/>
    <col min="313" max="313" width="7" bestFit="1" customWidth="1"/>
    <col min="314" max="314" width="7.6640625" bestFit="1" customWidth="1"/>
    <col min="315" max="315" width="10" bestFit="1" customWidth="1"/>
    <col min="316" max="316" width="7" bestFit="1" customWidth="1"/>
    <col min="317" max="317" width="12.21875" bestFit="1" customWidth="1"/>
    <col min="318" max="318" width="8" bestFit="1" customWidth="1"/>
    <col min="319" max="319" width="7" bestFit="1" customWidth="1"/>
    <col min="320" max="320" width="10.21875" bestFit="1" customWidth="1"/>
    <col min="321" max="321" width="7" bestFit="1" customWidth="1"/>
    <col min="322" max="322" width="9.21875" bestFit="1" customWidth="1"/>
    <col min="323" max="323" width="7" bestFit="1" customWidth="1"/>
    <col min="324" max="324" width="9.21875" bestFit="1" customWidth="1"/>
    <col min="325" max="325" width="10" bestFit="1" customWidth="1"/>
    <col min="326" max="326" width="12.21875" bestFit="1" customWidth="1"/>
    <col min="327" max="327" width="7" bestFit="1" customWidth="1"/>
    <col min="328" max="328" width="7.6640625" bestFit="1" customWidth="1"/>
    <col min="329" max="329" width="9" bestFit="1" customWidth="1"/>
    <col min="330" max="330" width="11.21875" bestFit="1" customWidth="1"/>
    <col min="331" max="331" width="7" bestFit="1" customWidth="1"/>
    <col min="332" max="332" width="5.109375" bestFit="1" customWidth="1"/>
    <col min="333" max="333" width="4.109375" bestFit="1" customWidth="1"/>
    <col min="334" max="334" width="9.21875" bestFit="1" customWidth="1"/>
    <col min="335" max="335" width="5" bestFit="1" customWidth="1"/>
    <col min="336" max="336" width="4.109375" bestFit="1" customWidth="1"/>
    <col min="337" max="337" width="5.109375" bestFit="1" customWidth="1"/>
    <col min="338" max="338" width="4.21875" bestFit="1" customWidth="1"/>
    <col min="339" max="339" width="3.21875" bestFit="1" customWidth="1"/>
    <col min="340" max="340" width="7" bestFit="1" customWidth="1"/>
    <col min="341" max="341" width="7.6640625" bestFit="1" customWidth="1"/>
    <col min="342" max="342" width="10" bestFit="1" customWidth="1"/>
    <col min="343" max="343" width="12.21875" bestFit="1" customWidth="1"/>
    <col min="344" max="344" width="7" bestFit="1" customWidth="1"/>
    <col min="345" max="346" width="5.109375" bestFit="1" customWidth="1"/>
    <col min="347" max="347" width="4.109375" bestFit="1" customWidth="1"/>
    <col min="348" max="348" width="7" bestFit="1" customWidth="1"/>
    <col min="349" max="349" width="9.21875" bestFit="1" customWidth="1"/>
    <col min="350" max="350" width="10" bestFit="1" customWidth="1"/>
    <col min="351" max="351" width="7" bestFit="1" customWidth="1"/>
    <col min="352" max="352" width="12.21875" bestFit="1" customWidth="1"/>
    <col min="353" max="353" width="5" bestFit="1" customWidth="1"/>
    <col min="354" max="354" width="7" bestFit="1" customWidth="1"/>
    <col min="355" max="355" width="7.6640625" bestFit="1" customWidth="1"/>
    <col min="356" max="356" width="9" bestFit="1" customWidth="1"/>
    <col min="357" max="357" width="11.21875" bestFit="1" customWidth="1"/>
    <col min="358" max="358" width="10" bestFit="1" customWidth="1"/>
    <col min="359" max="359" width="12.21875" bestFit="1" customWidth="1"/>
    <col min="360" max="360" width="10" bestFit="1" customWidth="1"/>
    <col min="361" max="361" width="12.21875" bestFit="1" customWidth="1"/>
    <col min="362" max="362" width="7" bestFit="1" customWidth="1"/>
    <col min="363" max="363" width="9.21875" bestFit="1" customWidth="1"/>
    <col min="364" max="364" width="7" bestFit="1" customWidth="1"/>
    <col min="365" max="365" width="7.6640625" bestFit="1" customWidth="1"/>
    <col min="366" max="366" width="7" bestFit="1" customWidth="1"/>
    <col min="367" max="367" width="9.21875" bestFit="1" customWidth="1"/>
    <col min="368" max="368" width="10" bestFit="1" customWidth="1"/>
    <col min="369" max="369" width="12.21875" bestFit="1" customWidth="1"/>
    <col min="370" max="370" width="9" bestFit="1" customWidth="1"/>
    <col min="371" max="371" width="11.21875" bestFit="1" customWidth="1"/>
    <col min="372" max="372" width="10" bestFit="1" customWidth="1"/>
    <col min="373" max="373" width="12.21875" bestFit="1" customWidth="1"/>
    <col min="374" max="374" width="5.109375" bestFit="1" customWidth="1"/>
    <col min="375" max="375" width="7.6640625" bestFit="1" customWidth="1"/>
    <col min="376" max="376" width="7" bestFit="1" customWidth="1"/>
    <col min="377" max="377" width="3.21875" bestFit="1" customWidth="1"/>
    <col min="378" max="378" width="4.109375" bestFit="1" customWidth="1"/>
    <col min="379" max="379" width="2" bestFit="1" customWidth="1"/>
    <col min="380" max="380" width="9.21875" bestFit="1" customWidth="1"/>
    <col min="381" max="381" width="8" bestFit="1" customWidth="1"/>
    <col min="382" max="382" width="10.21875" bestFit="1" customWidth="1"/>
    <col min="383" max="383" width="10" bestFit="1" customWidth="1"/>
    <col min="384" max="384" width="12.21875" bestFit="1" customWidth="1"/>
    <col min="385" max="385" width="7" bestFit="1" customWidth="1"/>
    <col min="386" max="386" width="9.21875" bestFit="1" customWidth="1"/>
    <col min="387" max="387" width="5" bestFit="1" customWidth="1"/>
    <col min="388" max="388" width="7" bestFit="1" customWidth="1"/>
    <col min="389" max="389" width="7.6640625" bestFit="1" customWidth="1"/>
    <col min="390" max="390" width="7" bestFit="1" customWidth="1"/>
    <col min="391" max="391" width="9.21875" bestFit="1" customWidth="1"/>
    <col min="392" max="393" width="7" bestFit="1" customWidth="1"/>
    <col min="394" max="394" width="9.21875" bestFit="1" customWidth="1"/>
    <col min="395" max="395" width="10" bestFit="1" customWidth="1"/>
    <col min="396" max="396" width="12.21875" bestFit="1" customWidth="1"/>
    <col min="397" max="397" width="9" bestFit="1" customWidth="1"/>
    <col min="398" max="398" width="11.21875" bestFit="1" customWidth="1"/>
    <col min="399" max="399" width="10" bestFit="1" customWidth="1"/>
    <col min="400" max="400" width="12.21875" bestFit="1" customWidth="1"/>
    <col min="401" max="401" width="7" bestFit="1" customWidth="1"/>
    <col min="402" max="402" width="9.21875" bestFit="1" customWidth="1"/>
    <col min="403" max="403" width="7" bestFit="1" customWidth="1"/>
    <col min="404" max="404" width="9.21875" bestFit="1" customWidth="1"/>
    <col min="405" max="405" width="7" bestFit="1" customWidth="1"/>
    <col min="406" max="406" width="9.21875" bestFit="1" customWidth="1"/>
    <col min="407" max="407" width="7" bestFit="1" customWidth="1"/>
    <col min="408" max="408" width="9.21875" bestFit="1" customWidth="1"/>
    <col min="409" max="409" width="10" bestFit="1" customWidth="1"/>
    <col min="410" max="410" width="7" bestFit="1" customWidth="1"/>
    <col min="411" max="411" width="12.21875" bestFit="1" customWidth="1"/>
    <col min="412" max="412" width="5" bestFit="1" customWidth="1"/>
    <col min="413" max="413" width="7.6640625" bestFit="1" customWidth="1"/>
    <col min="414" max="414" width="10" bestFit="1" customWidth="1"/>
    <col min="415" max="415" width="12.21875" bestFit="1" customWidth="1"/>
    <col min="416" max="416" width="10" bestFit="1" customWidth="1"/>
    <col min="417" max="417" width="12.21875" bestFit="1" customWidth="1"/>
    <col min="418" max="418" width="10" bestFit="1" customWidth="1"/>
    <col min="419" max="419" width="4" bestFit="1" customWidth="1"/>
    <col min="420" max="420" width="12.21875" bestFit="1" customWidth="1"/>
    <col min="421" max="421" width="5" bestFit="1" customWidth="1"/>
    <col min="422" max="422" width="4.109375" bestFit="1" customWidth="1"/>
    <col min="423" max="424" width="5.109375" bestFit="1" customWidth="1"/>
    <col min="425" max="425" width="7" bestFit="1" customWidth="1"/>
    <col min="426" max="426" width="7.6640625" bestFit="1" customWidth="1"/>
    <col min="427" max="427" width="10" bestFit="1" customWidth="1"/>
    <col min="428" max="428" width="4.21875" bestFit="1" customWidth="1"/>
    <col min="429" max="429" width="12.21875" bestFit="1" customWidth="1"/>
    <col min="430" max="430" width="7" bestFit="1" customWidth="1"/>
    <col min="431" max="431" width="4.21875" bestFit="1" customWidth="1"/>
    <col min="432" max="432" width="3" bestFit="1" customWidth="1"/>
    <col min="433" max="433" width="9.21875" bestFit="1" customWidth="1"/>
    <col min="434" max="434" width="5" bestFit="1" customWidth="1"/>
    <col min="435" max="435" width="7.6640625" bestFit="1" customWidth="1"/>
    <col min="436" max="436" width="10" bestFit="1" customWidth="1"/>
    <col min="437" max="437" width="12.21875" bestFit="1" customWidth="1"/>
    <col min="438" max="438" width="7" bestFit="1" customWidth="1"/>
    <col min="439" max="439" width="9.21875" bestFit="1" customWidth="1"/>
    <col min="440" max="440" width="10" bestFit="1" customWidth="1"/>
    <col min="441" max="441" width="12.21875" bestFit="1" customWidth="1"/>
    <col min="442" max="442" width="10" bestFit="1" customWidth="1"/>
    <col min="443" max="443" width="4" bestFit="1" customWidth="1"/>
    <col min="444" max="444" width="12.21875" bestFit="1" customWidth="1"/>
    <col min="445" max="445" width="5" bestFit="1" customWidth="1"/>
    <col min="446" max="446" width="7.6640625" bestFit="1" customWidth="1"/>
    <col min="447" max="447" width="10" bestFit="1" customWidth="1"/>
    <col min="448" max="448" width="12.21875" bestFit="1" customWidth="1"/>
    <col min="449" max="449" width="7" bestFit="1" customWidth="1"/>
    <col min="450" max="450" width="9.21875" bestFit="1" customWidth="1"/>
    <col min="451" max="451" width="9" bestFit="1" customWidth="1"/>
    <col min="452" max="452" width="11.21875" bestFit="1" customWidth="1"/>
    <col min="453" max="453" width="10" bestFit="1" customWidth="1"/>
    <col min="454" max="454" width="12.21875" bestFit="1" customWidth="1"/>
    <col min="455" max="455" width="10" bestFit="1" customWidth="1"/>
    <col min="456" max="456" width="12.21875" bestFit="1" customWidth="1"/>
    <col min="457" max="457" width="10" bestFit="1" customWidth="1"/>
    <col min="458" max="458" width="12.21875" bestFit="1" customWidth="1"/>
    <col min="459" max="459" width="7" bestFit="1" customWidth="1"/>
    <col min="460" max="460" width="7.6640625" bestFit="1" customWidth="1"/>
    <col min="461" max="461" width="7" bestFit="1" customWidth="1"/>
    <col min="462" max="462" width="9.21875" bestFit="1" customWidth="1"/>
    <col min="463" max="463" width="7" bestFit="1" customWidth="1"/>
    <col min="464" max="464" width="9.21875" bestFit="1" customWidth="1"/>
    <col min="465" max="465" width="8" bestFit="1" customWidth="1"/>
    <col min="466" max="466" width="10.21875" bestFit="1" customWidth="1"/>
    <col min="467" max="467" width="5" bestFit="1" customWidth="1"/>
    <col min="468" max="468" width="7.6640625" bestFit="1" customWidth="1"/>
    <col min="469" max="469" width="10" bestFit="1" customWidth="1"/>
    <col min="470" max="470" width="12.21875" bestFit="1" customWidth="1"/>
    <col min="471" max="471" width="7" bestFit="1" customWidth="1"/>
    <col min="472" max="472" width="9.21875" bestFit="1" customWidth="1"/>
    <col min="473" max="473" width="8" bestFit="1" customWidth="1"/>
    <col min="474" max="474" width="10.21875" bestFit="1" customWidth="1"/>
    <col min="475" max="475" width="10" bestFit="1" customWidth="1"/>
    <col min="476" max="476" width="12.21875" bestFit="1" customWidth="1"/>
    <col min="477" max="477" width="10" bestFit="1" customWidth="1"/>
    <col min="478" max="478" width="4.21875" bestFit="1" customWidth="1"/>
    <col min="479" max="479" width="12.21875" bestFit="1" customWidth="1"/>
    <col min="480" max="480" width="10" bestFit="1" customWidth="1"/>
    <col min="481" max="481" width="12.21875" bestFit="1" customWidth="1"/>
    <col min="482" max="482" width="10" bestFit="1" customWidth="1"/>
    <col min="483" max="484" width="3.21875" bestFit="1" customWidth="1"/>
    <col min="485" max="485" width="12.21875" bestFit="1" customWidth="1"/>
    <col min="486" max="486" width="10" bestFit="1" customWidth="1"/>
    <col min="487" max="487" width="12.21875" bestFit="1" customWidth="1"/>
    <col min="488" max="488" width="8" bestFit="1" customWidth="1"/>
    <col min="489" max="489" width="7" bestFit="1" customWidth="1"/>
    <col min="490" max="490" width="10.21875" bestFit="1" customWidth="1"/>
    <col min="491" max="491" width="7" bestFit="1" customWidth="1"/>
    <col min="492" max="492" width="7.6640625" bestFit="1" customWidth="1"/>
    <col min="493" max="493" width="4.109375" bestFit="1" customWidth="1"/>
    <col min="494" max="494" width="7" bestFit="1" customWidth="1"/>
    <col min="495" max="495" width="9.21875" bestFit="1" customWidth="1"/>
    <col min="496" max="496" width="8" bestFit="1" customWidth="1"/>
    <col min="497" max="497" width="4" bestFit="1" customWidth="1"/>
    <col min="498" max="498" width="10.21875" bestFit="1" customWidth="1"/>
    <col min="499" max="499" width="5" bestFit="1" customWidth="1"/>
    <col min="500" max="500" width="7.6640625" bestFit="1" customWidth="1"/>
    <col min="501" max="501" width="10" bestFit="1" customWidth="1"/>
    <col min="502" max="502" width="12.21875" bestFit="1" customWidth="1"/>
    <col min="503" max="503" width="10" bestFit="1" customWidth="1"/>
    <col min="504" max="504" width="12.21875" bestFit="1" customWidth="1"/>
    <col min="505" max="505" width="10" bestFit="1" customWidth="1"/>
    <col min="506" max="506" width="4.109375" bestFit="1" customWidth="1"/>
    <col min="507" max="507" width="4" bestFit="1" customWidth="1"/>
    <col min="508" max="508" width="12.21875" bestFit="1" customWidth="1"/>
    <col min="509" max="509" width="9" bestFit="1" customWidth="1"/>
    <col min="510" max="510" width="11.21875" bestFit="1" customWidth="1"/>
    <col min="511" max="511" width="7" bestFit="1" customWidth="1"/>
    <col min="512" max="512" width="4.109375" bestFit="1" customWidth="1"/>
    <col min="513" max="513" width="9.21875" bestFit="1" customWidth="1"/>
    <col min="514" max="514" width="10" bestFit="1" customWidth="1"/>
    <col min="515" max="515" width="12.21875" bestFit="1" customWidth="1"/>
    <col min="516" max="516" width="5" bestFit="1" customWidth="1"/>
    <col min="517" max="517" width="4.109375" bestFit="1" customWidth="1"/>
    <col min="518" max="518" width="7.6640625" bestFit="1" customWidth="1"/>
    <col min="519" max="519" width="10" bestFit="1" customWidth="1"/>
    <col min="520" max="520" width="12.21875" bestFit="1" customWidth="1"/>
    <col min="521" max="521" width="7" bestFit="1" customWidth="1"/>
    <col min="522" max="522" width="4.109375" bestFit="1" customWidth="1"/>
    <col min="523" max="523" width="9.21875" bestFit="1" customWidth="1"/>
    <col min="524" max="524" width="10" bestFit="1" customWidth="1"/>
    <col min="525" max="525" width="7" bestFit="1" customWidth="1"/>
    <col min="526" max="526" width="12.21875" bestFit="1" customWidth="1"/>
    <col min="527" max="527" width="8" bestFit="1" customWidth="1"/>
    <col min="528" max="528" width="10.21875" bestFit="1" customWidth="1"/>
    <col min="529" max="529" width="11" bestFit="1" customWidth="1"/>
    <col min="530" max="530" width="4.109375" bestFit="1" customWidth="1"/>
    <col min="531" max="531" width="7" bestFit="1" customWidth="1"/>
    <col min="532" max="532" width="13.33203125" bestFit="1" customWidth="1"/>
    <col min="533" max="533" width="10" bestFit="1" customWidth="1"/>
    <col min="534" max="534" width="4.21875" bestFit="1" customWidth="1"/>
    <col min="535" max="535" width="12.21875" bestFit="1" customWidth="1"/>
    <col min="536" max="536" width="7.6640625" bestFit="1" customWidth="1"/>
    <col min="537" max="537" width="8.6640625" bestFit="1" customWidth="1"/>
    <col min="538" max="538" width="9" bestFit="1" customWidth="1"/>
    <col min="539" max="539" width="11.21875" bestFit="1" customWidth="1"/>
    <col min="540" max="540" width="8" bestFit="1" customWidth="1"/>
    <col min="541" max="541" width="4" bestFit="1" customWidth="1"/>
    <col min="542" max="542" width="10.21875" bestFit="1" customWidth="1"/>
    <col min="543" max="543" width="11" bestFit="1" customWidth="1"/>
    <col min="544" max="544" width="4.109375" bestFit="1" customWidth="1"/>
    <col min="545" max="545" width="7" bestFit="1" customWidth="1"/>
    <col min="546" max="546" width="13.33203125" bestFit="1" customWidth="1"/>
    <col min="547" max="547" width="11" bestFit="1" customWidth="1"/>
    <col min="548" max="548" width="4.109375" bestFit="1" customWidth="1"/>
    <col min="549" max="549" width="13.33203125" bestFit="1" customWidth="1"/>
    <col min="550" max="550" width="9" bestFit="1" customWidth="1"/>
    <col min="551" max="551" width="7" bestFit="1" customWidth="1"/>
    <col min="552" max="552" width="11.21875" bestFit="1" customWidth="1"/>
    <col min="553" max="553" width="11" bestFit="1" customWidth="1"/>
    <col min="554" max="554" width="4.109375" bestFit="1" customWidth="1"/>
    <col min="555" max="555" width="13.33203125" bestFit="1" customWidth="1"/>
    <col min="556" max="556" width="11" bestFit="1" customWidth="1"/>
    <col min="557" max="557" width="7" bestFit="1" customWidth="1"/>
    <col min="558" max="558" width="13.33203125" bestFit="1" customWidth="1"/>
    <col min="559" max="559" width="11" bestFit="1" customWidth="1"/>
    <col min="560" max="560" width="3.109375" bestFit="1" customWidth="1"/>
    <col min="561" max="561" width="13.33203125" bestFit="1" customWidth="1"/>
    <col min="562" max="562" width="8" bestFit="1" customWidth="1"/>
    <col min="563" max="563" width="10.21875" bestFit="1" customWidth="1"/>
    <col min="564" max="564" width="11" bestFit="1" customWidth="1"/>
    <col min="565" max="565" width="13.33203125" bestFit="1" customWidth="1"/>
    <col min="566" max="566" width="10" bestFit="1" customWidth="1"/>
    <col min="567" max="567" width="7.6640625" bestFit="1" customWidth="1"/>
    <col min="568" max="568" width="7" bestFit="1" customWidth="1"/>
    <col min="569" max="569" width="12.21875" bestFit="1" customWidth="1"/>
    <col min="570" max="570" width="11" bestFit="1" customWidth="1"/>
    <col min="571" max="571" width="13.33203125" bestFit="1" customWidth="1"/>
    <col min="572" max="572" width="14.88671875" bestFit="1" customWidth="1"/>
    <col min="573" max="573" width="12.21875" bestFit="1" customWidth="1"/>
    <col min="574" max="574" width="11.21875" bestFit="1" customWidth="1"/>
    <col min="575" max="575" width="8.6640625" bestFit="1" customWidth="1"/>
    <col min="576" max="576" width="11" bestFit="1" customWidth="1"/>
    <col min="577" max="577" width="11.21875" bestFit="1" customWidth="1"/>
    <col min="578" max="578" width="7" bestFit="1" customWidth="1"/>
    <col min="579" max="579" width="13.33203125" bestFit="1" customWidth="1"/>
    <col min="580" max="580" width="9" bestFit="1" customWidth="1"/>
    <col min="581" max="581" width="11.6640625" bestFit="1" customWidth="1"/>
    <col min="582" max="582" width="10.77734375" bestFit="1" customWidth="1"/>
    <col min="583" max="583" width="11.6640625" bestFit="1" customWidth="1"/>
    <col min="584" max="584" width="9" bestFit="1" customWidth="1"/>
    <col min="585" max="585" width="11.6640625" bestFit="1" customWidth="1"/>
    <col min="586" max="586" width="9" bestFit="1" customWidth="1"/>
    <col min="587" max="587" width="11.6640625" bestFit="1" customWidth="1"/>
    <col min="588" max="588" width="9" bestFit="1" customWidth="1"/>
    <col min="589" max="589" width="11.6640625" bestFit="1" customWidth="1"/>
    <col min="590" max="590" width="9" bestFit="1" customWidth="1"/>
    <col min="591" max="591" width="11.6640625" bestFit="1" customWidth="1"/>
    <col min="592" max="592" width="9" bestFit="1" customWidth="1"/>
    <col min="593" max="593" width="11.6640625" bestFit="1" customWidth="1"/>
    <col min="594" max="594" width="9" bestFit="1" customWidth="1"/>
    <col min="595" max="595" width="11.6640625" bestFit="1" customWidth="1"/>
    <col min="596" max="596" width="9" bestFit="1" customWidth="1"/>
    <col min="597" max="597" width="11.6640625" bestFit="1" customWidth="1"/>
    <col min="598" max="598" width="9" bestFit="1" customWidth="1"/>
    <col min="599" max="599" width="11.6640625" bestFit="1" customWidth="1"/>
    <col min="600" max="600" width="9" bestFit="1" customWidth="1"/>
    <col min="601" max="601" width="11.6640625" bestFit="1" customWidth="1"/>
    <col min="602" max="602" width="9" bestFit="1" customWidth="1"/>
    <col min="603" max="603" width="11.6640625" bestFit="1" customWidth="1"/>
    <col min="604" max="604" width="9" bestFit="1" customWidth="1"/>
    <col min="605" max="605" width="11.6640625" bestFit="1" customWidth="1"/>
    <col min="606" max="606" width="9" bestFit="1" customWidth="1"/>
    <col min="607" max="607" width="11.6640625" bestFit="1" customWidth="1"/>
    <col min="608" max="608" width="9" bestFit="1" customWidth="1"/>
    <col min="609" max="609" width="11.6640625" bestFit="1" customWidth="1"/>
    <col min="610" max="610" width="9" bestFit="1" customWidth="1"/>
    <col min="611" max="611" width="11.6640625" bestFit="1" customWidth="1"/>
    <col min="612" max="612" width="9" bestFit="1" customWidth="1"/>
    <col min="613" max="613" width="11.6640625" bestFit="1" customWidth="1"/>
    <col min="614" max="614" width="9" bestFit="1" customWidth="1"/>
    <col min="615" max="615" width="11.6640625" bestFit="1" customWidth="1"/>
    <col min="616" max="616" width="9" bestFit="1" customWidth="1"/>
    <col min="617" max="617" width="11.6640625" bestFit="1" customWidth="1"/>
    <col min="618" max="618" width="9" bestFit="1" customWidth="1"/>
    <col min="619" max="619" width="11.6640625" bestFit="1" customWidth="1"/>
    <col min="620" max="620" width="9" bestFit="1" customWidth="1"/>
    <col min="621" max="621" width="11.6640625" bestFit="1" customWidth="1"/>
    <col min="622" max="622" width="9" bestFit="1" customWidth="1"/>
    <col min="623" max="623" width="11.6640625" bestFit="1" customWidth="1"/>
    <col min="624" max="624" width="9" bestFit="1" customWidth="1"/>
    <col min="625" max="625" width="11.6640625" bestFit="1" customWidth="1"/>
    <col min="626" max="626" width="9" bestFit="1" customWidth="1"/>
    <col min="627" max="627" width="11.6640625" bestFit="1" customWidth="1"/>
    <col min="628" max="628" width="9" bestFit="1" customWidth="1"/>
    <col min="629" max="629" width="11.6640625" bestFit="1" customWidth="1"/>
    <col min="630" max="630" width="9" bestFit="1" customWidth="1"/>
    <col min="631" max="631" width="11.6640625" bestFit="1" customWidth="1"/>
    <col min="632" max="632" width="9" bestFit="1" customWidth="1"/>
    <col min="633" max="633" width="11.6640625" bestFit="1" customWidth="1"/>
    <col min="634" max="634" width="9" bestFit="1" customWidth="1"/>
    <col min="635" max="635" width="11.6640625" bestFit="1" customWidth="1"/>
    <col min="636" max="636" width="9" bestFit="1" customWidth="1"/>
    <col min="637" max="637" width="11.6640625" bestFit="1" customWidth="1"/>
    <col min="638" max="638" width="9" bestFit="1" customWidth="1"/>
    <col min="639" max="639" width="11.6640625" bestFit="1" customWidth="1"/>
    <col min="640" max="640" width="9" bestFit="1" customWidth="1"/>
    <col min="641" max="641" width="11.6640625" bestFit="1" customWidth="1"/>
    <col min="642" max="642" width="9" bestFit="1" customWidth="1"/>
    <col min="643" max="643" width="11.6640625" bestFit="1" customWidth="1"/>
    <col min="644" max="644" width="9" bestFit="1" customWidth="1"/>
    <col min="645" max="645" width="11.6640625" bestFit="1" customWidth="1"/>
    <col min="646" max="646" width="9" bestFit="1" customWidth="1"/>
    <col min="647" max="647" width="11.6640625" bestFit="1" customWidth="1"/>
    <col min="648" max="648" width="9" bestFit="1" customWidth="1"/>
    <col min="649" max="649" width="11.6640625" bestFit="1" customWidth="1"/>
    <col min="650" max="650" width="9" bestFit="1" customWidth="1"/>
    <col min="651" max="651" width="11.6640625" bestFit="1" customWidth="1"/>
    <col min="652" max="652" width="9" bestFit="1" customWidth="1"/>
    <col min="653" max="653" width="11.6640625" bestFit="1" customWidth="1"/>
    <col min="654" max="654" width="9" bestFit="1" customWidth="1"/>
    <col min="655" max="655" width="11.6640625" bestFit="1" customWidth="1"/>
    <col min="656" max="656" width="9" bestFit="1" customWidth="1"/>
    <col min="657" max="657" width="11.6640625" bestFit="1" customWidth="1"/>
    <col min="658" max="658" width="9" bestFit="1" customWidth="1"/>
    <col min="659" max="659" width="11.6640625" bestFit="1" customWidth="1"/>
    <col min="660" max="660" width="9" bestFit="1" customWidth="1"/>
    <col min="661" max="661" width="11.6640625" bestFit="1" customWidth="1"/>
    <col min="662" max="662" width="9" bestFit="1" customWidth="1"/>
    <col min="663" max="663" width="11.6640625" bestFit="1" customWidth="1"/>
    <col min="664" max="664" width="9" bestFit="1" customWidth="1"/>
    <col min="665" max="665" width="11.6640625" bestFit="1" customWidth="1"/>
    <col min="666" max="666" width="9" bestFit="1" customWidth="1"/>
    <col min="667" max="667" width="11.6640625" bestFit="1" customWidth="1"/>
    <col min="668" max="668" width="9" bestFit="1" customWidth="1"/>
    <col min="669" max="669" width="11.6640625" bestFit="1" customWidth="1"/>
    <col min="670" max="670" width="9" bestFit="1" customWidth="1"/>
    <col min="671" max="671" width="11.6640625" bestFit="1" customWidth="1"/>
    <col min="672" max="672" width="9" bestFit="1" customWidth="1"/>
    <col min="673" max="673" width="11.6640625" bestFit="1" customWidth="1"/>
    <col min="674" max="674" width="9" bestFit="1" customWidth="1"/>
    <col min="675" max="675" width="11.6640625" bestFit="1" customWidth="1"/>
    <col min="676" max="676" width="9" bestFit="1" customWidth="1"/>
    <col min="677" max="677" width="11.6640625" bestFit="1" customWidth="1"/>
    <col min="678" max="678" width="9" bestFit="1" customWidth="1"/>
    <col min="679" max="679" width="11.6640625" bestFit="1" customWidth="1"/>
    <col min="680" max="680" width="9" bestFit="1" customWidth="1"/>
    <col min="681" max="681" width="11.6640625" bestFit="1" customWidth="1"/>
    <col min="682" max="682" width="9" bestFit="1" customWidth="1"/>
    <col min="683" max="683" width="11.6640625" bestFit="1" customWidth="1"/>
    <col min="684" max="684" width="9" bestFit="1" customWidth="1"/>
    <col min="685" max="685" width="11.6640625" bestFit="1" customWidth="1"/>
    <col min="686" max="686" width="9" bestFit="1" customWidth="1"/>
    <col min="687" max="687" width="11.6640625" bestFit="1" customWidth="1"/>
    <col min="688" max="688" width="9" bestFit="1" customWidth="1"/>
    <col min="689" max="689" width="11.6640625" bestFit="1" customWidth="1"/>
    <col min="690" max="690" width="9" bestFit="1" customWidth="1"/>
    <col min="691" max="691" width="11.6640625" bestFit="1" customWidth="1"/>
    <col min="692" max="692" width="9" bestFit="1" customWidth="1"/>
    <col min="693" max="693" width="11.6640625" bestFit="1" customWidth="1"/>
    <col min="694" max="694" width="9" bestFit="1" customWidth="1"/>
    <col min="695" max="695" width="11.6640625" bestFit="1" customWidth="1"/>
    <col min="696" max="696" width="9" bestFit="1" customWidth="1"/>
    <col min="697" max="697" width="11.6640625" bestFit="1" customWidth="1"/>
    <col min="698" max="698" width="9" bestFit="1" customWidth="1"/>
    <col min="699" max="699" width="11.6640625" bestFit="1" customWidth="1"/>
    <col min="700" max="700" width="9" bestFit="1" customWidth="1"/>
    <col min="701" max="701" width="11.6640625" bestFit="1" customWidth="1"/>
    <col min="702" max="702" width="9" bestFit="1" customWidth="1"/>
    <col min="703" max="703" width="11.6640625" bestFit="1" customWidth="1"/>
    <col min="704" max="704" width="9" bestFit="1" customWidth="1"/>
    <col min="705" max="705" width="11.6640625" bestFit="1" customWidth="1"/>
    <col min="706" max="706" width="9" bestFit="1" customWidth="1"/>
    <col min="707" max="707" width="11.6640625" bestFit="1" customWidth="1"/>
    <col min="708" max="708" width="9" bestFit="1" customWidth="1"/>
    <col min="709" max="709" width="11.6640625" bestFit="1" customWidth="1"/>
    <col min="710" max="710" width="9" bestFit="1" customWidth="1"/>
    <col min="711" max="711" width="11.6640625" bestFit="1" customWidth="1"/>
    <col min="712" max="712" width="9" bestFit="1" customWidth="1"/>
    <col min="713" max="713" width="11.6640625" bestFit="1" customWidth="1"/>
    <col min="714" max="714" width="9" bestFit="1" customWidth="1"/>
    <col min="715" max="715" width="11.6640625" bestFit="1" customWidth="1"/>
    <col min="716" max="716" width="9" bestFit="1" customWidth="1"/>
    <col min="717" max="717" width="11.6640625" bestFit="1" customWidth="1"/>
    <col min="718" max="718" width="9" bestFit="1" customWidth="1"/>
    <col min="719" max="719" width="11.6640625" bestFit="1" customWidth="1"/>
    <col min="720" max="720" width="9" bestFit="1" customWidth="1"/>
    <col min="721" max="721" width="11.6640625" bestFit="1" customWidth="1"/>
    <col min="722" max="722" width="9" bestFit="1" customWidth="1"/>
    <col min="723" max="723" width="11.6640625" bestFit="1" customWidth="1"/>
    <col min="724" max="724" width="9" bestFit="1" customWidth="1"/>
    <col min="725" max="725" width="11.6640625" bestFit="1" customWidth="1"/>
    <col min="726" max="726" width="9" bestFit="1" customWidth="1"/>
    <col min="727" max="727" width="11.6640625" bestFit="1" customWidth="1"/>
    <col min="728" max="728" width="9" bestFit="1" customWidth="1"/>
    <col min="729" max="729" width="11.6640625" bestFit="1" customWidth="1"/>
    <col min="730" max="730" width="9" bestFit="1" customWidth="1"/>
    <col min="731" max="731" width="11.6640625" bestFit="1" customWidth="1"/>
    <col min="732" max="732" width="9" bestFit="1" customWidth="1"/>
    <col min="733" max="733" width="11.6640625" bestFit="1" customWidth="1"/>
    <col min="734" max="734" width="9" bestFit="1" customWidth="1"/>
    <col min="735" max="735" width="11.6640625" bestFit="1" customWidth="1"/>
    <col min="736" max="736" width="9" bestFit="1" customWidth="1"/>
    <col min="737" max="737" width="11.6640625" bestFit="1" customWidth="1"/>
    <col min="738" max="738" width="9" bestFit="1" customWidth="1"/>
    <col min="739" max="739" width="11.6640625" bestFit="1" customWidth="1"/>
    <col min="740" max="740" width="9" bestFit="1" customWidth="1"/>
    <col min="741" max="741" width="11.6640625" bestFit="1" customWidth="1"/>
    <col min="742" max="742" width="9" bestFit="1" customWidth="1"/>
    <col min="743" max="743" width="11.6640625" bestFit="1" customWidth="1"/>
    <col min="744" max="744" width="9" bestFit="1" customWidth="1"/>
    <col min="745" max="745" width="11.6640625" bestFit="1" customWidth="1"/>
    <col min="746" max="746" width="9" bestFit="1" customWidth="1"/>
    <col min="747" max="747" width="11.6640625" bestFit="1" customWidth="1"/>
    <col min="748" max="748" width="9" bestFit="1" customWidth="1"/>
    <col min="749" max="749" width="11.6640625" bestFit="1" customWidth="1"/>
    <col min="750" max="750" width="9" bestFit="1" customWidth="1"/>
    <col min="751" max="751" width="11.6640625" bestFit="1" customWidth="1"/>
    <col min="752" max="752" width="9" bestFit="1" customWidth="1"/>
    <col min="753" max="753" width="11.6640625" bestFit="1" customWidth="1"/>
    <col min="754" max="754" width="9" bestFit="1" customWidth="1"/>
    <col min="755" max="755" width="11.6640625" bestFit="1" customWidth="1"/>
    <col min="756" max="756" width="9" bestFit="1" customWidth="1"/>
    <col min="757" max="757" width="11.6640625" bestFit="1" customWidth="1"/>
    <col min="758" max="758" width="9" bestFit="1" customWidth="1"/>
    <col min="759" max="759" width="11.6640625" bestFit="1" customWidth="1"/>
    <col min="760" max="760" width="9" bestFit="1" customWidth="1"/>
    <col min="761" max="761" width="11.6640625" bestFit="1" customWidth="1"/>
    <col min="762" max="762" width="9" bestFit="1" customWidth="1"/>
    <col min="763" max="763" width="11.6640625" bestFit="1" customWidth="1"/>
    <col min="764" max="764" width="9" bestFit="1" customWidth="1"/>
    <col min="765" max="765" width="11.6640625" bestFit="1" customWidth="1"/>
    <col min="766" max="766" width="9" bestFit="1" customWidth="1"/>
    <col min="767" max="767" width="11.6640625" bestFit="1" customWidth="1"/>
    <col min="768" max="768" width="9" bestFit="1" customWidth="1"/>
    <col min="769" max="769" width="11.6640625" bestFit="1" customWidth="1"/>
    <col min="770" max="770" width="9" bestFit="1" customWidth="1"/>
    <col min="771" max="771" width="11.6640625" bestFit="1" customWidth="1"/>
    <col min="772" max="772" width="9" bestFit="1" customWidth="1"/>
    <col min="773" max="773" width="11.6640625" bestFit="1" customWidth="1"/>
    <col min="774" max="774" width="9" bestFit="1" customWidth="1"/>
    <col min="775" max="775" width="11.6640625" bestFit="1" customWidth="1"/>
    <col min="776" max="776" width="9" bestFit="1" customWidth="1"/>
    <col min="777" max="777" width="11.6640625" bestFit="1" customWidth="1"/>
    <col min="778" max="778" width="9" bestFit="1" customWidth="1"/>
    <col min="779" max="779" width="11.6640625" bestFit="1" customWidth="1"/>
    <col min="780" max="780" width="9" bestFit="1" customWidth="1"/>
    <col min="781" max="781" width="11.6640625" bestFit="1" customWidth="1"/>
    <col min="782" max="782" width="9" bestFit="1" customWidth="1"/>
    <col min="783" max="783" width="11.6640625" bestFit="1" customWidth="1"/>
    <col min="784" max="784" width="9" bestFit="1" customWidth="1"/>
    <col min="785" max="785" width="11.6640625" bestFit="1" customWidth="1"/>
    <col min="786" max="786" width="9" bestFit="1" customWidth="1"/>
    <col min="787" max="787" width="11.6640625" bestFit="1" customWidth="1"/>
    <col min="788" max="788" width="9" bestFit="1" customWidth="1"/>
    <col min="789" max="789" width="11.6640625" bestFit="1" customWidth="1"/>
    <col min="790" max="790" width="9" bestFit="1" customWidth="1"/>
    <col min="791" max="791" width="11.6640625" bestFit="1" customWidth="1"/>
    <col min="792" max="792" width="9" bestFit="1" customWidth="1"/>
    <col min="793" max="793" width="11.6640625" bestFit="1" customWidth="1"/>
    <col min="794" max="794" width="9" bestFit="1" customWidth="1"/>
    <col min="795" max="795" width="11.6640625" bestFit="1" customWidth="1"/>
    <col min="796" max="796" width="9" bestFit="1" customWidth="1"/>
    <col min="797" max="797" width="11.6640625" bestFit="1" customWidth="1"/>
    <col min="798" max="798" width="9" bestFit="1" customWidth="1"/>
    <col min="799" max="799" width="11.6640625" bestFit="1" customWidth="1"/>
    <col min="800" max="800" width="9" bestFit="1" customWidth="1"/>
    <col min="801" max="801" width="11.6640625" bestFit="1" customWidth="1"/>
    <col min="802" max="802" width="9" bestFit="1" customWidth="1"/>
    <col min="803" max="803" width="11.6640625" bestFit="1" customWidth="1"/>
    <col min="804" max="804" width="9" bestFit="1" customWidth="1"/>
    <col min="805" max="805" width="11.6640625" bestFit="1" customWidth="1"/>
    <col min="806" max="806" width="9" bestFit="1" customWidth="1"/>
    <col min="807" max="807" width="11.6640625" bestFit="1" customWidth="1"/>
    <col min="808" max="808" width="9" bestFit="1" customWidth="1"/>
    <col min="809" max="809" width="11.6640625" bestFit="1" customWidth="1"/>
    <col min="810" max="810" width="9" bestFit="1" customWidth="1"/>
    <col min="811" max="811" width="11.6640625" bestFit="1" customWidth="1"/>
    <col min="812" max="812" width="9" bestFit="1" customWidth="1"/>
    <col min="813" max="813" width="11.6640625" bestFit="1" customWidth="1"/>
    <col min="814" max="814" width="9" bestFit="1" customWidth="1"/>
    <col min="815" max="815" width="11.6640625" bestFit="1" customWidth="1"/>
    <col min="816" max="816" width="9" bestFit="1" customWidth="1"/>
    <col min="817" max="817" width="11.6640625" bestFit="1" customWidth="1"/>
    <col min="818" max="818" width="9" bestFit="1" customWidth="1"/>
    <col min="819" max="819" width="11.6640625" bestFit="1" customWidth="1"/>
    <col min="820" max="820" width="9" bestFit="1" customWidth="1"/>
    <col min="821" max="821" width="11.6640625" bestFit="1" customWidth="1"/>
    <col min="822" max="822" width="9" bestFit="1" customWidth="1"/>
    <col min="823" max="823" width="11.6640625" bestFit="1" customWidth="1"/>
    <col min="824" max="824" width="9" bestFit="1" customWidth="1"/>
    <col min="825" max="825" width="11.6640625" bestFit="1" customWidth="1"/>
    <col min="826" max="826" width="9" bestFit="1" customWidth="1"/>
    <col min="827" max="827" width="11.6640625" bestFit="1" customWidth="1"/>
    <col min="828" max="828" width="9" bestFit="1" customWidth="1"/>
    <col min="829" max="829" width="11.6640625" bestFit="1" customWidth="1"/>
    <col min="830" max="830" width="9" bestFit="1" customWidth="1"/>
    <col min="831" max="831" width="11.6640625" bestFit="1" customWidth="1"/>
    <col min="832" max="832" width="9" bestFit="1" customWidth="1"/>
    <col min="833" max="833" width="11.6640625" bestFit="1" customWidth="1"/>
    <col min="834" max="834" width="9" bestFit="1" customWidth="1"/>
    <col min="835" max="835" width="11.6640625" bestFit="1" customWidth="1"/>
    <col min="836" max="836" width="9" bestFit="1" customWidth="1"/>
    <col min="837" max="837" width="11.6640625" bestFit="1" customWidth="1"/>
    <col min="838" max="838" width="9" bestFit="1" customWidth="1"/>
    <col min="839" max="839" width="11.6640625" bestFit="1" customWidth="1"/>
    <col min="840" max="840" width="9" bestFit="1" customWidth="1"/>
    <col min="841" max="841" width="11.6640625" bestFit="1" customWidth="1"/>
    <col min="842" max="842" width="9" bestFit="1" customWidth="1"/>
    <col min="843" max="843" width="11.6640625" bestFit="1" customWidth="1"/>
    <col min="844" max="844" width="9" bestFit="1" customWidth="1"/>
    <col min="845" max="845" width="11.6640625" bestFit="1" customWidth="1"/>
    <col min="846" max="846" width="9" bestFit="1" customWidth="1"/>
    <col min="847" max="847" width="11.6640625" bestFit="1" customWidth="1"/>
    <col min="848" max="848" width="9" bestFit="1" customWidth="1"/>
    <col min="849" max="849" width="11.6640625" bestFit="1" customWidth="1"/>
    <col min="850" max="850" width="9" bestFit="1" customWidth="1"/>
    <col min="851" max="851" width="11.6640625" bestFit="1" customWidth="1"/>
    <col min="852" max="852" width="9" bestFit="1" customWidth="1"/>
    <col min="853" max="853" width="11.6640625" bestFit="1" customWidth="1"/>
    <col min="854" max="854" width="9" bestFit="1" customWidth="1"/>
    <col min="855" max="855" width="11.6640625" bestFit="1" customWidth="1"/>
    <col min="856" max="856" width="9" bestFit="1" customWidth="1"/>
    <col min="857" max="857" width="11.6640625" bestFit="1" customWidth="1"/>
    <col min="858" max="858" width="9" bestFit="1" customWidth="1"/>
    <col min="859" max="859" width="11.6640625" bestFit="1" customWidth="1"/>
    <col min="860" max="860" width="9" bestFit="1" customWidth="1"/>
    <col min="861" max="861" width="11.6640625" bestFit="1" customWidth="1"/>
    <col min="862" max="862" width="9" bestFit="1" customWidth="1"/>
    <col min="863" max="863" width="11.6640625" bestFit="1" customWidth="1"/>
    <col min="864" max="864" width="9" bestFit="1" customWidth="1"/>
    <col min="865" max="865" width="11.6640625" bestFit="1" customWidth="1"/>
    <col min="866" max="866" width="9" bestFit="1" customWidth="1"/>
    <col min="867" max="867" width="11.6640625" bestFit="1" customWidth="1"/>
    <col min="868" max="868" width="9" bestFit="1" customWidth="1"/>
    <col min="869" max="869" width="11.6640625" bestFit="1" customWidth="1"/>
    <col min="870" max="870" width="9" bestFit="1" customWidth="1"/>
    <col min="871" max="871" width="11.6640625" bestFit="1" customWidth="1"/>
    <col min="872" max="872" width="9" bestFit="1" customWidth="1"/>
    <col min="873" max="873" width="11.6640625" bestFit="1" customWidth="1"/>
    <col min="874" max="874" width="9" bestFit="1" customWidth="1"/>
    <col min="875" max="875" width="11.6640625" bestFit="1" customWidth="1"/>
    <col min="876" max="876" width="9" bestFit="1" customWidth="1"/>
    <col min="877" max="877" width="11.6640625" bestFit="1" customWidth="1"/>
    <col min="878" max="878" width="9" bestFit="1" customWidth="1"/>
    <col min="879" max="879" width="11.6640625" bestFit="1" customWidth="1"/>
    <col min="880" max="880" width="9" bestFit="1" customWidth="1"/>
    <col min="881" max="881" width="11.6640625" bestFit="1" customWidth="1"/>
    <col min="882" max="882" width="9" bestFit="1" customWidth="1"/>
    <col min="883" max="883" width="11.6640625" bestFit="1" customWidth="1"/>
    <col min="884" max="884" width="9" bestFit="1" customWidth="1"/>
    <col min="885" max="885" width="11.6640625" bestFit="1" customWidth="1"/>
    <col min="886" max="886" width="9" bestFit="1" customWidth="1"/>
    <col min="887" max="887" width="11.6640625" bestFit="1" customWidth="1"/>
    <col min="888" max="888" width="9" bestFit="1" customWidth="1"/>
    <col min="889" max="889" width="11.6640625" bestFit="1" customWidth="1"/>
    <col min="890" max="890" width="9" bestFit="1" customWidth="1"/>
    <col min="891" max="891" width="11.6640625" bestFit="1" customWidth="1"/>
    <col min="892" max="892" width="9" bestFit="1" customWidth="1"/>
    <col min="893" max="893" width="11.6640625" bestFit="1" customWidth="1"/>
    <col min="894" max="894" width="9" bestFit="1" customWidth="1"/>
    <col min="895" max="895" width="11.6640625" bestFit="1" customWidth="1"/>
    <col min="896" max="896" width="9" bestFit="1" customWidth="1"/>
    <col min="897" max="897" width="11.6640625" bestFit="1" customWidth="1"/>
    <col min="898" max="898" width="9" bestFit="1" customWidth="1"/>
    <col min="899" max="899" width="11.6640625" bestFit="1" customWidth="1"/>
    <col min="900" max="900" width="9" bestFit="1" customWidth="1"/>
    <col min="901" max="901" width="11.6640625" bestFit="1" customWidth="1"/>
    <col min="902" max="902" width="9" bestFit="1" customWidth="1"/>
    <col min="903" max="903" width="11.6640625" bestFit="1" customWidth="1"/>
    <col min="904" max="904" width="9" bestFit="1" customWidth="1"/>
    <col min="905" max="905" width="11.6640625" bestFit="1" customWidth="1"/>
    <col min="906" max="906" width="9" bestFit="1" customWidth="1"/>
    <col min="907" max="907" width="11.6640625" bestFit="1" customWidth="1"/>
    <col min="908" max="908" width="9" bestFit="1" customWidth="1"/>
    <col min="909" max="909" width="11.6640625" bestFit="1" customWidth="1"/>
    <col min="910" max="910" width="9" bestFit="1" customWidth="1"/>
    <col min="911" max="911" width="11.6640625" bestFit="1" customWidth="1"/>
    <col min="912" max="912" width="9" bestFit="1" customWidth="1"/>
    <col min="913" max="913" width="11.6640625" bestFit="1" customWidth="1"/>
    <col min="914" max="914" width="9" bestFit="1" customWidth="1"/>
    <col min="915" max="915" width="11.6640625" bestFit="1" customWidth="1"/>
    <col min="916" max="916" width="9" bestFit="1" customWidth="1"/>
    <col min="917" max="917" width="11.6640625" bestFit="1" customWidth="1"/>
    <col min="918" max="918" width="9" bestFit="1" customWidth="1"/>
    <col min="919" max="919" width="11.6640625" bestFit="1" customWidth="1"/>
    <col min="920" max="920" width="9" bestFit="1" customWidth="1"/>
    <col min="921" max="921" width="11.6640625" bestFit="1" customWidth="1"/>
    <col min="922" max="922" width="9" bestFit="1" customWidth="1"/>
    <col min="923" max="923" width="11.6640625" bestFit="1" customWidth="1"/>
    <col min="924" max="924" width="9" bestFit="1" customWidth="1"/>
    <col min="925" max="925" width="11.6640625" bestFit="1" customWidth="1"/>
    <col min="926" max="926" width="9" bestFit="1" customWidth="1"/>
    <col min="927" max="927" width="11.6640625" bestFit="1" customWidth="1"/>
    <col min="928" max="928" width="9" bestFit="1" customWidth="1"/>
    <col min="929" max="929" width="11.6640625" bestFit="1" customWidth="1"/>
    <col min="930" max="930" width="9" bestFit="1" customWidth="1"/>
    <col min="931" max="931" width="11.6640625" bestFit="1" customWidth="1"/>
    <col min="932" max="932" width="9" bestFit="1" customWidth="1"/>
    <col min="933" max="933" width="11.6640625" bestFit="1" customWidth="1"/>
    <col min="934" max="934" width="9" bestFit="1" customWidth="1"/>
    <col min="935" max="935" width="11.6640625" bestFit="1" customWidth="1"/>
    <col min="936" max="936" width="9" bestFit="1" customWidth="1"/>
    <col min="937" max="937" width="11.6640625" bestFit="1" customWidth="1"/>
    <col min="938" max="938" width="9" bestFit="1" customWidth="1"/>
    <col min="939" max="939" width="11.6640625" bestFit="1" customWidth="1"/>
    <col min="940" max="940" width="9" bestFit="1" customWidth="1"/>
    <col min="941" max="941" width="11.6640625" bestFit="1" customWidth="1"/>
    <col min="942" max="942" width="9" bestFit="1" customWidth="1"/>
    <col min="943" max="943" width="11.6640625" bestFit="1" customWidth="1"/>
    <col min="944" max="944" width="9" bestFit="1" customWidth="1"/>
    <col min="945" max="945" width="11.6640625" bestFit="1" customWidth="1"/>
    <col min="946" max="946" width="9" bestFit="1" customWidth="1"/>
    <col min="947" max="947" width="11.6640625" bestFit="1" customWidth="1"/>
    <col min="948" max="948" width="9" bestFit="1" customWidth="1"/>
    <col min="949" max="949" width="11.6640625" bestFit="1" customWidth="1"/>
    <col min="950" max="950" width="9" bestFit="1" customWidth="1"/>
    <col min="951" max="951" width="11.6640625" bestFit="1" customWidth="1"/>
    <col min="952" max="952" width="9" bestFit="1" customWidth="1"/>
    <col min="953" max="953" width="11.6640625" bestFit="1" customWidth="1"/>
    <col min="954" max="954" width="9" bestFit="1" customWidth="1"/>
    <col min="955" max="955" width="11.6640625" bestFit="1" customWidth="1"/>
    <col min="956" max="956" width="9" bestFit="1" customWidth="1"/>
    <col min="957" max="957" width="11.6640625" bestFit="1" customWidth="1"/>
    <col min="958" max="958" width="9" bestFit="1" customWidth="1"/>
    <col min="959" max="959" width="11.6640625" bestFit="1" customWidth="1"/>
    <col min="960" max="960" width="9" bestFit="1" customWidth="1"/>
    <col min="961" max="961" width="11.6640625" bestFit="1" customWidth="1"/>
    <col min="962" max="962" width="9" bestFit="1" customWidth="1"/>
    <col min="963" max="963" width="11.6640625" bestFit="1" customWidth="1"/>
    <col min="964" max="964" width="9" bestFit="1" customWidth="1"/>
    <col min="965" max="965" width="11.6640625" bestFit="1" customWidth="1"/>
    <col min="966" max="966" width="9" bestFit="1" customWidth="1"/>
    <col min="967" max="967" width="11.6640625" bestFit="1" customWidth="1"/>
    <col min="968" max="968" width="9" bestFit="1" customWidth="1"/>
    <col min="969" max="969" width="11.6640625" bestFit="1" customWidth="1"/>
    <col min="970" max="970" width="9" bestFit="1" customWidth="1"/>
    <col min="971" max="971" width="11.6640625" bestFit="1" customWidth="1"/>
    <col min="972" max="972" width="9" bestFit="1" customWidth="1"/>
    <col min="973" max="973" width="11.6640625" bestFit="1" customWidth="1"/>
    <col min="974" max="974" width="9" bestFit="1" customWidth="1"/>
    <col min="975" max="975" width="11.6640625" bestFit="1" customWidth="1"/>
    <col min="976" max="976" width="9" bestFit="1" customWidth="1"/>
    <col min="977" max="977" width="11.6640625" bestFit="1" customWidth="1"/>
    <col min="978" max="978" width="9" bestFit="1" customWidth="1"/>
    <col min="979" max="979" width="11.6640625" bestFit="1" customWidth="1"/>
    <col min="980" max="980" width="9" bestFit="1" customWidth="1"/>
    <col min="981" max="981" width="11.6640625" bestFit="1" customWidth="1"/>
    <col min="982" max="982" width="9" bestFit="1" customWidth="1"/>
    <col min="983" max="983" width="11.6640625" bestFit="1" customWidth="1"/>
    <col min="984" max="984" width="9" bestFit="1" customWidth="1"/>
    <col min="985" max="985" width="11.6640625" bestFit="1" customWidth="1"/>
    <col min="986" max="986" width="9" bestFit="1" customWidth="1"/>
    <col min="987" max="987" width="11.6640625" bestFit="1" customWidth="1"/>
    <col min="988" max="988" width="9" bestFit="1" customWidth="1"/>
    <col min="989" max="989" width="11.6640625" bestFit="1" customWidth="1"/>
    <col min="990" max="990" width="9" bestFit="1" customWidth="1"/>
    <col min="991" max="991" width="11.6640625" bestFit="1" customWidth="1"/>
    <col min="992" max="992" width="9" bestFit="1" customWidth="1"/>
    <col min="993" max="993" width="11.6640625" bestFit="1" customWidth="1"/>
    <col min="994" max="994" width="9" bestFit="1" customWidth="1"/>
    <col min="995" max="995" width="11.6640625" bestFit="1" customWidth="1"/>
    <col min="996" max="996" width="9" bestFit="1" customWidth="1"/>
    <col min="997" max="997" width="11.6640625" bestFit="1" customWidth="1"/>
    <col min="998" max="998" width="9" bestFit="1" customWidth="1"/>
    <col min="999" max="999" width="11.6640625" bestFit="1" customWidth="1"/>
    <col min="1000" max="1000" width="9" bestFit="1" customWidth="1"/>
    <col min="1001" max="1001" width="11.6640625" bestFit="1" customWidth="1"/>
    <col min="1002" max="1002" width="9" bestFit="1" customWidth="1"/>
    <col min="1003" max="1003" width="11.6640625" bestFit="1" customWidth="1"/>
    <col min="1004" max="1004" width="9" bestFit="1" customWidth="1"/>
    <col min="1005" max="1005" width="11.6640625" bestFit="1" customWidth="1"/>
    <col min="1006" max="1006" width="10" bestFit="1" customWidth="1"/>
    <col min="1007" max="1007" width="12.6640625" bestFit="1" customWidth="1"/>
    <col min="1008" max="1008" width="10" bestFit="1" customWidth="1"/>
    <col min="1009" max="1009" width="12.6640625" bestFit="1" customWidth="1"/>
    <col min="1010" max="1010" width="10" bestFit="1" customWidth="1"/>
    <col min="1011" max="1011" width="12.6640625" bestFit="1" customWidth="1"/>
    <col min="1012" max="1012" width="10" bestFit="1" customWidth="1"/>
    <col min="1013" max="1013" width="12.6640625" bestFit="1" customWidth="1"/>
    <col min="1014" max="1014" width="10" bestFit="1" customWidth="1"/>
    <col min="1015" max="1015" width="12.6640625" bestFit="1" customWidth="1"/>
    <col min="1016" max="1016" width="10" bestFit="1" customWidth="1"/>
    <col min="1017" max="1017" width="12.6640625" bestFit="1" customWidth="1"/>
    <col min="1018" max="1018" width="10" bestFit="1" customWidth="1"/>
    <col min="1019" max="1019" width="12.6640625" bestFit="1" customWidth="1"/>
    <col min="1020" max="1020" width="10" bestFit="1" customWidth="1"/>
    <col min="1021" max="1021" width="12.6640625" bestFit="1" customWidth="1"/>
    <col min="1022" max="1022" width="10" bestFit="1" customWidth="1"/>
    <col min="1023" max="1023" width="12.6640625" bestFit="1" customWidth="1"/>
    <col min="1024" max="1024" width="10" bestFit="1" customWidth="1"/>
    <col min="1025" max="1025" width="12.6640625" bestFit="1" customWidth="1"/>
    <col min="1026" max="1026" width="11.6640625" bestFit="1" customWidth="1"/>
    <col min="1027" max="1027" width="14.44140625" bestFit="1" customWidth="1"/>
    <col min="1028" max="1028" width="11.6640625" bestFit="1" customWidth="1"/>
    <col min="1029" max="1029" width="14.44140625" bestFit="1" customWidth="1"/>
    <col min="1030" max="1030" width="11.77734375" bestFit="1" customWidth="1"/>
    <col min="1031" max="1031" width="14.5546875" bestFit="1" customWidth="1"/>
    <col min="1032" max="1032" width="11.77734375" bestFit="1" customWidth="1"/>
    <col min="1033" max="1033" width="14.5546875" bestFit="1" customWidth="1"/>
    <col min="1034" max="1034" width="11.5546875" bestFit="1" customWidth="1"/>
    <col min="1035" max="1035" width="14.33203125" bestFit="1" customWidth="1"/>
    <col min="1036" max="1036" width="11.5546875" bestFit="1" customWidth="1"/>
    <col min="1037" max="1037" width="14.33203125" bestFit="1" customWidth="1"/>
    <col min="1038" max="1038" width="12.109375" bestFit="1" customWidth="1"/>
    <col min="1039" max="1039" width="14.88671875" bestFit="1" customWidth="1"/>
    <col min="1040" max="1040" width="12.109375" bestFit="1" customWidth="1"/>
    <col min="1041" max="1041" width="14.88671875" bestFit="1" customWidth="1"/>
    <col min="1042" max="1042" width="12.109375" bestFit="1" customWidth="1"/>
    <col min="1043" max="1043" width="14.88671875" bestFit="1" customWidth="1"/>
    <col min="1044" max="1044" width="11.5546875" bestFit="1" customWidth="1"/>
    <col min="1045" max="1045" width="14.33203125" bestFit="1" customWidth="1"/>
    <col min="1046" max="1046" width="11.5546875" bestFit="1" customWidth="1"/>
    <col min="1047" max="1047" width="14.33203125" bestFit="1" customWidth="1"/>
    <col min="1048" max="1048" width="11.5546875" bestFit="1" customWidth="1"/>
    <col min="1049" max="1049" width="14.33203125" bestFit="1" customWidth="1"/>
    <col min="1050" max="1050" width="11.5546875" bestFit="1" customWidth="1"/>
    <col min="1051" max="1051" width="14.33203125" bestFit="1" customWidth="1"/>
    <col min="1052" max="1052" width="10.5546875" bestFit="1" customWidth="1"/>
    <col min="1053" max="1053" width="13.33203125" bestFit="1" customWidth="1"/>
    <col min="1054" max="1054" width="10.5546875" bestFit="1" customWidth="1"/>
    <col min="1055" max="1055" width="13.33203125" bestFit="1" customWidth="1"/>
    <col min="1056" max="1056" width="10.5546875" bestFit="1" customWidth="1"/>
    <col min="1057" max="1057" width="13.33203125" bestFit="1" customWidth="1"/>
    <col min="1058" max="1058" width="10.5546875" bestFit="1" customWidth="1"/>
    <col min="1059" max="1059" width="13.33203125" bestFit="1" customWidth="1"/>
    <col min="1060" max="1060" width="10.5546875" bestFit="1" customWidth="1"/>
    <col min="1061" max="1061" width="13.33203125" bestFit="1" customWidth="1"/>
    <col min="1062" max="1062" width="10.5546875" bestFit="1" customWidth="1"/>
    <col min="1063" max="1063" width="13.33203125" bestFit="1" customWidth="1"/>
    <col min="1064" max="1064" width="12.109375" bestFit="1" customWidth="1"/>
    <col min="1065" max="1065" width="14.88671875" bestFit="1" customWidth="1"/>
    <col min="1066" max="1066" width="12.109375" bestFit="1" customWidth="1"/>
    <col min="1067" max="1067" width="14.88671875" bestFit="1" customWidth="1"/>
    <col min="1068" max="1068" width="11.109375" bestFit="1" customWidth="1"/>
    <col min="1069" max="1069" width="13.88671875" bestFit="1" customWidth="1"/>
    <col min="1070" max="1070" width="11.109375" bestFit="1" customWidth="1"/>
    <col min="1071" max="1071" width="13.88671875" bestFit="1" customWidth="1"/>
    <col min="1072" max="1072" width="11.109375" bestFit="1" customWidth="1"/>
    <col min="1073" max="1073" width="13.88671875" bestFit="1" customWidth="1"/>
    <col min="1074" max="1074" width="10.109375" bestFit="1" customWidth="1"/>
    <col min="1075" max="1075" width="12.77734375" bestFit="1" customWidth="1"/>
    <col min="1076" max="1076" width="10.5546875" bestFit="1" customWidth="1"/>
    <col min="1077" max="1077" width="13.33203125" bestFit="1" customWidth="1"/>
    <col min="1078" max="1078" width="11.21875" bestFit="1" customWidth="1"/>
    <col min="1079" max="1079" width="14" bestFit="1" customWidth="1"/>
    <col min="1080" max="1080" width="9.5546875" bestFit="1" customWidth="1"/>
    <col min="1081" max="1081" width="12.21875" bestFit="1" customWidth="1"/>
    <col min="1082" max="1082" width="8.5546875" bestFit="1" customWidth="1"/>
    <col min="1083" max="1083" width="11.21875" bestFit="1" customWidth="1"/>
    <col min="1084" max="1084" width="8.5546875" bestFit="1" customWidth="1"/>
    <col min="1085" max="1085" width="11.21875" bestFit="1" customWidth="1"/>
    <col min="1086" max="1086" width="8.5546875" bestFit="1" customWidth="1"/>
    <col min="1087" max="1087" width="11.21875" bestFit="1" customWidth="1"/>
    <col min="1088" max="1088" width="8.5546875" bestFit="1" customWidth="1"/>
    <col min="1089" max="1089" width="11.21875" bestFit="1" customWidth="1"/>
    <col min="1090" max="1090" width="11.88671875" bestFit="1" customWidth="1"/>
    <col min="1091" max="1091" width="14.6640625" bestFit="1" customWidth="1"/>
    <col min="1092" max="1092" width="11.88671875" bestFit="1" customWidth="1"/>
    <col min="1093" max="1093" width="14.6640625" bestFit="1" customWidth="1"/>
    <col min="1094" max="1094" width="10.88671875" bestFit="1" customWidth="1"/>
    <col min="1095" max="1095" width="13.6640625" bestFit="1" customWidth="1"/>
    <col min="1096" max="1096" width="11.88671875" bestFit="1" customWidth="1"/>
    <col min="1097" max="1097" width="14.6640625" bestFit="1" customWidth="1"/>
    <col min="1098" max="1098" width="11.88671875" bestFit="1" customWidth="1"/>
    <col min="1099" max="1099" width="14.6640625" bestFit="1" customWidth="1"/>
    <col min="1100" max="1100" width="10.88671875" bestFit="1" customWidth="1"/>
    <col min="1101" max="1101" width="13.6640625" bestFit="1" customWidth="1"/>
    <col min="1102" max="1102" width="11.88671875" bestFit="1" customWidth="1"/>
    <col min="1103" max="1103" width="14.6640625" bestFit="1" customWidth="1"/>
    <col min="1104" max="1104" width="11.88671875" bestFit="1" customWidth="1"/>
    <col min="1105" max="1105" width="14.6640625" bestFit="1" customWidth="1"/>
    <col min="1106" max="1106" width="11.88671875" bestFit="1" customWidth="1"/>
    <col min="1107" max="1107" width="14.6640625" bestFit="1" customWidth="1"/>
    <col min="1108" max="1108" width="11.88671875" bestFit="1" customWidth="1"/>
    <col min="1109" max="1109" width="14.6640625" bestFit="1" customWidth="1"/>
    <col min="1110" max="1110" width="11.88671875" bestFit="1" customWidth="1"/>
    <col min="1111" max="1111" width="14.6640625" bestFit="1" customWidth="1"/>
    <col min="1112" max="1112" width="11.88671875" bestFit="1" customWidth="1"/>
    <col min="1113" max="1113" width="14.6640625" bestFit="1" customWidth="1"/>
    <col min="1114" max="1114" width="11.88671875" bestFit="1" customWidth="1"/>
    <col min="1115" max="1115" width="14.6640625" bestFit="1" customWidth="1"/>
    <col min="1116" max="1116" width="11.88671875" bestFit="1" customWidth="1"/>
    <col min="1117" max="1117" width="14.6640625" bestFit="1" customWidth="1"/>
    <col min="1118" max="1118" width="11.88671875" bestFit="1" customWidth="1"/>
    <col min="1119" max="1119" width="14.6640625" bestFit="1" customWidth="1"/>
    <col min="1120" max="1120" width="11.88671875" bestFit="1" customWidth="1"/>
    <col min="1121" max="1121" width="14.6640625" bestFit="1" customWidth="1"/>
    <col min="1122" max="1122" width="11.88671875" bestFit="1" customWidth="1"/>
    <col min="1123" max="1123" width="14.6640625" bestFit="1" customWidth="1"/>
    <col min="1124" max="1124" width="10.88671875" bestFit="1" customWidth="1"/>
    <col min="1125" max="1125" width="13.6640625" bestFit="1" customWidth="1"/>
    <col min="1126" max="1126" width="10.88671875" bestFit="1" customWidth="1"/>
    <col min="1127" max="1127" width="13.6640625" bestFit="1" customWidth="1"/>
    <col min="1128" max="1128" width="18.88671875" bestFit="1" customWidth="1"/>
    <col min="1129" max="1129" width="21.77734375" bestFit="1" customWidth="1"/>
    <col min="1130" max="1130" width="9.77734375" bestFit="1" customWidth="1"/>
    <col min="1131" max="1131" width="12.44140625" bestFit="1" customWidth="1"/>
    <col min="1132" max="1132" width="10.33203125" bestFit="1" customWidth="1"/>
    <col min="1133" max="1133" width="13.109375" bestFit="1" customWidth="1"/>
    <col min="1134" max="1134" width="10.33203125" bestFit="1" customWidth="1"/>
    <col min="1135" max="1135" width="13.109375" bestFit="1" customWidth="1"/>
    <col min="1136" max="1136" width="11.5546875" bestFit="1" customWidth="1"/>
    <col min="1137" max="1137" width="14.33203125" bestFit="1" customWidth="1"/>
    <col min="1138" max="1138" width="13.21875" bestFit="1" customWidth="1"/>
    <col min="1139" max="1139" width="16" bestFit="1" customWidth="1"/>
    <col min="1140" max="1140" width="13.21875" bestFit="1" customWidth="1"/>
    <col min="1141" max="1141" width="16" bestFit="1" customWidth="1"/>
    <col min="1142" max="1142" width="13.21875" bestFit="1" customWidth="1"/>
    <col min="1143" max="1143" width="16" bestFit="1" customWidth="1"/>
    <col min="1144" max="1144" width="11.33203125" bestFit="1" customWidth="1"/>
    <col min="1145" max="1145" width="14.109375" bestFit="1" customWidth="1"/>
    <col min="1146" max="1146" width="6.77734375" bestFit="1" customWidth="1"/>
    <col min="1147" max="1147" width="9.44140625" bestFit="1" customWidth="1"/>
    <col min="1148" max="1148" width="11.6640625" bestFit="1" customWidth="1"/>
    <col min="1149" max="1149" width="14.44140625" bestFit="1" customWidth="1"/>
    <col min="1150" max="1150" width="10.6640625" bestFit="1" customWidth="1"/>
    <col min="1151" max="1151" width="13.44140625" bestFit="1" customWidth="1"/>
    <col min="1152" max="1152" width="10.6640625" bestFit="1" customWidth="1"/>
    <col min="1153" max="1153" width="13.44140625" bestFit="1" customWidth="1"/>
    <col min="1154" max="1154" width="10.6640625" bestFit="1" customWidth="1"/>
    <col min="1155" max="1155" width="13.44140625" bestFit="1" customWidth="1"/>
    <col min="1156" max="1156" width="10.6640625" bestFit="1" customWidth="1"/>
    <col min="1157" max="1157" width="13.44140625" bestFit="1" customWidth="1"/>
    <col min="1158" max="1158" width="10.6640625" bestFit="1" customWidth="1"/>
    <col min="1159" max="1159" width="13.44140625" bestFit="1" customWidth="1"/>
    <col min="1160" max="1160" width="10.6640625" bestFit="1" customWidth="1"/>
    <col min="1161" max="1161" width="13.44140625" bestFit="1" customWidth="1"/>
    <col min="1162" max="1162" width="10.6640625" bestFit="1" customWidth="1"/>
    <col min="1163" max="1163" width="13.44140625" bestFit="1" customWidth="1"/>
    <col min="1164" max="1164" width="10.6640625" bestFit="1" customWidth="1"/>
    <col min="1165" max="1165" width="13.44140625" bestFit="1" customWidth="1"/>
    <col min="1166" max="1166" width="10.6640625" bestFit="1" customWidth="1"/>
    <col min="1167" max="1167" width="13.44140625" bestFit="1" customWidth="1"/>
    <col min="1168" max="1168" width="10.6640625" bestFit="1" customWidth="1"/>
    <col min="1169" max="1169" width="13.44140625" bestFit="1" customWidth="1"/>
    <col min="1170" max="1170" width="10.6640625" bestFit="1" customWidth="1"/>
    <col min="1171" max="1171" width="13.44140625" bestFit="1" customWidth="1"/>
    <col min="1172" max="1172" width="10.6640625" bestFit="1" customWidth="1"/>
    <col min="1173" max="1173" width="13.44140625" bestFit="1" customWidth="1"/>
    <col min="1174" max="1174" width="10.6640625" bestFit="1" customWidth="1"/>
    <col min="1175" max="1175" width="13.44140625" bestFit="1" customWidth="1"/>
    <col min="1176" max="1176" width="10.6640625" bestFit="1" customWidth="1"/>
    <col min="1177" max="1177" width="13.44140625" bestFit="1" customWidth="1"/>
    <col min="1178" max="1178" width="10.6640625" bestFit="1" customWidth="1"/>
    <col min="1179" max="1179" width="13.44140625" bestFit="1" customWidth="1"/>
    <col min="1180" max="1180" width="10.6640625" bestFit="1" customWidth="1"/>
    <col min="1181" max="1181" width="13.44140625" bestFit="1" customWidth="1"/>
    <col min="1182" max="1182" width="10.6640625" bestFit="1" customWidth="1"/>
    <col min="1183" max="1183" width="13.44140625" bestFit="1" customWidth="1"/>
    <col min="1184" max="1184" width="10.6640625" bestFit="1" customWidth="1"/>
    <col min="1185" max="1185" width="13.44140625" bestFit="1" customWidth="1"/>
    <col min="1186" max="1186" width="10.6640625" bestFit="1" customWidth="1"/>
    <col min="1187" max="1187" width="13.44140625" bestFit="1" customWidth="1"/>
    <col min="1188" max="1188" width="10.6640625" bestFit="1" customWidth="1"/>
    <col min="1189" max="1189" width="13.44140625" bestFit="1" customWidth="1"/>
    <col min="1190" max="1190" width="10.6640625" bestFit="1" customWidth="1"/>
    <col min="1191" max="1191" width="13.44140625" bestFit="1" customWidth="1"/>
    <col min="1192" max="1192" width="10.6640625" bestFit="1" customWidth="1"/>
    <col min="1193" max="1193" width="13.44140625" bestFit="1" customWidth="1"/>
    <col min="1194" max="1194" width="10.6640625" bestFit="1" customWidth="1"/>
    <col min="1195" max="1195" width="13.44140625" bestFit="1" customWidth="1"/>
    <col min="1196" max="1196" width="10.6640625" bestFit="1" customWidth="1"/>
    <col min="1197" max="1197" width="13.44140625" bestFit="1" customWidth="1"/>
    <col min="1198" max="1198" width="10.6640625" bestFit="1" customWidth="1"/>
    <col min="1199" max="1199" width="13.44140625" bestFit="1" customWidth="1"/>
    <col min="1200" max="1200" width="10.6640625" bestFit="1" customWidth="1"/>
    <col min="1201" max="1201" width="13.44140625" bestFit="1" customWidth="1"/>
    <col min="1202" max="1202" width="10.6640625" bestFit="1" customWidth="1"/>
    <col min="1203" max="1203" width="13.44140625" bestFit="1" customWidth="1"/>
    <col min="1204" max="1204" width="10.6640625" bestFit="1" customWidth="1"/>
    <col min="1205" max="1205" width="13.44140625" bestFit="1" customWidth="1"/>
    <col min="1206" max="1206" width="10.6640625" bestFit="1" customWidth="1"/>
    <col min="1207" max="1207" width="13.44140625" bestFit="1" customWidth="1"/>
    <col min="1208" max="1208" width="10.6640625" bestFit="1" customWidth="1"/>
    <col min="1209" max="1209" width="13.44140625" bestFit="1" customWidth="1"/>
    <col min="1210" max="1210" width="10.6640625" bestFit="1" customWidth="1"/>
    <col min="1211" max="1211" width="13.44140625" bestFit="1" customWidth="1"/>
    <col min="1212" max="1212" width="10.6640625" bestFit="1" customWidth="1"/>
    <col min="1213" max="1213" width="13.44140625" bestFit="1" customWidth="1"/>
    <col min="1214" max="1214" width="10.6640625" bestFit="1" customWidth="1"/>
    <col min="1215" max="1215" width="13.44140625" bestFit="1" customWidth="1"/>
    <col min="1216" max="1216" width="10.6640625" bestFit="1" customWidth="1"/>
    <col min="1217" max="1217" width="13.44140625" bestFit="1" customWidth="1"/>
    <col min="1218" max="1218" width="10.6640625" bestFit="1" customWidth="1"/>
    <col min="1219" max="1219" width="13.44140625" bestFit="1" customWidth="1"/>
    <col min="1220" max="1220" width="10.6640625" bestFit="1" customWidth="1"/>
    <col min="1221" max="1221" width="13.44140625" bestFit="1" customWidth="1"/>
    <col min="1222" max="1222" width="10.6640625" bestFit="1" customWidth="1"/>
    <col min="1223" max="1223" width="13.44140625" bestFit="1" customWidth="1"/>
    <col min="1224" max="1224" width="10.6640625" bestFit="1" customWidth="1"/>
    <col min="1225" max="1225" width="13.44140625" bestFit="1" customWidth="1"/>
    <col min="1226" max="1226" width="10.6640625" bestFit="1" customWidth="1"/>
    <col min="1227" max="1227" width="13.44140625" bestFit="1" customWidth="1"/>
    <col min="1228" max="1228" width="9.6640625" bestFit="1" customWidth="1"/>
    <col min="1229" max="1229" width="12.33203125" bestFit="1" customWidth="1"/>
    <col min="1230" max="1230" width="9.6640625" bestFit="1" customWidth="1"/>
    <col min="1231" max="1231" width="12.33203125" bestFit="1" customWidth="1"/>
    <col min="1232" max="1232" width="16" bestFit="1" customWidth="1"/>
    <col min="1233" max="1233" width="18.77734375" bestFit="1" customWidth="1"/>
    <col min="1234" max="1234" width="16.6640625" bestFit="1" customWidth="1"/>
    <col min="1235" max="1235" width="19.44140625" bestFit="1" customWidth="1"/>
    <col min="1236" max="1236" width="12.109375" bestFit="1" customWidth="1"/>
    <col min="1237" max="1237" width="14.88671875" bestFit="1" customWidth="1"/>
    <col min="1238" max="1238" width="14.109375" bestFit="1" customWidth="1"/>
    <col min="1239" max="1239" width="16.88671875" bestFit="1" customWidth="1"/>
    <col min="1240" max="1240" width="13.5546875" bestFit="1" customWidth="1"/>
    <col min="1241" max="1241" width="16.33203125" bestFit="1" customWidth="1"/>
    <col min="1242" max="1242" width="12.5546875" bestFit="1" customWidth="1"/>
    <col min="1243" max="1243" width="15.33203125" bestFit="1" customWidth="1"/>
    <col min="1244" max="1244" width="10.6640625" bestFit="1" customWidth="1"/>
    <col min="1245" max="1246" width="13.44140625" bestFit="1" customWidth="1"/>
    <col min="1247" max="1247" width="16.21875" bestFit="1" customWidth="1"/>
    <col min="1248" max="1248" width="9.5546875" bestFit="1" customWidth="1"/>
    <col min="1249" max="1249" width="12.21875" bestFit="1" customWidth="1"/>
    <col min="1250" max="1250" width="13.88671875" bestFit="1" customWidth="1"/>
    <col min="1251" max="1251" width="16.6640625" bestFit="1" customWidth="1"/>
    <col min="1252" max="1252" width="12.88671875" bestFit="1" customWidth="1"/>
    <col min="1253" max="1253" width="15.6640625" bestFit="1" customWidth="1"/>
    <col min="1254" max="1254" width="16.77734375" bestFit="1" customWidth="1"/>
    <col min="1255" max="1255" width="19.5546875" bestFit="1" customWidth="1"/>
    <col min="1256" max="1256" width="14.44140625" bestFit="1" customWidth="1"/>
    <col min="1257" max="1257" width="17.33203125" bestFit="1" customWidth="1"/>
    <col min="1258" max="1258" width="15.5546875" bestFit="1" customWidth="1"/>
    <col min="1259" max="1259" width="18.33203125" bestFit="1" customWidth="1"/>
    <col min="1260" max="1260" width="15.5546875" bestFit="1" customWidth="1"/>
    <col min="1261" max="1261" width="18.33203125" bestFit="1" customWidth="1"/>
    <col min="1262" max="1262" width="15.5546875" bestFit="1" customWidth="1"/>
    <col min="1263" max="1263" width="18.33203125" bestFit="1" customWidth="1"/>
    <col min="1264" max="1264" width="15.5546875" bestFit="1" customWidth="1"/>
    <col min="1265" max="1265" width="18.33203125" bestFit="1" customWidth="1"/>
    <col min="1266" max="1266" width="14.44140625" bestFit="1" customWidth="1"/>
    <col min="1267" max="1267" width="17.33203125" bestFit="1" customWidth="1"/>
    <col min="1268" max="1268" width="15.5546875" bestFit="1" customWidth="1"/>
    <col min="1269" max="1269" width="18.33203125" bestFit="1" customWidth="1"/>
    <col min="1270" max="1270" width="13.5546875" bestFit="1" customWidth="1"/>
    <col min="1271" max="1271" width="16.33203125" bestFit="1" customWidth="1"/>
    <col min="1272" max="1272" width="12.77734375" bestFit="1" customWidth="1"/>
    <col min="1273" max="1273" width="15.5546875" bestFit="1" customWidth="1"/>
    <col min="1274" max="1274" width="21.33203125" bestFit="1" customWidth="1"/>
    <col min="1275" max="1275" width="24.109375" bestFit="1" customWidth="1"/>
    <col min="1276" max="1276" width="21.33203125" bestFit="1" customWidth="1"/>
    <col min="1277" max="1277" width="24.109375" bestFit="1" customWidth="1"/>
    <col min="1278" max="1278" width="21.33203125" bestFit="1" customWidth="1"/>
    <col min="1279" max="1279" width="24.109375" bestFit="1" customWidth="1"/>
    <col min="1280" max="1280" width="21.33203125" bestFit="1" customWidth="1"/>
    <col min="1281" max="1281" width="24.109375" bestFit="1" customWidth="1"/>
    <col min="1282" max="1282" width="21.33203125" bestFit="1" customWidth="1"/>
    <col min="1283" max="1283" width="24.109375" bestFit="1" customWidth="1"/>
    <col min="1284" max="1284" width="21.33203125" bestFit="1" customWidth="1"/>
    <col min="1285" max="1285" width="24.109375" bestFit="1" customWidth="1"/>
    <col min="1286" max="1286" width="20.33203125" bestFit="1" customWidth="1"/>
    <col min="1287" max="1287" width="23.109375" bestFit="1" customWidth="1"/>
    <col min="1288" max="1288" width="20.33203125" bestFit="1" customWidth="1"/>
    <col min="1289" max="1289" width="23.109375" bestFit="1" customWidth="1"/>
    <col min="1290" max="1290" width="19.88671875" bestFit="1" customWidth="1"/>
    <col min="1291" max="1291" width="22.6640625" bestFit="1" customWidth="1"/>
    <col min="1292" max="1292" width="19.88671875" bestFit="1" customWidth="1"/>
    <col min="1293" max="1293" width="22.6640625" bestFit="1" customWidth="1"/>
    <col min="1294" max="1294" width="20.21875" bestFit="1" customWidth="1"/>
    <col min="1295" max="1295" width="23" bestFit="1" customWidth="1"/>
    <col min="1296" max="1296" width="20.21875" bestFit="1" customWidth="1"/>
    <col min="1297" max="1297" width="23" bestFit="1" customWidth="1"/>
    <col min="1298" max="1298" width="19.21875" bestFit="1" customWidth="1"/>
    <col min="1299" max="1299" width="22" bestFit="1" customWidth="1"/>
    <col min="1300" max="1300" width="19.21875" bestFit="1" customWidth="1"/>
    <col min="1301" max="1301" width="22" bestFit="1" customWidth="1"/>
    <col min="1302" max="1302" width="19.21875" bestFit="1" customWidth="1"/>
    <col min="1303" max="1303" width="22" bestFit="1" customWidth="1"/>
    <col min="1304" max="1304" width="19.21875" bestFit="1" customWidth="1"/>
    <col min="1305" max="1305" width="22" bestFit="1" customWidth="1"/>
    <col min="1306" max="1306" width="19.21875" bestFit="1" customWidth="1"/>
    <col min="1307" max="1307" width="22" bestFit="1" customWidth="1"/>
    <col min="1308" max="1308" width="19.5546875" bestFit="1" customWidth="1"/>
    <col min="1309" max="1309" width="22.33203125" bestFit="1" customWidth="1"/>
    <col min="1310" max="1310" width="19.5546875" bestFit="1" customWidth="1"/>
    <col min="1311" max="1311" width="22.33203125" bestFit="1" customWidth="1"/>
    <col min="1312" max="1312" width="19.5546875" bestFit="1" customWidth="1"/>
    <col min="1313" max="1313" width="22.33203125" bestFit="1" customWidth="1"/>
    <col min="1314" max="1314" width="19.5546875" bestFit="1" customWidth="1"/>
    <col min="1315" max="1315" width="22.33203125" bestFit="1" customWidth="1"/>
    <col min="1316" max="1316" width="19.5546875" bestFit="1" customWidth="1"/>
    <col min="1317" max="1317" width="22.33203125" bestFit="1" customWidth="1"/>
    <col min="1318" max="1318" width="19.5546875" bestFit="1" customWidth="1"/>
    <col min="1319" max="1319" width="22.33203125" bestFit="1" customWidth="1"/>
    <col min="1320" max="1320" width="19.5546875" bestFit="1" customWidth="1"/>
    <col min="1321" max="1321" width="22.33203125" bestFit="1" customWidth="1"/>
    <col min="1322" max="1322" width="19.5546875" bestFit="1" customWidth="1"/>
    <col min="1323" max="1323" width="22.33203125" bestFit="1" customWidth="1"/>
    <col min="1324" max="1324" width="19.5546875" bestFit="1" customWidth="1"/>
    <col min="1325" max="1325" width="22.33203125" bestFit="1" customWidth="1"/>
    <col min="1326" max="1326" width="19.5546875" bestFit="1" customWidth="1"/>
    <col min="1327" max="1327" width="22.33203125" bestFit="1" customWidth="1"/>
    <col min="1328" max="1328" width="19.5546875" bestFit="1" customWidth="1"/>
    <col min="1329" max="1329" width="22.33203125" bestFit="1" customWidth="1"/>
    <col min="1330" max="1330" width="19.5546875" bestFit="1" customWidth="1"/>
    <col min="1331" max="1331" width="22.33203125" bestFit="1" customWidth="1"/>
    <col min="1332" max="1332" width="19" bestFit="1" customWidth="1"/>
    <col min="1333" max="1333" width="21.88671875" bestFit="1" customWidth="1"/>
    <col min="1334" max="1334" width="19" bestFit="1" customWidth="1"/>
    <col min="1335" max="1335" width="21.88671875" bestFit="1" customWidth="1"/>
    <col min="1336" max="1336" width="19" bestFit="1" customWidth="1"/>
    <col min="1337" max="1337" width="21.88671875" bestFit="1" customWidth="1"/>
    <col min="1338" max="1338" width="19" bestFit="1" customWidth="1"/>
    <col min="1339" max="1339" width="21.88671875" bestFit="1" customWidth="1"/>
    <col min="1340" max="1340" width="19" bestFit="1" customWidth="1"/>
    <col min="1341" max="1341" width="21.88671875" bestFit="1" customWidth="1"/>
    <col min="1342" max="1342" width="12.33203125" bestFit="1" customWidth="1"/>
    <col min="1343" max="1343" width="15.109375" bestFit="1" customWidth="1"/>
    <col min="1344" max="1344" width="13.33203125" bestFit="1" customWidth="1"/>
    <col min="1345" max="1345" width="16.109375" bestFit="1" customWidth="1"/>
    <col min="1346" max="1346" width="13.33203125" bestFit="1" customWidth="1"/>
    <col min="1347" max="1347" width="16.109375" bestFit="1" customWidth="1"/>
    <col min="1348" max="1348" width="12.33203125" bestFit="1" customWidth="1"/>
    <col min="1349" max="1349" width="15.109375" bestFit="1" customWidth="1"/>
    <col min="1350" max="1350" width="12.33203125" bestFit="1" customWidth="1"/>
    <col min="1351" max="1351" width="15.109375" bestFit="1" customWidth="1"/>
    <col min="1352" max="1352" width="12.33203125" bestFit="1" customWidth="1"/>
    <col min="1353" max="1353" width="15.109375" bestFit="1" customWidth="1"/>
    <col min="1354" max="1354" width="13" bestFit="1" customWidth="1"/>
    <col min="1355" max="1355" width="15.77734375" bestFit="1" customWidth="1"/>
    <col min="1356" max="1356" width="12.21875" bestFit="1" customWidth="1"/>
    <col min="1357" max="1357" width="15" bestFit="1" customWidth="1"/>
    <col min="1358" max="1358" width="12.21875" bestFit="1" customWidth="1"/>
    <col min="1359" max="1359" width="15" bestFit="1" customWidth="1"/>
    <col min="1360" max="1360" width="9" bestFit="1" customWidth="1"/>
    <col min="1361" max="1361" width="11.6640625" bestFit="1" customWidth="1"/>
    <col min="1362" max="1362" width="10.77734375" bestFit="1" customWidth="1"/>
    <col min="1363" max="1363" width="26.109375" bestFit="1" customWidth="1"/>
    <col min="1364" max="1364" width="28.88671875" bestFit="1" customWidth="1"/>
    <col min="1365" max="1365" width="20" bestFit="1" customWidth="1"/>
    <col min="1366" max="1366" width="22.77734375" bestFit="1" customWidth="1"/>
    <col min="1367" max="1367" width="17.44140625" bestFit="1" customWidth="1"/>
    <col min="1368" max="1368" width="20.21875" bestFit="1" customWidth="1"/>
    <col min="1369" max="1369" width="20.77734375" bestFit="1" customWidth="1"/>
    <col min="1370" max="1370" width="23.5546875" bestFit="1" customWidth="1"/>
    <col min="1371" max="1371" width="25.5546875" bestFit="1" customWidth="1"/>
    <col min="1372" max="1372" width="28.33203125" bestFit="1" customWidth="1"/>
    <col min="1373" max="1373" width="34.44140625" bestFit="1" customWidth="1"/>
    <col min="1374" max="1374" width="37.21875" bestFit="1" customWidth="1"/>
    <col min="1375" max="1375" width="18.44140625" bestFit="1" customWidth="1"/>
    <col min="1376" max="1376" width="21.33203125" bestFit="1" customWidth="1"/>
    <col min="1377" max="1377" width="29.88671875" bestFit="1" customWidth="1"/>
    <col min="1378" max="1378" width="32.6640625" bestFit="1" customWidth="1"/>
    <col min="1379" max="1379" width="29.77734375" bestFit="1" customWidth="1"/>
    <col min="1380" max="1380" width="32.5546875" bestFit="1" customWidth="1"/>
    <col min="1381" max="1381" width="35.109375" bestFit="1" customWidth="1"/>
    <col min="1382" max="1382" width="38" bestFit="1" customWidth="1"/>
    <col min="1383" max="1383" width="19.88671875" bestFit="1" customWidth="1"/>
    <col min="1384" max="1384" width="22.6640625" bestFit="1" customWidth="1"/>
    <col min="1385" max="1385" width="19.21875" bestFit="1" customWidth="1"/>
    <col min="1386" max="1386" width="22" bestFit="1" customWidth="1"/>
    <col min="1387" max="1387" width="20.6640625" bestFit="1" customWidth="1"/>
    <col min="1388" max="1388" width="23.44140625" bestFit="1" customWidth="1"/>
    <col min="1389" max="1389" width="24.21875" bestFit="1" customWidth="1"/>
    <col min="1390" max="1390" width="27" bestFit="1" customWidth="1"/>
    <col min="1391" max="1391" width="19.44140625" bestFit="1" customWidth="1"/>
    <col min="1392" max="1392" width="22.21875" bestFit="1" customWidth="1"/>
    <col min="1393" max="1393" width="50.21875" bestFit="1" customWidth="1"/>
    <col min="1394" max="1394" width="53" bestFit="1" customWidth="1"/>
    <col min="1395" max="1395" width="42.88671875" bestFit="1" customWidth="1"/>
    <col min="1396" max="1396" width="45.6640625" bestFit="1" customWidth="1"/>
    <col min="1397" max="1397" width="35.21875" bestFit="1" customWidth="1"/>
    <col min="1398" max="1398" width="38.109375" bestFit="1" customWidth="1"/>
    <col min="1399" max="1399" width="24.109375" bestFit="1" customWidth="1"/>
    <col min="1400" max="1400" width="26.88671875" bestFit="1" customWidth="1"/>
    <col min="1401" max="1401" width="43.6640625" bestFit="1" customWidth="1"/>
    <col min="1402" max="1402" width="46.5546875" bestFit="1" customWidth="1"/>
    <col min="1403" max="1403" width="28.44140625" bestFit="1" customWidth="1"/>
    <col min="1404" max="1404" width="31.21875" bestFit="1" customWidth="1"/>
    <col min="1405" max="1405" width="23" bestFit="1" customWidth="1"/>
    <col min="1406" max="1406" width="25.88671875" bestFit="1" customWidth="1"/>
    <col min="1407" max="1407" width="27" bestFit="1" customWidth="1"/>
    <col min="1408" max="1408" width="29.88671875" bestFit="1" customWidth="1"/>
    <col min="1409" max="1409" width="38.77734375" bestFit="1" customWidth="1"/>
    <col min="1410" max="1410" width="41.5546875" bestFit="1" customWidth="1"/>
    <col min="1411" max="1411" width="20.33203125" bestFit="1" customWidth="1"/>
    <col min="1412" max="1412" width="23.109375" bestFit="1" customWidth="1"/>
    <col min="1413" max="1413" width="53.33203125" bestFit="1" customWidth="1"/>
    <col min="1414" max="1414" width="56.109375" bestFit="1" customWidth="1"/>
    <col min="1415" max="1415" width="40.88671875" bestFit="1" customWidth="1"/>
    <col min="1416" max="1416" width="43.6640625" bestFit="1" customWidth="1"/>
    <col min="1417" max="1417" width="24.6640625" bestFit="1" customWidth="1"/>
    <col min="1418" max="1418" width="27.44140625" bestFit="1" customWidth="1"/>
    <col min="1419" max="1419" width="17.6640625" bestFit="1" customWidth="1"/>
    <col min="1420" max="1420" width="20.44140625" bestFit="1" customWidth="1"/>
    <col min="1421" max="1421" width="28" bestFit="1" customWidth="1"/>
    <col min="1422" max="1422" width="30.77734375" bestFit="1" customWidth="1"/>
    <col min="1423" max="1423" width="17.5546875" bestFit="1" customWidth="1"/>
    <col min="1424" max="1424" width="20.33203125" bestFit="1" customWidth="1"/>
    <col min="1425" max="1425" width="25.21875" bestFit="1" customWidth="1"/>
    <col min="1426" max="1426" width="28" bestFit="1" customWidth="1"/>
    <col min="1427" max="1427" width="35.44140625" bestFit="1" customWidth="1"/>
    <col min="1428" max="1428" width="38.33203125" bestFit="1" customWidth="1"/>
    <col min="1429" max="1429" width="16.109375" bestFit="1" customWidth="1"/>
    <col min="1430" max="1430" width="18.88671875" bestFit="1" customWidth="1"/>
    <col min="1431" max="1431" width="16.21875" bestFit="1" customWidth="1"/>
    <col min="1432" max="1432" width="19" bestFit="1" customWidth="1"/>
    <col min="1433" max="1433" width="21.44140625" bestFit="1" customWidth="1"/>
    <col min="1434" max="1434" width="24.21875" bestFit="1" customWidth="1"/>
    <col min="1435" max="1435" width="21" bestFit="1" customWidth="1"/>
    <col min="1436" max="1436" width="23.77734375" bestFit="1" customWidth="1"/>
    <col min="1437" max="1437" width="27.44140625" bestFit="1" customWidth="1"/>
    <col min="1438" max="1438" width="30.21875" bestFit="1" customWidth="1"/>
    <col min="1439" max="1439" width="28" bestFit="1" customWidth="1"/>
    <col min="1440" max="1440" width="30.77734375" bestFit="1" customWidth="1"/>
    <col min="1441" max="1441" width="31.33203125" bestFit="1" customWidth="1"/>
    <col min="1442" max="1442" width="34.21875" bestFit="1" customWidth="1"/>
    <col min="1443" max="1443" width="22.44140625" bestFit="1" customWidth="1"/>
    <col min="1444" max="1444" width="25.21875" bestFit="1" customWidth="1"/>
    <col min="1445" max="1445" width="24.109375" bestFit="1" customWidth="1"/>
    <col min="1446" max="1446" width="26.88671875" bestFit="1" customWidth="1"/>
    <col min="1447" max="1447" width="19.33203125" bestFit="1" customWidth="1"/>
    <col min="1448" max="1448" width="22.109375" bestFit="1" customWidth="1"/>
    <col min="1449" max="1449" width="24" bestFit="1" customWidth="1"/>
    <col min="1450" max="1450" width="26.77734375" bestFit="1" customWidth="1"/>
    <col min="1451" max="1451" width="21.44140625" bestFit="1" customWidth="1"/>
    <col min="1452" max="1452" width="24.21875" bestFit="1" customWidth="1"/>
    <col min="1453" max="1453" width="29" bestFit="1" customWidth="1"/>
    <col min="1454" max="1454" width="31.77734375" bestFit="1" customWidth="1"/>
    <col min="1455" max="1455" width="26.21875" bestFit="1" customWidth="1"/>
    <col min="1456" max="1456" width="29" bestFit="1" customWidth="1"/>
    <col min="1457" max="1457" width="20.88671875" bestFit="1" customWidth="1"/>
    <col min="1458" max="1458" width="23.6640625" bestFit="1" customWidth="1"/>
    <col min="1459" max="1459" width="31" bestFit="1" customWidth="1"/>
    <col min="1460" max="1460" width="33.88671875" bestFit="1" customWidth="1"/>
    <col min="1461" max="1461" width="49.109375" bestFit="1" customWidth="1"/>
    <col min="1462" max="1462" width="51.88671875" bestFit="1" customWidth="1"/>
    <col min="1463" max="1463" width="30.44140625" bestFit="1" customWidth="1"/>
    <col min="1464" max="1464" width="33.21875" bestFit="1" customWidth="1"/>
    <col min="1465" max="1465" width="28.21875" bestFit="1" customWidth="1"/>
    <col min="1466" max="1466" width="31" bestFit="1" customWidth="1"/>
    <col min="1467" max="1467" width="19.33203125" bestFit="1" customWidth="1"/>
    <col min="1468" max="1468" width="22.109375" bestFit="1" customWidth="1"/>
    <col min="1469" max="1469" width="19" bestFit="1" customWidth="1"/>
    <col min="1470" max="1470" width="21.88671875" bestFit="1" customWidth="1"/>
    <col min="1471" max="1471" width="41.21875" bestFit="1" customWidth="1"/>
    <col min="1472" max="1472" width="44" bestFit="1" customWidth="1"/>
    <col min="1473" max="1473" width="23.6640625" bestFit="1" customWidth="1"/>
    <col min="1474" max="1474" width="26.44140625" bestFit="1" customWidth="1"/>
    <col min="1475" max="1475" width="27.109375" bestFit="1" customWidth="1"/>
    <col min="1476" max="1476" width="30" bestFit="1" customWidth="1"/>
    <col min="1477" max="1477" width="26.33203125" bestFit="1" customWidth="1"/>
    <col min="1478" max="1478" width="29.109375" bestFit="1" customWidth="1"/>
    <col min="1479" max="1479" width="25.44140625" bestFit="1" customWidth="1"/>
    <col min="1480" max="1480" width="28.21875" bestFit="1" customWidth="1"/>
    <col min="1481" max="1481" width="29" bestFit="1" customWidth="1"/>
    <col min="1482" max="1482" width="31.77734375" bestFit="1" customWidth="1"/>
    <col min="1483" max="1483" width="39.109375" bestFit="1" customWidth="1"/>
    <col min="1484" max="1484" width="42" bestFit="1" customWidth="1"/>
    <col min="1485" max="1485" width="27.109375" bestFit="1" customWidth="1"/>
    <col min="1486" max="1486" width="30" bestFit="1" customWidth="1"/>
    <col min="1487" max="1487" width="24.5546875" bestFit="1" customWidth="1"/>
    <col min="1488" max="1488" width="27.33203125" bestFit="1" customWidth="1"/>
    <col min="1489" max="1489" width="25.6640625" bestFit="1" customWidth="1"/>
    <col min="1490" max="1490" width="28.44140625" bestFit="1" customWidth="1"/>
    <col min="1491" max="1491" width="30.33203125" bestFit="1" customWidth="1"/>
    <col min="1492" max="1492" width="33.109375" bestFit="1" customWidth="1"/>
    <col min="1493" max="1493" width="23.6640625" bestFit="1" customWidth="1"/>
    <col min="1494" max="1494" width="26.44140625" bestFit="1" customWidth="1"/>
    <col min="1495" max="1495" width="37.6640625" bestFit="1" customWidth="1"/>
    <col min="1496" max="1496" width="40.44140625" bestFit="1" customWidth="1"/>
    <col min="1497" max="1497" width="19.44140625" bestFit="1" customWidth="1"/>
    <col min="1498" max="1498" width="22.21875" bestFit="1" customWidth="1"/>
    <col min="1499" max="1499" width="33.88671875" bestFit="1" customWidth="1"/>
    <col min="1500" max="1500" width="36.6640625" bestFit="1" customWidth="1"/>
    <col min="1501" max="1501" width="22.33203125" bestFit="1" customWidth="1"/>
    <col min="1502" max="1502" width="25.109375" bestFit="1" customWidth="1"/>
    <col min="1503" max="1503" width="21.33203125" bestFit="1" customWidth="1"/>
    <col min="1504" max="1504" width="24.109375" bestFit="1" customWidth="1"/>
    <col min="1505" max="1505" width="19.44140625" bestFit="1" customWidth="1"/>
    <col min="1506" max="1506" width="22.21875" bestFit="1" customWidth="1"/>
    <col min="1507" max="1507" width="17" bestFit="1" customWidth="1"/>
    <col min="1508" max="1508" width="19.77734375" bestFit="1" customWidth="1"/>
    <col min="1509" max="1509" width="24.21875" bestFit="1" customWidth="1"/>
    <col min="1510" max="1510" width="27" bestFit="1" customWidth="1"/>
    <col min="1511" max="1511" width="25.21875" bestFit="1" customWidth="1"/>
    <col min="1512" max="1512" width="28" bestFit="1" customWidth="1"/>
    <col min="1513" max="1513" width="23.88671875" bestFit="1" customWidth="1"/>
    <col min="1514" max="1514" width="26.6640625" bestFit="1" customWidth="1"/>
    <col min="1515" max="1515" width="21.77734375" bestFit="1" customWidth="1"/>
    <col min="1516" max="1516" width="24.5546875" bestFit="1" customWidth="1"/>
    <col min="1517" max="1517" width="27.6640625" bestFit="1" customWidth="1"/>
    <col min="1518" max="1518" width="30.44140625" bestFit="1" customWidth="1"/>
    <col min="1519" max="1519" width="19.5546875" bestFit="1" customWidth="1"/>
    <col min="1520" max="1520" width="22.33203125" bestFit="1" customWidth="1"/>
    <col min="1521" max="1521" width="28" bestFit="1" customWidth="1"/>
    <col min="1522" max="1522" width="30.77734375" bestFit="1" customWidth="1"/>
    <col min="1523" max="1523" width="19.77734375" bestFit="1" customWidth="1"/>
    <col min="1524" max="1524" width="22.5546875" bestFit="1" customWidth="1"/>
    <col min="1525" max="1525" width="45" bestFit="1" customWidth="1"/>
    <col min="1526" max="1526" width="47.77734375" bestFit="1" customWidth="1"/>
    <col min="1527" max="1527" width="20.5546875" bestFit="1" customWidth="1"/>
    <col min="1528" max="1528" width="23.33203125" bestFit="1" customWidth="1"/>
    <col min="1529" max="1529" width="24" bestFit="1" customWidth="1"/>
    <col min="1530" max="1530" width="26.77734375" bestFit="1" customWidth="1"/>
    <col min="1531" max="1531" width="25.88671875" bestFit="1" customWidth="1"/>
    <col min="1532" max="1532" width="28.6640625" bestFit="1" customWidth="1"/>
    <col min="1533" max="1533" width="28.109375" bestFit="1" customWidth="1"/>
    <col min="1534" max="1534" width="30.88671875" bestFit="1" customWidth="1"/>
    <col min="1535" max="1535" width="28.88671875" bestFit="1" customWidth="1"/>
    <col min="1536" max="1536" width="31.6640625" bestFit="1" customWidth="1"/>
    <col min="1537" max="1537" width="28.44140625" bestFit="1" customWidth="1"/>
    <col min="1538" max="1538" width="31.21875" bestFit="1" customWidth="1"/>
    <col min="1539" max="1539" width="18.77734375" bestFit="1" customWidth="1"/>
    <col min="1540" max="1540" width="21.6640625" bestFit="1" customWidth="1"/>
    <col min="1541" max="1541" width="24.21875" bestFit="1" customWidth="1"/>
    <col min="1542" max="1542" width="27" bestFit="1" customWidth="1"/>
    <col min="1543" max="1543" width="23.33203125" bestFit="1" customWidth="1"/>
    <col min="1544" max="1544" width="26.109375" bestFit="1" customWidth="1"/>
    <col min="1545" max="1545" width="25.6640625" bestFit="1" customWidth="1"/>
    <col min="1546" max="1546" width="28.44140625" bestFit="1" customWidth="1"/>
    <col min="1547" max="1547" width="19.21875" bestFit="1" customWidth="1"/>
    <col min="1548" max="1548" width="22" bestFit="1" customWidth="1"/>
    <col min="1549" max="1549" width="31.88671875" bestFit="1" customWidth="1"/>
    <col min="1550" max="1550" width="34.6640625" bestFit="1" customWidth="1"/>
    <col min="1551" max="1551" width="39.88671875" bestFit="1" customWidth="1"/>
    <col min="1552" max="1552" width="42.6640625" bestFit="1" customWidth="1"/>
    <col min="1553" max="1553" width="28.6640625" bestFit="1" customWidth="1"/>
    <col min="1554" max="1554" width="31.44140625" bestFit="1" customWidth="1"/>
    <col min="1555" max="1555" width="53.21875" bestFit="1" customWidth="1"/>
    <col min="1556" max="1556" width="56" bestFit="1" customWidth="1"/>
    <col min="1557" max="1557" width="44.109375" bestFit="1" customWidth="1"/>
    <col min="1558" max="1558" width="46.88671875" bestFit="1" customWidth="1"/>
    <col min="1559" max="1559" width="25.109375" bestFit="1" customWidth="1"/>
    <col min="1560" max="1560" width="27.88671875" bestFit="1" customWidth="1"/>
    <col min="1561" max="1561" width="17.33203125" bestFit="1" customWidth="1"/>
    <col min="1562" max="1562" width="20.109375" bestFit="1" customWidth="1"/>
    <col min="1563" max="1563" width="19.5546875" bestFit="1" customWidth="1"/>
    <col min="1564" max="1564" width="22.33203125" bestFit="1" customWidth="1"/>
    <col min="1565" max="1565" width="28.33203125" bestFit="1" customWidth="1"/>
    <col min="1566" max="1566" width="31.109375" bestFit="1" customWidth="1"/>
    <col min="1567" max="1567" width="26.6640625" bestFit="1" customWidth="1"/>
    <col min="1568" max="1568" width="29.5546875" bestFit="1" customWidth="1"/>
    <col min="1569" max="1569" width="25.88671875" bestFit="1" customWidth="1"/>
    <col min="1570" max="1570" width="28.6640625" bestFit="1" customWidth="1"/>
    <col min="1571" max="1571" width="45.109375" bestFit="1" customWidth="1"/>
    <col min="1572" max="1572" width="47.88671875" bestFit="1" customWidth="1"/>
    <col min="1573" max="1573" width="20.88671875" bestFit="1" customWidth="1"/>
    <col min="1574" max="1574" width="23.6640625" bestFit="1" customWidth="1"/>
    <col min="1575" max="1575" width="40.109375" bestFit="1" customWidth="1"/>
    <col min="1576" max="1576" width="42.88671875" bestFit="1" customWidth="1"/>
    <col min="1577" max="1577" width="18.77734375" bestFit="1" customWidth="1"/>
    <col min="1578" max="1578" width="21.6640625" bestFit="1" customWidth="1"/>
    <col min="1579" max="1579" width="25.77734375" bestFit="1" customWidth="1"/>
    <col min="1580" max="1580" width="28.5546875" bestFit="1" customWidth="1"/>
    <col min="1581" max="1581" width="19.33203125" bestFit="1" customWidth="1"/>
    <col min="1582" max="1582" width="22.109375" bestFit="1" customWidth="1"/>
    <col min="1583" max="1583" width="26.21875" bestFit="1" customWidth="1"/>
    <col min="1584" max="1584" width="29" bestFit="1" customWidth="1"/>
    <col min="1585" max="1585" width="40.21875" bestFit="1" customWidth="1"/>
    <col min="1586" max="1586" width="43" bestFit="1" customWidth="1"/>
    <col min="1587" max="1587" width="28.77734375" bestFit="1" customWidth="1"/>
    <col min="1588" max="1588" width="31.5546875" bestFit="1" customWidth="1"/>
    <col min="1589" max="1589" width="26.109375" bestFit="1" customWidth="1"/>
    <col min="1590" max="1590" width="28.88671875" bestFit="1" customWidth="1"/>
    <col min="1591" max="1591" width="21.21875" bestFit="1" customWidth="1"/>
    <col min="1592" max="1592" width="24" bestFit="1" customWidth="1"/>
    <col min="1593" max="1593" width="21" bestFit="1" customWidth="1"/>
    <col min="1594" max="1594" width="23.77734375" bestFit="1" customWidth="1"/>
    <col min="1595" max="1595" width="20.5546875" bestFit="1" customWidth="1"/>
    <col min="1596" max="1596" width="23.33203125" bestFit="1" customWidth="1"/>
    <col min="1597" max="1597" width="19" bestFit="1" customWidth="1"/>
    <col min="1598" max="1598" width="21.88671875" bestFit="1" customWidth="1"/>
    <col min="1599" max="1599" width="46.21875" bestFit="1" customWidth="1"/>
    <col min="1600" max="1600" width="49" bestFit="1" customWidth="1"/>
    <col min="1601" max="1601" width="19" bestFit="1" customWidth="1"/>
    <col min="1602" max="1602" width="21.88671875" bestFit="1" customWidth="1"/>
    <col min="1603" max="1603" width="17.21875" bestFit="1" customWidth="1"/>
    <col min="1604" max="1604" width="20" bestFit="1" customWidth="1"/>
    <col min="1605" max="1605" width="35.88671875" bestFit="1" customWidth="1"/>
    <col min="1606" max="1606" width="38.6640625" bestFit="1" customWidth="1"/>
    <col min="1607" max="1607" width="23.77734375" bestFit="1" customWidth="1"/>
    <col min="1608" max="1608" width="26.5546875" bestFit="1" customWidth="1"/>
    <col min="1609" max="1609" width="45.6640625" bestFit="1" customWidth="1"/>
    <col min="1610" max="1610" width="48.44140625" bestFit="1" customWidth="1"/>
    <col min="1611" max="1611" width="24.5546875" bestFit="1" customWidth="1"/>
    <col min="1612" max="1612" width="27.33203125" bestFit="1" customWidth="1"/>
    <col min="1613" max="1613" width="26.33203125" bestFit="1" customWidth="1"/>
    <col min="1614" max="1614" width="29.109375" bestFit="1" customWidth="1"/>
    <col min="1615" max="1615" width="49.109375" bestFit="1" customWidth="1"/>
    <col min="1616" max="1616" width="51.88671875" bestFit="1" customWidth="1"/>
    <col min="1617" max="1617" width="29.77734375" bestFit="1" customWidth="1"/>
    <col min="1618" max="1618" width="32.5546875" bestFit="1" customWidth="1"/>
    <col min="1619" max="1619" width="31.88671875" bestFit="1" customWidth="1"/>
    <col min="1620" max="1620" width="34.6640625" bestFit="1" customWidth="1"/>
    <col min="1621" max="1621" width="30.33203125" bestFit="1" customWidth="1"/>
    <col min="1622" max="1622" width="33.109375" bestFit="1" customWidth="1"/>
    <col min="1623" max="1623" width="25.33203125" bestFit="1" customWidth="1"/>
    <col min="1624" max="1624" width="28.109375" bestFit="1" customWidth="1"/>
    <col min="1625" max="1625" width="45.21875" bestFit="1" customWidth="1"/>
    <col min="1626" max="1626" width="48" bestFit="1" customWidth="1"/>
    <col min="1627" max="1627" width="19.33203125" bestFit="1" customWidth="1"/>
    <col min="1628" max="1628" width="22.109375" bestFit="1" customWidth="1"/>
    <col min="1629" max="1629" width="17.21875" bestFit="1" customWidth="1"/>
    <col min="1630" max="1630" width="20" bestFit="1" customWidth="1"/>
    <col min="1631" max="1631" width="18.88671875" bestFit="1" customWidth="1"/>
    <col min="1632" max="1632" width="21.77734375" bestFit="1" customWidth="1"/>
    <col min="1633" max="1633" width="25.77734375" bestFit="1" customWidth="1"/>
    <col min="1634" max="1634" width="28.5546875" bestFit="1" customWidth="1"/>
    <col min="1635" max="1635" width="19.88671875" bestFit="1" customWidth="1"/>
    <col min="1636" max="1636" width="22.6640625" bestFit="1" customWidth="1"/>
    <col min="1637" max="1637" width="24.21875" bestFit="1" customWidth="1"/>
    <col min="1638" max="1638" width="27" bestFit="1" customWidth="1"/>
    <col min="1639" max="1639" width="27.5546875" bestFit="1" customWidth="1"/>
    <col min="1640" max="1640" width="30.33203125" bestFit="1" customWidth="1"/>
    <col min="1641" max="1641" width="17.109375" bestFit="1" customWidth="1"/>
    <col min="1642" max="1642" width="19.88671875" bestFit="1" customWidth="1"/>
    <col min="1643" max="1643" width="38.21875" bestFit="1" customWidth="1"/>
    <col min="1644" max="1644" width="41" bestFit="1" customWidth="1"/>
    <col min="1645" max="1645" width="29.21875" bestFit="1" customWidth="1"/>
    <col min="1646" max="1646" width="32" bestFit="1" customWidth="1"/>
    <col min="1647" max="1647" width="28.88671875" bestFit="1" customWidth="1"/>
    <col min="1648" max="1648" width="31.6640625" bestFit="1" customWidth="1"/>
    <col min="1649" max="1649" width="33.21875" bestFit="1" customWidth="1"/>
    <col min="1650" max="1650" width="36" bestFit="1" customWidth="1"/>
    <col min="1651" max="1651" width="19.33203125" bestFit="1" customWidth="1"/>
    <col min="1652" max="1652" width="22.109375" bestFit="1" customWidth="1"/>
    <col min="1653" max="1653" width="22.44140625" bestFit="1" customWidth="1"/>
    <col min="1654" max="1654" width="25.21875" bestFit="1" customWidth="1"/>
    <col min="1655" max="1655" width="22.33203125" bestFit="1" customWidth="1"/>
    <col min="1656" max="1656" width="25.109375" bestFit="1" customWidth="1"/>
    <col min="1657" max="1657" width="30.109375" bestFit="1" customWidth="1"/>
    <col min="1658" max="1658" width="32.88671875" bestFit="1" customWidth="1"/>
    <col min="1659" max="1659" width="54" bestFit="1" customWidth="1"/>
    <col min="1660" max="1660" width="56.77734375" bestFit="1" customWidth="1"/>
    <col min="1661" max="1661" width="25.33203125" bestFit="1" customWidth="1"/>
    <col min="1662" max="1662" width="28.109375" bestFit="1" customWidth="1"/>
    <col min="1663" max="1663" width="27.5546875" bestFit="1" customWidth="1"/>
    <col min="1664" max="1664" width="30.33203125" bestFit="1" customWidth="1"/>
    <col min="1665" max="1665" width="25.77734375" bestFit="1" customWidth="1"/>
    <col min="1666" max="1666" width="28.5546875" bestFit="1" customWidth="1"/>
    <col min="1667" max="1667" width="25.33203125" bestFit="1" customWidth="1"/>
    <col min="1668" max="1668" width="28.109375" bestFit="1" customWidth="1"/>
    <col min="1669" max="1669" width="26.88671875" bestFit="1" customWidth="1"/>
    <col min="1670" max="1670" width="29.77734375" bestFit="1" customWidth="1"/>
    <col min="1671" max="1671" width="48.21875" bestFit="1" customWidth="1"/>
    <col min="1672" max="1672" width="51" bestFit="1" customWidth="1"/>
    <col min="1673" max="1673" width="28.77734375" bestFit="1" customWidth="1"/>
    <col min="1674" max="1674" width="31.5546875" bestFit="1" customWidth="1"/>
    <col min="1675" max="1675" width="32.77734375" bestFit="1" customWidth="1"/>
    <col min="1676" max="1676" width="35.5546875" bestFit="1" customWidth="1"/>
    <col min="1677" max="1677" width="29.109375" bestFit="1" customWidth="1"/>
    <col min="1678" max="1678" width="31.88671875" bestFit="1" customWidth="1"/>
    <col min="1679" max="1679" width="27.5546875" bestFit="1" customWidth="1"/>
    <col min="1680" max="1680" width="30.33203125" bestFit="1" customWidth="1"/>
    <col min="1681" max="1681" width="26.88671875" bestFit="1" customWidth="1"/>
    <col min="1682" max="1682" width="29.77734375" bestFit="1" customWidth="1"/>
    <col min="1683" max="1683" width="33.77734375" bestFit="1" customWidth="1"/>
    <col min="1684" max="1684" width="36.5546875" bestFit="1" customWidth="1"/>
    <col min="1685" max="1685" width="32.6640625" bestFit="1" customWidth="1"/>
    <col min="1686" max="1686" width="35.44140625" bestFit="1" customWidth="1"/>
    <col min="1687" max="1687" width="52.33203125" bestFit="1" customWidth="1"/>
    <col min="1688" max="1688" width="55.109375" bestFit="1" customWidth="1"/>
    <col min="1689" max="1689" width="36.5546875" bestFit="1" customWidth="1"/>
    <col min="1690" max="1690" width="39.33203125" bestFit="1" customWidth="1"/>
    <col min="1691" max="1691" width="16.77734375" bestFit="1" customWidth="1"/>
    <col min="1692" max="1692" width="19.5546875" bestFit="1" customWidth="1"/>
    <col min="1693" max="1693" width="20.33203125" bestFit="1" customWidth="1"/>
    <col min="1694" max="1694" width="23.109375" bestFit="1" customWidth="1"/>
    <col min="1695" max="1695" width="28.5546875" bestFit="1" customWidth="1"/>
    <col min="1696" max="1696" width="31.33203125" bestFit="1" customWidth="1"/>
    <col min="1697" max="1697" width="17.88671875" bestFit="1" customWidth="1"/>
    <col min="1698" max="1698" width="20.6640625" bestFit="1" customWidth="1"/>
    <col min="1699" max="1699" width="47.109375" bestFit="1" customWidth="1"/>
    <col min="1700" max="1700" width="49.88671875" bestFit="1" customWidth="1"/>
    <col min="1701" max="1701" width="26.109375" bestFit="1" customWidth="1"/>
    <col min="1702" max="1702" width="28.88671875" bestFit="1" customWidth="1"/>
    <col min="1703" max="1703" width="45" bestFit="1" customWidth="1"/>
    <col min="1704" max="1704" width="47.77734375" bestFit="1" customWidth="1"/>
    <col min="1705" max="1705" width="20.6640625" bestFit="1" customWidth="1"/>
    <col min="1706" max="1706" width="23.44140625" bestFit="1" customWidth="1"/>
    <col min="1707" max="1707" width="19.44140625" bestFit="1" customWidth="1"/>
    <col min="1708" max="1708" width="22.21875" bestFit="1" customWidth="1"/>
    <col min="1709" max="1709" width="15.6640625" bestFit="1" customWidth="1"/>
    <col min="1710" max="1710" width="18.44140625" bestFit="1" customWidth="1"/>
    <col min="1711" max="1711" width="42.88671875" bestFit="1" customWidth="1"/>
    <col min="1712" max="1712" width="45.6640625" bestFit="1" customWidth="1"/>
    <col min="1713" max="1713" width="17.21875" bestFit="1" customWidth="1"/>
    <col min="1714" max="1714" width="20" bestFit="1" customWidth="1"/>
    <col min="1715" max="1715" width="28.77734375" bestFit="1" customWidth="1"/>
    <col min="1716" max="1716" width="31.5546875" bestFit="1" customWidth="1"/>
    <col min="1717" max="1717" width="22.33203125" bestFit="1" customWidth="1"/>
    <col min="1718" max="1718" width="25.109375" bestFit="1" customWidth="1"/>
    <col min="1719" max="1719" width="39.33203125" bestFit="1" customWidth="1"/>
    <col min="1720" max="1720" width="42.21875" bestFit="1" customWidth="1"/>
    <col min="1721" max="1721" width="24" bestFit="1" customWidth="1"/>
    <col min="1722" max="1722" width="26.77734375" bestFit="1" customWidth="1"/>
    <col min="1723" max="1723" width="27.21875" bestFit="1" customWidth="1"/>
    <col min="1724" max="1724" width="30.109375" bestFit="1" customWidth="1"/>
    <col min="1725" max="1725" width="24.5546875" bestFit="1" customWidth="1"/>
    <col min="1726" max="1726" width="27.33203125" bestFit="1" customWidth="1"/>
    <col min="1727" max="1727" width="24" bestFit="1" customWidth="1"/>
    <col min="1728" max="1728" width="26.77734375" bestFit="1" customWidth="1"/>
    <col min="1729" max="1729" width="41.21875" bestFit="1" customWidth="1"/>
    <col min="1730" max="1730" width="44" bestFit="1" customWidth="1"/>
    <col min="1731" max="1731" width="31.109375" bestFit="1" customWidth="1"/>
    <col min="1732" max="1732" width="34" bestFit="1" customWidth="1"/>
    <col min="1733" max="1733" width="24.6640625" bestFit="1" customWidth="1"/>
    <col min="1734" max="1734" width="27.44140625" bestFit="1" customWidth="1"/>
    <col min="1735" max="1735" width="25.21875" bestFit="1" customWidth="1"/>
    <col min="1736" max="1736" width="28" bestFit="1" customWidth="1"/>
    <col min="1737" max="1737" width="21.44140625" bestFit="1" customWidth="1"/>
    <col min="1738" max="1738" width="24.21875" bestFit="1" customWidth="1"/>
    <col min="1739" max="1739" width="19" bestFit="1" customWidth="1"/>
    <col min="1740" max="1740" width="21.88671875" bestFit="1" customWidth="1"/>
    <col min="1741" max="1741" width="26.77734375" bestFit="1" customWidth="1"/>
    <col min="1742" max="1742" width="29.6640625" bestFit="1" customWidth="1"/>
    <col min="1743" max="1743" width="27.6640625" bestFit="1" customWidth="1"/>
    <col min="1744" max="1744" width="30.44140625" bestFit="1" customWidth="1"/>
    <col min="1745" max="1745" width="33.21875" bestFit="1" customWidth="1"/>
    <col min="1746" max="1746" width="36" bestFit="1" customWidth="1"/>
    <col min="1747" max="1747" width="19.21875" bestFit="1" customWidth="1"/>
    <col min="1748" max="1748" width="22" bestFit="1" customWidth="1"/>
    <col min="1749" max="1749" width="36" bestFit="1" customWidth="1"/>
    <col min="1750" max="1750" width="38.77734375" bestFit="1" customWidth="1"/>
    <col min="1751" max="1751" width="19.88671875" bestFit="1" customWidth="1"/>
    <col min="1752" max="1753" width="22.6640625" bestFit="1" customWidth="1"/>
    <col min="1754" max="1754" width="25.5546875" bestFit="1" customWidth="1"/>
    <col min="1755" max="1755" width="19.33203125" bestFit="1" customWidth="1"/>
    <col min="1756" max="1756" width="22.109375" bestFit="1" customWidth="1"/>
    <col min="1757" max="1757" width="19.33203125" bestFit="1" customWidth="1"/>
    <col min="1758" max="1758" width="22.109375" bestFit="1" customWidth="1"/>
    <col min="1759" max="1759" width="20.109375" bestFit="1" customWidth="1"/>
    <col min="1760" max="1760" width="22.88671875" bestFit="1" customWidth="1"/>
    <col min="1761" max="1761" width="36.44140625" bestFit="1" customWidth="1"/>
    <col min="1762" max="1762" width="39.21875" bestFit="1" customWidth="1"/>
    <col min="1763" max="1763" width="24" bestFit="1" customWidth="1"/>
    <col min="1764" max="1764" width="26.77734375" bestFit="1" customWidth="1"/>
    <col min="1765" max="1765" width="20.33203125" bestFit="1" customWidth="1"/>
    <col min="1766" max="1766" width="23.109375" bestFit="1" customWidth="1"/>
    <col min="1767" max="1767" width="17.109375" bestFit="1" customWidth="1"/>
    <col min="1768" max="1768" width="19.88671875" bestFit="1" customWidth="1"/>
    <col min="1769" max="1769" width="21.109375" bestFit="1" customWidth="1"/>
    <col min="1770" max="1770" width="23.88671875" bestFit="1" customWidth="1"/>
    <col min="1771" max="1771" width="35.21875" bestFit="1" customWidth="1"/>
    <col min="1772" max="1772" width="38.109375" bestFit="1" customWidth="1"/>
    <col min="1773" max="1773" width="19.6640625" bestFit="1" customWidth="1"/>
    <col min="1774" max="1774" width="22.44140625" bestFit="1" customWidth="1"/>
    <col min="1775" max="1775" width="22.33203125" bestFit="1" customWidth="1"/>
    <col min="1776" max="1776" width="25.109375" bestFit="1" customWidth="1"/>
    <col min="1777" max="1777" width="20.88671875" bestFit="1" customWidth="1"/>
    <col min="1778" max="1778" width="23.6640625" bestFit="1" customWidth="1"/>
    <col min="1779" max="1779" width="9" bestFit="1" customWidth="1"/>
    <col min="1780" max="1780" width="11.6640625" bestFit="1" customWidth="1"/>
    <col min="1781" max="1781" width="10.77734375" bestFit="1" customWidth="1"/>
  </cols>
  <sheetData>
    <row r="2" spans="2:8" x14ac:dyDescent="0.3">
      <c r="B2" s="1" t="s">
        <v>1239</v>
      </c>
      <c r="C2" s="1" t="s">
        <v>1236</v>
      </c>
    </row>
    <row r="3" spans="2:8" x14ac:dyDescent="0.3">
      <c r="B3" s="1" t="s">
        <v>1222</v>
      </c>
      <c r="C3" t="s">
        <v>1277</v>
      </c>
      <c r="D3" t="s">
        <v>1278</v>
      </c>
      <c r="E3" t="s">
        <v>1223</v>
      </c>
    </row>
    <row r="4" spans="2:8" x14ac:dyDescent="0.3">
      <c r="B4" s="2">
        <v>0</v>
      </c>
      <c r="C4" s="19">
        <v>522</v>
      </c>
      <c r="D4" s="19">
        <v>27</v>
      </c>
      <c r="E4" s="19">
        <v>549</v>
      </c>
    </row>
    <row r="5" spans="2:8" x14ac:dyDescent="0.3">
      <c r="B5" s="2">
        <v>1</v>
      </c>
      <c r="C5" s="19">
        <v>162</v>
      </c>
      <c r="D5" s="19">
        <v>180</v>
      </c>
      <c r="E5" s="19">
        <v>342</v>
      </c>
    </row>
    <row r="6" spans="2:8" x14ac:dyDescent="0.3">
      <c r="B6" s="2" t="s">
        <v>1223</v>
      </c>
      <c r="C6" s="19">
        <v>684</v>
      </c>
      <c r="D6" s="19">
        <v>207</v>
      </c>
      <c r="E6" s="19">
        <v>891</v>
      </c>
    </row>
    <row r="9" spans="2:8" x14ac:dyDescent="0.3">
      <c r="E9" t="s">
        <v>1279</v>
      </c>
      <c r="F9" t="s">
        <v>1286</v>
      </c>
    </row>
    <row r="10" spans="2:8" x14ac:dyDescent="0.3">
      <c r="E10">
        <v>0</v>
      </c>
      <c r="F10">
        <v>1</v>
      </c>
    </row>
    <row r="11" spans="2:8" x14ac:dyDescent="0.3">
      <c r="D11" t="s">
        <v>1281</v>
      </c>
      <c r="E11" s="20" t="s">
        <v>1287</v>
      </c>
      <c r="F11" t="s">
        <v>1288</v>
      </c>
    </row>
    <row r="12" spans="2:8" x14ac:dyDescent="0.3">
      <c r="B12" t="s">
        <v>1287</v>
      </c>
      <c r="C12" t="s">
        <v>1279</v>
      </c>
      <c r="D12">
        <v>0</v>
      </c>
      <c r="E12" t="s">
        <v>1282</v>
      </c>
      <c r="F12" t="s">
        <v>1284</v>
      </c>
      <c r="G12">
        <v>522</v>
      </c>
      <c r="H12">
        <v>27</v>
      </c>
    </row>
    <row r="13" spans="2:8" x14ac:dyDescent="0.3">
      <c r="B13" t="s">
        <v>1288</v>
      </c>
      <c r="C13" t="s">
        <v>1280</v>
      </c>
      <c r="D13">
        <v>1</v>
      </c>
      <c r="E13" t="s">
        <v>1283</v>
      </c>
      <c r="F13" t="s">
        <v>1285</v>
      </c>
      <c r="G13">
        <v>162</v>
      </c>
      <c r="H13">
        <v>180</v>
      </c>
    </row>
    <row r="16" spans="2:8" x14ac:dyDescent="0.3">
      <c r="C16" s="21"/>
    </row>
    <row r="20" spans="5:7" x14ac:dyDescent="0.3">
      <c r="E20">
        <v>522</v>
      </c>
      <c r="G20">
        <f>G12+H12+H13</f>
        <v>729</v>
      </c>
    </row>
    <row r="21" spans="5:7" x14ac:dyDescent="0.3">
      <c r="E21">
        <v>891</v>
      </c>
      <c r="G21">
        <v>891</v>
      </c>
    </row>
    <row r="22" spans="5:7" x14ac:dyDescent="0.3">
      <c r="E22" s="22">
        <f>E20/E21</f>
        <v>0.58585858585858586</v>
      </c>
      <c r="G22" s="22">
        <f>G20/E21</f>
        <v>0.81818181818181823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5C4B-533B-4E08-9274-B110750DBA62}">
  <dimension ref="A1:G10"/>
  <sheetViews>
    <sheetView workbookViewId="0">
      <selection activeCell="F7" sqref="F7"/>
    </sheetView>
  </sheetViews>
  <sheetFormatPr defaultRowHeight="14.4" x14ac:dyDescent="0.3"/>
  <cols>
    <col min="6" max="6" width="12.5546875" bestFit="1" customWidth="1"/>
    <col min="7" max="7" width="15.5546875" bestFit="1" customWidth="1"/>
  </cols>
  <sheetData>
    <row r="1" spans="1:7" x14ac:dyDescent="0.3">
      <c r="A1" t="s">
        <v>1281</v>
      </c>
      <c r="B1" t="s">
        <v>1289</v>
      </c>
    </row>
    <row r="2" spans="1:7" x14ac:dyDescent="0.3">
      <c r="A2">
        <v>0</v>
      </c>
      <c r="B2">
        <v>0</v>
      </c>
    </row>
    <row r="3" spans="1:7" x14ac:dyDescent="0.3">
      <c r="A3">
        <v>0</v>
      </c>
      <c r="B3">
        <v>0</v>
      </c>
    </row>
    <row r="4" spans="1:7" x14ac:dyDescent="0.3">
      <c r="A4">
        <v>0</v>
      </c>
      <c r="B4">
        <v>0</v>
      </c>
    </row>
    <row r="5" spans="1:7" x14ac:dyDescent="0.3">
      <c r="A5">
        <v>0</v>
      </c>
      <c r="B5">
        <v>0</v>
      </c>
    </row>
    <row r="6" spans="1:7" x14ac:dyDescent="0.3">
      <c r="A6">
        <v>1</v>
      </c>
      <c r="B6">
        <v>0</v>
      </c>
    </row>
    <row r="7" spans="1:7" x14ac:dyDescent="0.3">
      <c r="A7">
        <v>1</v>
      </c>
      <c r="B7">
        <v>0</v>
      </c>
      <c r="F7" s="1" t="s">
        <v>1222</v>
      </c>
      <c r="G7" t="s">
        <v>1290</v>
      </c>
    </row>
    <row r="8" spans="1:7" x14ac:dyDescent="0.3">
      <c r="A8">
        <v>0</v>
      </c>
      <c r="B8">
        <v>0</v>
      </c>
      <c r="F8" s="2">
        <v>0</v>
      </c>
      <c r="G8" s="19">
        <v>0</v>
      </c>
    </row>
    <row r="9" spans="1:7" x14ac:dyDescent="0.3">
      <c r="A9">
        <v>0</v>
      </c>
      <c r="B9">
        <v>0</v>
      </c>
      <c r="F9" s="2">
        <v>1</v>
      </c>
      <c r="G9" s="19">
        <v>0</v>
      </c>
    </row>
    <row r="10" spans="1:7" x14ac:dyDescent="0.3">
      <c r="F10" s="2" t="s">
        <v>1223</v>
      </c>
      <c r="G10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titanic_dataset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Verma</dc:creator>
  <cp:lastModifiedBy>Arpit Verma</cp:lastModifiedBy>
  <dcterms:created xsi:type="dcterms:W3CDTF">2025-04-04T15:45:01Z</dcterms:created>
  <dcterms:modified xsi:type="dcterms:W3CDTF">2025-04-09T07:28:46Z</dcterms:modified>
</cp:coreProperties>
</file>