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filterPrivacy="1" codeName="ThisWorkbook"/>
  <bookViews>
    <workbookView xWindow="-120" yWindow="-120" windowWidth="20610" windowHeight="8835" tabRatio="415" activeTab="4"/>
  </bookViews>
  <sheets>
    <sheet name="Acerca de" sheetId="12" r:id="rId1"/>
    <sheet name="Ligero" sheetId="17" r:id="rId2"/>
    <sheet name="Oscuro" sheetId="16" r:id="rId3"/>
    <sheet name="Color" sheetId="18" r:id="rId4"/>
    <sheet name="Cotizadores" sheetId="19" r:id="rId5"/>
  </sheets>
  <definedNames>
    <definedName name="Hoy" localSheetId="3">TODAY()</definedName>
    <definedName name="Hoy" localSheetId="1">TODAY()</definedName>
    <definedName name="Hoy" localSheetId="2">TODAY()</definedName>
    <definedName name="Incremento_de_desplazamiento" localSheetId="3">Color!$C$7</definedName>
    <definedName name="Incremento_de_desplazamiento" localSheetId="1">Ligero!$C$7</definedName>
    <definedName name="Incremento_de_desplazamiento" localSheetId="2">Oscuro!$C$7</definedName>
    <definedName name="Inicio_del_proyecto" localSheetId="3">Color!$C$6</definedName>
    <definedName name="Inicio_del_proyecto" localSheetId="1">Ligero!$C$6</definedName>
    <definedName name="Inicio_del_proyecto" localSheetId="2">Oscuro!$C$6</definedName>
    <definedName name="_xlnm.Print_Titles" localSheetId="3">Color!$6:$9</definedName>
    <definedName name="_xlnm.Print_Titles" localSheetId="1">Ligero!$6:$9</definedName>
    <definedName name="_xlnm.Print_Titles" localSheetId="2">Oscuro!$6:$9</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3" i="19" l="1"/>
  <c r="M3" i="19"/>
  <c r="K3" i="19"/>
  <c r="I3" i="19"/>
  <c r="G3" i="19"/>
  <c r="E3" i="19"/>
  <c r="K1" i="19"/>
  <c r="U46" i="19" l="1"/>
  <c r="S46" i="19"/>
  <c r="Q46" i="19"/>
  <c r="O46" i="19"/>
  <c r="U31" i="19" l="1"/>
  <c r="S31" i="19"/>
  <c r="Q31" i="19"/>
  <c r="O31" i="19"/>
  <c r="K49" i="19"/>
  <c r="M31" i="19"/>
  <c r="K55" i="19"/>
  <c r="K56" i="19" s="1"/>
  <c r="K58" i="19"/>
  <c r="K54" i="19"/>
  <c r="K52" i="19"/>
  <c r="I31" i="19"/>
  <c r="I33" i="19" s="1"/>
  <c r="D63" i="19"/>
  <c r="E44" i="19"/>
  <c r="E43" i="19"/>
  <c r="G38" i="19"/>
  <c r="G31" i="19"/>
  <c r="G34" i="19" s="1"/>
  <c r="E26" i="19"/>
  <c r="E25" i="19"/>
  <c r="F13" i="18"/>
  <c r="F12" i="18"/>
  <c r="F13" i="17"/>
  <c r="F12" i="17"/>
  <c r="F18" i="17" s="1"/>
  <c r="F19" i="17" s="1"/>
  <c r="F20" i="17" s="1"/>
  <c r="F21" i="17" s="1"/>
  <c r="K31" i="19" l="1"/>
  <c r="E31" i="19"/>
  <c r="E35" i="19" s="1"/>
  <c r="I34" i="19"/>
  <c r="I60" i="19" s="1"/>
  <c r="E39" i="19"/>
  <c r="G33" i="19"/>
  <c r="G60" i="19" s="1"/>
  <c r="F24" i="18"/>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E34" i="19" l="1"/>
  <c r="E33" i="19"/>
  <c r="E60" i="19" s="1"/>
  <c r="G69" i="19"/>
  <c r="G68" i="19"/>
  <c r="F27" i="18"/>
  <c r="F30" i="18" s="1"/>
  <c r="F31" i="18" s="1"/>
  <c r="F32" i="18" s="1"/>
  <c r="F22" i="18"/>
  <c r="I7" i="17"/>
  <c r="I35" i="17" s="1"/>
  <c r="E66" i="19" l="1"/>
  <c r="E65" i="19"/>
  <c r="E62" i="19"/>
  <c r="E63" i="19"/>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C6" i="18" a="1"/>
  <c r="C6" i="18" l="1"/>
  <c r="I7" i="18" s="1"/>
  <c r="I26" i="18" s="1"/>
  <c r="J15" i="17"/>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c r="K35" i="17"/>
  <c r="K24" i="17" l="1"/>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c r="N11" i="17" l="1"/>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34" i="17" l="1"/>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15" i="17"/>
  <c r="T17" i="17"/>
  <c r="T33"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31" i="17" l="1"/>
  <c r="U11" i="17"/>
  <c r="U17" i="17"/>
  <c r="U35" i="17"/>
  <c r="U19" i="17"/>
  <c r="U15" i="17"/>
  <c r="U32"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c r="V25" i="17" l="1"/>
  <c r="V30" i="17"/>
  <c r="V11" i="17"/>
  <c r="V34" i="17"/>
  <c r="V16" i="17"/>
  <c r="V22" i="17"/>
  <c r="V24" i="17"/>
  <c r="V14" i="17"/>
  <c r="W7" i="17"/>
  <c r="W33"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7" i="17" l="1"/>
  <c r="W30" i="17"/>
  <c r="X7" i="17"/>
  <c r="X32" i="17" s="1"/>
  <c r="W20" i="17"/>
  <c r="W34" i="17"/>
  <c r="W6" i="17"/>
  <c r="W23" i="17"/>
  <c r="W12" i="17"/>
  <c r="W25" i="17"/>
  <c r="W21" i="17"/>
  <c r="W28" i="17"/>
  <c r="W31" i="17"/>
  <c r="W35" i="17"/>
  <c r="W14" i="17"/>
  <c r="W29" i="17"/>
  <c r="W32" i="17"/>
  <c r="W9" i="17"/>
  <c r="W11" i="17"/>
  <c r="W19" i="17"/>
  <c r="W18" i="17"/>
  <c r="W26" i="17"/>
  <c r="W24" i="17"/>
  <c r="W15" i="17"/>
  <c r="W13" i="17"/>
  <c r="W16" i="17"/>
  <c r="W22" i="17"/>
  <c r="W27"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15" i="17" l="1"/>
  <c r="X21" i="17"/>
  <c r="X30" i="17"/>
  <c r="X14" i="17"/>
  <c r="X12" i="17"/>
  <c r="X34" i="17"/>
  <c r="X20" i="17"/>
  <c r="X22" i="17"/>
  <c r="X18" i="17"/>
  <c r="X28" i="17"/>
  <c r="X13" i="17"/>
  <c r="X11" i="17"/>
  <c r="Y7" i="17"/>
  <c r="Y35" i="17" s="1"/>
  <c r="X27" i="17"/>
  <c r="X17" i="17"/>
  <c r="X26" i="17"/>
  <c r="X33" i="17"/>
  <c r="X25" i="17"/>
  <c r="X35" i="17"/>
  <c r="X19" i="17"/>
  <c r="X31" i="17"/>
  <c r="X9" i="17"/>
  <c r="X23" i="17"/>
  <c r="X24" i="17"/>
  <c r="X16" i="17"/>
  <c r="X29"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33" i="17" l="1"/>
  <c r="Y15" i="17"/>
  <c r="Y30" i="17"/>
  <c r="Z7" i="17"/>
  <c r="Z35" i="17" s="1"/>
  <c r="Y20" i="17"/>
  <c r="Y14" i="17"/>
  <c r="Y26" i="17"/>
  <c r="Y27" i="17"/>
  <c r="Y17" i="17"/>
  <c r="Y23" i="17"/>
  <c r="Y9" i="17"/>
  <c r="Y24" i="17"/>
  <c r="Y29" i="17"/>
  <c r="Y12" i="17"/>
  <c r="Y13" i="17"/>
  <c r="Y16" i="17"/>
  <c r="Y21" i="17"/>
  <c r="Y11" i="17"/>
  <c r="Y18" i="17"/>
  <c r="Y22" i="17"/>
  <c r="Y19" i="17"/>
  <c r="Y34" i="17"/>
  <c r="Y25" i="17"/>
  <c r="Y32" i="17"/>
  <c r="Y28" i="17"/>
  <c r="Y31"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11" i="17" l="1"/>
  <c r="Z14" i="17"/>
  <c r="Z21" i="17"/>
  <c r="Z32" i="17"/>
  <c r="Z20" i="17"/>
  <c r="Z19" i="17"/>
  <c r="Z13" i="17"/>
  <c r="Z28" i="17"/>
  <c r="AA7" i="17"/>
  <c r="AA35" i="17" s="1"/>
  <c r="Z16" i="17"/>
  <c r="Z24" i="17"/>
  <c r="Z29" i="17"/>
  <c r="Z33" i="17"/>
  <c r="Z9" i="17"/>
  <c r="Z18" i="17"/>
  <c r="Z15" i="17"/>
  <c r="Z12" i="17"/>
  <c r="Z17" i="17"/>
  <c r="Z22" i="17"/>
  <c r="Z26" i="17"/>
  <c r="Z30" i="17"/>
  <c r="Z34" i="17"/>
  <c r="Z25" i="17"/>
  <c r="Z23" i="17"/>
  <c r="Z27" i="17"/>
  <c r="Z31"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Z35" i="18"/>
  <c r="AB7" i="17" l="1"/>
  <c r="AB32" i="17" s="1"/>
  <c r="AA25" i="17"/>
  <c r="AA26" i="17"/>
  <c r="AA11" i="17"/>
  <c r="AA19" i="17"/>
  <c r="AA32" i="17"/>
  <c r="AA15" i="17"/>
  <c r="AA29" i="17"/>
  <c r="AA14" i="17"/>
  <c r="AA24" i="17"/>
  <c r="AA12" i="17"/>
  <c r="AA16" i="17"/>
  <c r="AA18" i="17"/>
  <c r="AA27" i="17"/>
  <c r="AA33" i="17"/>
  <c r="AA9" i="17"/>
  <c r="AA28" i="17"/>
  <c r="AA13" i="17"/>
  <c r="AA17" i="17"/>
  <c r="AA22" i="17"/>
  <c r="AA30" i="17"/>
  <c r="AA34" i="17"/>
  <c r="AA20" i="17"/>
  <c r="AA21" i="17"/>
  <c r="AA23" i="17"/>
  <c r="AA31" i="17"/>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7" i="17"/>
  <c r="AB33" i="17" l="1"/>
  <c r="AB13" i="17"/>
  <c r="AC7" i="17"/>
  <c r="AC31" i="17" s="1"/>
  <c r="AB18" i="17"/>
  <c r="AB12" i="17"/>
  <c r="AB21" i="17"/>
  <c r="AB34" i="17"/>
  <c r="AB22" i="17"/>
  <c r="AB20" i="17"/>
  <c r="AB26" i="17"/>
  <c r="AB9" i="17"/>
  <c r="AB25" i="17"/>
  <c r="AB30" i="17"/>
  <c r="AB14" i="17"/>
  <c r="AB11" i="17"/>
  <c r="AB23" i="17"/>
  <c r="AB27" i="17"/>
  <c r="AB28" i="17"/>
  <c r="AB31" i="17"/>
  <c r="AB35" i="17"/>
  <c r="AB19" i="17"/>
  <c r="AB15" i="17"/>
  <c r="AB24" i="17"/>
  <c r="AB16" i="17"/>
  <c r="AB29"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9" i="17"/>
  <c r="AC26" i="17"/>
  <c r="AC21" i="17" l="1"/>
  <c r="AC24" i="17"/>
  <c r="AC12" i="17"/>
  <c r="AC30" i="17"/>
  <c r="AD7" i="17"/>
  <c r="AC22" i="17"/>
  <c r="AC17" i="17"/>
  <c r="AC18" i="17"/>
  <c r="AC11" i="17"/>
  <c r="AC23" i="17"/>
  <c r="AC25" i="17"/>
  <c r="AC34" i="17"/>
  <c r="AC33" i="17"/>
  <c r="AC16" i="17"/>
  <c r="AC14" i="17"/>
  <c r="AC15" i="17"/>
  <c r="AC19" i="17"/>
  <c r="AC27" i="17"/>
  <c r="AC28" i="17"/>
  <c r="AC35" i="17"/>
  <c r="AC13" i="17"/>
  <c r="AC9" i="17"/>
  <c r="AC20" i="17"/>
  <c r="AC32"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C35" i="18"/>
  <c r="AD35" i="17"/>
  <c r="AD34" i="17"/>
  <c r="AD33" i="17"/>
  <c r="AD32" i="17"/>
  <c r="AD31" i="17"/>
  <c r="AD30" i="17"/>
  <c r="AD29" i="17"/>
  <c r="AD28" i="17"/>
  <c r="AD27" i="17"/>
  <c r="AD26" i="17"/>
  <c r="AD24" i="17"/>
  <c r="AD19" i="17"/>
  <c r="AD23" i="17"/>
  <c r="AD22" i="17"/>
  <c r="AD18" i="17"/>
  <c r="AD21" i="17"/>
  <c r="AD14" i="17"/>
  <c r="AD13" i="17"/>
  <c r="AD6" i="17"/>
  <c r="AD25" i="17"/>
  <c r="AD20" i="17"/>
  <c r="AD17" i="17"/>
  <c r="AD16" i="17"/>
  <c r="AD12" i="17"/>
  <c r="AE7" i="17"/>
  <c r="AD15" i="17"/>
  <c r="AD9" i="17"/>
  <c r="AD11" i="17"/>
  <c r="AC29" i="18" l="1"/>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5" i="17"/>
  <c r="AE34" i="17"/>
  <c r="AE33" i="17"/>
  <c r="AE32" i="17"/>
  <c r="AE31" i="17"/>
  <c r="AE30" i="17"/>
  <c r="AE27" i="17"/>
  <c r="AE26" i="17"/>
  <c r="AE29" i="17"/>
  <c r="AE23" i="17"/>
  <c r="AE22" i="17"/>
  <c r="AE18" i="17"/>
  <c r="AE21" i="17"/>
  <c r="AE17" i="17"/>
  <c r="AE16" i="17"/>
  <c r="AE28" i="17"/>
  <c r="AE25" i="17"/>
  <c r="AE20" i="17"/>
  <c r="AE13" i="17"/>
  <c r="AE24" i="17"/>
  <c r="AE19" i="17"/>
  <c r="AE12" i="17"/>
  <c r="AF7" i="17"/>
  <c r="AE15" i="17"/>
  <c r="AE11" i="17"/>
  <c r="AE9" i="17"/>
  <c r="AE14" i="17"/>
  <c r="AD14" i="18" l="1"/>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5" i="17"/>
  <c r="AF34" i="17"/>
  <c r="AF33" i="17"/>
  <c r="AF32" i="17"/>
  <c r="AF31" i="17"/>
  <c r="AF30" i="17"/>
  <c r="AF26" i="17"/>
  <c r="AF29" i="17"/>
  <c r="AF28" i="17"/>
  <c r="AF27" i="17"/>
  <c r="AF21" i="17"/>
  <c r="AF17" i="17"/>
  <c r="AF16" i="17"/>
  <c r="AF25" i="17"/>
  <c r="AF20" i="17"/>
  <c r="AF15" i="17"/>
  <c r="AF24" i="17"/>
  <c r="AF19" i="17"/>
  <c r="AF12" i="17"/>
  <c r="AG7" i="17"/>
  <c r="AF22" i="17"/>
  <c r="AF18" i="17"/>
  <c r="AF11" i="17"/>
  <c r="AF9" i="17"/>
  <c r="AF23" i="17"/>
  <c r="AF14" i="17"/>
  <c r="AF13" i="17"/>
  <c r="AE14" i="18" l="1"/>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34" i="17"/>
  <c r="AG32" i="17"/>
  <c r="AG30" i="17"/>
  <c r="AG29" i="17"/>
  <c r="AG28" i="17"/>
  <c r="AG27" i="17"/>
  <c r="AG33" i="17"/>
  <c r="AG25" i="17"/>
  <c r="AG20" i="17"/>
  <c r="AG15" i="17"/>
  <c r="AG35" i="17"/>
  <c r="AG24" i="17"/>
  <c r="AG19" i="17"/>
  <c r="AG26" i="17"/>
  <c r="AG23" i="17"/>
  <c r="AG22" i="17"/>
  <c r="AG18" i="17"/>
  <c r="AG11" i="17"/>
  <c r="AG9" i="17"/>
  <c r="AG17" i="17"/>
  <c r="AG16" i="17"/>
  <c r="AG14" i="17"/>
  <c r="AG13" i="17"/>
  <c r="AG31" i="17"/>
  <c r="AG21" i="17"/>
  <c r="AH7" i="17"/>
  <c r="AG12" i="17"/>
  <c r="AF24" i="18" l="1"/>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H9" i="17"/>
  <c r="AH11" i="17"/>
  <c r="AG14" i="18" l="1"/>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5" i="17"/>
  <c r="AI34" i="17"/>
  <c r="AI33" i="17"/>
  <c r="AI32" i="17"/>
  <c r="AI31" i="17"/>
  <c r="AI30" i="17"/>
  <c r="AI27" i="17"/>
  <c r="AI26" i="17"/>
  <c r="AI23" i="17"/>
  <c r="AI22" i="17"/>
  <c r="AI18" i="17"/>
  <c r="AI28" i="17"/>
  <c r="AI21" i="17"/>
  <c r="AI17" i="17"/>
  <c r="AI16" i="17"/>
  <c r="AI25" i="17"/>
  <c r="AI20" i="17"/>
  <c r="AI24" i="17"/>
  <c r="AI15" i="17"/>
  <c r="AI13" i="17"/>
  <c r="AI12" i="17"/>
  <c r="AJ7" i="17"/>
  <c r="AI29" i="17"/>
  <c r="AI11" i="17"/>
  <c r="AI9" i="17"/>
  <c r="AI19" i="17"/>
  <c r="AI14" i="17"/>
  <c r="AH20" i="18" l="1"/>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c r="AJ34" i="17"/>
  <c r="AJ33" i="17"/>
  <c r="AJ32" i="17"/>
  <c r="AJ31" i="17"/>
  <c r="AJ30" i="17"/>
  <c r="AJ26" i="17"/>
  <c r="AJ29" i="17"/>
  <c r="AJ28" i="17"/>
  <c r="AJ21" i="17"/>
  <c r="AJ17" i="17"/>
  <c r="AJ16" i="17"/>
  <c r="AJ25" i="17"/>
  <c r="AJ20" i="17"/>
  <c r="AJ15" i="17"/>
  <c r="AJ24" i="17"/>
  <c r="AJ22" i="17"/>
  <c r="AJ12" i="17"/>
  <c r="AK7" i="17"/>
  <c r="AJ27" i="17"/>
  <c r="AJ11" i="17"/>
  <c r="AJ9" i="17"/>
  <c r="AJ23" i="17"/>
  <c r="AJ19" i="17"/>
  <c r="AJ14" i="17"/>
  <c r="AJ13" i="17"/>
  <c r="AJ18"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J35"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34" i="18" l="1"/>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15" i="18" l="1"/>
  <c r="AK11" i="18"/>
  <c r="AK14" i="18"/>
  <c r="AK19" i="18"/>
  <c r="AK21" i="18"/>
  <c r="AK31" i="18"/>
  <c r="AK6" i="18"/>
  <c r="AK22" i="18"/>
  <c r="AK35" i="18"/>
  <c r="AK12" i="18"/>
  <c r="AK20" i="18"/>
  <c r="AK23" i="18"/>
  <c r="AK28" i="18"/>
  <c r="AK26" i="18"/>
  <c r="AK9" i="18"/>
  <c r="AK16" i="18"/>
  <c r="AK24" i="18"/>
  <c r="AK29" i="18"/>
  <c r="AK30" i="18"/>
  <c r="AL7" i="18"/>
  <c r="AL33" i="18" s="1"/>
  <c r="AK13" i="18"/>
  <c r="AK17" i="18"/>
  <c r="AK18" i="18"/>
  <c r="AK27" i="18"/>
  <c r="AK33" i="18"/>
  <c r="AK32" i="18"/>
  <c r="AK25" i="18"/>
  <c r="AL3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M7" i="18" l="1"/>
  <c r="AM33" i="18" s="1"/>
  <c r="AL17" i="18"/>
  <c r="AL28" i="18"/>
  <c r="AL19" i="18"/>
  <c r="AL23" i="18"/>
  <c r="AL30" i="18"/>
  <c r="AL16" i="18"/>
  <c r="AL13" i="18"/>
  <c r="AL31" i="18"/>
  <c r="AL11" i="18"/>
  <c r="AL26" i="18"/>
  <c r="AL24" i="18"/>
  <c r="AL34" i="18"/>
  <c r="AL12" i="18"/>
  <c r="AL15" i="18"/>
  <c r="AL21" i="18"/>
  <c r="AL18" i="18"/>
  <c r="AL29" i="18"/>
  <c r="AL32" i="18"/>
  <c r="AL9" i="18"/>
  <c r="AL14" i="18"/>
  <c r="AL20" i="18"/>
  <c r="AL22" i="18"/>
  <c r="AL27" i="18"/>
  <c r="AL25"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15" i="18" l="1"/>
  <c r="AM27" i="18"/>
  <c r="AM16" i="18"/>
  <c r="AM30" i="18"/>
  <c r="AM11" i="18"/>
  <c r="AM17" i="18"/>
  <c r="AM31" i="18"/>
  <c r="AM13" i="18"/>
  <c r="AM22" i="18"/>
  <c r="AM35" i="18"/>
  <c r="AM18" i="18"/>
  <c r="AM14" i="18"/>
  <c r="AM25" i="18"/>
  <c r="AM24" i="18"/>
  <c r="AM32" i="18"/>
  <c r="AN7" i="18"/>
  <c r="AN35" i="18" s="1"/>
  <c r="AM20" i="18"/>
  <c r="AM26" i="18"/>
  <c r="AM28" i="18"/>
  <c r="AM34" i="18"/>
  <c r="AM9" i="18"/>
  <c r="AM12" i="18"/>
  <c r="AM19" i="18"/>
  <c r="AM21" i="18"/>
  <c r="AM23" i="18"/>
  <c r="AM29"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11" i="18" l="1"/>
  <c r="AN27" i="18"/>
  <c r="AN13" i="18"/>
  <c r="AN15" i="18"/>
  <c r="AN16" i="18"/>
  <c r="AN25" i="18"/>
  <c r="AN21" i="18"/>
  <c r="AN28" i="18"/>
  <c r="AN33" i="18"/>
  <c r="AN30" i="18"/>
  <c r="AN29" i="18"/>
  <c r="AN14" i="18"/>
  <c r="AN26" i="18"/>
  <c r="AN34" i="18"/>
  <c r="AN12" i="18"/>
  <c r="AN9" i="18"/>
  <c r="AN19" i="18"/>
  <c r="AN24" i="18"/>
  <c r="AN23" i="18"/>
  <c r="AN32" i="18"/>
  <c r="AO7" i="18"/>
  <c r="AO26" i="18" s="1"/>
  <c r="AN17" i="18"/>
  <c r="AN18" i="18"/>
  <c r="AN20" i="18"/>
  <c r="AN22" i="18"/>
  <c r="AN31"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O17" i="18" l="1"/>
  <c r="AO21" i="18"/>
  <c r="AO32" i="18"/>
  <c r="AO34" i="18"/>
  <c r="AO15" i="18"/>
  <c r="AO28" i="18"/>
  <c r="AO9" i="18"/>
  <c r="AO14" i="18"/>
  <c r="AO31" i="18"/>
  <c r="AP7" i="18"/>
  <c r="AP35" i="18" s="1"/>
  <c r="AO11" i="18"/>
  <c r="AO19" i="18"/>
  <c r="AO33" i="18"/>
  <c r="AO12" i="18"/>
  <c r="AO24" i="18"/>
  <c r="AO20" i="18"/>
  <c r="AO30" i="18"/>
  <c r="AO22" i="18"/>
  <c r="AO29" i="18"/>
  <c r="AO35" i="18"/>
  <c r="AO13" i="18"/>
  <c r="AO27" i="18"/>
  <c r="AO16" i="18"/>
  <c r="AO18" i="18"/>
  <c r="AO23" i="18"/>
  <c r="AO25"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P17" i="18" l="1"/>
  <c r="AP18" i="18"/>
  <c r="AP19" i="18"/>
  <c r="AP29" i="18"/>
  <c r="AP22" i="18"/>
  <c r="AP32" i="18"/>
  <c r="AP9" i="18"/>
  <c r="AP23" i="18"/>
  <c r="AP14" i="18"/>
  <c r="AP21" i="18"/>
  <c r="AP27" i="18"/>
  <c r="AP25" i="18"/>
  <c r="AP33" i="18"/>
  <c r="AP11" i="18"/>
  <c r="AQ7" i="18"/>
  <c r="AQ33" i="18" s="1"/>
  <c r="AP15" i="18"/>
  <c r="AP26" i="18"/>
  <c r="AP24" i="18"/>
  <c r="AP30" i="18"/>
  <c r="AP34" i="18"/>
  <c r="AP16" i="18"/>
  <c r="AP12" i="18"/>
  <c r="AP20" i="18"/>
  <c r="AP13" i="18"/>
  <c r="AP28" i="18"/>
  <c r="AP31" i="18"/>
  <c r="AQ35"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Q11" i="18" l="1"/>
  <c r="AQ9" i="18"/>
  <c r="AQ24" i="18"/>
  <c r="AQ19" i="18"/>
  <c r="AQ20" i="18"/>
  <c r="AQ27" i="18"/>
  <c r="AQ34" i="18"/>
  <c r="AQ12" i="18"/>
  <c r="AQ21" i="18"/>
  <c r="AQ30" i="18"/>
  <c r="AQ18" i="18"/>
  <c r="AQ26" i="18"/>
  <c r="AQ31" i="18"/>
  <c r="AQ13" i="18"/>
  <c r="AQ25" i="18"/>
  <c r="AQ16" i="18"/>
  <c r="AQ22" i="18"/>
  <c r="AQ28" i="18"/>
  <c r="AQ32" i="18"/>
  <c r="AQ15" i="18"/>
  <c r="AR7" i="18"/>
  <c r="AR35" i="18" s="1"/>
  <c r="AQ14" i="18"/>
  <c r="AQ17" i="18"/>
  <c r="AQ23" i="18"/>
  <c r="AQ29"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29" i="18" l="1"/>
  <c r="AR6" i="18"/>
  <c r="AR28" i="18"/>
  <c r="AR21" i="18"/>
  <c r="AR23" i="18"/>
  <c r="AR11" i="18"/>
  <c r="AR32" i="18"/>
  <c r="AR14" i="18"/>
  <c r="AS7" i="18"/>
  <c r="AS31" i="18" s="1"/>
  <c r="AR13" i="18"/>
  <c r="AR19" i="18"/>
  <c r="AR25" i="18"/>
  <c r="AR27" i="18"/>
  <c r="AR33" i="18"/>
  <c r="AR17" i="18"/>
  <c r="AR12" i="18"/>
  <c r="AR18" i="18"/>
  <c r="AR15" i="18"/>
  <c r="AR26" i="18"/>
  <c r="AR30" i="18"/>
  <c r="AR34" i="18"/>
  <c r="AR16" i="18"/>
  <c r="AR9" i="18"/>
  <c r="AR24" i="18"/>
  <c r="AR20" i="18"/>
  <c r="AR22" i="18"/>
  <c r="AR31" i="18"/>
  <c r="AS17"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34" i="18" l="1"/>
  <c r="AS13" i="18"/>
  <c r="AT7" i="18"/>
  <c r="AT33" i="18" s="1"/>
  <c r="AS21" i="18"/>
  <c r="AS33" i="18"/>
  <c r="AS11" i="18"/>
  <c r="AS18" i="18"/>
  <c r="AS15" i="18"/>
  <c r="AS28" i="18"/>
  <c r="AS12" i="18"/>
  <c r="AS20" i="18"/>
  <c r="AS22" i="18"/>
  <c r="AS24" i="18"/>
  <c r="AS29" i="18"/>
  <c r="AS25" i="18"/>
  <c r="AS35" i="18"/>
  <c r="AS9" i="18"/>
  <c r="AS16" i="18"/>
  <c r="AS23" i="18"/>
  <c r="AS14" i="18"/>
  <c r="AS30" i="18"/>
  <c r="AS26" i="18"/>
  <c r="AS27" i="18"/>
  <c r="AS19" i="18"/>
  <c r="AS32"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19" i="18" l="1"/>
  <c r="AT30" i="18"/>
  <c r="AT13" i="18"/>
  <c r="AT11" i="18"/>
  <c r="AT24" i="18"/>
  <c r="AT17" i="18"/>
  <c r="AT34" i="18"/>
  <c r="AU7" i="18"/>
  <c r="AU35" i="18" s="1"/>
  <c r="AT16" i="18"/>
  <c r="AT21" i="18"/>
  <c r="AT18" i="18"/>
  <c r="AT28" i="18"/>
  <c r="AT31" i="18"/>
  <c r="AT35" i="18"/>
  <c r="AT12" i="18"/>
  <c r="AT15" i="18"/>
  <c r="AT22" i="18"/>
  <c r="AT26" i="18"/>
  <c r="AT29" i="18"/>
  <c r="AT32" i="18"/>
  <c r="AT9" i="18"/>
  <c r="AT14" i="18"/>
  <c r="AT20" i="18"/>
  <c r="AT23" i="18"/>
  <c r="AT27" i="18"/>
  <c r="AT25"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21" i="18" l="1"/>
  <c r="AU27" i="18"/>
  <c r="AU12" i="18"/>
  <c r="AU9" i="18"/>
  <c r="AU30" i="18"/>
  <c r="AU25" i="18"/>
  <c r="AU34" i="18"/>
  <c r="AU18" i="18"/>
  <c r="AU14" i="18"/>
  <c r="AU16" i="18"/>
  <c r="AU22" i="18"/>
  <c r="AU28" i="18"/>
  <c r="AU32" i="18"/>
  <c r="AU13" i="18"/>
  <c r="AV7" i="18"/>
  <c r="AV34" i="18" s="1"/>
  <c r="AU19" i="18"/>
  <c r="AU17" i="18"/>
  <c r="AU23" i="18"/>
  <c r="AU29" i="18"/>
  <c r="AU33" i="18"/>
  <c r="AU11" i="18"/>
  <c r="AU15" i="18"/>
  <c r="AU20" i="18"/>
  <c r="AU26" i="18"/>
  <c r="AU24" i="18"/>
  <c r="AU31" i="18"/>
  <c r="AV35"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V31" i="18" l="1"/>
  <c r="AV9" i="18"/>
  <c r="AV18" i="18"/>
  <c r="AV20" i="18"/>
  <c r="AV13" i="18"/>
  <c r="AV22" i="18"/>
  <c r="AV17" i="18"/>
  <c r="AV11" i="18"/>
  <c r="AV19" i="18"/>
  <c r="AV24" i="18"/>
  <c r="AV23" i="18"/>
  <c r="AV32" i="18"/>
  <c r="AV12" i="18"/>
  <c r="AV28" i="18"/>
  <c r="AV14" i="18"/>
  <c r="AV29" i="18"/>
  <c r="AV25" i="18"/>
  <c r="AV27" i="18"/>
  <c r="AV33" i="18"/>
  <c r="AV16" i="18"/>
  <c r="AW7" i="18"/>
  <c r="AW34" i="18" s="1"/>
  <c r="AV21" i="18"/>
  <c r="AV15" i="18"/>
  <c r="AV26" i="18"/>
  <c r="AV30"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21" i="18" l="1"/>
  <c r="AW12" i="18"/>
  <c r="AW23" i="18"/>
  <c r="AW20" i="18"/>
  <c r="AW35" i="18"/>
  <c r="AW17" i="18"/>
  <c r="AW26" i="18"/>
  <c r="AW11" i="18"/>
  <c r="AW27" i="18"/>
  <c r="AW25" i="18"/>
  <c r="AW15" i="18"/>
  <c r="AW14" i="18"/>
  <c r="AW30" i="18"/>
  <c r="AW9" i="18"/>
  <c r="AW24" i="18"/>
  <c r="AW13" i="18"/>
  <c r="AW31" i="18"/>
  <c r="AW19" i="18"/>
  <c r="AW28" i="18"/>
  <c r="AW32" i="18"/>
  <c r="AX7" i="18"/>
  <c r="AX32" i="18" s="1"/>
  <c r="AW33" i="18"/>
  <c r="AW16" i="18"/>
  <c r="AW18" i="18"/>
  <c r="AW22" i="18"/>
  <c r="AW29"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X9" i="18" l="1"/>
  <c r="AX27" i="18"/>
  <c r="AY7" i="18"/>
  <c r="AY33" i="18" s="1"/>
  <c r="AX25" i="18"/>
  <c r="AX22" i="18"/>
  <c r="AX33" i="18"/>
  <c r="AX17" i="18"/>
  <c r="AX11" i="18"/>
  <c r="AX12" i="18"/>
  <c r="AX26" i="18"/>
  <c r="AX21" i="18"/>
  <c r="AX24" i="18"/>
  <c r="AX30" i="18"/>
  <c r="AX34" i="18"/>
  <c r="AX16" i="18"/>
  <c r="AX23" i="18"/>
  <c r="AX15" i="18"/>
  <c r="AX13" i="18"/>
  <c r="AX28" i="18"/>
  <c r="AX31" i="18"/>
  <c r="AX35" i="18"/>
  <c r="AX14" i="18"/>
  <c r="AX19" i="18"/>
  <c r="AX20" i="18"/>
  <c r="AX18" i="18"/>
  <c r="AX29" i="18"/>
  <c r="AY3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Y34" i="18" l="1"/>
  <c r="AY20" i="18"/>
  <c r="AY25" i="18"/>
  <c r="AY13" i="18"/>
  <c r="AY27" i="18"/>
  <c r="AY6" i="18"/>
  <c r="AY24" i="18"/>
  <c r="AZ7" i="18"/>
  <c r="AZ32" i="18" s="1"/>
  <c r="AY21" i="18"/>
  <c r="AY30" i="18"/>
  <c r="AY12" i="18"/>
  <c r="AY26" i="18"/>
  <c r="AY31" i="18"/>
  <c r="AY15" i="18"/>
  <c r="AY9" i="18"/>
  <c r="AY14" i="18"/>
  <c r="AY16" i="18"/>
  <c r="AY22" i="18"/>
  <c r="AY28" i="18"/>
  <c r="AY32" i="18"/>
  <c r="AY18" i="18"/>
  <c r="AY11" i="18"/>
  <c r="AY19" i="18"/>
  <c r="AY17" i="18"/>
  <c r="AY23" i="18"/>
  <c r="AY29"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Z16" i="18" l="1"/>
  <c r="AZ20" i="18"/>
  <c r="AZ27" i="18"/>
  <c r="AZ9" i="18"/>
  <c r="AZ30" i="18"/>
  <c r="AZ15" i="18"/>
  <c r="AZ13" i="18"/>
  <c r="AZ18" i="18"/>
  <c r="AZ21" i="18"/>
  <c r="AZ33" i="18"/>
  <c r="AZ14" i="18"/>
  <c r="AZ24" i="18"/>
  <c r="AZ26" i="18"/>
  <c r="AZ34" i="18"/>
  <c r="BA7" i="18"/>
  <c r="BA32" i="18" s="1"/>
  <c r="AZ11" i="18"/>
  <c r="AZ28" i="18"/>
  <c r="AZ29" i="18"/>
  <c r="AZ22" i="18"/>
  <c r="AZ31" i="18"/>
  <c r="AZ35" i="18"/>
  <c r="AZ12" i="18"/>
  <c r="AZ17" i="18"/>
  <c r="AZ19" i="18"/>
  <c r="AZ25" i="18"/>
  <c r="AZ23" i="18"/>
  <c r="BA34" i="18"/>
  <c r="BA25"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A9" i="18" l="1"/>
  <c r="BA22" i="18"/>
  <c r="BA14" i="18"/>
  <c r="BA11" i="18"/>
  <c r="BA29" i="18"/>
  <c r="BA21" i="18"/>
  <c r="BA23" i="18"/>
  <c r="BA19" i="18"/>
  <c r="BA31" i="18"/>
  <c r="BA26" i="18"/>
  <c r="BB7" i="18"/>
  <c r="BB34" i="18" s="1"/>
  <c r="BA15" i="18"/>
  <c r="BA16" i="18"/>
  <c r="BA18" i="18"/>
  <c r="BA27" i="18"/>
  <c r="BA33" i="18"/>
  <c r="BA30" i="18"/>
  <c r="BA13" i="18"/>
  <c r="BA12" i="18"/>
  <c r="BA20" i="18"/>
  <c r="BA17" i="18"/>
  <c r="BA24" i="18"/>
  <c r="BA28" i="18"/>
  <c r="BA35" i="18"/>
  <c r="BB22" i="18"/>
  <c r="BB17"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7" i="18" l="1"/>
  <c r="BB29" i="18"/>
  <c r="BB12" i="18"/>
  <c r="BB25" i="18"/>
  <c r="BB15" i="18"/>
  <c r="BB18" i="18"/>
  <c r="BB32" i="18"/>
  <c r="BB9" i="18"/>
  <c r="BB20" i="18"/>
  <c r="BB27" i="18"/>
  <c r="BB33" i="18"/>
  <c r="BB11" i="18"/>
  <c r="BB21" i="18"/>
  <c r="BB23" i="18"/>
  <c r="BB30" i="18"/>
  <c r="BB19" i="18"/>
  <c r="BB16" i="18"/>
  <c r="BB26" i="18"/>
  <c r="BB13" i="18"/>
  <c r="BB28" i="18"/>
  <c r="BB31" i="18"/>
  <c r="BB35" i="18"/>
  <c r="BB14" i="18"/>
  <c r="BB24" i="18"/>
  <c r="BC35" i="18"/>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a="1"/>
  <c r="C6" i="16" l="1"/>
  <c r="I7" i="16" s="1"/>
  <c r="I26" i="16" l="1"/>
  <c r="I12" i="16"/>
  <c r="I23" i="16"/>
  <c r="I21" i="16"/>
  <c r="I30" i="16"/>
  <c r="I27" i="16"/>
  <c r="I35" i="16"/>
  <c r="I18" i="16"/>
  <c r="I24" i="16"/>
  <c r="I25" i="16"/>
  <c r="I15" i="16"/>
  <c r="I19" i="16"/>
  <c r="I29" i="16"/>
  <c r="I34" i="16"/>
  <c r="I16" i="16"/>
  <c r="I28" i="16"/>
  <c r="I14" i="16"/>
  <c r="I20" i="16"/>
  <c r="I32" i="16"/>
  <c r="I31" i="16"/>
  <c r="I33" i="16"/>
  <c r="I22" i="16"/>
  <c r="J7" i="16"/>
  <c r="I17" i="16"/>
  <c r="I11" i="16"/>
  <c r="I13" i="16"/>
  <c r="I9" i="16"/>
  <c r="I6" i="16"/>
  <c r="J32" i="16" l="1"/>
  <c r="J23" i="16"/>
  <c r="J12" i="16"/>
  <c r="J15" i="16"/>
  <c r="J30" i="16"/>
  <c r="J13" i="16"/>
  <c r="J35" i="16"/>
  <c r="J22" i="16"/>
  <c r="J25" i="16"/>
  <c r="J21" i="16"/>
  <c r="J29" i="16"/>
  <c r="J20" i="16"/>
  <c r="J17" i="16"/>
  <c r="J14" i="16"/>
  <c r="J33" i="16"/>
  <c r="J19" i="16"/>
  <c r="J34" i="16"/>
  <c r="J18" i="16"/>
  <c r="J9" i="16"/>
  <c r="J28" i="16"/>
  <c r="J24" i="16"/>
  <c r="K7" i="16"/>
  <c r="J26" i="16"/>
  <c r="J31" i="16"/>
  <c r="J11" i="16"/>
  <c r="J27" i="16"/>
  <c r="J16" i="16"/>
  <c r="K34" i="16" l="1"/>
  <c r="K31" i="16"/>
  <c r="K20" i="16"/>
  <c r="K19" i="16"/>
  <c r="K35" i="16"/>
  <c r="K22" i="16"/>
  <c r="K24" i="16"/>
  <c r="K26" i="16"/>
  <c r="K30" i="16"/>
  <c r="K16" i="16"/>
  <c r="K17" i="16"/>
  <c r="K13" i="16"/>
  <c r="K21" i="16"/>
  <c r="K15" i="16"/>
  <c r="K29" i="16"/>
  <c r="K14" i="16"/>
  <c r="K9" i="16"/>
  <c r="K27" i="16"/>
  <c r="K11" i="16"/>
  <c r="K28" i="16"/>
  <c r="K23" i="16"/>
  <c r="K18" i="16"/>
  <c r="L7" i="16"/>
  <c r="K32" i="16"/>
  <c r="K12" i="16"/>
  <c r="K33" i="16"/>
  <c r="K25" i="16"/>
  <c r="L33" i="16" l="1"/>
  <c r="L30" i="16"/>
  <c r="L24" i="16"/>
  <c r="L9" i="16"/>
  <c r="L31" i="16"/>
  <c r="L22" i="16"/>
  <c r="M7" i="16"/>
  <c r="L28" i="16"/>
  <c r="L26" i="16"/>
  <c r="L29" i="16"/>
  <c r="L15" i="16"/>
  <c r="L16" i="16"/>
  <c r="L32" i="16"/>
  <c r="L34" i="16"/>
  <c r="L12" i="16"/>
  <c r="L19" i="16"/>
  <c r="L35" i="16"/>
  <c r="L23" i="16"/>
  <c r="L14" i="16"/>
  <c r="L27" i="16"/>
  <c r="L18" i="16"/>
  <c r="L17" i="16"/>
  <c r="L20" i="16"/>
  <c r="L13" i="16"/>
  <c r="L25" i="16"/>
  <c r="L21" i="16"/>
  <c r="L11" i="16"/>
  <c r="M33" i="16" l="1"/>
  <c r="M9" i="16"/>
  <c r="M13" i="16"/>
  <c r="M12" i="16"/>
  <c r="M34" i="16"/>
  <c r="M21" i="16"/>
  <c r="M27" i="16"/>
  <c r="M28" i="16"/>
  <c r="N7" i="16"/>
  <c r="M17" i="16"/>
  <c r="M24" i="16"/>
  <c r="M29" i="16"/>
  <c r="M25" i="16"/>
  <c r="M22" i="16"/>
  <c r="M35" i="16"/>
  <c r="M32" i="16"/>
  <c r="M20" i="16"/>
  <c r="M15" i="16"/>
  <c r="M23" i="16"/>
  <c r="M30" i="16"/>
  <c r="M11" i="16"/>
  <c r="M16" i="16"/>
  <c r="M26" i="16"/>
  <c r="M19" i="16"/>
  <c r="M31" i="16"/>
  <c r="M14" i="16"/>
  <c r="M18" i="16"/>
  <c r="N35" i="16" l="1"/>
  <c r="N14" i="16"/>
  <c r="N29" i="16"/>
  <c r="N25" i="16"/>
  <c r="N32" i="16"/>
  <c r="N26" i="16"/>
  <c r="N19" i="16"/>
  <c r="N27" i="16"/>
  <c r="N22" i="16"/>
  <c r="N15" i="16"/>
  <c r="N13" i="16"/>
  <c r="N11" i="16"/>
  <c r="N18" i="16"/>
  <c r="N34" i="16"/>
  <c r="N21" i="16"/>
  <c r="N24" i="16"/>
  <c r="N12" i="16"/>
  <c r="N28" i="16"/>
  <c r="N17" i="16"/>
  <c r="N23" i="16"/>
  <c r="N20" i="16"/>
  <c r="N31" i="16"/>
  <c r="N33" i="16"/>
  <c r="N30" i="16"/>
  <c r="N9" i="16"/>
  <c r="N16" i="16"/>
  <c r="O7" i="16"/>
  <c r="O34" i="16" l="1"/>
  <c r="O35" i="16"/>
  <c r="O27" i="16"/>
  <c r="O28" i="16"/>
  <c r="O18" i="16"/>
  <c r="O11" i="16"/>
  <c r="O14" i="16"/>
  <c r="O26" i="16"/>
  <c r="O13" i="16"/>
  <c r="O25" i="16"/>
  <c r="O20" i="16"/>
  <c r="O30" i="16"/>
  <c r="O16" i="16"/>
  <c r="O31" i="16"/>
  <c r="O15" i="16"/>
  <c r="O17" i="16"/>
  <c r="O19" i="16"/>
  <c r="O22" i="16"/>
  <c r="O23" i="16"/>
  <c r="O21" i="16"/>
  <c r="O24" i="16"/>
  <c r="O29" i="16"/>
  <c r="O9" i="16"/>
  <c r="P7" i="16"/>
  <c r="O12" i="16"/>
  <c r="O33" i="16"/>
  <c r="O32" i="16"/>
  <c r="P35" i="16" l="1"/>
  <c r="P14" i="16"/>
  <c r="P12" i="16"/>
  <c r="P15" i="16"/>
  <c r="P24" i="16"/>
  <c r="P21" i="16"/>
  <c r="P34" i="16"/>
  <c r="P29" i="16"/>
  <c r="P6" i="16"/>
  <c r="P26" i="16"/>
  <c r="P28" i="16"/>
  <c r="P23" i="16"/>
  <c r="Q7" i="16"/>
  <c r="P11" i="16"/>
  <c r="P30" i="16"/>
  <c r="P32" i="16"/>
  <c r="P18" i="16"/>
  <c r="P16" i="16"/>
  <c r="P9" i="16"/>
  <c r="P17" i="16"/>
  <c r="P25" i="16"/>
  <c r="P13" i="16"/>
  <c r="P20" i="16"/>
  <c r="P19" i="16"/>
  <c r="P31" i="16"/>
  <c r="P22" i="16"/>
  <c r="P33" i="16"/>
  <c r="P27" i="16"/>
  <c r="Q34" i="16" l="1"/>
  <c r="Q26" i="16"/>
  <c r="Q20" i="16"/>
  <c r="Q29" i="16"/>
  <c r="Q24" i="16"/>
  <c r="Q21" i="16"/>
  <c r="Q16" i="16"/>
  <c r="Q31" i="16"/>
  <c r="Q19" i="16"/>
  <c r="Q17" i="16"/>
  <c r="Q35" i="16"/>
  <c r="Q28" i="16"/>
  <c r="Q18" i="16"/>
  <c r="Q27" i="16"/>
  <c r="Q9" i="16"/>
  <c r="Q22" i="16"/>
  <c r="R7" i="16"/>
  <c r="Q15" i="16"/>
  <c r="Q25" i="16"/>
  <c r="Q11" i="16"/>
  <c r="Q33" i="16"/>
  <c r="Q12" i="16"/>
  <c r="Q30" i="16"/>
  <c r="Q14" i="16"/>
  <c r="Q32" i="16"/>
  <c r="Q13" i="16"/>
  <c r="Q23" i="16"/>
  <c r="R34" i="16" l="1"/>
  <c r="R19" i="16"/>
  <c r="R35" i="16"/>
  <c r="R24" i="16"/>
  <c r="R21" i="16"/>
  <c r="R12" i="16"/>
  <c r="R25" i="16"/>
  <c r="R23" i="16"/>
  <c r="R30" i="16"/>
  <c r="R29" i="16"/>
  <c r="R28" i="16"/>
  <c r="R15" i="16"/>
  <c r="S7" i="16"/>
  <c r="R33" i="16"/>
  <c r="R18" i="16"/>
  <c r="R17" i="16"/>
  <c r="R31" i="16"/>
  <c r="R27" i="16"/>
  <c r="R26" i="16"/>
  <c r="R16" i="16"/>
  <c r="R22" i="16"/>
  <c r="R32" i="16"/>
  <c r="R13" i="16"/>
  <c r="R14" i="16"/>
  <c r="R11" i="16"/>
  <c r="R9" i="16"/>
  <c r="R20" i="16"/>
  <c r="S32" i="16" l="1"/>
  <c r="S19" i="16"/>
  <c r="S23" i="16"/>
  <c r="S20" i="16"/>
  <c r="S24" i="16"/>
  <c r="S22" i="16"/>
  <c r="S35" i="16"/>
  <c r="S17" i="16"/>
  <c r="S27" i="16"/>
  <c r="S18" i="16"/>
  <c r="S34" i="16"/>
  <c r="S16" i="16"/>
  <c r="S14" i="16"/>
  <c r="T7" i="16"/>
  <c r="S30" i="16"/>
  <c r="S29" i="16"/>
  <c r="S13" i="16"/>
  <c r="S26" i="16"/>
  <c r="S28" i="16"/>
  <c r="S31" i="16"/>
  <c r="S11" i="16"/>
  <c r="S21" i="16"/>
  <c r="S9" i="16"/>
  <c r="S33" i="16"/>
  <c r="S15" i="16"/>
  <c r="S25" i="16"/>
  <c r="S12" i="16"/>
  <c r="T35" i="16" l="1"/>
  <c r="T29" i="16"/>
  <c r="T23" i="16"/>
  <c r="T22" i="16"/>
  <c r="T30" i="16"/>
  <c r="T18" i="16"/>
  <c r="T17" i="16"/>
  <c r="T28" i="16"/>
  <c r="T32" i="16"/>
  <c r="T25" i="16"/>
  <c r="T26" i="16"/>
  <c r="U7" i="16"/>
  <c r="T20" i="16"/>
  <c r="T9" i="16"/>
  <c r="T31" i="16"/>
  <c r="T11" i="16"/>
  <c r="T34" i="16"/>
  <c r="T16" i="16"/>
  <c r="T14" i="16"/>
  <c r="T27" i="16"/>
  <c r="T19" i="16"/>
  <c r="T12" i="16"/>
  <c r="T13" i="16"/>
  <c r="T21" i="16"/>
  <c r="T15" i="16"/>
  <c r="T33" i="16"/>
  <c r="T24" i="16"/>
  <c r="U26" i="16" l="1"/>
  <c r="U14" i="16"/>
  <c r="U9" i="16"/>
  <c r="U27" i="16"/>
  <c r="U28" i="16"/>
  <c r="U25" i="16"/>
  <c r="U20" i="16"/>
  <c r="U19" i="16"/>
  <c r="V7" i="16"/>
  <c r="U12" i="16"/>
  <c r="U13" i="16"/>
  <c r="U24" i="16"/>
  <c r="U16" i="16"/>
  <c r="U15" i="16"/>
  <c r="U34" i="16"/>
  <c r="U33" i="16"/>
  <c r="U22" i="16"/>
  <c r="U31" i="16"/>
  <c r="U32" i="16"/>
  <c r="U11" i="16"/>
  <c r="U29" i="16"/>
  <c r="U35" i="16"/>
  <c r="U21" i="16"/>
  <c r="U17" i="16"/>
  <c r="U18" i="16"/>
  <c r="U23" i="16"/>
  <c r="U30" i="16"/>
  <c r="V34" i="16" l="1"/>
  <c r="V18" i="16"/>
  <c r="V21" i="16"/>
  <c r="V24" i="16"/>
  <c r="V20" i="16"/>
  <c r="V17" i="16"/>
  <c r="V16" i="16"/>
  <c r="V26" i="16"/>
  <c r="V28" i="16"/>
  <c r="V19" i="16"/>
  <c r="V30" i="16"/>
  <c r="V15" i="16"/>
  <c r="V14" i="16"/>
  <c r="V13" i="16"/>
  <c r="V12" i="16"/>
  <c r="V9" i="16"/>
  <c r="V25" i="16"/>
  <c r="V35" i="16"/>
  <c r="V33" i="16"/>
  <c r="V23" i="16"/>
  <c r="W7" i="16"/>
  <c r="V11" i="16"/>
  <c r="V31" i="16"/>
  <c r="V22" i="16"/>
  <c r="V32" i="16"/>
  <c r="V27" i="16"/>
  <c r="V29" i="16"/>
  <c r="W35" i="16" l="1"/>
  <c r="W24" i="16"/>
  <c r="W28" i="16"/>
  <c r="X7" i="16"/>
  <c r="W18" i="16"/>
  <c r="W26" i="16"/>
  <c r="W23" i="16"/>
  <c r="W16" i="16"/>
  <c r="W32" i="16"/>
  <c r="W12" i="16"/>
  <c r="W31" i="16"/>
  <c r="W6" i="16"/>
  <c r="W20" i="16"/>
  <c r="W14" i="16"/>
  <c r="W13" i="16"/>
  <c r="W15" i="16"/>
  <c r="W21" i="16"/>
  <c r="W9" i="16"/>
  <c r="W30" i="16"/>
  <c r="W22" i="16"/>
  <c r="W27" i="16"/>
  <c r="W17" i="16"/>
  <c r="W29" i="16"/>
  <c r="W34" i="16"/>
  <c r="W25" i="16"/>
  <c r="W33" i="16"/>
  <c r="W11" i="16"/>
  <c r="W19" i="16"/>
  <c r="X33" i="16" l="1"/>
  <c r="X20" i="16"/>
  <c r="X21" i="16"/>
  <c r="X14" i="16"/>
  <c r="X31" i="16"/>
  <c r="X22" i="16"/>
  <c r="Y7" i="16"/>
  <c r="X15" i="16"/>
  <c r="X12" i="16"/>
  <c r="X11" i="16"/>
  <c r="X17" i="16"/>
  <c r="X35" i="16"/>
  <c r="X23" i="16"/>
  <c r="X13" i="16"/>
  <c r="X27" i="16"/>
  <c r="X30" i="16"/>
  <c r="X24" i="16"/>
  <c r="X29" i="16"/>
  <c r="X26" i="16"/>
  <c r="X9" i="16"/>
  <c r="X34" i="16"/>
  <c r="X16" i="16"/>
  <c r="X19" i="16"/>
  <c r="X25" i="16"/>
  <c r="X18" i="16"/>
  <c r="X32" i="16"/>
  <c r="X28" i="16"/>
  <c r="Y35" i="16" l="1"/>
  <c r="Y16" i="16"/>
  <c r="Y31" i="16"/>
  <c r="Y34" i="16"/>
  <c r="Y21" i="16"/>
  <c r="Y13" i="16"/>
  <c r="Y20" i="16"/>
  <c r="Y19" i="16"/>
  <c r="Y26" i="16"/>
  <c r="Y14" i="16"/>
  <c r="Y23" i="16"/>
  <c r="Y17" i="16"/>
  <c r="Y30" i="16"/>
  <c r="Z7" i="16"/>
  <c r="Y33" i="16"/>
  <c r="Y32" i="16"/>
  <c r="Y25" i="16"/>
  <c r="Y9" i="16"/>
  <c r="Y28" i="16"/>
  <c r="Y11" i="16"/>
  <c r="Y27" i="16"/>
  <c r="Y18" i="16"/>
  <c r="Y29" i="16"/>
  <c r="Y24" i="16"/>
  <c r="Y12" i="16"/>
  <c r="Y15" i="16"/>
  <c r="Y22" i="16"/>
  <c r="Z35" i="16" l="1"/>
  <c r="Z20" i="16"/>
  <c r="Z12" i="16"/>
  <c r="Z13" i="16"/>
  <c r="Z33" i="16"/>
  <c r="Z25" i="16"/>
  <c r="Z26" i="16"/>
  <c r="Z27" i="16"/>
  <c r="Z18" i="16"/>
  <c r="Z32" i="16"/>
  <c r="Z15" i="16"/>
  <c r="Z23" i="16"/>
  <c r="AA7" i="16"/>
  <c r="Z31" i="16"/>
  <c r="Z9" i="16"/>
  <c r="Z14" i="16"/>
  <c r="Z22" i="16"/>
  <c r="Z17" i="16"/>
  <c r="Z30" i="16"/>
  <c r="Z28" i="16"/>
  <c r="Z29" i="16"/>
  <c r="Z34" i="16"/>
  <c r="Z19" i="16"/>
  <c r="Z21" i="16"/>
  <c r="Z11" i="16"/>
  <c r="Z16" i="16"/>
  <c r="Z24" i="16"/>
  <c r="AA33" i="16" l="1"/>
  <c r="AA34" i="16"/>
  <c r="AA26" i="16"/>
  <c r="AA25" i="16"/>
  <c r="AA32" i="16"/>
  <c r="AA16" i="16"/>
  <c r="AA13" i="16"/>
  <c r="AA21" i="16"/>
  <c r="AA18" i="16"/>
  <c r="AA24" i="16"/>
  <c r="AB7" i="16"/>
  <c r="AA35" i="16"/>
  <c r="AA22" i="16"/>
  <c r="AA23" i="16"/>
  <c r="AA9" i="16"/>
  <c r="AA30" i="16"/>
  <c r="AA15" i="16"/>
  <c r="AA27" i="16"/>
  <c r="AA11" i="16"/>
  <c r="AA29" i="16"/>
  <c r="AA19" i="16"/>
  <c r="AA12" i="16"/>
  <c r="AA14" i="16"/>
  <c r="AA17" i="16"/>
  <c r="AA28" i="16"/>
  <c r="AA31" i="16"/>
  <c r="AA20" i="16"/>
  <c r="AB35" i="16" l="1"/>
  <c r="AB18" i="16"/>
  <c r="AB26" i="16"/>
  <c r="AB22" i="16"/>
  <c r="AB33" i="16"/>
  <c r="AB23" i="16"/>
  <c r="AB16" i="16"/>
  <c r="AB29" i="16"/>
  <c r="AB31" i="16"/>
  <c r="AB21" i="16"/>
  <c r="AB19" i="16"/>
  <c r="AB11" i="16"/>
  <c r="AB27" i="16"/>
  <c r="AB9" i="16"/>
  <c r="AB28" i="16"/>
  <c r="AB17" i="16"/>
  <c r="AB32" i="16"/>
  <c r="AB24" i="16"/>
  <c r="AB12" i="16"/>
  <c r="AB25" i="16"/>
  <c r="AB14" i="16"/>
  <c r="AC7" i="16"/>
  <c r="AB20" i="16"/>
  <c r="AB30" i="16"/>
  <c r="AB15" i="16"/>
  <c r="AB13" i="16"/>
  <c r="AB34" i="16"/>
  <c r="AC26" i="16" l="1"/>
  <c r="AC35" i="16"/>
  <c r="AC23" i="16"/>
  <c r="AC9" i="16"/>
  <c r="AC21" i="16"/>
  <c r="AC14" i="16"/>
  <c r="AC33" i="16"/>
  <c r="AC19" i="16"/>
  <c r="AC17" i="16"/>
  <c r="AC12" i="16"/>
  <c r="AC24" i="16"/>
  <c r="AC30" i="16"/>
  <c r="AC16" i="16"/>
  <c r="AC29" i="16"/>
  <c r="AC34" i="16"/>
  <c r="AC28" i="16"/>
  <c r="AD7" i="16"/>
  <c r="AC27" i="16"/>
  <c r="AC25" i="16"/>
  <c r="AC15" i="16"/>
  <c r="AC18" i="16"/>
  <c r="AC22" i="16"/>
  <c r="AC20" i="16"/>
  <c r="AC13" i="16"/>
  <c r="AC31" i="16"/>
  <c r="AC11" i="16"/>
  <c r="AC32" i="16"/>
  <c r="AD33" i="16" l="1"/>
  <c r="AD35" i="16"/>
  <c r="AD27" i="16"/>
  <c r="AD11" i="16"/>
  <c r="AD21" i="16"/>
  <c r="AD19" i="16"/>
  <c r="AD32" i="16"/>
  <c r="AD26" i="16"/>
  <c r="AD22" i="16"/>
  <c r="AD34" i="16"/>
  <c r="AD14" i="16"/>
  <c r="AE7" i="16"/>
  <c r="AD30" i="16"/>
  <c r="AD28" i="16"/>
  <c r="AD12" i="16"/>
  <c r="AD9" i="16"/>
  <c r="AD24" i="16"/>
  <c r="AD31" i="16"/>
  <c r="AD25" i="16"/>
  <c r="AD17" i="16"/>
  <c r="AD18" i="16"/>
  <c r="AD13" i="16"/>
  <c r="AD16" i="16"/>
  <c r="AD23" i="16"/>
  <c r="AD15" i="16"/>
  <c r="AD29" i="16"/>
  <c r="AD20" i="16"/>
  <c r="AD6" i="16"/>
  <c r="AE35" i="16" l="1"/>
  <c r="AE12" i="16"/>
  <c r="AE23" i="16"/>
  <c r="AE20" i="16"/>
  <c r="AE33" i="16"/>
  <c r="AE24" i="16"/>
  <c r="AE14" i="16"/>
  <c r="AE27" i="16"/>
  <c r="AE25" i="16"/>
  <c r="AE28" i="16"/>
  <c r="AE18" i="16"/>
  <c r="AE15" i="16"/>
  <c r="AF7" i="16"/>
  <c r="AE31" i="16"/>
  <c r="AE32" i="16"/>
  <c r="AE13" i="16"/>
  <c r="AE21" i="16"/>
  <c r="AE11" i="16"/>
  <c r="AE30" i="16"/>
  <c r="AE22" i="16"/>
  <c r="AE17" i="16"/>
  <c r="AE9" i="16"/>
  <c r="AE29" i="16"/>
  <c r="AE19" i="16"/>
  <c r="AE34" i="16"/>
  <c r="AE16" i="16"/>
  <c r="AE26" i="16"/>
  <c r="AF35" i="16" l="1"/>
  <c r="AF18" i="16"/>
  <c r="AF21" i="16"/>
  <c r="AG7" i="16"/>
  <c r="AF23" i="16"/>
  <c r="AF11" i="16"/>
  <c r="AF24" i="16"/>
  <c r="AF25" i="16"/>
  <c r="AF31" i="16"/>
  <c r="AF9" i="16"/>
  <c r="AF33" i="16"/>
  <c r="AF16" i="16"/>
  <c r="AF30" i="16"/>
  <c r="AF34" i="16"/>
  <c r="AF29" i="16"/>
  <c r="AF26" i="16"/>
  <c r="AF19" i="16"/>
  <c r="AF20" i="16"/>
  <c r="AF28" i="16"/>
  <c r="AF14" i="16"/>
  <c r="AF32" i="16"/>
  <c r="AF15" i="16"/>
  <c r="AF22" i="16"/>
  <c r="AF12" i="16"/>
  <c r="AF27" i="16"/>
  <c r="AF13" i="16"/>
  <c r="AF17" i="16"/>
  <c r="AG34" i="16" l="1"/>
  <c r="AG22" i="16"/>
  <c r="AG20" i="16"/>
  <c r="AG31" i="16"/>
  <c r="AG25" i="16"/>
  <c r="AG27" i="16"/>
  <c r="AH7" i="16"/>
  <c r="AG19" i="16"/>
  <c r="AG13" i="16"/>
  <c r="AG32" i="16"/>
  <c r="AG23" i="16"/>
  <c r="AG28" i="16"/>
  <c r="AG29" i="16"/>
  <c r="AG15" i="16"/>
  <c r="AG18" i="16"/>
  <c r="AG24" i="16"/>
  <c r="AG14" i="16"/>
  <c r="AG30" i="16"/>
  <c r="AG26" i="16"/>
  <c r="AG33" i="16"/>
  <c r="AG11" i="16"/>
  <c r="AG12" i="16"/>
  <c r="AG16" i="16"/>
  <c r="AG35" i="16"/>
  <c r="AG9" i="16"/>
  <c r="AG17" i="16"/>
  <c r="AG21" i="16"/>
  <c r="AH32" i="16" l="1"/>
  <c r="AH12" i="16"/>
  <c r="AH17" i="16"/>
  <c r="AH19" i="16"/>
  <c r="AH21" i="16"/>
  <c r="AH25" i="16"/>
  <c r="AH35" i="16"/>
  <c r="AH18" i="16"/>
  <c r="AH30" i="16"/>
  <c r="AH34" i="16"/>
  <c r="AH27" i="16"/>
  <c r="AH14" i="16"/>
  <c r="AI7" i="16"/>
  <c r="AH31" i="16"/>
  <c r="AH26" i="16"/>
  <c r="AH22" i="16"/>
  <c r="AH23" i="16"/>
  <c r="AH29" i="16"/>
  <c r="AH20" i="16"/>
  <c r="AH16" i="16"/>
  <c r="AH28" i="16"/>
  <c r="AH33" i="16"/>
  <c r="AH11" i="16"/>
  <c r="AH13" i="16"/>
  <c r="AH9" i="16"/>
  <c r="AH15" i="16"/>
  <c r="AH24" i="16"/>
  <c r="AI35" i="16" l="1"/>
  <c r="AJ7" i="16"/>
  <c r="AI14" i="16"/>
  <c r="AI12" i="16"/>
  <c r="AI33" i="16"/>
  <c r="AI26" i="16"/>
  <c r="AI19" i="16"/>
  <c r="AI27" i="16"/>
  <c r="AI11" i="16"/>
  <c r="AI20" i="16"/>
  <c r="AI31" i="16"/>
  <c r="AI25" i="16"/>
  <c r="AI21" i="16"/>
  <c r="AI15" i="16"/>
  <c r="AI16" i="16"/>
  <c r="AI32" i="16"/>
  <c r="AI28" i="16"/>
  <c r="AI24" i="16"/>
  <c r="AI30" i="16"/>
  <c r="AI22" i="16"/>
  <c r="AI13" i="16"/>
  <c r="AI34" i="16"/>
  <c r="AI17" i="16"/>
  <c r="AI9" i="16"/>
  <c r="AI29" i="16"/>
  <c r="AI23" i="16"/>
  <c r="AI18" i="16"/>
  <c r="AJ32" i="16" l="1"/>
  <c r="AK7" i="16"/>
  <c r="AJ12" i="16"/>
  <c r="AJ25" i="16"/>
  <c r="AJ33" i="16"/>
  <c r="AJ24" i="16"/>
  <c r="AJ14" i="16"/>
  <c r="AJ15" i="16"/>
  <c r="AJ13" i="16"/>
  <c r="AJ26" i="16"/>
  <c r="AJ19" i="16"/>
  <c r="AJ34" i="16"/>
  <c r="AJ9" i="16"/>
  <c r="AJ21" i="16"/>
  <c r="AJ22" i="16"/>
  <c r="AJ29" i="16"/>
  <c r="AJ11" i="16"/>
  <c r="AJ16" i="16"/>
  <c r="AJ30" i="16"/>
  <c r="AJ17" i="16"/>
  <c r="AJ28" i="16"/>
  <c r="AJ20" i="16"/>
  <c r="AJ23" i="16"/>
  <c r="AJ31" i="16"/>
  <c r="AJ27" i="16"/>
  <c r="AJ18" i="16"/>
  <c r="AJ35" i="16"/>
  <c r="AK26" i="16" l="1"/>
  <c r="AK13" i="16"/>
  <c r="AK11" i="16"/>
  <c r="AK16" i="16"/>
  <c r="AK23" i="16"/>
  <c r="AK14" i="16"/>
  <c r="AK32" i="16"/>
  <c r="AK20" i="16"/>
  <c r="AK30" i="16"/>
  <c r="AL7" i="16"/>
  <c r="AK24" i="16"/>
  <c r="AK29" i="16"/>
  <c r="AK12" i="16"/>
  <c r="AK21" i="16"/>
  <c r="AK33" i="16"/>
  <c r="AK25" i="16"/>
  <c r="AK19" i="16"/>
  <c r="AK28" i="16"/>
  <c r="AK31" i="16"/>
  <c r="AK27" i="16"/>
  <c r="AK6" i="16"/>
  <c r="AK22" i="16"/>
  <c r="AK34" i="16"/>
  <c r="AK17" i="16"/>
  <c r="AK15" i="16"/>
  <c r="AK18" i="16"/>
  <c r="AK35" i="16"/>
  <c r="AK9" i="16"/>
  <c r="AL34" i="16" l="1"/>
  <c r="AL23" i="16"/>
  <c r="AL28" i="16"/>
  <c r="AL18" i="16"/>
  <c r="AL22" i="16"/>
  <c r="AL12" i="16"/>
  <c r="AL16" i="16"/>
  <c r="AL26" i="16"/>
  <c r="AL31" i="16"/>
  <c r="AL15" i="16"/>
  <c r="AL27" i="16"/>
  <c r="AM7" i="16"/>
  <c r="AL9" i="16"/>
  <c r="AL14" i="16"/>
  <c r="AL17" i="16"/>
  <c r="AL33" i="16"/>
  <c r="AL29" i="16"/>
  <c r="AL19" i="16"/>
  <c r="AL24" i="16"/>
  <c r="AL30" i="16"/>
  <c r="AL35" i="16"/>
  <c r="AL13" i="16"/>
  <c r="AL11" i="16"/>
  <c r="AL21" i="16"/>
  <c r="AL25" i="16"/>
  <c r="AL20" i="16"/>
  <c r="AL32" i="16"/>
  <c r="AM32" i="16" l="1"/>
  <c r="AM29" i="16"/>
  <c r="AM20" i="16"/>
  <c r="AM18" i="16"/>
  <c r="AM12" i="16"/>
  <c r="AM22" i="16"/>
  <c r="AM31" i="16"/>
  <c r="AM17" i="16"/>
  <c r="AM21" i="16"/>
  <c r="AM14" i="16"/>
  <c r="AM28" i="16"/>
  <c r="AM16" i="16"/>
  <c r="AM30" i="16"/>
  <c r="AM15" i="16"/>
  <c r="AM34" i="16"/>
  <c r="AM26" i="16"/>
  <c r="AM25" i="16"/>
  <c r="AM19" i="16"/>
  <c r="AM27" i="16"/>
  <c r="AM11" i="16"/>
  <c r="AN7" i="16"/>
  <c r="AM23" i="16"/>
  <c r="AM33" i="16"/>
  <c r="AM35" i="16"/>
  <c r="AM24" i="16"/>
  <c r="AM13" i="16"/>
  <c r="AM9" i="16"/>
  <c r="AN33" i="16" l="1"/>
  <c r="AN35" i="16"/>
  <c r="AN18" i="16"/>
  <c r="AN17" i="16"/>
  <c r="AN24" i="16"/>
  <c r="AN26" i="16"/>
  <c r="AN12" i="16"/>
  <c r="AN15" i="16"/>
  <c r="AN30" i="16"/>
  <c r="AN9" i="16"/>
  <c r="AN19" i="16"/>
  <c r="AN16" i="16"/>
  <c r="AN34" i="16"/>
  <c r="AN14" i="16"/>
  <c r="AN29" i="16"/>
  <c r="AN31" i="16"/>
  <c r="AN25" i="16"/>
  <c r="AN20" i="16"/>
  <c r="AN27" i="16"/>
  <c r="AN23" i="16"/>
  <c r="AN11" i="16"/>
  <c r="AO7" i="16"/>
  <c r="AN13" i="16"/>
  <c r="AN28" i="16"/>
  <c r="AN22" i="16"/>
  <c r="AN32" i="16"/>
  <c r="AN21" i="16"/>
  <c r="AO33" i="16" l="1"/>
  <c r="AO19" i="16"/>
  <c r="AO20" i="16"/>
  <c r="AO24" i="16"/>
  <c r="AO31" i="16"/>
  <c r="AO29" i="16"/>
  <c r="AO9" i="16"/>
  <c r="AO21" i="16"/>
  <c r="AO28" i="16"/>
  <c r="AO18" i="16"/>
  <c r="AO12" i="16"/>
  <c r="AO16" i="16"/>
  <c r="AO27" i="16"/>
  <c r="AO17" i="16"/>
  <c r="AO35" i="16"/>
  <c r="AO14" i="16"/>
  <c r="AP7" i="16"/>
  <c r="AO26" i="16"/>
  <c r="AO13" i="16"/>
  <c r="AO34" i="16"/>
  <c r="AO22" i="16"/>
  <c r="AO23" i="16"/>
  <c r="AO15" i="16"/>
  <c r="AO30" i="16"/>
  <c r="AO32" i="16"/>
  <c r="AO25" i="16"/>
  <c r="AO11" i="16"/>
  <c r="AP33" i="16" l="1"/>
  <c r="AP19" i="16"/>
  <c r="AP21" i="16"/>
  <c r="AP15" i="16"/>
  <c r="AP27" i="16"/>
  <c r="AP12" i="16"/>
  <c r="AP31" i="16"/>
  <c r="AP23" i="16"/>
  <c r="AP35" i="16"/>
  <c r="AP25" i="16"/>
  <c r="AP29" i="16"/>
  <c r="AP16" i="16"/>
  <c r="AP18" i="16"/>
  <c r="AP22" i="16"/>
  <c r="AP26" i="16"/>
  <c r="AP28" i="16"/>
  <c r="AP24" i="16"/>
  <c r="AP11" i="16"/>
  <c r="AP32" i="16"/>
  <c r="AQ7" i="16"/>
  <c r="AP30" i="16"/>
  <c r="AP20" i="16"/>
  <c r="AP14" i="16"/>
  <c r="AP34" i="16"/>
  <c r="AP17" i="16"/>
  <c r="AP13" i="16"/>
  <c r="AP9" i="16"/>
  <c r="AQ34" i="16" l="1"/>
  <c r="AQ25" i="16"/>
  <c r="AQ16" i="16"/>
  <c r="AQ32" i="16"/>
  <c r="AQ35" i="16"/>
  <c r="AQ19" i="16"/>
  <c r="AQ18" i="16"/>
  <c r="AQ26" i="16"/>
  <c r="AQ28" i="16"/>
  <c r="AQ31" i="16"/>
  <c r="AQ14" i="16"/>
  <c r="AQ13" i="16"/>
  <c r="AQ21" i="16"/>
  <c r="AQ11" i="16"/>
  <c r="AQ30" i="16"/>
  <c r="AQ15" i="16"/>
  <c r="AR7" i="16"/>
  <c r="AQ20" i="16"/>
  <c r="AQ9" i="16"/>
  <c r="AQ29" i="16"/>
  <c r="AQ23" i="16"/>
  <c r="AQ24" i="16"/>
  <c r="AQ17" i="16"/>
  <c r="AQ27" i="16"/>
  <c r="AQ12" i="16"/>
  <c r="AQ33" i="16"/>
  <c r="AQ22" i="16"/>
  <c r="AR34" i="16" l="1"/>
  <c r="AR35" i="16"/>
  <c r="AR13" i="16"/>
  <c r="AR14" i="16"/>
  <c r="AR31" i="16"/>
  <c r="AR21" i="16"/>
  <c r="AR15" i="16"/>
  <c r="AR6" i="16"/>
  <c r="AR20" i="16"/>
  <c r="AR30" i="16"/>
  <c r="AR18" i="16"/>
  <c r="AR26" i="16"/>
  <c r="AR11" i="16"/>
  <c r="AR9" i="16"/>
  <c r="AR32" i="16"/>
  <c r="AR19" i="16"/>
  <c r="AR29" i="16"/>
  <c r="AR12" i="16"/>
  <c r="AR25" i="16"/>
  <c r="AR33" i="16"/>
  <c r="AS7" i="16"/>
  <c r="AR23" i="16"/>
  <c r="AR17" i="16"/>
  <c r="AR22" i="16"/>
  <c r="AR16" i="16"/>
  <c r="AR24" i="16"/>
  <c r="AR27" i="16"/>
  <c r="AR28" i="16"/>
  <c r="AS35" i="16" l="1"/>
  <c r="AS13" i="16"/>
  <c r="AT7" i="16"/>
  <c r="AS32" i="16"/>
  <c r="AS26" i="16"/>
  <c r="AS23" i="16"/>
  <c r="AS16" i="16"/>
  <c r="AS28" i="16"/>
  <c r="AS25" i="16"/>
  <c r="AS33" i="16"/>
  <c r="AS24" i="16"/>
  <c r="AS15" i="16"/>
  <c r="AS12" i="16"/>
  <c r="AS11" i="16"/>
  <c r="AS29" i="16"/>
  <c r="AS18" i="16"/>
  <c r="AS34" i="16"/>
  <c r="AS31" i="16"/>
  <c r="AS27" i="16"/>
  <c r="AS17" i="16"/>
  <c r="AS21" i="16"/>
  <c r="AS20" i="16"/>
  <c r="AS9" i="16"/>
  <c r="AS22" i="16"/>
  <c r="AS19" i="16"/>
  <c r="AS30" i="16"/>
  <c r="AS14" i="16"/>
  <c r="AT32" i="16" l="1"/>
  <c r="AT13" i="16"/>
  <c r="AT28" i="16"/>
  <c r="AT12" i="16"/>
  <c r="AT24" i="16"/>
  <c r="AT16" i="16"/>
  <c r="AT34" i="16"/>
  <c r="AT22" i="16"/>
  <c r="AT26" i="16"/>
  <c r="AT23" i="16"/>
  <c r="AT25" i="16"/>
  <c r="AT20" i="16"/>
  <c r="AT29" i="16"/>
  <c r="AT31" i="16"/>
  <c r="AT17" i="16"/>
  <c r="AT27" i="16"/>
  <c r="AU7" i="16"/>
  <c r="AT15" i="16"/>
  <c r="AT19" i="16"/>
  <c r="AT21" i="16"/>
  <c r="AT9" i="16"/>
  <c r="AT35" i="16"/>
  <c r="AT33" i="16"/>
  <c r="AT30" i="16"/>
  <c r="AT18" i="16"/>
  <c r="AT14" i="16"/>
  <c r="AT11" i="16"/>
  <c r="AU34" i="16" l="1"/>
  <c r="AU35" i="16"/>
  <c r="AU24" i="16"/>
  <c r="AU19" i="16"/>
  <c r="AU14" i="16"/>
  <c r="AU28" i="16"/>
  <c r="AU25" i="16"/>
  <c r="AU29" i="16"/>
  <c r="AU15" i="16"/>
  <c r="AV7" i="16"/>
  <c r="AU12" i="16"/>
  <c r="AU33" i="16"/>
  <c r="AU22" i="16"/>
  <c r="AU30" i="16"/>
  <c r="AU31" i="16"/>
  <c r="AU17" i="16"/>
  <c r="AU21" i="16"/>
  <c r="AU9" i="16"/>
  <c r="AU16" i="16"/>
  <c r="AU32" i="16"/>
  <c r="AU18" i="16"/>
  <c r="AU11" i="16"/>
  <c r="AU13" i="16"/>
  <c r="AU20" i="16"/>
  <c r="AU26" i="16"/>
  <c r="AU27" i="16"/>
  <c r="AU23" i="16"/>
  <c r="AV34" i="16" l="1"/>
  <c r="AV24" i="16"/>
  <c r="AV11" i="16"/>
  <c r="AV17" i="16"/>
  <c r="AV31" i="16"/>
  <c r="AV16" i="16"/>
  <c r="AV13" i="16"/>
  <c r="AV15" i="16"/>
  <c r="AV27" i="16"/>
  <c r="AV9" i="16"/>
  <c r="AV12" i="16"/>
  <c r="AV25" i="16"/>
  <c r="AV26" i="16"/>
  <c r="AV32" i="16"/>
  <c r="AV21" i="16"/>
  <c r="AV14" i="16"/>
  <c r="AV23" i="16"/>
  <c r="AW7" i="16"/>
  <c r="AV30" i="16"/>
  <c r="AV20" i="16"/>
  <c r="AV18" i="16"/>
  <c r="AV35" i="16"/>
  <c r="AV29" i="16"/>
  <c r="AV28" i="16"/>
  <c r="AV22" i="16"/>
  <c r="AV19" i="16"/>
  <c r="AV33" i="16"/>
  <c r="AW34" i="16" l="1"/>
  <c r="AW12" i="16"/>
  <c r="AW25" i="16"/>
  <c r="AW30" i="16"/>
  <c r="AW26" i="16"/>
  <c r="AW20" i="16"/>
  <c r="AW18" i="16"/>
  <c r="AW19" i="16"/>
  <c r="AW27" i="16"/>
  <c r="AW11" i="16"/>
  <c r="AW31" i="16"/>
  <c r="AW17" i="16"/>
  <c r="AW15" i="16"/>
  <c r="AW33" i="16"/>
  <c r="AW22" i="16"/>
  <c r="AW32" i="16"/>
  <c r="AW21" i="16"/>
  <c r="AW29" i="16"/>
  <c r="AX7" i="16"/>
  <c r="AW16" i="16"/>
  <c r="AW28" i="16"/>
  <c r="AW14" i="16"/>
  <c r="AW35" i="16"/>
  <c r="AW24" i="16"/>
  <c r="AW23" i="16"/>
  <c r="AW9" i="16"/>
  <c r="AW13" i="16"/>
  <c r="AX33" i="16" l="1"/>
  <c r="AX17" i="16"/>
  <c r="AX16" i="16"/>
  <c r="AX30" i="16"/>
  <c r="AX32" i="16"/>
  <c r="AX18" i="16"/>
  <c r="AX14" i="16"/>
  <c r="AX23" i="16"/>
  <c r="AY7" i="16"/>
  <c r="AX12" i="16"/>
  <c r="AX13" i="16"/>
  <c r="AX22" i="16"/>
  <c r="AX24" i="16"/>
  <c r="AX21" i="16"/>
  <c r="AX26" i="16"/>
  <c r="AX29" i="16"/>
  <c r="AX9" i="16"/>
  <c r="AX34" i="16"/>
  <c r="AX28" i="16"/>
  <c r="AX19" i="16"/>
  <c r="AX25" i="16"/>
  <c r="AX31" i="16"/>
  <c r="AX20" i="16"/>
  <c r="AX11" i="16"/>
  <c r="AX15" i="16"/>
  <c r="AX27" i="16"/>
  <c r="AX35" i="16"/>
  <c r="AY34" i="16" l="1"/>
  <c r="AY35" i="16"/>
  <c r="AY16" i="16"/>
  <c r="AY27" i="16"/>
  <c r="AY22" i="16"/>
  <c r="AY28" i="16"/>
  <c r="AY32" i="16"/>
  <c r="AY23" i="16"/>
  <c r="AY26" i="16"/>
  <c r="AY30" i="16"/>
  <c r="AY15" i="16"/>
  <c r="AZ7" i="16"/>
  <c r="AY29" i="16"/>
  <c r="AY24" i="16"/>
  <c r="AY12" i="16"/>
  <c r="AY33" i="16"/>
  <c r="AY11" i="16"/>
  <c r="AY19" i="16"/>
  <c r="AY31" i="16"/>
  <c r="AY6" i="16"/>
  <c r="AY14" i="16"/>
  <c r="AY25" i="16"/>
  <c r="AY17" i="16"/>
  <c r="AY9" i="16"/>
  <c r="AY18" i="16"/>
  <c r="AY20" i="16"/>
  <c r="AY21" i="16"/>
  <c r="AY13" i="16"/>
  <c r="AZ34" i="16" l="1"/>
  <c r="AZ35" i="16"/>
  <c r="AZ19" i="16"/>
  <c r="AZ16" i="16"/>
  <c r="AZ26" i="16"/>
  <c r="AZ22" i="16"/>
  <c r="AZ20" i="16"/>
  <c r="AZ14" i="16"/>
  <c r="AZ30" i="16"/>
  <c r="AZ32" i="16"/>
  <c r="BA7" i="16"/>
  <c r="AZ29" i="16"/>
  <c r="AZ17" i="16"/>
  <c r="AZ9" i="16"/>
  <c r="AZ11" i="16"/>
  <c r="AZ33" i="16"/>
  <c r="AZ21" i="16"/>
  <c r="AZ24" i="16"/>
  <c r="AZ31" i="16"/>
  <c r="AZ27" i="16"/>
  <c r="AZ28" i="16"/>
  <c r="AZ23" i="16"/>
  <c r="AZ25" i="16"/>
  <c r="AZ15" i="16"/>
  <c r="AZ13" i="16"/>
  <c r="AZ18" i="16"/>
  <c r="AZ12" i="16"/>
  <c r="BA32" i="16" l="1"/>
  <c r="BA34" i="16"/>
  <c r="BA28" i="16"/>
  <c r="BA26" i="16"/>
  <c r="BA12" i="16"/>
  <c r="BA31" i="16"/>
  <c r="BA21" i="16"/>
  <c r="BA24" i="16"/>
  <c r="BA22" i="16"/>
  <c r="BA25" i="16"/>
  <c r="BB7" i="16"/>
  <c r="BA27" i="16"/>
  <c r="BA15" i="16"/>
  <c r="BA29" i="16"/>
  <c r="BA14" i="16"/>
  <c r="BA9" i="16"/>
  <c r="BA13" i="16"/>
  <c r="BA18" i="16"/>
  <c r="BA30" i="16"/>
  <c r="BA17" i="16"/>
  <c r="BA33" i="16"/>
  <c r="BA35" i="16"/>
  <c r="BA20" i="16"/>
  <c r="BA11" i="16"/>
  <c r="BA16" i="16"/>
  <c r="BA19" i="16"/>
  <c r="BA23" i="16"/>
  <c r="BB34" i="16" l="1"/>
  <c r="BB35" i="16"/>
  <c r="BB24" i="16"/>
  <c r="BB20" i="16"/>
  <c r="BB19" i="16"/>
  <c r="BB11" i="16"/>
  <c r="BB16" i="16"/>
  <c r="BB27" i="16"/>
  <c r="BB22" i="16"/>
  <c r="BB29" i="16"/>
  <c r="BB26" i="16"/>
  <c r="BB21" i="16"/>
  <c r="BB32" i="16"/>
  <c r="BB25" i="16"/>
  <c r="BC7" i="16"/>
  <c r="BB28" i="16"/>
  <c r="BB23" i="16"/>
  <c r="BB33" i="16"/>
  <c r="BB17" i="16"/>
  <c r="BB15" i="16"/>
  <c r="BB30" i="16"/>
  <c r="BB31" i="16"/>
  <c r="BB9" i="16"/>
  <c r="BB13" i="16"/>
  <c r="BB12" i="16"/>
  <c r="BB14" i="16"/>
  <c r="BB18" i="16"/>
  <c r="BC34" i="16" l="1"/>
  <c r="BC22" i="16"/>
  <c r="BC29" i="16"/>
  <c r="BC9" i="16"/>
  <c r="BC33" i="16"/>
  <c r="BC16" i="16"/>
  <c r="BC14" i="16"/>
  <c r="BC26" i="16"/>
  <c r="BC17" i="16"/>
  <c r="BC11" i="16"/>
  <c r="BC19" i="16"/>
  <c r="BC21" i="16"/>
  <c r="BC27" i="16"/>
  <c r="BC32" i="16"/>
  <c r="BC15" i="16"/>
  <c r="BC13" i="16"/>
  <c r="BC12" i="16"/>
  <c r="BC31" i="16"/>
  <c r="BC28" i="16"/>
  <c r="BC25" i="16"/>
  <c r="BC30" i="16"/>
  <c r="BC23" i="16"/>
  <c r="BC35" i="16"/>
  <c r="BC24" i="16"/>
  <c r="BC18" i="16"/>
  <c r="BD7" i="16"/>
  <c r="BC20" i="16"/>
  <c r="BD32" i="16" l="1"/>
  <c r="BD35" i="16"/>
  <c r="BD24" i="16"/>
  <c r="BD20" i="16"/>
  <c r="BD14" i="16"/>
  <c r="BD11" i="16"/>
  <c r="BD17" i="16"/>
  <c r="BD13" i="16"/>
  <c r="BD26" i="16"/>
  <c r="BD22" i="16"/>
  <c r="BD30" i="16"/>
  <c r="BD27" i="16"/>
  <c r="BD19" i="16"/>
  <c r="BD18" i="16"/>
  <c r="BD28" i="16"/>
  <c r="BD33" i="16"/>
  <c r="BE7" i="16"/>
  <c r="BD29" i="16"/>
  <c r="BD15" i="16"/>
  <c r="BD23" i="16"/>
  <c r="BD9" i="16"/>
  <c r="BD25" i="16"/>
  <c r="BD31" i="16"/>
  <c r="BD21" i="16"/>
  <c r="BD12" i="16"/>
  <c r="BD16" i="16"/>
  <c r="BD34" i="16"/>
  <c r="BE33" i="16" l="1"/>
  <c r="BE26" i="16"/>
  <c r="BE15" i="16"/>
  <c r="BE19" i="16"/>
  <c r="BE22" i="16"/>
  <c r="BE29" i="16"/>
  <c r="BE31" i="16"/>
  <c r="BE16" i="16"/>
  <c r="BE32" i="16"/>
  <c r="BE18" i="16"/>
  <c r="BE20" i="16"/>
  <c r="BE21" i="16"/>
  <c r="BF7" i="16"/>
  <c r="BE14" i="16"/>
  <c r="BE28" i="16"/>
  <c r="BE25" i="16"/>
  <c r="BE13" i="16"/>
  <c r="BE11" i="16"/>
  <c r="BE23" i="16"/>
  <c r="BE27" i="16"/>
  <c r="BE12" i="16"/>
  <c r="BE24" i="16"/>
  <c r="BE34" i="16"/>
  <c r="BE35" i="16"/>
  <c r="BE9" i="16"/>
  <c r="BE17" i="16"/>
  <c r="BE30" i="16"/>
  <c r="BF32" i="16" l="1"/>
  <c r="BF30" i="16"/>
  <c r="BF18" i="16"/>
  <c r="BF13" i="16"/>
  <c r="BF15" i="16"/>
  <c r="BG7" i="16"/>
  <c r="BF34" i="16"/>
  <c r="BF28" i="16"/>
  <c r="BF21" i="16"/>
  <c r="BF23" i="16"/>
  <c r="BF11" i="16"/>
  <c r="BF35" i="16"/>
  <c r="BF25" i="16"/>
  <c r="BF24" i="16"/>
  <c r="BF20" i="16"/>
  <c r="BF33" i="16"/>
  <c r="BF16" i="16"/>
  <c r="BF9" i="16"/>
  <c r="BF31" i="16"/>
  <c r="BF19" i="16"/>
  <c r="BF29" i="16"/>
  <c r="BF12" i="16"/>
  <c r="BF14" i="16"/>
  <c r="BF22" i="16"/>
  <c r="BF26" i="16"/>
  <c r="BF17" i="16"/>
  <c r="BF27" i="16"/>
  <c r="BF6" i="16"/>
  <c r="BG34" i="16" l="1"/>
  <c r="BG30" i="16"/>
  <c r="BG26" i="16"/>
  <c r="BG16" i="16"/>
  <c r="BG23" i="16"/>
  <c r="BG9" i="16"/>
  <c r="BG14" i="16"/>
  <c r="BG12" i="16"/>
  <c r="BG24" i="16"/>
  <c r="BG13" i="16"/>
  <c r="BG21" i="16"/>
  <c r="BH7" i="16"/>
  <c r="BG31" i="16"/>
  <c r="BG27" i="16"/>
  <c r="BG11" i="16"/>
  <c r="BG33" i="16"/>
  <c r="BG29" i="16"/>
  <c r="BG25" i="16"/>
  <c r="BG22" i="16"/>
  <c r="BG32" i="16"/>
  <c r="BG19" i="16"/>
  <c r="BG18" i="16"/>
  <c r="BG17" i="16"/>
  <c r="BG15" i="16"/>
  <c r="BG28" i="16"/>
  <c r="BG35" i="16"/>
  <c r="BG20" i="16"/>
  <c r="BH35" i="16" l="1"/>
  <c r="BH31" i="16"/>
  <c r="BH25" i="16"/>
  <c r="BH23" i="16"/>
  <c r="BH11" i="16"/>
  <c r="BH17" i="16"/>
  <c r="BH22" i="16"/>
  <c r="BH26" i="16"/>
  <c r="BH28" i="16"/>
  <c r="BH34" i="16"/>
  <c r="BH30" i="16"/>
  <c r="BH29" i="16"/>
  <c r="BH24" i="16"/>
  <c r="BH9" i="16"/>
  <c r="BH14" i="16"/>
  <c r="BH16" i="16"/>
  <c r="BH33" i="16"/>
  <c r="BH27" i="16"/>
  <c r="BH21" i="16"/>
  <c r="BH19" i="16"/>
  <c r="BH12" i="16"/>
  <c r="BH15" i="16"/>
  <c r="BH13" i="16"/>
  <c r="BH20" i="16"/>
  <c r="BI7" i="16"/>
  <c r="BH32" i="16"/>
  <c r="BH18" i="16"/>
  <c r="BI35" i="16" l="1"/>
  <c r="BI34" i="16"/>
  <c r="BI28" i="16"/>
  <c r="BI23" i="16"/>
  <c r="BI21" i="16"/>
  <c r="BI11" i="16"/>
  <c r="BI12" i="16"/>
  <c r="BI33" i="16"/>
  <c r="BI32" i="16"/>
  <c r="BI27" i="16"/>
  <c r="BI22" i="16"/>
  <c r="BI15" i="16"/>
  <c r="BJ7" i="16"/>
  <c r="BI31" i="16"/>
  <c r="BI30" i="16"/>
  <c r="BI24" i="16"/>
  <c r="BI17" i="16"/>
  <c r="BI18" i="16"/>
  <c r="BI13" i="16"/>
  <c r="BI9" i="16"/>
  <c r="BI29" i="16"/>
  <c r="BI25" i="16"/>
  <c r="BI20" i="16"/>
  <c r="BI26" i="16"/>
  <c r="BI19" i="16"/>
  <c r="BI16" i="16"/>
  <c r="BI14" i="16"/>
  <c r="BJ35" i="16" l="1"/>
  <c r="BJ31" i="16"/>
  <c r="BJ28" i="16"/>
  <c r="BJ18" i="16"/>
  <c r="BJ20" i="16"/>
  <c r="BJ19" i="16"/>
  <c r="BJ11" i="16"/>
  <c r="BJ9" i="16"/>
  <c r="BJ25" i="16"/>
  <c r="BJ15" i="16"/>
  <c r="BJ32" i="16"/>
  <c r="BJ24" i="16"/>
  <c r="BJ34" i="16"/>
  <c r="BJ30" i="16"/>
  <c r="BJ27" i="16"/>
  <c r="BJ26" i="16"/>
  <c r="BJ17" i="16"/>
  <c r="BJ16" i="16"/>
  <c r="BJ23" i="16"/>
  <c r="BJ14" i="16"/>
  <c r="BJ29" i="16"/>
  <c r="BJ33" i="16"/>
  <c r="BJ21" i="16"/>
  <c r="BJ12" i="16"/>
  <c r="BJ22" i="16"/>
  <c r="BK7" i="16"/>
  <c r="BJ13" i="16"/>
  <c r="BK35" i="16" l="1"/>
  <c r="BK31" i="16"/>
  <c r="BK27" i="16"/>
  <c r="BK16" i="16"/>
  <c r="BK22" i="16"/>
  <c r="BK12" i="16"/>
  <c r="BK14" i="16"/>
  <c r="BK21" i="16"/>
  <c r="BK20" i="16"/>
  <c r="BK13" i="16"/>
  <c r="BK34" i="16"/>
  <c r="BK30" i="16"/>
  <c r="BK26" i="16"/>
  <c r="BK25" i="16"/>
  <c r="BK19" i="16"/>
  <c r="BL7" i="16"/>
  <c r="BK15" i="16"/>
  <c r="BK24" i="16"/>
  <c r="BK33" i="16"/>
  <c r="BK29" i="16"/>
  <c r="BK11" i="16"/>
  <c r="BK32" i="16"/>
  <c r="BK28" i="16"/>
  <c r="BK17" i="16"/>
  <c r="BK18" i="16"/>
  <c r="BK23" i="16"/>
  <c r="BK9" i="16"/>
  <c r="BL35" i="16" l="1"/>
  <c r="BL31" i="16"/>
  <c r="BL26" i="16"/>
  <c r="BL22" i="16"/>
  <c r="BL16" i="16"/>
  <c r="BL21" i="16"/>
  <c r="BL17" i="16"/>
  <c r="BL29" i="16"/>
  <c r="BL28" i="16"/>
  <c r="BL9" i="16"/>
  <c r="BL32" i="16"/>
  <c r="BL27" i="16"/>
  <c r="BL23" i="16"/>
  <c r="BL18" i="16"/>
  <c r="BL34" i="16"/>
  <c r="BL30" i="16"/>
  <c r="BL25" i="16"/>
  <c r="BL19" i="16"/>
  <c r="BL11" i="16"/>
  <c r="BL14" i="16"/>
  <c r="BL12" i="16"/>
  <c r="BL20" i="16"/>
  <c r="BL13" i="16"/>
  <c r="BL15" i="16"/>
  <c r="BL24" i="16"/>
  <c r="BL33" i="16"/>
</calcChain>
</file>

<file path=xl/comments1.xml><?xml version="1.0" encoding="utf-8"?>
<comments xmlns="http://schemas.openxmlformats.org/spreadsheetml/2006/main">
  <authors>
    <author>Autor</author>
  </authors>
  <commentList>
    <comment ref="J55" authorId="0">
      <text>
        <r>
          <rPr>
            <b/>
            <sz val="9"/>
            <color indexed="81"/>
            <rFont val="Tahoma"/>
            <family val="2"/>
          </rPr>
          <t>Años</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<sst xmlns="http://schemas.openxmlformats.org/spreadsheetml/2006/main" count="277" uniqueCount="112">
  <si>
    <t>SOBRE ESTE DIAGRAMA DE GANTT</t>
  </si>
  <si>
    <t xml:space="preserve">Visualice y realice un seguimiento de sus proyectos con esta plantilla de diagrama de Gantt. Para empezar, escriba las tareas en las que está trabajando en la sección Descripción de hito y, después, escriba los detalles de cada tarea. Los datos se actualizarán automáticamente y es fácil insertar nuevas tareas o usar la barra de desplazamiento para desplazarse por la escala de tiempo. </t>
  </si>
  <si>
    <t xml:space="preserve">• Use Progreso para agregar la cantidad del proyecto que ha terminado agregando un número de porcentaje. 
• Agregue el día en que inició el proyecto en Fecha de inicio. 
• Complete los cálculos rellenando el número de días que necesita para completar el proyecto en el campo Nro. de días. </t>
  </si>
  <si>
    <t>TÍTULO DEL PROYECTO</t>
  </si>
  <si>
    <t>Nombre de la empresa</t>
  </si>
  <si>
    <t>Responsable del proyecto</t>
  </si>
  <si>
    <t>Fecha de inicio del proyecto:</t>
  </si>
  <si>
    <t>Incremento de desplazamiento:</t>
  </si>
  <si>
    <t>Descripción del hito</t>
  </si>
  <si>
    <t>TÍTULO 1</t>
  </si>
  <si>
    <t>Tarea 1</t>
  </si>
  <si>
    <t>Tarea 2</t>
  </si>
  <si>
    <t>Tarea 3</t>
  </si>
  <si>
    <t>Tarea 4</t>
  </si>
  <si>
    <t>Tarea 5</t>
  </si>
  <si>
    <t>TÍTULO 2</t>
  </si>
  <si>
    <t>TÍTULO 3</t>
  </si>
  <si>
    <t>TÍTULO 4</t>
  </si>
  <si>
    <t>Para agregar más datos, inserte filas nuevas ENCIMA de esta.</t>
  </si>
  <si>
    <t>Categoría</t>
  </si>
  <si>
    <t>Objetivo</t>
  </si>
  <si>
    <t>Hito</t>
  </si>
  <si>
    <t>Riesgo bajo</t>
  </si>
  <si>
    <t>Riesgo medio</t>
  </si>
  <si>
    <t>Riesgo alto</t>
  </si>
  <si>
    <t>Según lo previsto</t>
  </si>
  <si>
    <t>Asignado a</t>
  </si>
  <si>
    <t>Nombre</t>
  </si>
  <si>
    <t>Progreso</t>
  </si>
  <si>
    <t>Inicio</t>
  </si>
  <si>
    <t>Leyenda:</t>
  </si>
  <si>
    <t>Días</t>
  </si>
  <si>
    <t>Sin asignar</t>
  </si>
  <si>
    <t>Software KunGio</t>
  </si>
  <si>
    <t>KunGio</t>
  </si>
  <si>
    <t>Ignacio Martinez</t>
  </si>
  <si>
    <t>Linea 4</t>
  </si>
  <si>
    <t>Saldo subcuenta de vivienda</t>
  </si>
  <si>
    <t>Mejoravit</t>
  </si>
  <si>
    <t>Monto del crédito autorizado</t>
  </si>
  <si>
    <t>Reserva en subcuenta de vivienda</t>
  </si>
  <si>
    <t>Comisión por apertura de crédito</t>
  </si>
  <si>
    <t>Monto disponible para tramite</t>
  </si>
  <si>
    <t>IVA</t>
  </si>
  <si>
    <t>Comisión Fideicomiso y Constructora / Comercio</t>
  </si>
  <si>
    <t>ISR</t>
  </si>
  <si>
    <t>Gastos de originación de crédito</t>
  </si>
  <si>
    <t>Gastos de la propiedad</t>
  </si>
  <si>
    <t>Avaluo</t>
  </si>
  <si>
    <t>Verificaciones</t>
  </si>
  <si>
    <t>Fianza</t>
  </si>
  <si>
    <t>Apoyo predial</t>
  </si>
  <si>
    <t>Apoyo obra</t>
  </si>
  <si>
    <t>Monto no autorizado por infonavit</t>
  </si>
  <si>
    <t>Monto disponible para el cliente</t>
  </si>
  <si>
    <t>Obra</t>
  </si>
  <si>
    <t>Ca$h</t>
  </si>
  <si>
    <t>BCC</t>
  </si>
  <si>
    <t>Anticipo Linea 4</t>
  </si>
  <si>
    <t>Anticipo Mejoravit</t>
  </si>
  <si>
    <t>Finiquito Linea 4</t>
  </si>
  <si>
    <t>Finiquito Mejoravit</t>
  </si>
  <si>
    <t>Afore</t>
  </si>
  <si>
    <t>Saldo de la afore</t>
  </si>
  <si>
    <t>Cesantía en edad avanzada y vejez</t>
  </si>
  <si>
    <t>Cuota social</t>
  </si>
  <si>
    <t>Finado o negativa de pensión</t>
  </si>
  <si>
    <t>Proyecto de pensión</t>
  </si>
  <si>
    <t>Recuperación de opción M40 Retroactiva</t>
  </si>
  <si>
    <t>Inversión en M40 Retroactiva</t>
  </si>
  <si>
    <t>Honorarios M40 Retroactiva</t>
  </si>
  <si>
    <t>Honorarios recuperación de opción M40 Retroactiva</t>
  </si>
  <si>
    <t>Revisión y reconocimiento de semanas &lt;2000 por año</t>
  </si>
  <si>
    <t>Honorarios Revisión y reconocimiento de semanas &lt;2000 por año</t>
  </si>
  <si>
    <t>Correcciones de datos C/U</t>
  </si>
  <si>
    <t>Honorarios Correcciones de datos C/U</t>
  </si>
  <si>
    <t>Inscripción y Baja M40</t>
  </si>
  <si>
    <t>Póliza odontológica</t>
  </si>
  <si>
    <t>Trámite de pensión (Incluye póliza odontológica)</t>
  </si>
  <si>
    <t>Compra de deuda pensionados</t>
  </si>
  <si>
    <t>Renovación crédito pensionados</t>
  </si>
  <si>
    <t>Financiamiento M40 retroactiva</t>
  </si>
  <si>
    <t>Crédito pensionados</t>
  </si>
  <si>
    <t>Monto a financiar</t>
  </si>
  <si>
    <t>Conceptos</t>
  </si>
  <si>
    <t>Numero de seguridad social</t>
  </si>
  <si>
    <t>curp</t>
  </si>
  <si>
    <t>fecha de nacimiento</t>
  </si>
  <si>
    <t>email del socio</t>
  </si>
  <si>
    <t>sueldo mensual</t>
  </si>
  <si>
    <t>Nombre completo cliente</t>
  </si>
  <si>
    <t>Whatsapp</t>
  </si>
  <si>
    <t>email cliente</t>
  </si>
  <si>
    <t>Nombre completo beneficiario o beneficiarios</t>
  </si>
  <si>
    <t>Comisiones compartidas a KunGio por créditos a pensionados</t>
  </si>
  <si>
    <t>Firma en Fideicomiso</t>
  </si>
  <si>
    <t>Firma de contrato de prestación de servicios</t>
  </si>
  <si>
    <t>Momentum de actividad</t>
  </si>
  <si>
    <t>transferencia del Fideicomiso</t>
  </si>
  <si>
    <t>Momentum de pago de anticipo de comisión</t>
  </si>
  <si>
    <t>Momentum de pago de finiquito de comisión o comisión completa</t>
  </si>
  <si>
    <t>cobro al cliente en JFCA</t>
  </si>
  <si>
    <t>cobro al cliente del total del adeudo</t>
  </si>
  <si>
    <t>Pensión</t>
  </si>
  <si>
    <t>Firma de contrato de prestación de servicios (Solo de los servicios que ya hayan sido pagados)</t>
  </si>
  <si>
    <t>Transferencia del Banco</t>
  </si>
  <si>
    <t>Ticket Promedio</t>
  </si>
  <si>
    <t>Tipo de servicio</t>
  </si>
  <si>
    <t>Élite</t>
  </si>
  <si>
    <t>Expréss</t>
  </si>
  <si>
    <t>Comisión KunGio</t>
  </si>
  <si>
    <t>Activación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</si>
</sst>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_-* #,##0\ &quot;€&quot;_-;\-* #,##0\ &quot;€&quot;_-;_-* &quot;-&quot;\ &quot;€&quot;_-;_-@_-"/>
    <numFmt numFmtId="165" formatCode="_-* #,##0.00\ &quot;€&quot;_-;\-* #,##0.00\ &quot;€&quot;_-;_-* &quot;-&quot;??\ &quot;€&quot;_-;_-@_-"/>
    <numFmt numFmtId="166" formatCode="_(* #,##0.00_);_(* \(#,##0.00\);_(* &quot;-&quot;??_);_(@_)"/>
    <numFmt numFmtId="167" formatCode="d"/>
    <numFmt numFmtId="168" formatCode="#,##0_ ;\-#,##0\ "/>
    <numFmt numFmtId="169" formatCode="_-[$$-80A]* #,##0_-;\-[$$-80A]* #,##0_-;_-[$$-80A]* &quot;-&quot;??_-;_-@_-"/>
    <numFmt numFmtId="170" formatCode="[$$-80A]#,##0;\-[$$-80A]#,##0"/>
  </numFmts>
  <fonts count="49"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sz val="14"/>
      <color theme="1"/>
      <name val="Calibri"/>
      <family val="2"/>
      <scheme val="minor"/>
    </font>
    <font>
      <sz val="8"/>
      <color theme="1"/>
      <name val="Calibri"/>
      <family val="2"/>
      <scheme val="minor"/>
    </font>
    <font>
      <b/>
      <sz val="18"/>
      <color theme="1"/>
      <name val="Calibri"/>
      <family val="2"/>
      <scheme val="minor"/>
    </font>
    <font>
      <b/>
      <sz val="9"/>
      <color indexed="81"/>
      <name val="Tahoma"/>
      <family val="2"/>
    </font>
  </fonts>
  <fills count="46">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28">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8" fontId="4" fillId="0" borderId="0" applyFont="0" applyFill="0" applyBorder="0" applyProtection="0">
      <alignment horizontal="center" vertical="center"/>
    </xf>
    <xf numFmtId="0" fontId="10" fillId="3" borderId="0" applyNumberFormat="0" applyBorder="0" applyAlignment="0" applyProtection="0"/>
    <xf numFmtId="165" fontId="4" fillId="0" borderId="0" applyFont="0" applyFill="0" applyBorder="0" applyAlignment="0" applyProtection="0"/>
    <xf numFmtId="164" fontId="4" fillId="0" borderId="0" applyFont="0" applyFill="0" applyBorder="0" applyAlignment="0" applyProtection="0"/>
    <xf numFmtId="0" fontId="34" fillId="0" borderId="0" applyNumberFormat="0" applyFill="0" applyBorder="0" applyAlignment="0" applyProtection="0"/>
    <xf numFmtId="0" fontId="35" fillId="15" borderId="0" applyNumberFormat="0" applyBorder="0" applyAlignment="0" applyProtection="0"/>
    <xf numFmtId="0" fontId="36" fillId="16" borderId="0" applyNumberFormat="0" applyBorder="0" applyAlignment="0" applyProtection="0"/>
    <xf numFmtId="0" fontId="37" fillId="17" borderId="0" applyNumberFormat="0" applyBorder="0" applyAlignment="0" applyProtection="0"/>
    <xf numFmtId="0" fontId="38" fillId="18" borderId="21" applyNumberFormat="0" applyAlignment="0" applyProtection="0"/>
    <xf numFmtId="0" fontId="39" fillId="19" borderId="22" applyNumberFormat="0" applyAlignment="0" applyProtection="0"/>
    <xf numFmtId="0" fontId="40" fillId="19" borderId="21" applyNumberFormat="0" applyAlignment="0" applyProtection="0"/>
    <xf numFmtId="0" fontId="41" fillId="0" borderId="23" applyNumberFormat="0" applyFill="0" applyAlignment="0" applyProtection="0"/>
    <xf numFmtId="0" fontId="21" fillId="20" borderId="24" applyNumberFormat="0" applyAlignment="0" applyProtection="0"/>
    <xf numFmtId="0" fontId="42" fillId="0" borderId="0" applyNumberFormat="0" applyFill="0" applyBorder="0" applyAlignment="0" applyProtection="0"/>
    <xf numFmtId="0" fontId="4" fillId="21" borderId="25" applyNumberFormat="0" applyFont="0" applyAlignment="0" applyProtection="0"/>
    <xf numFmtId="0" fontId="43" fillId="0" borderId="0" applyNumberFormat="0" applyFill="0" applyBorder="0" applyAlignment="0" applyProtection="0"/>
    <xf numFmtId="0" fontId="44" fillId="0" borderId="26" applyNumberFormat="0" applyFill="0" applyAlignment="0" applyProtection="0"/>
    <xf numFmtId="0" fontId="1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0"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0"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cellStyleXfs>
  <cellXfs count="167">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8" fontId="0" fillId="0" borderId="0" xfId="10" applyFont="1" applyFill="1" applyBorder="1">
      <alignment horizontal="center" vertical="center"/>
    </xf>
    <xf numFmtId="0" fontId="0" fillId="0" borderId="0" xfId="0" applyAlignment="1">
      <alignment horizontal="left" wrapText="1" indent="2"/>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0" fontId="3" fillId="0" borderId="0" xfId="0" applyFont="1" applyAlignment="1">
      <alignment horizontal="center" vertical="center"/>
    </xf>
    <xf numFmtId="0" fontId="3" fillId="0" borderId="0" xfId="0" applyFont="1" applyAlignment="1">
      <alignment horizontal="left" vertical="center" wrapText="1" indent="2"/>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0" fontId="10" fillId="13" borderId="0" xfId="0" applyFont="1" applyFill="1"/>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4" fontId="1" fillId="14" borderId="2" xfId="0" applyNumberFormat="1" applyFont="1" applyFill="1" applyBorder="1" applyAlignment="1">
      <alignment horizontal="center" vertical="center"/>
    </xf>
    <xf numFmtId="14" fontId="1" fillId="14" borderId="0" xfId="0" applyNumberFormat="1" applyFont="1" applyFill="1" applyAlignment="1">
      <alignment horizontal="center" vertical="center"/>
    </xf>
    <xf numFmtId="14" fontId="1" fillId="14" borderId="18" xfId="0" applyNumberFormat="1" applyFont="1" applyFill="1" applyBorder="1" applyAlignment="1">
      <alignment horizontal="center" vertical="center"/>
    </xf>
    <xf numFmtId="14" fontId="1" fillId="14" borderId="19" xfId="0" applyNumberFormat="1" applyFont="1" applyFill="1" applyBorder="1" applyAlignment="1">
      <alignment horizontal="center" vertical="center"/>
    </xf>
    <xf numFmtId="14" fontId="1" fillId="14" borderId="3" xfId="0" applyNumberFormat="1" applyFont="1" applyFill="1" applyBorder="1" applyAlignment="1">
      <alignment horizontal="center" vertical="center"/>
    </xf>
    <xf numFmtId="14" fontId="1" fillId="9" borderId="13" xfId="0" applyNumberFormat="1" applyFont="1" applyFill="1" applyBorder="1" applyAlignment="1">
      <alignment horizontal="center" vertical="center"/>
    </xf>
    <xf numFmtId="14" fontId="1" fillId="9" borderId="11" xfId="0" applyNumberFormat="1" applyFont="1" applyFill="1" applyBorder="1" applyAlignment="1">
      <alignment horizontal="center" vertical="center"/>
    </xf>
    <xf numFmtId="14" fontId="1" fillId="9" borderId="12" xfId="0" applyNumberFormat="1" applyFont="1" applyFill="1" applyBorder="1" applyAlignment="1">
      <alignment horizontal="center" vertical="center"/>
    </xf>
    <xf numFmtId="167" fontId="1" fillId="14" borderId="9" xfId="0" applyNumberFormat="1" applyFont="1" applyFill="1" applyBorder="1" applyAlignment="1">
      <alignment horizontal="center" vertical="center"/>
    </xf>
    <xf numFmtId="167" fontId="1" fillId="14" borderId="6" xfId="0" applyNumberFormat="1" applyFont="1" applyFill="1" applyBorder="1" applyAlignment="1">
      <alignment horizontal="center" vertical="center"/>
    </xf>
    <xf numFmtId="167" fontId="1" fillId="14" borderId="10" xfId="0" applyNumberFormat="1" applyFont="1" applyFill="1" applyBorder="1" applyAlignment="1">
      <alignment horizontal="center" vertical="center"/>
    </xf>
    <xf numFmtId="167" fontId="12" fillId="9" borderId="17" xfId="0" applyNumberFormat="1" applyFont="1" applyFill="1" applyBorder="1" applyAlignment="1">
      <alignment horizontal="center" vertical="center"/>
    </xf>
    <xf numFmtId="167" fontId="12" fillId="9" borderId="0" xfId="0" applyNumberFormat="1" applyFont="1" applyFill="1" applyAlignment="1">
      <alignment horizontal="center" vertical="center"/>
    </xf>
    <xf numFmtId="167" fontId="12" fillId="9" borderId="15" xfId="0" applyNumberFormat="1" applyFont="1" applyFill="1" applyBorder="1" applyAlignment="1">
      <alignment horizontal="center" vertical="center"/>
    </xf>
    <xf numFmtId="167" fontId="12" fillId="9" borderId="3" xfId="0" applyNumberFormat="1" applyFont="1" applyFill="1" applyBorder="1" applyAlignment="1">
      <alignment horizontal="center" vertical="center"/>
    </xf>
    <xf numFmtId="9" fontId="16" fillId="0" borderId="0" xfId="2" applyNumberFormat="1" applyFont="1" applyFill="1" applyBorder="1">
      <alignment horizontal="center" vertical="center"/>
    </xf>
    <xf numFmtId="9" fontId="21" fillId="0" borderId="0" xfId="2" applyNumberFormat="1" applyFont="1" applyFill="1" applyBorder="1">
      <alignment horizontal="center" vertical="center"/>
    </xf>
    <xf numFmtId="14" fontId="3" fillId="0" borderId="0" xfId="9" applyNumberFormat="1" applyFont="1" applyFill="1" applyBorder="1">
      <alignment horizontal="center" vertical="center"/>
    </xf>
    <xf numFmtId="14" fontId="10" fillId="0" borderId="0" xfId="9" applyNumberFormat="1" applyFont="1" applyFill="1" applyBorder="1">
      <alignment horizontal="center" vertical="center"/>
    </xf>
    <xf numFmtId="168" fontId="3" fillId="0" borderId="0" xfId="10" applyNumberFormat="1" applyFont="1" applyFill="1" applyBorder="1">
      <alignment horizontal="center" vertical="center"/>
    </xf>
    <xf numFmtId="168" fontId="3" fillId="0" borderId="0" xfId="10" applyNumberFormat="1" applyFont="1" applyFill="1">
      <alignment horizontal="center" vertical="center"/>
    </xf>
    <xf numFmtId="168" fontId="10" fillId="0" borderId="0" xfId="10" applyNumberFormat="1" applyFont="1" applyFill="1" applyBorder="1">
      <alignment horizontal="center" vertical="center"/>
    </xf>
    <xf numFmtId="168" fontId="0" fillId="10" borderId="0" xfId="10" applyNumberFormat="1" applyFont="1" applyFill="1">
      <alignment horizontal="center" vertical="center"/>
    </xf>
    <xf numFmtId="15" fontId="3" fillId="0" borderId="0" xfId="9" applyNumberFormat="1" applyFont="1" applyFill="1" applyBorder="1" applyAlignment="1">
      <alignment horizontal="left" vertical="center"/>
    </xf>
    <xf numFmtId="169" fontId="0" fillId="0" borderId="0" xfId="12" applyNumberFormat="1" applyFont="1"/>
    <xf numFmtId="0" fontId="0" fillId="45" borderId="0" xfId="0" applyFill="1"/>
    <xf numFmtId="169" fontId="0" fillId="45" borderId="0" xfId="12" applyNumberFormat="1" applyFont="1" applyFill="1"/>
    <xf numFmtId="9" fontId="0" fillId="0" borderId="0" xfId="0" applyNumberFormat="1"/>
    <xf numFmtId="9" fontId="0" fillId="45" borderId="0" xfId="0" applyNumberFormat="1" applyFill="1"/>
    <xf numFmtId="169" fontId="0" fillId="13" borderId="0" xfId="12" applyNumberFormat="1" applyFont="1" applyFill="1"/>
    <xf numFmtId="169" fontId="46" fillId="45" borderId="0" xfId="12" applyNumberFormat="1" applyFont="1" applyFill="1"/>
    <xf numFmtId="0" fontId="46" fillId="45" borderId="0" xfId="0" applyFont="1" applyFill="1" applyAlignment="1">
      <alignment horizontal="left" indent="2"/>
    </xf>
    <xf numFmtId="9" fontId="46" fillId="45" borderId="0" xfId="0" applyNumberFormat="1" applyFont="1" applyFill="1"/>
    <xf numFmtId="0" fontId="46" fillId="45" borderId="0" xfId="0" applyFont="1" applyFill="1" applyAlignment="1">
      <alignment horizontal="left" indent="3"/>
    </xf>
    <xf numFmtId="0" fontId="0" fillId="13" borderId="0" xfId="0" applyFill="1"/>
    <xf numFmtId="0" fontId="47" fillId="45" borderId="0" xfId="0" applyFont="1" applyFill="1"/>
    <xf numFmtId="169" fontId="47" fillId="45" borderId="0" xfId="12" applyNumberFormat="1" applyFont="1" applyFill="1"/>
    <xf numFmtId="169" fontId="47" fillId="45" borderId="0" xfId="0" applyNumberFormat="1" applyFont="1" applyFill="1"/>
    <xf numFmtId="9" fontId="0" fillId="45" borderId="27" xfId="0" applyNumberFormat="1" applyFill="1" applyBorder="1"/>
    <xf numFmtId="0" fontId="46" fillId="45" borderId="27" xfId="0" applyFont="1" applyFill="1" applyBorder="1" applyAlignment="1">
      <alignment horizontal="left" indent="2"/>
    </xf>
    <xf numFmtId="169" fontId="0" fillId="45" borderId="27" xfId="12" applyNumberFormat="1" applyFont="1" applyFill="1" applyBorder="1"/>
    <xf numFmtId="0" fontId="0" fillId="0" borderId="27" xfId="0" applyBorder="1"/>
    <xf numFmtId="169" fontId="0" fillId="0" borderId="27" xfId="12" applyNumberFormat="1" applyFont="1" applyBorder="1"/>
    <xf numFmtId="0" fontId="46" fillId="45" borderId="0" xfId="0" applyFont="1" applyFill="1" applyBorder="1" applyAlignment="1">
      <alignment horizontal="left" indent="2"/>
    </xf>
    <xf numFmtId="0" fontId="0" fillId="45" borderId="27" xfId="0" applyFill="1" applyBorder="1"/>
    <xf numFmtId="0" fontId="44" fillId="0" borderId="0" xfId="0" applyFont="1" applyAlignment="1">
      <alignment horizontal="center" vertical="center" wrapText="1"/>
    </xf>
    <xf numFmtId="170" fontId="0" fillId="0" borderId="0" xfId="12" applyNumberFormat="1" applyFont="1" applyAlignment="1">
      <alignment horizontal="center" vertical="center"/>
    </xf>
    <xf numFmtId="170" fontId="0" fillId="45" borderId="0" xfId="12" applyNumberFormat="1" applyFont="1" applyFill="1" applyAlignment="1">
      <alignment horizontal="center" vertical="center"/>
    </xf>
    <xf numFmtId="0" fontId="45" fillId="45" borderId="0" xfId="0" applyFont="1" applyFill="1" applyAlignment="1">
      <alignment horizontal="center"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50">
    <cellStyle name="20% - Énfasis1" xfId="28" builtinId="30" customBuiltin="1"/>
    <cellStyle name="20% - Énfasis2" xfId="32"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9" builtinId="31" customBuiltin="1"/>
    <cellStyle name="40% - Énfasis2" xfId="33"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30" builtinId="32" customBuiltin="1"/>
    <cellStyle name="60% - Énfasis2" xfId="34"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a" xfId="15" builtinId="26" customBuiltin="1"/>
    <cellStyle name="Cálculo" xfId="20" builtinId="22" customBuiltin="1"/>
    <cellStyle name="Celda de comprobación" xfId="22" builtinId="23" customBuiltin="1"/>
    <cellStyle name="Celda vinculada" xfId="21" builtinId="24" customBuiltin="1"/>
    <cellStyle name="Encabezado 4" xfId="14" builtinId="19" customBuiltin="1"/>
    <cellStyle name="Énfasis1" xfId="27" builtinId="29" customBuiltin="1"/>
    <cellStyle name="Énfasis2" xfId="31" builtinId="33" customBuiltin="1"/>
    <cellStyle name="Énfasis3" xfId="11" builtinId="37" customBuiltin="1"/>
    <cellStyle name="Énfasis4" xfId="38" builtinId="41" customBuiltin="1"/>
    <cellStyle name="Énfasis5" xfId="42" builtinId="45" customBuiltin="1"/>
    <cellStyle name="Énfasis6" xfId="46" builtinId="49" customBuiltin="1"/>
    <cellStyle name="Entrada" xfId="18" builtinId="20" customBuiltin="1"/>
    <cellStyle name="Fecha" xfId="9"/>
    <cellStyle name="Hipervínculo" xfId="1" builtinId="8" customBuiltin="1"/>
    <cellStyle name="Incorrecto" xfId="16" builtinId="27" customBuiltin="1"/>
    <cellStyle name="Millares" xfId="4" builtinId="3" customBuiltin="1"/>
    <cellStyle name="Millares [0]" xfId="10" builtinId="6" customBuiltin="1"/>
    <cellStyle name="Moneda" xfId="12" builtinId="4" customBuiltin="1"/>
    <cellStyle name="Moneda [0]" xfId="13" builtinId="7" customBuiltin="1"/>
    <cellStyle name="Neutral" xfId="17" builtinId="28" customBuiltin="1"/>
    <cellStyle name="Normal" xfId="0" builtinId="0" customBuiltin="1"/>
    <cellStyle name="Notas" xfId="24" builtinId="10" customBuiltin="1"/>
    <cellStyle name="Porcentaje" xfId="2" builtinId="5" customBuiltin="1"/>
    <cellStyle name="Salida" xfId="19" builtinId="21" customBuiltin="1"/>
    <cellStyle name="Texto de advertencia" xfId="23" builtinId="11" customBuiltin="1"/>
    <cellStyle name="Texto explicativo" xfId="25" builtinId="53" customBuiltin="1"/>
    <cellStyle name="Título" xfId="5" builtinId="15" customBuiltin="1"/>
    <cellStyle name="Título 1" xfId="6" builtinId="16" customBuiltin="1"/>
    <cellStyle name="Título 2" xfId="7" builtinId="17" customBuiltin="1"/>
    <cellStyle name="Título 3" xfId="8" builtinId="18" customBuiltin="1"/>
    <cellStyle name="Total" xfId="26" builtinId="25" customBuiltin="1"/>
    <cellStyle name="zHiddenText" xfId="3"/>
  </cellStyles>
  <dxfs count="7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horizontal="center" vertical="center" textRotation="0" indent="0" justifyLastLine="0" shrinkToFit="0" readingOrder="0"/>
    </dxf>
    <dxf>
      <font>
        <strike val="0"/>
        <outline val="0"/>
        <shadow val="0"/>
        <u val="none"/>
        <vertAlign val="baseline"/>
        <sz val="11"/>
        <name val="Calibri"/>
        <scheme val="minor"/>
      </font>
      <alignment horizontal="center" vertical="center" textRotation="0" wrapText="0" indent="0" justifyLastLine="0" shrinkToFit="0" readingOrder="0"/>
    </dxf>
    <dxf>
      <font>
        <strike val="0"/>
        <outline val="0"/>
        <shadow val="0"/>
        <u val="none"/>
        <vertAlign val="baseline"/>
        <sz val="11"/>
        <name val="Calibri"/>
        <scheme val="minor"/>
      </font>
      <alignment horizontal="left" vertical="bottom" textRotation="0" wrapText="1" relativeIndent="1" justifyLastLine="0" shrinkToFit="0" readingOrder="0"/>
    </dxf>
    <dxf>
      <font>
        <strike val="0"/>
        <outline val="0"/>
        <shadow val="0"/>
        <u val="none"/>
        <vertAlign val="baseline"/>
        <sz val="11"/>
        <name val="Calibri"/>
        <scheme val="minor"/>
      </font>
    </dxf>
    <dxf>
      <font>
        <b/>
        <strike val="0"/>
        <outline val="0"/>
        <shadow val="0"/>
        <u val="none"/>
        <vertAlign val="baseline"/>
        <sz val="11"/>
        <color theme="0"/>
        <name val="Calibri"/>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la personalizado" pivot="0" count="4">
      <tableStyleElement type="wholeTable" dxfId="70"/>
      <tableStyleElement type="headerRow" dxfId="69"/>
      <tableStyleElement type="firstRowStripe" dxfId="68"/>
      <tableStyleElement type="secondRowStripe" dxfId="67"/>
    </tableStyle>
    <tableStyle name="ListaTareasPendientes" pivot="0" count="9">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áfico 1" descr="Diagrama de Gantt con relleno sólido">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xmlns=""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409575</xdr:colOff>
          <xdr:row>7</xdr:row>
          <xdr:rowOff>238125</xdr:rowOff>
        </xdr:to>
        <xdr:sp macro="" textlink="">
          <xdr:nvSpPr>
            <xdr:cNvPr id="16385" name="Barra de desplazamiento 1" hidden="1">
              <a:extLst>
                <a:ext uri="{63B3BB69-23CF-44E3-9099-C40C66FF867C}">
                  <a14:compatExt spid="_x0000_s16385"/>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409575</xdr:colOff>
          <xdr:row>7</xdr:row>
          <xdr:rowOff>238125</xdr:rowOff>
        </xdr:to>
        <xdr:sp macro="" textlink="">
          <xdr:nvSpPr>
            <xdr:cNvPr id="13313" name="Barra de desplazamiento 1" hidden="1">
              <a:extLst>
                <a:ext uri="{63B3BB69-23CF-44E3-9099-C40C66FF867C}">
                  <a14:compatExt spid="_x0000_s13313"/>
                </a:ext>
              </a:extLst>
            </xdr:cNvPr>
            <xdr:cNvSpPr/>
          </xdr:nvSpPr>
          <xdr:spPr>
            <a:xfrm>
              <a:off x="0" y="0"/>
              <a:ext cx="0" cy="0"/>
            </a:xfrm>
            <a:prstGeom prst="rect">
              <a:avLst/>
            </a:prstGeom>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409575</xdr:colOff>
          <xdr:row>7</xdr:row>
          <xdr:rowOff>238125</xdr:rowOff>
        </xdr:to>
        <xdr:sp macro="" textlink="">
          <xdr:nvSpPr>
            <xdr:cNvPr id="17409" name="Barra de desplazamiento 1" hidden="1">
              <a:extLst>
                <a:ext uri="{63B3BB69-23CF-44E3-9099-C40C66FF867C}">
                  <a14:compatExt spid="_x0000_s17409"/>
                </a:ext>
              </a:extLst>
            </xdr:cNvPr>
            <xdr:cNvSpPr/>
          </xdr:nvSpPr>
          <xdr:spPr>
            <a:xfrm>
              <a:off x="0" y="0"/>
              <a:ext cx="0" cy="0"/>
            </a:xfrm>
            <a:prstGeom prst="rect">
              <a:avLst/>
            </a:prstGeom>
          </xdr:spPr>
        </xdr:sp>
        <xdr:clientData/>
      </xdr:twoCellAnchor>
    </mc:Choice>
    <mc:Fallback/>
  </mc:AlternateContent>
</xdr:wsDr>
</file>

<file path=xl/tables/table1.xml><?xml version="1.0" encoding="utf-8"?>
<table xmlns="http://schemas.openxmlformats.org/spreadsheetml/2006/main" id="1" name="Hitos4352" displayName="Hitos4352" ref="B9:G36" totalsRowShown="0" headerRowDxfId="43" dataDxfId="42">
  <autoFilter ref="B9:G36">
    <filterColumn colId="0" hiddenButton="1"/>
    <filterColumn colId="1" hiddenButton="1"/>
    <filterColumn colId="2" hiddenButton="1"/>
    <filterColumn colId="3" hiddenButton="1"/>
    <filterColumn colId="4" hiddenButton="1"/>
    <filterColumn colId="5" hiddenButton="1"/>
  </autoFilter>
  <tableColumns count="6">
    <tableColumn id="1" name="Descripción del hito" dataDxfId="41"/>
    <tableColumn id="2" name="Categoría" dataDxfId="40"/>
    <tableColumn id="3" name="Asignado a" dataDxfId="39"/>
    <tableColumn id="4" name="Progreso" dataDxfId="38"/>
    <tableColumn id="5" name="Inicio" dataDxfId="37" dataCellStyle="Fecha"/>
    <tableColumn id="6" name="Días" dataDxfId="36"/>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2.xml><?xml version="1.0" encoding="utf-8"?>
<table xmlns="http://schemas.openxmlformats.org/spreadsheetml/2006/main" id="4" name="Hitos435" displayName="Hitos435" ref="B9:G36" totalsRowShown="0" headerRowDxfId="21">
  <autoFilter ref="B9:G36">
    <filterColumn colId="0" hiddenButton="1"/>
    <filterColumn colId="1" hiddenButton="1"/>
    <filterColumn colId="2" hiddenButton="1"/>
    <filterColumn colId="3" hiddenButton="1"/>
    <filterColumn colId="4" hiddenButton="1"/>
    <filterColumn colId="5" hiddenButton="1"/>
  </autoFilter>
  <tableColumns count="6">
    <tableColumn id="1" name="Descripción del hito" dataDxfId="20"/>
    <tableColumn id="2" name="Categoría" dataDxfId="19"/>
    <tableColumn id="3" name="Asignado a" dataDxfId="18"/>
    <tableColumn id="4" name="Progreso"/>
    <tableColumn id="5" name="Inicio" dataCellStyle="Fecha"/>
    <tableColumn id="6" name="Días"/>
  </tableColumns>
  <tableStyleInfo name="Estilo de tabla personalizado"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3.xml><?xml version="1.0" encoding="utf-8"?>
<table xmlns="http://schemas.openxmlformats.org/spreadsheetml/2006/main" id="3" name="Hitos43524" displayName="Hitos43524" ref="B9:G36" totalsRowShown="0" headerRowDxfId="3">
  <autoFilter ref="B9:G36">
    <filterColumn colId="0" hiddenButton="1"/>
    <filterColumn colId="1" hiddenButton="1"/>
    <filterColumn colId="2" hiddenButton="1"/>
    <filterColumn colId="3" hiddenButton="1"/>
    <filterColumn colId="4" hiddenButton="1"/>
    <filterColumn colId="5" hiddenButton="1"/>
  </autoFilter>
  <tableColumns count="6">
    <tableColumn id="1" name="Descripción del hito" dataDxfId="2"/>
    <tableColumn id="2" name="Categoría" dataDxfId="1"/>
    <tableColumn id="3" name="Asignado a" dataDxfId="0"/>
    <tableColumn id="4" name="Progreso"/>
    <tableColumn id="5" name="Inicio" dataCellStyle="Fecha"/>
    <tableColumn id="6" name="Días"/>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19"/>
  <sheetViews>
    <sheetView showGridLines="0" zoomScaleNormal="100" workbookViewId="0"/>
  </sheetViews>
  <sheetFormatPr baseColWidth="10"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84"/>
    </row>
    <row r="2" spans="1:13" ht="50.1" customHeight="1" x14ac:dyDescent="0.4">
      <c r="A2" s="7"/>
      <c r="B2" s="90"/>
      <c r="C2" s="150" t="s">
        <v>0</v>
      </c>
      <c r="D2" s="150"/>
      <c r="E2" s="150"/>
      <c r="F2" s="90"/>
      <c r="G2" s="7"/>
      <c r="H2" s="7"/>
      <c r="I2" s="7"/>
      <c r="J2" s="7"/>
      <c r="K2" s="7"/>
      <c r="L2" s="7"/>
      <c r="M2" s="7"/>
    </row>
    <row r="3" spans="1:13" ht="14.45" customHeight="1" x14ac:dyDescent="0.4">
      <c r="A3" s="7"/>
      <c r="B3" s="85"/>
      <c r="C3" s="86"/>
      <c r="D3" s="87"/>
      <c r="E3" s="85"/>
      <c r="F3" s="85"/>
      <c r="G3" s="7"/>
      <c r="H3" s="7"/>
      <c r="I3" s="7"/>
      <c r="J3" s="7"/>
      <c r="K3" s="7"/>
      <c r="L3" s="7"/>
      <c r="M3" s="7"/>
    </row>
    <row r="4" spans="1:13" s="8" customFormat="1" ht="91.5" customHeight="1" x14ac:dyDescent="0.4">
      <c r="A4" s="7"/>
      <c r="B4" s="85"/>
      <c r="C4" s="151" t="s">
        <v>1</v>
      </c>
      <c r="D4" s="151"/>
      <c r="E4" s="151"/>
      <c r="F4" s="85"/>
      <c r="G4" s="7"/>
      <c r="H4" s="7"/>
      <c r="I4" s="7"/>
      <c r="J4" s="7"/>
      <c r="K4" s="7"/>
      <c r="L4" s="7"/>
      <c r="M4" s="7"/>
    </row>
    <row r="5" spans="1:13" s="8" customFormat="1" ht="67.150000000000006" customHeight="1" x14ac:dyDescent="0.4">
      <c r="A5" s="7"/>
      <c r="B5" s="85"/>
      <c r="C5" s="151" t="s">
        <v>2</v>
      </c>
      <c r="D5" s="151"/>
      <c r="E5" s="151"/>
      <c r="F5" s="85"/>
      <c r="G5" s="7"/>
      <c r="H5" s="7"/>
      <c r="I5" s="7"/>
      <c r="J5" s="7"/>
      <c r="K5" s="7"/>
      <c r="L5" s="7"/>
      <c r="M5" s="7"/>
    </row>
    <row r="6" spans="1:13" ht="15" x14ac:dyDescent="0.25">
      <c r="A6" s="6"/>
      <c r="B6" s="88"/>
      <c r="C6" s="88"/>
      <c r="D6" s="89"/>
      <c r="E6" s="88"/>
      <c r="F6" s="88"/>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P38"/>
  <sheetViews>
    <sheetView showGridLines="0" showRuler="0" topLeftCell="A2" zoomScale="70" zoomScaleNormal="70" zoomScalePageLayoutView="70" workbookViewId="0">
      <selection activeCell="B11" sqref="B11"/>
    </sheetView>
  </sheetViews>
  <sheetFormatPr baseColWidth="10" defaultColWidth="8.85546875" defaultRowHeight="30" customHeight="1" x14ac:dyDescent="0.25"/>
  <cols>
    <col min="1" max="1" width="4.7109375" style="9" customWidth="1"/>
    <col min="2" max="2" width="36.140625" customWidth="1"/>
    <col min="3" max="4" width="20.5703125" customWidth="1"/>
    <col min="5" max="5" width="15.7109375" customWidth="1"/>
    <col min="6" max="6" width="12.140625" style="2" customWidth="1"/>
    <col min="7" max="7" width="10.42578125" customWidth="1"/>
    <col min="8" max="8" width="2.7109375" customWidth="1"/>
    <col min="9" max="65" width="6.28515625" customWidth="1"/>
  </cols>
  <sheetData>
    <row r="1" spans="1:68" ht="25.15" customHeight="1" x14ac:dyDescent="0.25"/>
    <row r="2" spans="1:68" ht="49.9" customHeight="1" x14ac:dyDescent="0.25">
      <c r="A2" s="10"/>
      <c r="B2" s="154" t="s">
        <v>33</v>
      </c>
      <c r="C2" s="154"/>
      <c r="D2" s="154"/>
      <c r="E2" s="154"/>
      <c r="F2" s="154"/>
      <c r="G2" s="154"/>
      <c r="H2" s="154"/>
      <c r="I2" s="155"/>
      <c r="J2" s="155"/>
      <c r="K2" s="155"/>
      <c r="L2" s="155"/>
      <c r="M2" s="155"/>
      <c r="N2" s="155"/>
      <c r="O2" s="156"/>
      <c r="P2" s="156"/>
      <c r="Q2" s="156"/>
      <c r="R2" s="156"/>
      <c r="S2" s="156"/>
      <c r="T2" s="156"/>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row>
    <row r="3" spans="1:68" ht="19.899999999999999" customHeight="1" x14ac:dyDescent="0.25">
      <c r="A3" s="10"/>
      <c r="B3" s="55"/>
      <c r="C3" s="56"/>
      <c r="D3" s="57"/>
      <c r="E3" s="57"/>
      <c r="F3" s="58"/>
      <c r="G3" s="57"/>
      <c r="H3" s="57"/>
      <c r="I3" s="71"/>
      <c r="J3" s="1"/>
      <c r="K3" s="1"/>
      <c r="L3" s="1"/>
    </row>
    <row r="4" spans="1:68" ht="30" customHeight="1" x14ac:dyDescent="0.25">
      <c r="A4" s="10"/>
      <c r="B4" s="59" t="s">
        <v>4</v>
      </c>
      <c r="C4" s="60" t="s">
        <v>34</v>
      </c>
      <c r="D4" s="61"/>
      <c r="E4" s="62"/>
      <c r="F4" s="63"/>
      <c r="G4" s="64" t="s">
        <v>30</v>
      </c>
      <c r="H4" s="62"/>
      <c r="I4" s="157" t="s">
        <v>25</v>
      </c>
      <c r="J4" s="157"/>
      <c r="K4" s="157"/>
      <c r="L4" s="157"/>
      <c r="N4" s="158" t="s">
        <v>22</v>
      </c>
      <c r="O4" s="158"/>
      <c r="P4" s="158"/>
      <c r="Q4" s="158"/>
      <c r="S4" s="159" t="s">
        <v>23</v>
      </c>
      <c r="T4" s="159"/>
      <c r="U4" s="159"/>
      <c r="V4" s="159"/>
      <c r="X4" s="152" t="s">
        <v>24</v>
      </c>
      <c r="Y4" s="152"/>
      <c r="Z4" s="152"/>
      <c r="AA4" s="152"/>
      <c r="AC4" s="153" t="s">
        <v>32</v>
      </c>
      <c r="AD4" s="153"/>
      <c r="AE4" s="153"/>
      <c r="AF4" s="153"/>
    </row>
    <row r="5" spans="1:68" ht="30" customHeight="1" x14ac:dyDescent="0.25">
      <c r="A5" s="10"/>
      <c r="B5" s="65" t="s">
        <v>5</v>
      </c>
      <c r="C5" s="61" t="s">
        <v>35</v>
      </c>
      <c r="D5" s="61"/>
      <c r="E5" s="62"/>
      <c r="F5" s="63"/>
      <c r="G5" s="62"/>
      <c r="H5" s="62"/>
    </row>
    <row r="6" spans="1:68" ht="30" customHeight="1" x14ac:dyDescent="0.35">
      <c r="A6" s="10"/>
      <c r="B6" s="66" t="s">
        <v>6</v>
      </c>
      <c r="C6" s="124">
        <v>44562</v>
      </c>
      <c r="D6" s="68"/>
      <c r="E6" s="62"/>
      <c r="F6" s="63"/>
      <c r="G6" s="62"/>
      <c r="H6" s="62"/>
      <c r="I6" s="77" t="str">
        <f ca="1">TEXT(I7,"mmmm")</f>
        <v>enero</v>
      </c>
      <c r="J6" s="77"/>
      <c r="K6" s="77"/>
      <c r="L6" s="77"/>
      <c r="M6" s="77"/>
      <c r="N6" s="77"/>
      <c r="O6" s="77"/>
      <c r="P6" s="77" t="str">
        <f ca="1">IF(TEXT(P7,"mmmm")=I6,"",TEXT(P7,"mmmm"))</f>
        <v/>
      </c>
      <c r="Q6" s="77"/>
      <c r="R6" s="77"/>
      <c r="S6" s="77"/>
      <c r="T6" s="77"/>
      <c r="U6" s="77"/>
      <c r="V6" s="77"/>
      <c r="W6" s="77" t="str">
        <f ca="1">IF(OR(TEXT(W7,"mmmm")=P6,TEXT(W7,"mmmm")=I6),"",TEXT(W7,"mmmm"))</f>
        <v/>
      </c>
      <c r="X6" s="77"/>
      <c r="Y6" s="77"/>
      <c r="Z6" s="77"/>
      <c r="AA6" s="77"/>
      <c r="AB6" s="77"/>
      <c r="AC6" s="77"/>
      <c r="AD6" s="77" t="str">
        <f ca="1">IF(OR(TEXT(AD7,"mmmm")=W6,TEXT(AD7,"mmmm")=P6,TEXT(AD7,"mmmm")=I6),"",TEXT(AD7,"mmmm"))</f>
        <v/>
      </c>
      <c r="AE6" s="77"/>
      <c r="AF6" s="77"/>
      <c r="AG6" s="77"/>
      <c r="AH6" s="77"/>
      <c r="AI6" s="77"/>
      <c r="AJ6" s="77"/>
      <c r="AK6" s="77" t="str">
        <f ca="1">IF(OR(TEXT(AK7,"mmmm")=AD6,TEXT(AK7,"mmmm")=W6,TEXT(AK7,"mmmm")=P6,TEXT(AK7,"mmmm")=I6),"",TEXT(AK7,"mmmm"))</f>
        <v/>
      </c>
      <c r="AL6" s="77"/>
      <c r="AM6" s="77"/>
      <c r="AN6" s="77"/>
      <c r="AO6" s="77"/>
      <c r="AP6" s="77"/>
      <c r="AQ6" s="77"/>
      <c r="AR6" s="77" t="str">
        <f ca="1">IF(OR(TEXT(AR7,"mmmm")=AK6,TEXT(AR7,"mmmm")=AD6,TEXT(AR7,"mmmm")=W6,TEXT(AR7,"mmmm")=P6),"",TEXT(AR7,"mmmm"))</f>
        <v>febrero</v>
      </c>
      <c r="AS6" s="77"/>
      <c r="AT6" s="77"/>
      <c r="AU6" s="77"/>
      <c r="AV6" s="77"/>
      <c r="AW6" s="77"/>
      <c r="AX6" s="78"/>
      <c r="AY6" s="78" t="str">
        <f ca="1">IF(OR(TEXT(AY7,"mmmm")=AR6,TEXT(AY7,"mmmm")=AK6,TEXT(AY7,"mmmm")=AD6,TEXT(AY7,"mmmm")=W6),"",TEXT(AY7,"mmmm"))</f>
        <v/>
      </c>
      <c r="AZ6" s="78"/>
      <c r="BA6" s="78"/>
      <c r="BB6" s="79"/>
      <c r="BC6" s="76"/>
      <c r="BD6" s="76"/>
      <c r="BE6" s="76"/>
      <c r="BF6" s="76" t="str">
        <f ca="1">IF(OR(TEXT(BF7,"mmmm")=AY6,TEXT(BF7,"mmmm")=AR6,TEXT(BF7,"mmmm")=AK6,TEXT(BF7,"mmmm")=AD6),"",TEXT(BF7,"mmmm"))</f>
        <v/>
      </c>
      <c r="BG6" s="76"/>
      <c r="BH6" s="76"/>
      <c r="BI6" s="76"/>
      <c r="BJ6" s="76"/>
      <c r="BK6" s="76"/>
      <c r="BL6" s="76"/>
    </row>
    <row r="7" spans="1:68" ht="30" customHeight="1" x14ac:dyDescent="0.25">
      <c r="A7" s="10"/>
      <c r="B7" s="66" t="s">
        <v>7</v>
      </c>
      <c r="C7" s="69">
        <v>0</v>
      </c>
      <c r="D7" s="61"/>
      <c r="E7" s="62"/>
      <c r="F7" s="62"/>
      <c r="G7" s="62"/>
      <c r="H7" s="70"/>
      <c r="I7" s="109">
        <f ca="1">IFERROR(Inicio_del_proyecto+Incremento_de_desplazamiento,TODAY())</f>
        <v>44562</v>
      </c>
      <c r="J7" s="110">
        <f ca="1">I7+1</f>
        <v>44563</v>
      </c>
      <c r="K7" s="110">
        <f t="shared" ref="K7:AX7" ca="1" si="0">J7+1</f>
        <v>44564</v>
      </c>
      <c r="L7" s="110">
        <f t="shared" ca="1" si="0"/>
        <v>44565</v>
      </c>
      <c r="M7" s="110">
        <f t="shared" ca="1" si="0"/>
        <v>44566</v>
      </c>
      <c r="N7" s="110">
        <f t="shared" ca="1" si="0"/>
        <v>44567</v>
      </c>
      <c r="O7" s="111">
        <f t="shared" ca="1" si="0"/>
        <v>44568</v>
      </c>
      <c r="P7" s="110">
        <f ca="1">O7+1</f>
        <v>44569</v>
      </c>
      <c r="Q7" s="110">
        <f ca="1">P7+1</f>
        <v>44570</v>
      </c>
      <c r="R7" s="110">
        <f t="shared" ca="1" si="0"/>
        <v>44571</v>
      </c>
      <c r="S7" s="110">
        <f t="shared" ca="1" si="0"/>
        <v>44572</v>
      </c>
      <c r="T7" s="110">
        <f t="shared" ca="1" si="0"/>
        <v>44573</v>
      </c>
      <c r="U7" s="110">
        <f t="shared" ca="1" si="0"/>
        <v>44574</v>
      </c>
      <c r="V7" s="111">
        <f t="shared" ca="1" si="0"/>
        <v>44575</v>
      </c>
      <c r="W7" s="110">
        <f ca="1">V7+1</f>
        <v>44576</v>
      </c>
      <c r="X7" s="110">
        <f ca="1">W7+1</f>
        <v>44577</v>
      </c>
      <c r="Y7" s="110">
        <f t="shared" ca="1" si="0"/>
        <v>44578</v>
      </c>
      <c r="Z7" s="110">
        <f t="shared" ca="1" si="0"/>
        <v>44579</v>
      </c>
      <c r="AA7" s="110">
        <f t="shared" ca="1" si="0"/>
        <v>44580</v>
      </c>
      <c r="AB7" s="110">
        <f t="shared" ca="1" si="0"/>
        <v>44581</v>
      </c>
      <c r="AC7" s="111">
        <f t="shared" ca="1" si="0"/>
        <v>44582</v>
      </c>
      <c r="AD7" s="110">
        <f ca="1">AC7+1</f>
        <v>44583</v>
      </c>
      <c r="AE7" s="110">
        <f ca="1">AD7+1</f>
        <v>44584</v>
      </c>
      <c r="AF7" s="110">
        <f t="shared" ca="1" si="0"/>
        <v>44585</v>
      </c>
      <c r="AG7" s="110">
        <f t="shared" ca="1" si="0"/>
        <v>44586</v>
      </c>
      <c r="AH7" s="110">
        <f t="shared" ca="1" si="0"/>
        <v>44587</v>
      </c>
      <c r="AI7" s="110">
        <f t="shared" ca="1" si="0"/>
        <v>44588</v>
      </c>
      <c r="AJ7" s="111">
        <f t="shared" ca="1" si="0"/>
        <v>44589</v>
      </c>
      <c r="AK7" s="110">
        <f ca="1">AJ7+1</f>
        <v>44590</v>
      </c>
      <c r="AL7" s="110">
        <f ca="1">AK7+1</f>
        <v>44591</v>
      </c>
      <c r="AM7" s="110">
        <f t="shared" ca="1" si="0"/>
        <v>44592</v>
      </c>
      <c r="AN7" s="110">
        <f t="shared" ca="1" si="0"/>
        <v>44593</v>
      </c>
      <c r="AO7" s="110">
        <f t="shared" ca="1" si="0"/>
        <v>44594</v>
      </c>
      <c r="AP7" s="110">
        <f t="shared" ca="1" si="0"/>
        <v>44595</v>
      </c>
      <c r="AQ7" s="111">
        <f t="shared" ca="1" si="0"/>
        <v>44596</v>
      </c>
      <c r="AR7" s="110">
        <f ca="1">AQ7+1</f>
        <v>44597</v>
      </c>
      <c r="AS7" s="110">
        <f ca="1">AR7+1</f>
        <v>44598</v>
      </c>
      <c r="AT7" s="110">
        <f t="shared" ca="1" si="0"/>
        <v>44599</v>
      </c>
      <c r="AU7" s="110">
        <f t="shared" ca="1" si="0"/>
        <v>44600</v>
      </c>
      <c r="AV7" s="110">
        <f t="shared" ca="1" si="0"/>
        <v>44601</v>
      </c>
      <c r="AW7" s="110">
        <f t="shared" ca="1" si="0"/>
        <v>44602</v>
      </c>
      <c r="AX7" s="111">
        <f t="shared" ca="1" si="0"/>
        <v>44603</v>
      </c>
      <c r="AY7" s="110">
        <f ca="1">AX7+1</f>
        <v>44604</v>
      </c>
      <c r="AZ7" s="110">
        <f ca="1">AY7+1</f>
        <v>44605</v>
      </c>
      <c r="BA7" s="110">
        <f t="shared" ref="BA7:BE7" ca="1" si="1">AZ7+1</f>
        <v>44606</v>
      </c>
      <c r="BB7" s="110">
        <f t="shared" ca="1" si="1"/>
        <v>44607</v>
      </c>
      <c r="BC7" s="110">
        <f t="shared" ca="1" si="1"/>
        <v>44608</v>
      </c>
      <c r="BD7" s="110">
        <f t="shared" ca="1" si="1"/>
        <v>44609</v>
      </c>
      <c r="BE7" s="111">
        <f t="shared" ca="1" si="1"/>
        <v>44610</v>
      </c>
      <c r="BF7" s="110">
        <f ca="1">BE7+1</f>
        <v>44611</v>
      </c>
      <c r="BG7" s="110">
        <f ca="1">BF7+1</f>
        <v>44612</v>
      </c>
      <c r="BH7" s="110">
        <f t="shared" ref="BH7:BL7" ca="1" si="2">BG7+1</f>
        <v>44613</v>
      </c>
      <c r="BI7" s="110">
        <f t="shared" ca="1" si="2"/>
        <v>44614</v>
      </c>
      <c r="BJ7" s="110">
        <f t="shared" ca="1" si="2"/>
        <v>44615</v>
      </c>
      <c r="BK7" s="110">
        <f t="shared" ca="1" si="2"/>
        <v>44616</v>
      </c>
      <c r="BL7" s="111">
        <f t="shared" ca="1" si="2"/>
        <v>44617</v>
      </c>
    </row>
    <row r="8" spans="1:68" ht="19.899999999999999" customHeight="1" x14ac:dyDescent="0.25">
      <c r="A8" s="10"/>
      <c r="B8" s="61"/>
      <c r="C8" s="61"/>
      <c r="D8" s="61"/>
      <c r="E8" s="62"/>
      <c r="F8" s="62"/>
      <c r="G8" s="62"/>
      <c r="H8" s="70"/>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25">
      <c r="A9" s="10"/>
      <c r="B9" s="91" t="s">
        <v>8</v>
      </c>
      <c r="C9" s="92" t="s">
        <v>19</v>
      </c>
      <c r="D9" s="92" t="s">
        <v>26</v>
      </c>
      <c r="E9" s="92" t="s">
        <v>28</v>
      </c>
      <c r="F9" s="92" t="s">
        <v>29</v>
      </c>
      <c r="G9" s="92" t="s">
        <v>31</v>
      </c>
      <c r="H9" s="74"/>
      <c r="I9" s="83" t="str">
        <f t="shared" ref="I9:BL9" ca="1" si="3">LEFT(TEXT(I7,"ddd"),1)</f>
        <v>s</v>
      </c>
      <c r="J9" s="83" t="str">
        <f t="shared" ca="1" si="3"/>
        <v>d</v>
      </c>
      <c r="K9" s="83" t="str">
        <f t="shared" ca="1" si="3"/>
        <v>l</v>
      </c>
      <c r="L9" s="83" t="str">
        <f t="shared" ca="1" si="3"/>
        <v>m</v>
      </c>
      <c r="M9" s="83" t="str">
        <f t="shared" ca="1" si="3"/>
        <v>m</v>
      </c>
      <c r="N9" s="83" t="str">
        <f t="shared" ca="1" si="3"/>
        <v>j</v>
      </c>
      <c r="O9" s="83" t="str">
        <f t="shared" ca="1" si="3"/>
        <v>v</v>
      </c>
      <c r="P9" s="83" t="str">
        <f t="shared" ca="1" si="3"/>
        <v>s</v>
      </c>
      <c r="Q9" s="83" t="str">
        <f t="shared" ca="1" si="3"/>
        <v>d</v>
      </c>
      <c r="R9" s="83" t="str">
        <f t="shared" ca="1" si="3"/>
        <v>l</v>
      </c>
      <c r="S9" s="83" t="str">
        <f t="shared" ca="1" si="3"/>
        <v>m</v>
      </c>
      <c r="T9" s="83" t="str">
        <f t="shared" ca="1" si="3"/>
        <v>m</v>
      </c>
      <c r="U9" s="83" t="str">
        <f t="shared" ca="1" si="3"/>
        <v>j</v>
      </c>
      <c r="V9" s="83" t="str">
        <f t="shared" ca="1" si="3"/>
        <v>v</v>
      </c>
      <c r="W9" s="83" t="str">
        <f t="shared" ca="1" si="3"/>
        <v>s</v>
      </c>
      <c r="X9" s="83" t="str">
        <f t="shared" ca="1" si="3"/>
        <v>d</v>
      </c>
      <c r="Y9" s="83" t="str">
        <f t="shared" ca="1" si="3"/>
        <v>l</v>
      </c>
      <c r="Z9" s="83" t="str">
        <f t="shared" ca="1" si="3"/>
        <v>m</v>
      </c>
      <c r="AA9" s="83" t="str">
        <f t="shared" ca="1" si="3"/>
        <v>m</v>
      </c>
      <c r="AB9" s="83" t="str">
        <f t="shared" ca="1" si="3"/>
        <v>j</v>
      </c>
      <c r="AC9" s="83" t="str">
        <f t="shared" ca="1" si="3"/>
        <v>v</v>
      </c>
      <c r="AD9" s="83" t="str">
        <f t="shared" ca="1" si="3"/>
        <v>s</v>
      </c>
      <c r="AE9" s="83" t="str">
        <f t="shared" ca="1" si="3"/>
        <v>d</v>
      </c>
      <c r="AF9" s="83" t="str">
        <f t="shared" ca="1" si="3"/>
        <v>l</v>
      </c>
      <c r="AG9" s="83" t="str">
        <f t="shared" ca="1" si="3"/>
        <v>m</v>
      </c>
      <c r="AH9" s="83" t="str">
        <f t="shared" ca="1" si="3"/>
        <v>m</v>
      </c>
      <c r="AI9" s="83" t="str">
        <f t="shared" ca="1" si="3"/>
        <v>j</v>
      </c>
      <c r="AJ9" s="83" t="str">
        <f t="shared" ca="1" si="3"/>
        <v>v</v>
      </c>
      <c r="AK9" s="83" t="str">
        <f t="shared" ca="1" si="3"/>
        <v>s</v>
      </c>
      <c r="AL9" s="83" t="str">
        <f t="shared" ca="1" si="3"/>
        <v>d</v>
      </c>
      <c r="AM9" s="83" t="str">
        <f t="shared" ca="1" si="3"/>
        <v>l</v>
      </c>
      <c r="AN9" s="83" t="str">
        <f t="shared" ca="1" si="3"/>
        <v>m</v>
      </c>
      <c r="AO9" s="83" t="str">
        <f t="shared" ca="1" si="3"/>
        <v>m</v>
      </c>
      <c r="AP9" s="83" t="str">
        <f t="shared" ca="1" si="3"/>
        <v>j</v>
      </c>
      <c r="AQ9" s="83" t="str">
        <f t="shared" ca="1" si="3"/>
        <v>v</v>
      </c>
      <c r="AR9" s="83" t="str">
        <f t="shared" ca="1" si="3"/>
        <v>s</v>
      </c>
      <c r="AS9" s="83" t="str">
        <f t="shared" ca="1" si="3"/>
        <v>d</v>
      </c>
      <c r="AT9" s="83" t="str">
        <f t="shared" ca="1" si="3"/>
        <v>l</v>
      </c>
      <c r="AU9" s="83" t="str">
        <f t="shared" ca="1" si="3"/>
        <v>m</v>
      </c>
      <c r="AV9" s="83" t="str">
        <f t="shared" ca="1" si="3"/>
        <v>m</v>
      </c>
      <c r="AW9" s="83" t="str">
        <f t="shared" ca="1" si="3"/>
        <v>j</v>
      </c>
      <c r="AX9" s="83" t="str">
        <f t="shared" ca="1" si="3"/>
        <v>v</v>
      </c>
      <c r="AY9" s="83" t="str">
        <f t="shared" ca="1" si="3"/>
        <v>s</v>
      </c>
      <c r="AZ9" s="83" t="str">
        <f t="shared" ca="1" si="3"/>
        <v>d</v>
      </c>
      <c r="BA9" s="83" t="str">
        <f t="shared" ca="1" si="3"/>
        <v>l</v>
      </c>
      <c r="BB9" s="83" t="str">
        <f t="shared" ca="1" si="3"/>
        <v>m</v>
      </c>
      <c r="BC9" s="83" t="str">
        <f t="shared" ca="1" si="3"/>
        <v>m</v>
      </c>
      <c r="BD9" s="83" t="str">
        <f t="shared" ca="1" si="3"/>
        <v>j</v>
      </c>
      <c r="BE9" s="83" t="str">
        <f t="shared" ca="1" si="3"/>
        <v>v</v>
      </c>
      <c r="BF9" s="83" t="str">
        <f t="shared" ca="1" si="3"/>
        <v>s</v>
      </c>
      <c r="BG9" s="83" t="str">
        <f t="shared" ca="1" si="3"/>
        <v>d</v>
      </c>
      <c r="BH9" s="83" t="str">
        <f t="shared" ca="1" si="3"/>
        <v>l</v>
      </c>
      <c r="BI9" s="83" t="str">
        <f t="shared" ca="1" si="3"/>
        <v>m</v>
      </c>
      <c r="BJ9" s="83" t="str">
        <f t="shared" ca="1" si="3"/>
        <v>m</v>
      </c>
      <c r="BK9" s="83" t="str">
        <f t="shared" ca="1" si="3"/>
        <v>j</v>
      </c>
      <c r="BL9" s="83" t="str">
        <f t="shared" ca="1" si="3"/>
        <v>v</v>
      </c>
    </row>
    <row r="10" spans="1:68" ht="30" hidden="1" customHeight="1" thickBot="1" x14ac:dyDescent="0.3">
      <c r="B10" s="16"/>
      <c r="C10" s="13"/>
      <c r="D10" s="12"/>
      <c r="E10" s="13"/>
      <c r="F10" s="14"/>
      <c r="G10" s="15"/>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row>
    <row r="11" spans="1:68" s="1" customFormat="1" ht="40.15" customHeight="1" x14ac:dyDescent="0.25">
      <c r="A11" s="10"/>
      <c r="B11" s="93" t="s">
        <v>36</v>
      </c>
      <c r="C11" s="50"/>
      <c r="D11" s="50"/>
      <c r="E11" s="116"/>
      <c r="F11" s="118"/>
      <c r="G11" s="120"/>
      <c r="H11" s="50"/>
      <c r="I11" s="21" t="str">
        <f t="shared" ref="I11:X26" ca="1" si="4">IF(AND($C11="Objetivo",I$7&gt;=$F11,I$7&lt;=$F11+$G11-1),2,IF(AND($C11="Hito",I$7&gt;=$F11,I$7&lt;=$F11+$G11-1),1,""))</f>
        <v/>
      </c>
      <c r="J11" s="21" t="str">
        <f t="shared" ca="1" si="4"/>
        <v/>
      </c>
      <c r="K11" s="21" t="str">
        <f t="shared" ca="1" si="4"/>
        <v/>
      </c>
      <c r="L11" s="21" t="str">
        <f t="shared" ca="1" si="4"/>
        <v/>
      </c>
      <c r="M11" s="21" t="str">
        <f t="shared" ca="1" si="4"/>
        <v/>
      </c>
      <c r="N11" s="21" t="str">
        <f t="shared" ca="1" si="4"/>
        <v/>
      </c>
      <c r="O11" s="21" t="str">
        <f t="shared" ca="1" si="4"/>
        <v/>
      </c>
      <c r="P11" s="21" t="str">
        <f t="shared" ca="1" si="4"/>
        <v/>
      </c>
      <c r="Q11" s="21" t="str">
        <f t="shared" ca="1" si="4"/>
        <v/>
      </c>
      <c r="R11" s="21" t="str">
        <f t="shared" ca="1" si="4"/>
        <v/>
      </c>
      <c r="S11" s="21" t="str">
        <f t="shared" ca="1" si="4"/>
        <v/>
      </c>
      <c r="T11" s="21" t="str">
        <f t="shared" ca="1" si="4"/>
        <v/>
      </c>
      <c r="U11" s="21" t="str">
        <f t="shared" ca="1" si="4"/>
        <v/>
      </c>
      <c r="V11" s="21" t="str">
        <f t="shared" ca="1" si="4"/>
        <v/>
      </c>
      <c r="W11" s="21" t="str">
        <f t="shared" ca="1" si="4"/>
        <v/>
      </c>
      <c r="X11" s="21" t="str">
        <f t="shared" ca="1" si="4"/>
        <v/>
      </c>
      <c r="Y11" s="21" t="str">
        <f t="shared" ref="Y11:AN26" ca="1" si="5">IF(AND($C11="Objetivo",Y$7&gt;=$F11,Y$7&lt;=$F11+$G11-1),2,IF(AND($C11="Hito",Y$7&gt;=$F11,Y$7&lt;=$F11+$G11-1),1,""))</f>
        <v/>
      </c>
      <c r="Z11" s="21" t="str">
        <f t="shared" ca="1" si="5"/>
        <v/>
      </c>
      <c r="AA11" s="21" t="str">
        <f t="shared" ca="1" si="5"/>
        <v/>
      </c>
      <c r="AB11" s="21" t="str">
        <f t="shared" ca="1" si="5"/>
        <v/>
      </c>
      <c r="AC11" s="21" t="str">
        <f t="shared" ca="1" si="5"/>
        <v/>
      </c>
      <c r="AD11" s="21" t="str">
        <f t="shared" ca="1" si="5"/>
        <v/>
      </c>
      <c r="AE11" s="21" t="str">
        <f t="shared" ca="1" si="5"/>
        <v/>
      </c>
      <c r="AF11" s="21" t="str">
        <f t="shared" ca="1" si="5"/>
        <v/>
      </c>
      <c r="AG11" s="21" t="str">
        <f t="shared" ca="1" si="5"/>
        <v/>
      </c>
      <c r="AH11" s="21" t="str">
        <f t="shared" ca="1" si="5"/>
        <v/>
      </c>
      <c r="AI11" s="21" t="str">
        <f t="shared" ca="1" si="5"/>
        <v/>
      </c>
      <c r="AJ11" s="21" t="str">
        <f t="shared" ca="1" si="5"/>
        <v/>
      </c>
      <c r="AK11" s="21" t="str">
        <f t="shared" ca="1" si="5"/>
        <v/>
      </c>
      <c r="AL11" s="21" t="str">
        <f t="shared" ca="1" si="5"/>
        <v/>
      </c>
      <c r="AM11" s="21" t="str">
        <f t="shared" ca="1" si="5"/>
        <v/>
      </c>
      <c r="AN11" s="21" t="str">
        <f t="shared" ca="1" si="5"/>
        <v/>
      </c>
      <c r="AO11" s="21" t="str">
        <f t="shared" ref="AO11:BD26" ca="1" si="6">IF(AND($C11="Objetivo",AO$7&gt;=$F11,AO$7&lt;=$F11+$G11-1),2,IF(AND($C11="Hito",AO$7&gt;=$F11,AO$7&lt;=$F11+$G11-1),1,""))</f>
        <v/>
      </c>
      <c r="AP11" s="21" t="str">
        <f t="shared" ca="1" si="6"/>
        <v/>
      </c>
      <c r="AQ11" s="21" t="str">
        <f t="shared" ca="1" si="6"/>
        <v/>
      </c>
      <c r="AR11" s="21" t="str">
        <f t="shared" ca="1" si="6"/>
        <v/>
      </c>
      <c r="AS11" s="21" t="str">
        <f t="shared" ca="1" si="6"/>
        <v/>
      </c>
      <c r="AT11" s="21" t="str">
        <f t="shared" ca="1" si="6"/>
        <v/>
      </c>
      <c r="AU11" s="21" t="str">
        <f t="shared" ca="1" si="6"/>
        <v/>
      </c>
      <c r="AV11" s="21" t="str">
        <f t="shared" ca="1" si="6"/>
        <v/>
      </c>
      <c r="AW11" s="21" t="str">
        <f t="shared" ca="1" si="6"/>
        <v/>
      </c>
      <c r="AX11" s="21" t="str">
        <f t="shared" ca="1" si="6"/>
        <v/>
      </c>
      <c r="AY11" s="21" t="str">
        <f t="shared" ca="1" si="6"/>
        <v/>
      </c>
      <c r="AZ11" s="21" t="str">
        <f t="shared" ca="1" si="6"/>
        <v/>
      </c>
      <c r="BA11" s="21" t="str">
        <f t="shared" ca="1" si="6"/>
        <v/>
      </c>
      <c r="BB11" s="21" t="str">
        <f t="shared" ca="1" si="6"/>
        <v/>
      </c>
      <c r="BC11" s="21" t="str">
        <f t="shared" ca="1" si="6"/>
        <v/>
      </c>
      <c r="BD11" s="21" t="str">
        <f t="shared" ca="1" si="6"/>
        <v/>
      </c>
      <c r="BE11" s="21" t="str">
        <f t="shared" ref="BE11:BL26" ca="1" si="7">IF(AND($C11="Objetivo",BE$7&gt;=$F11,BE$7&lt;=$F11+$G11-1),2,IF(AND($C11="Hito",BE$7&gt;=$F11,BE$7&lt;=$F11+$G11-1),1,""))</f>
        <v/>
      </c>
      <c r="BF11" s="21" t="str">
        <f t="shared" ca="1" si="7"/>
        <v/>
      </c>
      <c r="BG11" s="21" t="str">
        <f t="shared" ca="1" si="7"/>
        <v/>
      </c>
      <c r="BH11" s="21" t="str">
        <f t="shared" ca="1" si="7"/>
        <v/>
      </c>
      <c r="BI11" s="21" t="str">
        <f t="shared" ca="1" si="7"/>
        <v/>
      </c>
      <c r="BJ11" s="21" t="str">
        <f t="shared" ca="1" si="7"/>
        <v/>
      </c>
      <c r="BK11" s="21" t="str">
        <f t="shared" ca="1" si="7"/>
        <v/>
      </c>
      <c r="BL11" s="21" t="str">
        <f t="shared" ca="1" si="7"/>
        <v/>
      </c>
      <c r="BP11" s="33"/>
    </row>
    <row r="12" spans="1:68" s="1" customFormat="1" ht="40.15" customHeight="1" x14ac:dyDescent="0.25">
      <c r="A12" s="10"/>
      <c r="B12" s="51" t="s">
        <v>10</v>
      </c>
      <c r="C12" s="50" t="s">
        <v>20</v>
      </c>
      <c r="D12" s="50" t="s">
        <v>27</v>
      </c>
      <c r="E12" s="116">
        <v>0.25</v>
      </c>
      <c r="F12" s="118">
        <f ca="1">TODAY()</f>
        <v>44622</v>
      </c>
      <c r="G12" s="120">
        <v>3</v>
      </c>
      <c r="H12" s="50"/>
      <c r="I12" s="21" t="str">
        <f ca="1">IF(AND($C12="Objetivo",I$7&gt;=$F12,I$7&lt;=$F12+$G12-1),2,IF(AND($C12="Hito",I$7&gt;=$F12,I$7&lt;=$F12+$G12-1),1,""))</f>
        <v/>
      </c>
      <c r="J12" s="21" t="str">
        <f t="shared" ca="1" si="4"/>
        <v/>
      </c>
      <c r="K12" s="21" t="str">
        <f t="shared" ca="1" si="4"/>
        <v/>
      </c>
      <c r="L12" s="21" t="str">
        <f t="shared" ca="1" si="4"/>
        <v/>
      </c>
      <c r="M12" s="21" t="str">
        <f t="shared" ca="1" si="4"/>
        <v/>
      </c>
      <c r="N12" s="21" t="str">
        <f t="shared" ca="1" si="4"/>
        <v/>
      </c>
      <c r="O12" s="21" t="str">
        <f t="shared" ca="1" si="4"/>
        <v/>
      </c>
      <c r="P12" s="21" t="str">
        <f t="shared" ca="1" si="4"/>
        <v/>
      </c>
      <c r="Q12" s="21" t="str">
        <f t="shared" ca="1" si="4"/>
        <v/>
      </c>
      <c r="R12" s="21" t="str">
        <f t="shared" ca="1" si="4"/>
        <v/>
      </c>
      <c r="S12" s="21" t="str">
        <f t="shared" ca="1" si="4"/>
        <v/>
      </c>
      <c r="T12" s="21" t="str">
        <f t="shared" ca="1" si="4"/>
        <v/>
      </c>
      <c r="U12" s="21" t="str">
        <f t="shared" ca="1" si="4"/>
        <v/>
      </c>
      <c r="V12" s="21" t="str">
        <f t="shared" ca="1" si="4"/>
        <v/>
      </c>
      <c r="W12" s="21" t="str">
        <f t="shared" ca="1" si="4"/>
        <v/>
      </c>
      <c r="X12" s="21" t="str">
        <f t="shared" ca="1" si="4"/>
        <v/>
      </c>
      <c r="Y12" s="21" t="str">
        <f t="shared" ca="1" si="5"/>
        <v/>
      </c>
      <c r="Z12" s="21" t="str">
        <f t="shared" ca="1" si="5"/>
        <v/>
      </c>
      <c r="AA12" s="21" t="str">
        <f t="shared" ca="1" si="5"/>
        <v/>
      </c>
      <c r="AB12" s="21" t="str">
        <f t="shared" ca="1" si="5"/>
        <v/>
      </c>
      <c r="AC12" s="21" t="str">
        <f t="shared" ca="1" si="5"/>
        <v/>
      </c>
      <c r="AD12" s="21" t="str">
        <f t="shared" ca="1" si="5"/>
        <v/>
      </c>
      <c r="AE12" s="21" t="str">
        <f t="shared" ca="1" si="5"/>
        <v/>
      </c>
      <c r="AF12" s="21" t="str">
        <f t="shared" ca="1" si="5"/>
        <v/>
      </c>
      <c r="AG12" s="21" t="str">
        <f t="shared" ca="1" si="5"/>
        <v/>
      </c>
      <c r="AH12" s="21" t="str">
        <f t="shared" ca="1" si="5"/>
        <v/>
      </c>
      <c r="AI12" s="21" t="str">
        <f t="shared" ca="1" si="5"/>
        <v/>
      </c>
      <c r="AJ12" s="21" t="str">
        <f t="shared" ca="1" si="5"/>
        <v/>
      </c>
      <c r="AK12" s="21" t="str">
        <f t="shared" ca="1" si="5"/>
        <v/>
      </c>
      <c r="AL12" s="21" t="str">
        <f t="shared" ca="1" si="5"/>
        <v/>
      </c>
      <c r="AM12" s="21" t="str">
        <f t="shared" ca="1" si="5"/>
        <v/>
      </c>
      <c r="AN12" s="21" t="str">
        <f t="shared" ca="1" si="5"/>
        <v/>
      </c>
      <c r="AO12" s="21" t="str">
        <f t="shared" ca="1" si="6"/>
        <v/>
      </c>
      <c r="AP12" s="21" t="str">
        <f t="shared" ca="1" si="6"/>
        <v/>
      </c>
      <c r="AQ12" s="21" t="str">
        <f t="shared" ca="1" si="6"/>
        <v/>
      </c>
      <c r="AR12" s="21" t="str">
        <f t="shared" ca="1" si="6"/>
        <v/>
      </c>
      <c r="AS12" s="21" t="str">
        <f t="shared" ca="1" si="6"/>
        <v/>
      </c>
      <c r="AT12" s="21" t="str">
        <f t="shared" ca="1" si="6"/>
        <v/>
      </c>
      <c r="AU12" s="21" t="str">
        <f t="shared" ca="1" si="6"/>
        <v/>
      </c>
      <c r="AV12" s="21" t="str">
        <f t="shared" ca="1" si="6"/>
        <v/>
      </c>
      <c r="AW12" s="21" t="str">
        <f t="shared" ca="1" si="6"/>
        <v/>
      </c>
      <c r="AX12" s="21" t="str">
        <f t="shared" ca="1" si="6"/>
        <v/>
      </c>
      <c r="AY12" s="21" t="str">
        <f t="shared" ca="1" si="6"/>
        <v/>
      </c>
      <c r="AZ12" s="21" t="str">
        <f t="shared" ca="1" si="6"/>
        <v/>
      </c>
      <c r="BA12" s="21" t="str">
        <f t="shared" ca="1" si="6"/>
        <v/>
      </c>
      <c r="BB12" s="21" t="str">
        <f t="shared" ca="1" si="6"/>
        <v/>
      </c>
      <c r="BC12" s="21" t="str">
        <f t="shared" ca="1" si="6"/>
        <v/>
      </c>
      <c r="BD12" s="21" t="str">
        <f t="shared" ca="1" si="6"/>
        <v/>
      </c>
      <c r="BE12" s="21" t="str">
        <f t="shared" ca="1" si="7"/>
        <v/>
      </c>
      <c r="BF12" s="21" t="str">
        <f t="shared" ca="1" si="7"/>
        <v/>
      </c>
      <c r="BG12" s="21" t="str">
        <f t="shared" ca="1" si="7"/>
        <v/>
      </c>
      <c r="BH12" s="21" t="str">
        <f t="shared" ca="1" si="7"/>
        <v/>
      </c>
      <c r="BI12" s="21" t="str">
        <f t="shared" ca="1" si="7"/>
        <v/>
      </c>
      <c r="BJ12" s="21" t="str">
        <f t="shared" ca="1" si="7"/>
        <v/>
      </c>
      <c r="BK12" s="21" t="str">
        <f t="shared" ca="1" si="7"/>
        <v/>
      </c>
      <c r="BL12" s="21" t="str">
        <f t="shared" ca="1" si="7"/>
        <v/>
      </c>
    </row>
    <row r="13" spans="1:68" s="1" customFormat="1" ht="40.15" customHeight="1" x14ac:dyDescent="0.25">
      <c r="A13" s="10"/>
      <c r="B13" s="51" t="s">
        <v>11</v>
      </c>
      <c r="C13" s="50" t="s">
        <v>21</v>
      </c>
      <c r="D13" s="50"/>
      <c r="E13" s="116"/>
      <c r="F13" s="118">
        <f ca="1">TODAY()+5</f>
        <v>44627</v>
      </c>
      <c r="G13" s="120">
        <v>1</v>
      </c>
      <c r="H13" s="50"/>
      <c r="I13" s="21" t="str">
        <f t="shared" ref="I13:X28" ca="1" si="8">IF(AND($C13="Objetivo",I$7&gt;=$F13,I$7&lt;=$F13+$G13-1),2,IF(AND($C13="Hito",I$7&gt;=$F13,I$7&lt;=$F13+$G13-1),1,""))</f>
        <v/>
      </c>
      <c r="J13" s="21" t="str">
        <f t="shared" ca="1" si="4"/>
        <v/>
      </c>
      <c r="K13" s="21" t="str">
        <f t="shared" ca="1" si="4"/>
        <v/>
      </c>
      <c r="L13" s="21" t="str">
        <f t="shared" ca="1" si="4"/>
        <v/>
      </c>
      <c r="M13" s="21" t="str">
        <f t="shared" ca="1" si="4"/>
        <v/>
      </c>
      <c r="N13" s="21" t="str">
        <f t="shared" ca="1" si="4"/>
        <v/>
      </c>
      <c r="O13" s="21" t="str">
        <f t="shared" ca="1" si="4"/>
        <v/>
      </c>
      <c r="P13" s="21" t="str">
        <f t="shared" ca="1" si="4"/>
        <v/>
      </c>
      <c r="Q13" s="21" t="str">
        <f t="shared" ca="1" si="4"/>
        <v/>
      </c>
      <c r="R13" s="21" t="str">
        <f t="shared" ca="1" si="4"/>
        <v/>
      </c>
      <c r="S13" s="21" t="str">
        <f t="shared" ca="1" si="4"/>
        <v/>
      </c>
      <c r="T13" s="21" t="str">
        <f t="shared" ca="1" si="4"/>
        <v/>
      </c>
      <c r="U13" s="21" t="str">
        <f t="shared" ca="1" si="4"/>
        <v/>
      </c>
      <c r="V13" s="21" t="str">
        <f t="shared" ca="1" si="4"/>
        <v/>
      </c>
      <c r="W13" s="21" t="str">
        <f t="shared" ca="1" si="4"/>
        <v/>
      </c>
      <c r="X13" s="21" t="str">
        <f t="shared" ca="1" si="4"/>
        <v/>
      </c>
      <c r="Y13" s="21" t="str">
        <f t="shared" ca="1" si="5"/>
        <v/>
      </c>
      <c r="Z13" s="21" t="str">
        <f t="shared" ca="1" si="5"/>
        <v/>
      </c>
      <c r="AA13" s="21" t="str">
        <f t="shared" ca="1" si="5"/>
        <v/>
      </c>
      <c r="AB13" s="21" t="str">
        <f t="shared" ca="1" si="5"/>
        <v/>
      </c>
      <c r="AC13" s="21" t="str">
        <f t="shared" ca="1" si="5"/>
        <v/>
      </c>
      <c r="AD13" s="21" t="str">
        <f t="shared" ca="1" si="5"/>
        <v/>
      </c>
      <c r="AE13" s="21" t="str">
        <f t="shared" ca="1" si="5"/>
        <v/>
      </c>
      <c r="AF13" s="21" t="str">
        <f t="shared" ca="1" si="5"/>
        <v/>
      </c>
      <c r="AG13" s="21" t="str">
        <f t="shared" ca="1" si="5"/>
        <v/>
      </c>
      <c r="AH13" s="21" t="str">
        <f t="shared" ca="1" si="5"/>
        <v/>
      </c>
      <c r="AI13" s="21" t="str">
        <f t="shared" ca="1" si="5"/>
        <v/>
      </c>
      <c r="AJ13" s="21" t="str">
        <f t="shared" ca="1" si="5"/>
        <v/>
      </c>
      <c r="AK13" s="21" t="str">
        <f t="shared" ca="1" si="5"/>
        <v/>
      </c>
      <c r="AL13" s="21" t="str">
        <f t="shared" ca="1" si="5"/>
        <v/>
      </c>
      <c r="AM13" s="21" t="str">
        <f t="shared" ca="1" si="5"/>
        <v/>
      </c>
      <c r="AN13" s="21" t="str">
        <f t="shared" ca="1" si="5"/>
        <v/>
      </c>
      <c r="AO13" s="21" t="str">
        <f t="shared" ca="1" si="6"/>
        <v/>
      </c>
      <c r="AP13" s="21" t="str">
        <f t="shared" ca="1" si="6"/>
        <v/>
      </c>
      <c r="AQ13" s="21" t="str">
        <f t="shared" ca="1" si="6"/>
        <v/>
      </c>
      <c r="AR13" s="21" t="str">
        <f t="shared" ca="1" si="6"/>
        <v/>
      </c>
      <c r="AS13" s="21" t="str">
        <f t="shared" ca="1" si="6"/>
        <v/>
      </c>
      <c r="AT13" s="21" t="str">
        <f t="shared" ca="1" si="6"/>
        <v/>
      </c>
      <c r="AU13" s="21" t="str">
        <f t="shared" ca="1" si="6"/>
        <v/>
      </c>
      <c r="AV13" s="21" t="str">
        <f t="shared" ca="1" si="6"/>
        <v/>
      </c>
      <c r="AW13" s="21" t="str">
        <f t="shared" ca="1" si="6"/>
        <v/>
      </c>
      <c r="AX13" s="21" t="str">
        <f t="shared" ca="1" si="6"/>
        <v/>
      </c>
      <c r="AY13" s="21" t="str">
        <f t="shared" ca="1" si="6"/>
        <v/>
      </c>
      <c r="AZ13" s="21" t="str">
        <f t="shared" ca="1" si="6"/>
        <v/>
      </c>
      <c r="BA13" s="21" t="str">
        <f t="shared" ca="1" si="6"/>
        <v/>
      </c>
      <c r="BB13" s="21" t="str">
        <f t="shared" ca="1" si="6"/>
        <v/>
      </c>
      <c r="BC13" s="21" t="str">
        <f t="shared" ca="1" si="6"/>
        <v/>
      </c>
      <c r="BD13" s="21" t="str">
        <f t="shared" ca="1" si="6"/>
        <v/>
      </c>
      <c r="BE13" s="21" t="str">
        <f t="shared" ca="1" si="7"/>
        <v/>
      </c>
      <c r="BF13" s="21" t="str">
        <f t="shared" ca="1" si="7"/>
        <v/>
      </c>
      <c r="BG13" s="21" t="str">
        <f t="shared" ca="1" si="7"/>
        <v/>
      </c>
      <c r="BH13" s="21" t="str">
        <f t="shared" ca="1" si="7"/>
        <v/>
      </c>
      <c r="BI13" s="21" t="str">
        <f t="shared" ca="1" si="7"/>
        <v/>
      </c>
      <c r="BJ13" s="21" t="str">
        <f t="shared" ca="1" si="7"/>
        <v/>
      </c>
      <c r="BK13" s="21" t="str">
        <f t="shared" ca="1" si="7"/>
        <v/>
      </c>
      <c r="BL13" s="21" t="str">
        <f t="shared" ca="1" si="7"/>
        <v/>
      </c>
    </row>
    <row r="14" spans="1:68" s="1" customFormat="1" ht="40.15" customHeight="1" x14ac:dyDescent="0.25">
      <c r="A14" s="9"/>
      <c r="B14" s="51" t="s">
        <v>12</v>
      </c>
      <c r="C14" s="50" t="s">
        <v>22</v>
      </c>
      <c r="D14" s="50"/>
      <c r="E14" s="116">
        <v>0.5</v>
      </c>
      <c r="F14" s="118">
        <f ca="1">F12-3</f>
        <v>44619</v>
      </c>
      <c r="G14" s="120">
        <v>10</v>
      </c>
      <c r="H14" s="50"/>
      <c r="I14" s="21" t="str">
        <f t="shared" ca="1" si="8"/>
        <v/>
      </c>
      <c r="J14" s="21" t="str">
        <f t="shared" ca="1" si="4"/>
        <v/>
      </c>
      <c r="K14" s="21" t="str">
        <f t="shared" ca="1" si="4"/>
        <v/>
      </c>
      <c r="L14" s="21" t="str">
        <f t="shared" ca="1" si="4"/>
        <v/>
      </c>
      <c r="M14" s="21" t="str">
        <f t="shared" ca="1" si="4"/>
        <v/>
      </c>
      <c r="N14" s="21" t="str">
        <f t="shared" ca="1" si="4"/>
        <v/>
      </c>
      <c r="O14" s="21" t="str">
        <f t="shared" ca="1" si="4"/>
        <v/>
      </c>
      <c r="P14" s="21" t="str">
        <f t="shared" ca="1" si="4"/>
        <v/>
      </c>
      <c r="Q14" s="21" t="str">
        <f t="shared" ca="1" si="4"/>
        <v/>
      </c>
      <c r="R14" s="21" t="str">
        <f t="shared" ca="1" si="4"/>
        <v/>
      </c>
      <c r="S14" s="21" t="str">
        <f t="shared" ca="1" si="4"/>
        <v/>
      </c>
      <c r="T14" s="21" t="str">
        <f t="shared" ca="1" si="4"/>
        <v/>
      </c>
      <c r="U14" s="21" t="str">
        <f t="shared" ca="1" si="4"/>
        <v/>
      </c>
      <c r="V14" s="21" t="str">
        <f t="shared" ca="1" si="4"/>
        <v/>
      </c>
      <c r="W14" s="21" t="str">
        <f t="shared" ca="1" si="4"/>
        <v/>
      </c>
      <c r="X14" s="21" t="str">
        <f t="shared" ca="1" si="4"/>
        <v/>
      </c>
      <c r="Y14" s="21" t="str">
        <f t="shared" ca="1" si="5"/>
        <v/>
      </c>
      <c r="Z14" s="21" t="str">
        <f t="shared" ca="1" si="5"/>
        <v/>
      </c>
      <c r="AA14" s="21" t="str">
        <f t="shared" ca="1" si="5"/>
        <v/>
      </c>
      <c r="AB14" s="21" t="str">
        <f t="shared" ca="1" si="5"/>
        <v/>
      </c>
      <c r="AC14" s="21" t="str">
        <f t="shared" ca="1" si="5"/>
        <v/>
      </c>
      <c r="AD14" s="21" t="str">
        <f t="shared" ca="1" si="5"/>
        <v/>
      </c>
      <c r="AE14" s="21" t="str">
        <f t="shared" ca="1" si="5"/>
        <v/>
      </c>
      <c r="AF14" s="21" t="str">
        <f t="shared" ca="1" si="5"/>
        <v/>
      </c>
      <c r="AG14" s="21" t="str">
        <f t="shared" ca="1" si="5"/>
        <v/>
      </c>
      <c r="AH14" s="21" t="str">
        <f t="shared" ca="1" si="5"/>
        <v/>
      </c>
      <c r="AI14" s="21" t="str">
        <f t="shared" ca="1" si="5"/>
        <v/>
      </c>
      <c r="AJ14" s="21" t="str">
        <f t="shared" ca="1" si="5"/>
        <v/>
      </c>
      <c r="AK14" s="21" t="str">
        <f t="shared" ca="1" si="5"/>
        <v/>
      </c>
      <c r="AL14" s="21" t="str">
        <f t="shared" ca="1" si="5"/>
        <v/>
      </c>
      <c r="AM14" s="21" t="str">
        <f t="shared" ca="1" si="5"/>
        <v/>
      </c>
      <c r="AN14" s="21" t="str">
        <f t="shared" ca="1" si="5"/>
        <v/>
      </c>
      <c r="AO14" s="21" t="str">
        <f t="shared" ca="1" si="6"/>
        <v/>
      </c>
      <c r="AP14" s="21" t="str">
        <f t="shared" ca="1" si="6"/>
        <v/>
      </c>
      <c r="AQ14" s="21" t="str">
        <f t="shared" ca="1" si="6"/>
        <v/>
      </c>
      <c r="AR14" s="21" t="str">
        <f t="shared" ca="1" si="6"/>
        <v/>
      </c>
      <c r="AS14" s="21" t="str">
        <f t="shared" ca="1" si="6"/>
        <v/>
      </c>
      <c r="AT14" s="21" t="str">
        <f t="shared" ca="1" si="6"/>
        <v/>
      </c>
      <c r="AU14" s="21" t="str">
        <f t="shared" ca="1" si="6"/>
        <v/>
      </c>
      <c r="AV14" s="21" t="str">
        <f t="shared" ca="1" si="6"/>
        <v/>
      </c>
      <c r="AW14" s="21" t="str">
        <f t="shared" ca="1" si="6"/>
        <v/>
      </c>
      <c r="AX14" s="21" t="str">
        <f t="shared" ca="1" si="6"/>
        <v/>
      </c>
      <c r="AY14" s="21" t="str">
        <f t="shared" ca="1" si="6"/>
        <v/>
      </c>
      <c r="AZ14" s="21" t="str">
        <f t="shared" ca="1" si="6"/>
        <v/>
      </c>
      <c r="BA14" s="21" t="str">
        <f t="shared" ca="1" si="6"/>
        <v/>
      </c>
      <c r="BB14" s="21" t="str">
        <f t="shared" ca="1" si="6"/>
        <v/>
      </c>
      <c r="BC14" s="21" t="str">
        <f t="shared" ca="1" si="6"/>
        <v/>
      </c>
      <c r="BD14" s="21" t="str">
        <f t="shared" ca="1" si="6"/>
        <v/>
      </c>
      <c r="BE14" s="21" t="str">
        <f t="shared" ca="1" si="7"/>
        <v/>
      </c>
      <c r="BF14" s="21" t="str">
        <f t="shared" ca="1" si="7"/>
        <v/>
      </c>
      <c r="BG14" s="21" t="str">
        <f t="shared" ca="1" si="7"/>
        <v/>
      </c>
      <c r="BH14" s="21" t="str">
        <f t="shared" ca="1" si="7"/>
        <v/>
      </c>
      <c r="BI14" s="21" t="str">
        <f t="shared" ca="1" si="7"/>
        <v/>
      </c>
      <c r="BJ14" s="21" t="str">
        <f t="shared" ca="1" si="7"/>
        <v/>
      </c>
      <c r="BK14" s="21" t="str">
        <f t="shared" ca="1" si="7"/>
        <v/>
      </c>
      <c r="BL14" s="21" t="str">
        <f t="shared" ca="1" si="7"/>
        <v/>
      </c>
    </row>
    <row r="15" spans="1:68" s="1" customFormat="1" ht="40.15" customHeight="1" x14ac:dyDescent="0.25">
      <c r="A15" s="9"/>
      <c r="B15" s="51" t="s">
        <v>13</v>
      </c>
      <c r="C15" s="50" t="s">
        <v>21</v>
      </c>
      <c r="D15" s="50"/>
      <c r="E15" s="116"/>
      <c r="F15" s="118">
        <f ca="1">F12+20</f>
        <v>44642</v>
      </c>
      <c r="G15" s="120">
        <v>1</v>
      </c>
      <c r="H15" s="50"/>
      <c r="I15" s="21" t="str">
        <f t="shared" ca="1" si="8"/>
        <v/>
      </c>
      <c r="J15" s="21" t="str">
        <f t="shared" ca="1" si="4"/>
        <v/>
      </c>
      <c r="K15" s="21" t="str">
        <f t="shared" ca="1" si="4"/>
        <v/>
      </c>
      <c r="L15" s="21" t="str">
        <f t="shared" ca="1" si="4"/>
        <v/>
      </c>
      <c r="M15" s="21" t="str">
        <f t="shared" ca="1" si="4"/>
        <v/>
      </c>
      <c r="N15" s="21" t="str">
        <f t="shared" ca="1" si="4"/>
        <v/>
      </c>
      <c r="O15" s="21" t="str">
        <f t="shared" ca="1" si="4"/>
        <v/>
      </c>
      <c r="P15" s="21" t="str">
        <f t="shared" ca="1" si="4"/>
        <v/>
      </c>
      <c r="Q15" s="21" t="str">
        <f t="shared" ca="1" si="4"/>
        <v/>
      </c>
      <c r="R15" s="21" t="str">
        <f t="shared" ca="1" si="4"/>
        <v/>
      </c>
      <c r="S15" s="21" t="str">
        <f t="shared" ca="1" si="4"/>
        <v/>
      </c>
      <c r="T15" s="21" t="str">
        <f t="shared" ca="1" si="4"/>
        <v/>
      </c>
      <c r="U15" s="21" t="str">
        <f t="shared" ca="1" si="4"/>
        <v/>
      </c>
      <c r="V15" s="21" t="str">
        <f t="shared" ca="1" si="4"/>
        <v/>
      </c>
      <c r="W15" s="21" t="str">
        <f t="shared" ca="1" si="4"/>
        <v/>
      </c>
      <c r="X15" s="21" t="str">
        <f t="shared" ca="1" si="4"/>
        <v/>
      </c>
      <c r="Y15" s="21" t="str">
        <f t="shared" ca="1" si="5"/>
        <v/>
      </c>
      <c r="Z15" s="21" t="str">
        <f t="shared" ca="1" si="5"/>
        <v/>
      </c>
      <c r="AA15" s="21" t="str">
        <f t="shared" ca="1" si="5"/>
        <v/>
      </c>
      <c r="AB15" s="21" t="str">
        <f t="shared" ca="1" si="5"/>
        <v/>
      </c>
      <c r="AC15" s="21" t="str">
        <f t="shared" ca="1" si="5"/>
        <v/>
      </c>
      <c r="AD15" s="21" t="str">
        <f t="shared" ca="1" si="5"/>
        <v/>
      </c>
      <c r="AE15" s="21" t="str">
        <f t="shared" ca="1" si="5"/>
        <v/>
      </c>
      <c r="AF15" s="21" t="str">
        <f t="shared" ca="1" si="5"/>
        <v/>
      </c>
      <c r="AG15" s="21" t="str">
        <f t="shared" ca="1" si="5"/>
        <v/>
      </c>
      <c r="AH15" s="21" t="str">
        <f t="shared" ca="1" si="5"/>
        <v/>
      </c>
      <c r="AI15" s="21" t="str">
        <f t="shared" ca="1" si="5"/>
        <v/>
      </c>
      <c r="AJ15" s="21" t="str">
        <f t="shared" ca="1" si="5"/>
        <v/>
      </c>
      <c r="AK15" s="21" t="str">
        <f t="shared" ca="1" si="5"/>
        <v/>
      </c>
      <c r="AL15" s="21" t="str">
        <f t="shared" ca="1" si="5"/>
        <v/>
      </c>
      <c r="AM15" s="21" t="str">
        <f t="shared" ca="1" si="5"/>
        <v/>
      </c>
      <c r="AN15" s="21" t="str">
        <f t="shared" ca="1" si="5"/>
        <v/>
      </c>
      <c r="AO15" s="21" t="str">
        <f t="shared" ca="1" si="6"/>
        <v/>
      </c>
      <c r="AP15" s="21" t="str">
        <f t="shared" ca="1" si="6"/>
        <v/>
      </c>
      <c r="AQ15" s="21" t="str">
        <f t="shared" ca="1" si="6"/>
        <v/>
      </c>
      <c r="AR15" s="21" t="str">
        <f t="shared" ca="1" si="6"/>
        <v/>
      </c>
      <c r="AS15" s="21" t="str">
        <f t="shared" ca="1" si="6"/>
        <v/>
      </c>
      <c r="AT15" s="21" t="str">
        <f t="shared" ca="1" si="6"/>
        <v/>
      </c>
      <c r="AU15" s="21" t="str">
        <f t="shared" ca="1" si="6"/>
        <v/>
      </c>
      <c r="AV15" s="21" t="str">
        <f t="shared" ca="1" si="6"/>
        <v/>
      </c>
      <c r="AW15" s="21" t="str">
        <f t="shared" ca="1" si="6"/>
        <v/>
      </c>
      <c r="AX15" s="21" t="str">
        <f t="shared" ca="1" si="6"/>
        <v/>
      </c>
      <c r="AY15" s="21" t="str">
        <f t="shared" ca="1" si="6"/>
        <v/>
      </c>
      <c r="AZ15" s="21" t="str">
        <f t="shared" ca="1" si="6"/>
        <v/>
      </c>
      <c r="BA15" s="21" t="str">
        <f t="shared" ca="1" si="6"/>
        <v/>
      </c>
      <c r="BB15" s="21" t="str">
        <f t="shared" ca="1" si="6"/>
        <v/>
      </c>
      <c r="BC15" s="21" t="str">
        <f t="shared" ca="1" si="6"/>
        <v/>
      </c>
      <c r="BD15" s="21" t="str">
        <f t="shared" ca="1" si="6"/>
        <v/>
      </c>
      <c r="BE15" s="21" t="str">
        <f t="shared" ca="1" si="7"/>
        <v/>
      </c>
      <c r="BF15" s="21" t="str">
        <f t="shared" ca="1" si="7"/>
        <v/>
      </c>
      <c r="BG15" s="21" t="str">
        <f t="shared" ca="1" si="7"/>
        <v/>
      </c>
      <c r="BH15" s="21" t="str">
        <f t="shared" ca="1" si="7"/>
        <v/>
      </c>
      <c r="BI15" s="21" t="str">
        <f t="shared" ca="1" si="7"/>
        <v/>
      </c>
      <c r="BJ15" s="21" t="str">
        <f t="shared" ca="1" si="7"/>
        <v/>
      </c>
      <c r="BK15" s="21" t="str">
        <f t="shared" ca="1" si="7"/>
        <v/>
      </c>
      <c r="BL15" s="21" t="str">
        <f t="shared" ca="1" si="7"/>
        <v/>
      </c>
    </row>
    <row r="16" spans="1:68" s="1" customFormat="1" ht="40.15" customHeight="1" x14ac:dyDescent="0.25">
      <c r="A16" s="9"/>
      <c r="B16" s="51" t="s">
        <v>14</v>
      </c>
      <c r="C16" s="50" t="s">
        <v>23</v>
      </c>
      <c r="D16" s="50"/>
      <c r="E16" s="116">
        <v>0.1</v>
      </c>
      <c r="F16" s="118">
        <f ca="1">F12+6</f>
        <v>44628</v>
      </c>
      <c r="G16" s="120">
        <v>6</v>
      </c>
      <c r="H16" s="50"/>
      <c r="I16" s="21" t="str">
        <f t="shared" ca="1" si="8"/>
        <v/>
      </c>
      <c r="J16" s="21" t="str">
        <f t="shared" ca="1" si="4"/>
        <v/>
      </c>
      <c r="K16" s="21" t="str">
        <f t="shared" ca="1" si="4"/>
        <v/>
      </c>
      <c r="L16" s="21" t="str">
        <f t="shared" ca="1" si="4"/>
        <v/>
      </c>
      <c r="M16" s="21" t="str">
        <f t="shared" ca="1" si="4"/>
        <v/>
      </c>
      <c r="N16" s="21" t="str">
        <f t="shared" ca="1" si="4"/>
        <v/>
      </c>
      <c r="O16" s="21" t="str">
        <f t="shared" ca="1" si="4"/>
        <v/>
      </c>
      <c r="P16" s="21" t="str">
        <f t="shared" ca="1" si="4"/>
        <v/>
      </c>
      <c r="Q16" s="21" t="str">
        <f t="shared" ca="1" si="4"/>
        <v/>
      </c>
      <c r="R16" s="21" t="str">
        <f t="shared" ca="1" si="4"/>
        <v/>
      </c>
      <c r="S16" s="21" t="str">
        <f t="shared" ca="1" si="4"/>
        <v/>
      </c>
      <c r="T16" s="21" t="str">
        <f t="shared" ca="1" si="4"/>
        <v/>
      </c>
      <c r="U16" s="21" t="str">
        <f t="shared" ca="1" si="4"/>
        <v/>
      </c>
      <c r="V16" s="21" t="str">
        <f t="shared" ca="1" si="4"/>
        <v/>
      </c>
      <c r="W16" s="21" t="str">
        <f t="shared" ca="1" si="4"/>
        <v/>
      </c>
      <c r="X16" s="21" t="str">
        <f t="shared" ca="1" si="4"/>
        <v/>
      </c>
      <c r="Y16" s="21" t="str">
        <f t="shared" ca="1" si="5"/>
        <v/>
      </c>
      <c r="Z16" s="21" t="str">
        <f t="shared" ca="1" si="5"/>
        <v/>
      </c>
      <c r="AA16" s="21" t="str">
        <f t="shared" ca="1" si="5"/>
        <v/>
      </c>
      <c r="AB16" s="21" t="str">
        <f t="shared" ca="1" si="5"/>
        <v/>
      </c>
      <c r="AC16" s="21" t="str">
        <f t="shared" ca="1" si="5"/>
        <v/>
      </c>
      <c r="AD16" s="21" t="str">
        <f t="shared" ca="1" si="5"/>
        <v/>
      </c>
      <c r="AE16" s="21" t="str">
        <f t="shared" ca="1" si="5"/>
        <v/>
      </c>
      <c r="AF16" s="21" t="str">
        <f t="shared" ca="1" si="5"/>
        <v/>
      </c>
      <c r="AG16" s="21" t="str">
        <f t="shared" ca="1" si="5"/>
        <v/>
      </c>
      <c r="AH16" s="21" t="str">
        <f t="shared" ca="1" si="5"/>
        <v/>
      </c>
      <c r="AI16" s="21" t="str">
        <f t="shared" ca="1" si="5"/>
        <v/>
      </c>
      <c r="AJ16" s="21" t="str">
        <f t="shared" ca="1" si="5"/>
        <v/>
      </c>
      <c r="AK16" s="21" t="str">
        <f t="shared" ca="1" si="5"/>
        <v/>
      </c>
      <c r="AL16" s="21" t="str">
        <f t="shared" ca="1" si="5"/>
        <v/>
      </c>
      <c r="AM16" s="21" t="str">
        <f t="shared" ca="1" si="5"/>
        <v/>
      </c>
      <c r="AN16" s="21" t="str">
        <f t="shared" ca="1" si="5"/>
        <v/>
      </c>
      <c r="AO16" s="21" t="str">
        <f t="shared" ca="1" si="6"/>
        <v/>
      </c>
      <c r="AP16" s="21" t="str">
        <f t="shared" ca="1" si="6"/>
        <v/>
      </c>
      <c r="AQ16" s="21" t="str">
        <f t="shared" ca="1" si="6"/>
        <v/>
      </c>
      <c r="AR16" s="21" t="str">
        <f t="shared" ca="1" si="6"/>
        <v/>
      </c>
      <c r="AS16" s="21" t="str">
        <f t="shared" ca="1" si="6"/>
        <v/>
      </c>
      <c r="AT16" s="21" t="str">
        <f t="shared" ca="1" si="6"/>
        <v/>
      </c>
      <c r="AU16" s="21" t="str">
        <f t="shared" ca="1" si="6"/>
        <v/>
      </c>
      <c r="AV16" s="21" t="str">
        <f t="shared" ca="1" si="6"/>
        <v/>
      </c>
      <c r="AW16" s="21" t="str">
        <f t="shared" ca="1" si="6"/>
        <v/>
      </c>
      <c r="AX16" s="21" t="str">
        <f t="shared" ca="1" si="6"/>
        <v/>
      </c>
      <c r="AY16" s="21" t="str">
        <f t="shared" ca="1" si="6"/>
        <v/>
      </c>
      <c r="AZ16" s="21" t="str">
        <f t="shared" ca="1" si="6"/>
        <v/>
      </c>
      <c r="BA16" s="21" t="str">
        <f t="shared" ca="1" si="6"/>
        <v/>
      </c>
      <c r="BB16" s="21" t="str">
        <f t="shared" ca="1" si="6"/>
        <v/>
      </c>
      <c r="BC16" s="21" t="str">
        <f t="shared" ca="1" si="6"/>
        <v/>
      </c>
      <c r="BD16" s="21" t="str">
        <f t="shared" ca="1" si="6"/>
        <v/>
      </c>
      <c r="BE16" s="21" t="str">
        <f t="shared" ca="1" si="7"/>
        <v/>
      </c>
      <c r="BF16" s="21" t="str">
        <f t="shared" ca="1" si="7"/>
        <v/>
      </c>
      <c r="BG16" s="21" t="str">
        <f t="shared" ca="1" si="7"/>
        <v/>
      </c>
      <c r="BH16" s="21" t="str">
        <f t="shared" ca="1" si="7"/>
        <v/>
      </c>
      <c r="BI16" s="21" t="str">
        <f t="shared" ca="1" si="7"/>
        <v/>
      </c>
      <c r="BJ16" s="21" t="str">
        <f t="shared" ca="1" si="7"/>
        <v/>
      </c>
      <c r="BK16" s="21" t="str">
        <f t="shared" ca="1" si="7"/>
        <v/>
      </c>
      <c r="BL16" s="21" t="str">
        <f t="shared" ca="1" si="7"/>
        <v/>
      </c>
    </row>
    <row r="17" spans="1:64" s="1" customFormat="1" ht="40.15" customHeight="1" x14ac:dyDescent="0.25">
      <c r="A17" s="10"/>
      <c r="B17" s="93" t="s">
        <v>15</v>
      </c>
      <c r="C17" s="50"/>
      <c r="D17" s="50"/>
      <c r="E17" s="116"/>
      <c r="F17" s="118"/>
      <c r="G17" s="120"/>
      <c r="H17" s="50"/>
      <c r="I17" s="21" t="str">
        <f t="shared" ca="1" si="8"/>
        <v/>
      </c>
      <c r="J17" s="21" t="str">
        <f t="shared" ca="1" si="4"/>
        <v/>
      </c>
      <c r="K17" s="21" t="str">
        <f t="shared" ca="1" si="4"/>
        <v/>
      </c>
      <c r="L17" s="21" t="str">
        <f t="shared" ca="1" si="4"/>
        <v/>
      </c>
      <c r="M17" s="21" t="str">
        <f t="shared" ca="1" si="4"/>
        <v/>
      </c>
      <c r="N17" s="21" t="str">
        <f t="shared" ca="1" si="4"/>
        <v/>
      </c>
      <c r="O17" s="21" t="str">
        <f t="shared" ca="1" si="4"/>
        <v/>
      </c>
      <c r="P17" s="21" t="str">
        <f t="shared" ca="1" si="4"/>
        <v/>
      </c>
      <c r="Q17" s="21" t="str">
        <f t="shared" ca="1" si="4"/>
        <v/>
      </c>
      <c r="R17" s="21" t="str">
        <f t="shared" ca="1" si="4"/>
        <v/>
      </c>
      <c r="S17" s="21" t="str">
        <f t="shared" ca="1" si="4"/>
        <v/>
      </c>
      <c r="T17" s="21" t="str">
        <f t="shared" ca="1" si="4"/>
        <v/>
      </c>
      <c r="U17" s="21" t="str">
        <f t="shared" ca="1" si="4"/>
        <v/>
      </c>
      <c r="V17" s="21" t="str">
        <f t="shared" ca="1" si="4"/>
        <v/>
      </c>
      <c r="W17" s="21" t="str">
        <f t="shared" ca="1" si="4"/>
        <v/>
      </c>
      <c r="X17" s="21" t="str">
        <f t="shared" ca="1" si="4"/>
        <v/>
      </c>
      <c r="Y17" s="21" t="str">
        <f t="shared" ca="1" si="5"/>
        <v/>
      </c>
      <c r="Z17" s="21" t="str">
        <f t="shared" ca="1" si="5"/>
        <v/>
      </c>
      <c r="AA17" s="21" t="str">
        <f t="shared" ca="1" si="5"/>
        <v/>
      </c>
      <c r="AB17" s="21" t="str">
        <f t="shared" ca="1" si="5"/>
        <v/>
      </c>
      <c r="AC17" s="21" t="str">
        <f t="shared" ca="1" si="5"/>
        <v/>
      </c>
      <c r="AD17" s="21" t="str">
        <f t="shared" ca="1" si="5"/>
        <v/>
      </c>
      <c r="AE17" s="21" t="str">
        <f t="shared" ca="1" si="5"/>
        <v/>
      </c>
      <c r="AF17" s="21" t="str">
        <f t="shared" ca="1" si="5"/>
        <v/>
      </c>
      <c r="AG17" s="21" t="str">
        <f t="shared" ca="1" si="5"/>
        <v/>
      </c>
      <c r="AH17" s="21" t="str">
        <f t="shared" ca="1" si="5"/>
        <v/>
      </c>
      <c r="AI17" s="21" t="str">
        <f t="shared" ca="1" si="5"/>
        <v/>
      </c>
      <c r="AJ17" s="21" t="str">
        <f t="shared" ca="1" si="5"/>
        <v/>
      </c>
      <c r="AK17" s="21" t="str">
        <f t="shared" ca="1" si="5"/>
        <v/>
      </c>
      <c r="AL17" s="21" t="str">
        <f t="shared" ca="1" si="5"/>
        <v/>
      </c>
      <c r="AM17" s="21" t="str">
        <f t="shared" ca="1" si="5"/>
        <v/>
      </c>
      <c r="AN17" s="21" t="str">
        <f t="shared" ca="1" si="5"/>
        <v/>
      </c>
      <c r="AO17" s="21" t="str">
        <f t="shared" ca="1" si="6"/>
        <v/>
      </c>
      <c r="AP17" s="21" t="str">
        <f t="shared" ca="1" si="6"/>
        <v/>
      </c>
      <c r="AQ17" s="21" t="str">
        <f t="shared" ca="1" si="6"/>
        <v/>
      </c>
      <c r="AR17" s="21" t="str">
        <f t="shared" ca="1" si="6"/>
        <v/>
      </c>
      <c r="AS17" s="21" t="str">
        <f t="shared" ca="1" si="6"/>
        <v/>
      </c>
      <c r="AT17" s="21" t="str">
        <f t="shared" ca="1" si="6"/>
        <v/>
      </c>
      <c r="AU17" s="21" t="str">
        <f t="shared" ca="1" si="6"/>
        <v/>
      </c>
      <c r="AV17" s="21" t="str">
        <f t="shared" ca="1" si="6"/>
        <v/>
      </c>
      <c r="AW17" s="21" t="str">
        <f t="shared" ca="1" si="6"/>
        <v/>
      </c>
      <c r="AX17" s="21" t="str">
        <f t="shared" ca="1" si="6"/>
        <v/>
      </c>
      <c r="AY17" s="21" t="str">
        <f t="shared" ca="1" si="6"/>
        <v/>
      </c>
      <c r="AZ17" s="21" t="str">
        <f t="shared" ca="1" si="6"/>
        <v/>
      </c>
      <c r="BA17" s="21" t="str">
        <f t="shared" ca="1" si="6"/>
        <v/>
      </c>
      <c r="BB17" s="21" t="str">
        <f t="shared" ca="1" si="6"/>
        <v/>
      </c>
      <c r="BC17" s="21" t="str">
        <f t="shared" ca="1" si="6"/>
        <v/>
      </c>
      <c r="BD17" s="21" t="str">
        <f t="shared" ca="1" si="6"/>
        <v/>
      </c>
      <c r="BE17" s="21" t="str">
        <f t="shared" ca="1" si="7"/>
        <v/>
      </c>
      <c r="BF17" s="21" t="str">
        <f t="shared" ca="1" si="7"/>
        <v/>
      </c>
      <c r="BG17" s="21" t="str">
        <f t="shared" ca="1" si="7"/>
        <v/>
      </c>
      <c r="BH17" s="21" t="str">
        <f t="shared" ca="1" si="7"/>
        <v/>
      </c>
      <c r="BI17" s="21" t="str">
        <f t="shared" ca="1" si="7"/>
        <v/>
      </c>
      <c r="BJ17" s="21" t="str">
        <f t="shared" ca="1" si="7"/>
        <v/>
      </c>
      <c r="BK17" s="21" t="str">
        <f t="shared" ca="1" si="7"/>
        <v/>
      </c>
      <c r="BL17" s="21" t="str">
        <f t="shared" ca="1" si="7"/>
        <v/>
      </c>
    </row>
    <row r="18" spans="1:64" s="1" customFormat="1" ht="40.15" customHeight="1" x14ac:dyDescent="0.25">
      <c r="A18" s="10"/>
      <c r="B18" s="51" t="s">
        <v>10</v>
      </c>
      <c r="C18" s="50" t="s">
        <v>24</v>
      </c>
      <c r="D18" s="50"/>
      <c r="E18" s="116">
        <v>0.6</v>
      </c>
      <c r="F18" s="118">
        <f ca="1">F12+6</f>
        <v>44628</v>
      </c>
      <c r="G18" s="120">
        <v>13</v>
      </c>
      <c r="H18" s="50"/>
      <c r="I18" s="21" t="str">
        <f t="shared" ca="1" si="8"/>
        <v/>
      </c>
      <c r="J18" s="21" t="str">
        <f t="shared" ca="1" si="4"/>
        <v/>
      </c>
      <c r="K18" s="21" t="str">
        <f t="shared" ca="1" si="4"/>
        <v/>
      </c>
      <c r="L18" s="21" t="str">
        <f t="shared" ca="1" si="4"/>
        <v/>
      </c>
      <c r="M18" s="21" t="str">
        <f t="shared" ca="1" si="4"/>
        <v/>
      </c>
      <c r="N18" s="21" t="str">
        <f t="shared" ca="1" si="4"/>
        <v/>
      </c>
      <c r="O18" s="21" t="str">
        <f t="shared" ca="1" si="4"/>
        <v/>
      </c>
      <c r="P18" s="21" t="str">
        <f t="shared" ca="1" si="4"/>
        <v/>
      </c>
      <c r="Q18" s="21" t="str">
        <f t="shared" ca="1" si="4"/>
        <v/>
      </c>
      <c r="R18" s="21" t="str">
        <f t="shared" ca="1" si="4"/>
        <v/>
      </c>
      <c r="S18" s="21" t="str">
        <f t="shared" ca="1" si="4"/>
        <v/>
      </c>
      <c r="T18" s="21" t="str">
        <f t="shared" ca="1" si="4"/>
        <v/>
      </c>
      <c r="U18" s="21" t="str">
        <f t="shared" ca="1" si="4"/>
        <v/>
      </c>
      <c r="V18" s="21" t="str">
        <f t="shared" ca="1" si="4"/>
        <v/>
      </c>
      <c r="W18" s="21" t="str">
        <f t="shared" ca="1" si="4"/>
        <v/>
      </c>
      <c r="X18" s="21" t="str">
        <f t="shared" ca="1" si="4"/>
        <v/>
      </c>
      <c r="Y18" s="21" t="str">
        <f t="shared" ca="1" si="5"/>
        <v/>
      </c>
      <c r="Z18" s="21" t="str">
        <f t="shared" ca="1" si="5"/>
        <v/>
      </c>
      <c r="AA18" s="21" t="str">
        <f t="shared" ca="1" si="5"/>
        <v/>
      </c>
      <c r="AB18" s="21" t="str">
        <f t="shared" ca="1" si="5"/>
        <v/>
      </c>
      <c r="AC18" s="21" t="str">
        <f t="shared" ca="1" si="5"/>
        <v/>
      </c>
      <c r="AD18" s="21" t="str">
        <f t="shared" ca="1" si="5"/>
        <v/>
      </c>
      <c r="AE18" s="21" t="str">
        <f t="shared" ca="1" si="5"/>
        <v/>
      </c>
      <c r="AF18" s="21" t="str">
        <f t="shared" ca="1" si="5"/>
        <v/>
      </c>
      <c r="AG18" s="21" t="str">
        <f t="shared" ca="1" si="5"/>
        <v/>
      </c>
      <c r="AH18" s="21" t="str">
        <f t="shared" ca="1" si="5"/>
        <v/>
      </c>
      <c r="AI18" s="21" t="str">
        <f t="shared" ca="1" si="5"/>
        <v/>
      </c>
      <c r="AJ18" s="21" t="str">
        <f t="shared" ca="1" si="5"/>
        <v/>
      </c>
      <c r="AK18" s="21" t="str">
        <f t="shared" ca="1" si="5"/>
        <v/>
      </c>
      <c r="AL18" s="21" t="str">
        <f t="shared" ca="1" si="5"/>
        <v/>
      </c>
      <c r="AM18" s="21" t="str">
        <f t="shared" ca="1" si="5"/>
        <v/>
      </c>
      <c r="AN18" s="21" t="str">
        <f t="shared" ca="1" si="5"/>
        <v/>
      </c>
      <c r="AO18" s="21" t="str">
        <f t="shared" ca="1" si="6"/>
        <v/>
      </c>
      <c r="AP18" s="21" t="str">
        <f t="shared" ca="1" si="6"/>
        <v/>
      </c>
      <c r="AQ18" s="21" t="str">
        <f t="shared" ca="1" si="6"/>
        <v/>
      </c>
      <c r="AR18" s="21" t="str">
        <f t="shared" ca="1" si="6"/>
        <v/>
      </c>
      <c r="AS18" s="21" t="str">
        <f t="shared" ca="1" si="6"/>
        <v/>
      </c>
      <c r="AT18" s="21" t="str">
        <f t="shared" ca="1" si="6"/>
        <v/>
      </c>
      <c r="AU18" s="21" t="str">
        <f t="shared" ca="1" si="6"/>
        <v/>
      </c>
      <c r="AV18" s="21" t="str">
        <f t="shared" ca="1" si="6"/>
        <v/>
      </c>
      <c r="AW18" s="21" t="str">
        <f t="shared" ca="1" si="6"/>
        <v/>
      </c>
      <c r="AX18" s="21" t="str">
        <f t="shared" ca="1" si="6"/>
        <v/>
      </c>
      <c r="AY18" s="21" t="str">
        <f t="shared" ca="1" si="6"/>
        <v/>
      </c>
      <c r="AZ18" s="21" t="str">
        <f t="shared" ca="1" si="6"/>
        <v/>
      </c>
      <c r="BA18" s="21" t="str">
        <f t="shared" ca="1" si="6"/>
        <v/>
      </c>
      <c r="BB18" s="21" t="str">
        <f t="shared" ca="1" si="6"/>
        <v/>
      </c>
      <c r="BC18" s="21" t="str">
        <f t="shared" ca="1" si="6"/>
        <v/>
      </c>
      <c r="BD18" s="21" t="str">
        <f t="shared" ca="1" si="6"/>
        <v/>
      </c>
      <c r="BE18" s="21" t="str">
        <f t="shared" ca="1" si="7"/>
        <v/>
      </c>
      <c r="BF18" s="21" t="str">
        <f t="shared" ca="1" si="7"/>
        <v/>
      </c>
      <c r="BG18" s="21" t="str">
        <f t="shared" ca="1" si="7"/>
        <v/>
      </c>
      <c r="BH18" s="21" t="str">
        <f t="shared" ca="1" si="7"/>
        <v/>
      </c>
      <c r="BI18" s="21" t="str">
        <f t="shared" ca="1" si="7"/>
        <v/>
      </c>
      <c r="BJ18" s="21" t="str">
        <f t="shared" ca="1" si="7"/>
        <v/>
      </c>
      <c r="BK18" s="21" t="str">
        <f t="shared" ca="1" si="7"/>
        <v/>
      </c>
      <c r="BL18" s="21" t="str">
        <f t="shared" ca="1" si="7"/>
        <v/>
      </c>
    </row>
    <row r="19" spans="1:64" s="1" customFormat="1" ht="40.15" customHeight="1" x14ac:dyDescent="0.25">
      <c r="A19" s="9"/>
      <c r="B19" s="51" t="s">
        <v>11</v>
      </c>
      <c r="C19" s="50" t="s">
        <v>25</v>
      </c>
      <c r="D19" s="50"/>
      <c r="E19" s="116">
        <v>0.5</v>
      </c>
      <c r="F19" s="118">
        <f ca="1">F18+2</f>
        <v>44630</v>
      </c>
      <c r="G19" s="120">
        <v>9</v>
      </c>
      <c r="H19" s="50"/>
      <c r="I19" s="21" t="str">
        <f t="shared" ca="1" si="8"/>
        <v/>
      </c>
      <c r="J19" s="21" t="str">
        <f t="shared" ca="1" si="4"/>
        <v/>
      </c>
      <c r="K19" s="21" t="str">
        <f t="shared" ca="1" si="4"/>
        <v/>
      </c>
      <c r="L19" s="21" t="str">
        <f t="shared" ca="1" si="4"/>
        <v/>
      </c>
      <c r="M19" s="21" t="str">
        <f t="shared" ca="1" si="4"/>
        <v/>
      </c>
      <c r="N19" s="21" t="str">
        <f t="shared" ca="1" si="4"/>
        <v/>
      </c>
      <c r="O19" s="21" t="str">
        <f t="shared" ca="1" si="4"/>
        <v/>
      </c>
      <c r="P19" s="21" t="str">
        <f t="shared" ca="1" si="4"/>
        <v/>
      </c>
      <c r="Q19" s="21" t="str">
        <f t="shared" ca="1" si="4"/>
        <v/>
      </c>
      <c r="R19" s="21" t="str">
        <f t="shared" ca="1" si="4"/>
        <v/>
      </c>
      <c r="S19" s="21" t="str">
        <f t="shared" ca="1" si="4"/>
        <v/>
      </c>
      <c r="T19" s="21" t="str">
        <f t="shared" ca="1" si="4"/>
        <v/>
      </c>
      <c r="U19" s="21" t="str">
        <f t="shared" ca="1" si="4"/>
        <v/>
      </c>
      <c r="V19" s="21" t="str">
        <f t="shared" ca="1" si="4"/>
        <v/>
      </c>
      <c r="W19" s="21" t="str">
        <f t="shared" ca="1" si="4"/>
        <v/>
      </c>
      <c r="X19" s="21" t="str">
        <f t="shared" ca="1" si="4"/>
        <v/>
      </c>
      <c r="Y19" s="21" t="str">
        <f t="shared" ca="1" si="5"/>
        <v/>
      </c>
      <c r="Z19" s="21" t="str">
        <f t="shared" ca="1" si="5"/>
        <v/>
      </c>
      <c r="AA19" s="21" t="str">
        <f t="shared" ca="1" si="5"/>
        <v/>
      </c>
      <c r="AB19" s="21" t="str">
        <f t="shared" ca="1" si="5"/>
        <v/>
      </c>
      <c r="AC19" s="21" t="str">
        <f t="shared" ca="1" si="5"/>
        <v/>
      </c>
      <c r="AD19" s="21" t="str">
        <f t="shared" ca="1" si="5"/>
        <v/>
      </c>
      <c r="AE19" s="21" t="str">
        <f t="shared" ca="1" si="5"/>
        <v/>
      </c>
      <c r="AF19" s="21" t="str">
        <f t="shared" ca="1" si="5"/>
        <v/>
      </c>
      <c r="AG19" s="21" t="str">
        <f t="shared" ca="1" si="5"/>
        <v/>
      </c>
      <c r="AH19" s="21" t="str">
        <f t="shared" ca="1" si="5"/>
        <v/>
      </c>
      <c r="AI19" s="21" t="str">
        <f t="shared" ca="1" si="5"/>
        <v/>
      </c>
      <c r="AJ19" s="21" t="str">
        <f t="shared" ca="1" si="5"/>
        <v/>
      </c>
      <c r="AK19" s="21" t="str">
        <f t="shared" ca="1" si="5"/>
        <v/>
      </c>
      <c r="AL19" s="21" t="str">
        <f t="shared" ca="1" si="5"/>
        <v/>
      </c>
      <c r="AM19" s="21" t="str">
        <f t="shared" ca="1" si="5"/>
        <v/>
      </c>
      <c r="AN19" s="21" t="str">
        <f t="shared" ca="1" si="5"/>
        <v/>
      </c>
      <c r="AO19" s="21" t="str">
        <f t="shared" ca="1" si="6"/>
        <v/>
      </c>
      <c r="AP19" s="21" t="str">
        <f t="shared" ca="1" si="6"/>
        <v/>
      </c>
      <c r="AQ19" s="21" t="str">
        <f t="shared" ca="1" si="6"/>
        <v/>
      </c>
      <c r="AR19" s="21" t="str">
        <f t="shared" ca="1" si="6"/>
        <v/>
      </c>
      <c r="AS19" s="21" t="str">
        <f t="shared" ca="1" si="6"/>
        <v/>
      </c>
      <c r="AT19" s="21" t="str">
        <f t="shared" ca="1" si="6"/>
        <v/>
      </c>
      <c r="AU19" s="21" t="str">
        <f t="shared" ca="1" si="6"/>
        <v/>
      </c>
      <c r="AV19" s="21" t="str">
        <f t="shared" ca="1" si="6"/>
        <v/>
      </c>
      <c r="AW19" s="21" t="str">
        <f t="shared" ca="1" si="6"/>
        <v/>
      </c>
      <c r="AX19" s="21" t="str">
        <f t="shared" ca="1" si="6"/>
        <v/>
      </c>
      <c r="AY19" s="21" t="str">
        <f t="shared" ca="1" si="6"/>
        <v/>
      </c>
      <c r="AZ19" s="21" t="str">
        <f t="shared" ca="1" si="6"/>
        <v/>
      </c>
      <c r="BA19" s="21" t="str">
        <f t="shared" ca="1" si="6"/>
        <v/>
      </c>
      <c r="BB19" s="21" t="str">
        <f t="shared" ca="1" si="6"/>
        <v/>
      </c>
      <c r="BC19" s="21" t="str">
        <f t="shared" ca="1" si="6"/>
        <v/>
      </c>
      <c r="BD19" s="21" t="str">
        <f t="shared" ca="1" si="6"/>
        <v/>
      </c>
      <c r="BE19" s="21" t="str">
        <f t="shared" ca="1" si="7"/>
        <v/>
      </c>
      <c r="BF19" s="21" t="str">
        <f t="shared" ca="1" si="7"/>
        <v/>
      </c>
      <c r="BG19" s="21" t="str">
        <f t="shared" ca="1" si="7"/>
        <v/>
      </c>
      <c r="BH19" s="21" t="str">
        <f t="shared" ca="1" si="7"/>
        <v/>
      </c>
      <c r="BI19" s="21" t="str">
        <f t="shared" ca="1" si="7"/>
        <v/>
      </c>
      <c r="BJ19" s="21" t="str">
        <f t="shared" ca="1" si="7"/>
        <v/>
      </c>
      <c r="BK19" s="21" t="str">
        <f t="shared" ca="1" si="7"/>
        <v/>
      </c>
      <c r="BL19" s="21" t="str">
        <f t="shared" ca="1" si="7"/>
        <v/>
      </c>
    </row>
    <row r="20" spans="1:64" s="1" customFormat="1" ht="40.15" customHeight="1" x14ac:dyDescent="0.25">
      <c r="A20" s="9"/>
      <c r="B20" s="51" t="s">
        <v>12</v>
      </c>
      <c r="C20" s="50" t="s">
        <v>22</v>
      </c>
      <c r="D20" s="50"/>
      <c r="E20" s="116">
        <v>0.33</v>
      </c>
      <c r="F20" s="118">
        <f ca="1">F19+5</f>
        <v>44635</v>
      </c>
      <c r="G20" s="120">
        <v>11</v>
      </c>
      <c r="H20" s="50"/>
      <c r="I20" s="21" t="str">
        <f t="shared" ca="1" si="8"/>
        <v/>
      </c>
      <c r="J20" s="21" t="str">
        <f t="shared" ca="1" si="4"/>
        <v/>
      </c>
      <c r="K20" s="21" t="str">
        <f t="shared" ca="1" si="4"/>
        <v/>
      </c>
      <c r="L20" s="21" t="str">
        <f t="shared" ca="1" si="4"/>
        <v/>
      </c>
      <c r="M20" s="21" t="str">
        <f t="shared" ca="1" si="4"/>
        <v/>
      </c>
      <c r="N20" s="21" t="str">
        <f t="shared" ca="1" si="4"/>
        <v/>
      </c>
      <c r="O20" s="21" t="str">
        <f t="shared" ca="1" si="4"/>
        <v/>
      </c>
      <c r="P20" s="21" t="str">
        <f t="shared" ca="1" si="4"/>
        <v/>
      </c>
      <c r="Q20" s="21" t="str">
        <f t="shared" ca="1" si="4"/>
        <v/>
      </c>
      <c r="R20" s="21" t="str">
        <f t="shared" ca="1" si="4"/>
        <v/>
      </c>
      <c r="S20" s="21" t="str">
        <f t="shared" ca="1" si="4"/>
        <v/>
      </c>
      <c r="T20" s="21" t="str">
        <f t="shared" ca="1" si="4"/>
        <v/>
      </c>
      <c r="U20" s="21" t="str">
        <f t="shared" ca="1" si="4"/>
        <v/>
      </c>
      <c r="V20" s="21" t="str">
        <f t="shared" ca="1" si="4"/>
        <v/>
      </c>
      <c r="W20" s="21" t="str">
        <f t="shared" ca="1" si="4"/>
        <v/>
      </c>
      <c r="X20" s="21" t="str">
        <f t="shared" ca="1" si="4"/>
        <v/>
      </c>
      <c r="Y20" s="21" t="str">
        <f t="shared" ca="1" si="5"/>
        <v/>
      </c>
      <c r="Z20" s="21" t="str">
        <f t="shared" ca="1" si="5"/>
        <v/>
      </c>
      <c r="AA20" s="21" t="str">
        <f t="shared" ca="1" si="5"/>
        <v/>
      </c>
      <c r="AB20" s="21" t="str">
        <f t="shared" ca="1" si="5"/>
        <v/>
      </c>
      <c r="AC20" s="21" t="str">
        <f t="shared" ca="1" si="5"/>
        <v/>
      </c>
      <c r="AD20" s="21" t="str">
        <f t="shared" ca="1" si="5"/>
        <v/>
      </c>
      <c r="AE20" s="21" t="str">
        <f t="shared" ca="1" si="5"/>
        <v/>
      </c>
      <c r="AF20" s="21" t="str">
        <f t="shared" ca="1" si="5"/>
        <v/>
      </c>
      <c r="AG20" s="21" t="str">
        <f t="shared" ca="1" si="5"/>
        <v/>
      </c>
      <c r="AH20" s="21" t="str">
        <f t="shared" ca="1" si="5"/>
        <v/>
      </c>
      <c r="AI20" s="21" t="str">
        <f t="shared" ca="1" si="5"/>
        <v/>
      </c>
      <c r="AJ20" s="21" t="str">
        <f t="shared" ca="1" si="5"/>
        <v/>
      </c>
      <c r="AK20" s="21" t="str">
        <f t="shared" ca="1" si="5"/>
        <v/>
      </c>
      <c r="AL20" s="21" t="str">
        <f t="shared" ca="1" si="5"/>
        <v/>
      </c>
      <c r="AM20" s="21" t="str">
        <f t="shared" ca="1" si="5"/>
        <v/>
      </c>
      <c r="AN20" s="21" t="str">
        <f t="shared" ca="1" si="5"/>
        <v/>
      </c>
      <c r="AO20" s="21" t="str">
        <f t="shared" ca="1" si="6"/>
        <v/>
      </c>
      <c r="AP20" s="21" t="str">
        <f t="shared" ca="1" si="6"/>
        <v/>
      </c>
      <c r="AQ20" s="21" t="str">
        <f t="shared" ca="1" si="6"/>
        <v/>
      </c>
      <c r="AR20" s="21" t="str">
        <f t="shared" ca="1" si="6"/>
        <v/>
      </c>
      <c r="AS20" s="21" t="str">
        <f t="shared" ca="1" si="6"/>
        <v/>
      </c>
      <c r="AT20" s="21" t="str">
        <f t="shared" ca="1" si="6"/>
        <v/>
      </c>
      <c r="AU20" s="21" t="str">
        <f t="shared" ca="1" si="6"/>
        <v/>
      </c>
      <c r="AV20" s="21" t="str">
        <f t="shared" ca="1" si="6"/>
        <v/>
      </c>
      <c r="AW20" s="21" t="str">
        <f t="shared" ca="1" si="6"/>
        <v/>
      </c>
      <c r="AX20" s="21" t="str">
        <f t="shared" ca="1" si="6"/>
        <v/>
      </c>
      <c r="AY20" s="21" t="str">
        <f t="shared" ca="1" si="6"/>
        <v/>
      </c>
      <c r="AZ20" s="21" t="str">
        <f t="shared" ca="1" si="6"/>
        <v/>
      </c>
      <c r="BA20" s="21" t="str">
        <f t="shared" ca="1" si="6"/>
        <v/>
      </c>
      <c r="BB20" s="21" t="str">
        <f t="shared" ca="1" si="6"/>
        <v/>
      </c>
      <c r="BC20" s="21" t="str">
        <f t="shared" ca="1" si="6"/>
        <v/>
      </c>
      <c r="BD20" s="21" t="str">
        <f t="shared" ca="1" si="6"/>
        <v/>
      </c>
      <c r="BE20" s="21" t="str">
        <f t="shared" ca="1" si="7"/>
        <v/>
      </c>
      <c r="BF20" s="21" t="str">
        <f t="shared" ca="1" si="7"/>
        <v/>
      </c>
      <c r="BG20" s="21" t="str">
        <f t="shared" ca="1" si="7"/>
        <v/>
      </c>
      <c r="BH20" s="21" t="str">
        <f t="shared" ca="1" si="7"/>
        <v/>
      </c>
      <c r="BI20" s="21" t="str">
        <f t="shared" ca="1" si="7"/>
        <v/>
      </c>
      <c r="BJ20" s="21" t="str">
        <f t="shared" ca="1" si="7"/>
        <v/>
      </c>
      <c r="BK20" s="21" t="str">
        <f t="shared" ca="1" si="7"/>
        <v/>
      </c>
      <c r="BL20" s="21" t="str">
        <f t="shared" ca="1" si="7"/>
        <v/>
      </c>
    </row>
    <row r="21" spans="1:64" s="1" customFormat="1" ht="40.15" customHeight="1" x14ac:dyDescent="0.25">
      <c r="A21" s="9"/>
      <c r="B21" s="51" t="s">
        <v>13</v>
      </c>
      <c r="C21" s="50" t="s">
        <v>21</v>
      </c>
      <c r="D21" s="50"/>
      <c r="E21" s="116"/>
      <c r="F21" s="118">
        <f ca="1">F20+2</f>
        <v>44637</v>
      </c>
      <c r="G21" s="120">
        <v>1</v>
      </c>
      <c r="H21" s="50"/>
      <c r="I21" s="21" t="str">
        <f t="shared" ca="1" si="8"/>
        <v/>
      </c>
      <c r="J21" s="21" t="str">
        <f t="shared" ca="1" si="4"/>
        <v/>
      </c>
      <c r="K21" s="21" t="str">
        <f t="shared" ca="1" si="4"/>
        <v/>
      </c>
      <c r="L21" s="21" t="str">
        <f t="shared" ca="1" si="4"/>
        <v/>
      </c>
      <c r="M21" s="21" t="str">
        <f t="shared" ca="1" si="4"/>
        <v/>
      </c>
      <c r="N21" s="21" t="str">
        <f t="shared" ca="1" si="4"/>
        <v/>
      </c>
      <c r="O21" s="21" t="str">
        <f t="shared" ca="1" si="4"/>
        <v/>
      </c>
      <c r="P21" s="21" t="str">
        <f t="shared" ca="1" si="4"/>
        <v/>
      </c>
      <c r="Q21" s="21" t="str">
        <f t="shared" ca="1" si="4"/>
        <v/>
      </c>
      <c r="R21" s="21" t="str">
        <f t="shared" ca="1" si="4"/>
        <v/>
      </c>
      <c r="S21" s="21" t="str">
        <f t="shared" ca="1" si="4"/>
        <v/>
      </c>
      <c r="T21" s="21" t="str">
        <f t="shared" ca="1" si="4"/>
        <v/>
      </c>
      <c r="U21" s="21" t="str">
        <f t="shared" ca="1" si="4"/>
        <v/>
      </c>
      <c r="V21" s="21" t="str">
        <f t="shared" ca="1" si="4"/>
        <v/>
      </c>
      <c r="W21" s="21" t="str">
        <f t="shared" ca="1" si="4"/>
        <v/>
      </c>
      <c r="X21" s="21" t="str">
        <f t="shared" ca="1" si="4"/>
        <v/>
      </c>
      <c r="Y21" s="21" t="str">
        <f t="shared" ca="1" si="5"/>
        <v/>
      </c>
      <c r="Z21" s="21" t="str">
        <f t="shared" ca="1" si="5"/>
        <v/>
      </c>
      <c r="AA21" s="21" t="str">
        <f t="shared" ca="1" si="5"/>
        <v/>
      </c>
      <c r="AB21" s="21" t="str">
        <f t="shared" ca="1" si="5"/>
        <v/>
      </c>
      <c r="AC21" s="21" t="str">
        <f t="shared" ca="1" si="5"/>
        <v/>
      </c>
      <c r="AD21" s="21" t="str">
        <f t="shared" ca="1" si="5"/>
        <v/>
      </c>
      <c r="AE21" s="21" t="str">
        <f t="shared" ca="1" si="5"/>
        <v/>
      </c>
      <c r="AF21" s="21" t="str">
        <f t="shared" ca="1" si="5"/>
        <v/>
      </c>
      <c r="AG21" s="21" t="str">
        <f t="shared" ca="1" si="5"/>
        <v/>
      </c>
      <c r="AH21" s="21" t="str">
        <f t="shared" ca="1" si="5"/>
        <v/>
      </c>
      <c r="AI21" s="21" t="str">
        <f t="shared" ca="1" si="5"/>
        <v/>
      </c>
      <c r="AJ21" s="21" t="str">
        <f t="shared" ca="1" si="5"/>
        <v/>
      </c>
      <c r="AK21" s="21" t="str">
        <f t="shared" ca="1" si="5"/>
        <v/>
      </c>
      <c r="AL21" s="21" t="str">
        <f t="shared" ca="1" si="5"/>
        <v/>
      </c>
      <c r="AM21" s="21" t="str">
        <f t="shared" ca="1" si="5"/>
        <v/>
      </c>
      <c r="AN21" s="21" t="str">
        <f t="shared" ca="1" si="5"/>
        <v/>
      </c>
      <c r="AO21" s="21" t="str">
        <f t="shared" ca="1" si="6"/>
        <v/>
      </c>
      <c r="AP21" s="21" t="str">
        <f t="shared" ca="1" si="6"/>
        <v/>
      </c>
      <c r="AQ21" s="21" t="str">
        <f t="shared" ca="1" si="6"/>
        <v/>
      </c>
      <c r="AR21" s="21" t="str">
        <f t="shared" ca="1" si="6"/>
        <v/>
      </c>
      <c r="AS21" s="21" t="str">
        <f t="shared" ca="1" si="6"/>
        <v/>
      </c>
      <c r="AT21" s="21" t="str">
        <f t="shared" ca="1" si="6"/>
        <v/>
      </c>
      <c r="AU21" s="21" t="str">
        <f t="shared" ca="1" si="6"/>
        <v/>
      </c>
      <c r="AV21" s="21" t="str">
        <f t="shared" ca="1" si="6"/>
        <v/>
      </c>
      <c r="AW21" s="21" t="str">
        <f t="shared" ca="1" si="6"/>
        <v/>
      </c>
      <c r="AX21" s="21" t="str">
        <f t="shared" ca="1" si="6"/>
        <v/>
      </c>
      <c r="AY21" s="21" t="str">
        <f t="shared" ca="1" si="6"/>
        <v/>
      </c>
      <c r="AZ21" s="21" t="str">
        <f t="shared" ca="1" si="6"/>
        <v/>
      </c>
      <c r="BA21" s="21" t="str">
        <f t="shared" ca="1" si="6"/>
        <v/>
      </c>
      <c r="BB21" s="21" t="str">
        <f t="shared" ca="1" si="6"/>
        <v/>
      </c>
      <c r="BC21" s="21" t="str">
        <f t="shared" ca="1" si="6"/>
        <v/>
      </c>
      <c r="BD21" s="21" t="str">
        <f t="shared" ca="1" si="6"/>
        <v/>
      </c>
      <c r="BE21" s="21" t="str">
        <f t="shared" ca="1" si="7"/>
        <v/>
      </c>
      <c r="BF21" s="21" t="str">
        <f t="shared" ca="1" si="7"/>
        <v/>
      </c>
      <c r="BG21" s="21" t="str">
        <f t="shared" ca="1" si="7"/>
        <v/>
      </c>
      <c r="BH21" s="21" t="str">
        <f t="shared" ca="1" si="7"/>
        <v/>
      </c>
      <c r="BI21" s="21" t="str">
        <f t="shared" ca="1" si="7"/>
        <v/>
      </c>
      <c r="BJ21" s="21" t="str">
        <f t="shared" ca="1" si="7"/>
        <v/>
      </c>
      <c r="BK21" s="21" t="str">
        <f t="shared" ca="1" si="7"/>
        <v/>
      </c>
      <c r="BL21" s="21" t="str">
        <f t="shared" ca="1" si="7"/>
        <v/>
      </c>
    </row>
    <row r="22" spans="1:64" s="1" customFormat="1" ht="40.15" customHeight="1" x14ac:dyDescent="0.25">
      <c r="A22" s="9"/>
      <c r="B22" s="51" t="s">
        <v>14</v>
      </c>
      <c r="C22" s="50"/>
      <c r="D22" s="50"/>
      <c r="E22" s="116"/>
      <c r="F22" s="118">
        <f ca="1">F21+1</f>
        <v>44638</v>
      </c>
      <c r="G22" s="120">
        <v>24</v>
      </c>
      <c r="H22" s="50"/>
      <c r="I22" s="21" t="str">
        <f t="shared" ca="1" si="8"/>
        <v/>
      </c>
      <c r="J22" s="21" t="str">
        <f t="shared" ca="1" si="4"/>
        <v/>
      </c>
      <c r="K22" s="21" t="str">
        <f t="shared" ca="1" si="4"/>
        <v/>
      </c>
      <c r="L22" s="21" t="str">
        <f t="shared" ca="1" si="4"/>
        <v/>
      </c>
      <c r="M22" s="21" t="str">
        <f t="shared" ca="1" si="4"/>
        <v/>
      </c>
      <c r="N22" s="21" t="str">
        <f t="shared" ca="1" si="4"/>
        <v/>
      </c>
      <c r="O22" s="21" t="str">
        <f t="shared" ca="1" si="4"/>
        <v/>
      </c>
      <c r="P22" s="21" t="str">
        <f t="shared" ca="1" si="4"/>
        <v/>
      </c>
      <c r="Q22" s="21" t="str">
        <f t="shared" ca="1" si="4"/>
        <v/>
      </c>
      <c r="R22" s="21" t="str">
        <f t="shared" ca="1" si="4"/>
        <v/>
      </c>
      <c r="S22" s="21" t="str">
        <f t="shared" ca="1" si="4"/>
        <v/>
      </c>
      <c r="T22" s="21" t="str">
        <f t="shared" ca="1" si="4"/>
        <v/>
      </c>
      <c r="U22" s="21" t="str">
        <f t="shared" ca="1" si="4"/>
        <v/>
      </c>
      <c r="V22" s="21" t="str">
        <f t="shared" ca="1" si="4"/>
        <v/>
      </c>
      <c r="W22" s="21" t="str">
        <f t="shared" ca="1" si="4"/>
        <v/>
      </c>
      <c r="X22" s="21" t="str">
        <f t="shared" ca="1" si="4"/>
        <v/>
      </c>
      <c r="Y22" s="21" t="str">
        <f t="shared" ca="1" si="5"/>
        <v/>
      </c>
      <c r="Z22" s="21" t="str">
        <f t="shared" ca="1" si="5"/>
        <v/>
      </c>
      <c r="AA22" s="21" t="str">
        <f t="shared" ca="1" si="5"/>
        <v/>
      </c>
      <c r="AB22" s="21" t="str">
        <f t="shared" ca="1" si="5"/>
        <v/>
      </c>
      <c r="AC22" s="21" t="str">
        <f t="shared" ca="1" si="5"/>
        <v/>
      </c>
      <c r="AD22" s="21" t="str">
        <f t="shared" ca="1" si="5"/>
        <v/>
      </c>
      <c r="AE22" s="21" t="str">
        <f t="shared" ca="1" si="5"/>
        <v/>
      </c>
      <c r="AF22" s="21" t="str">
        <f t="shared" ca="1" si="5"/>
        <v/>
      </c>
      <c r="AG22" s="21" t="str">
        <f t="shared" ca="1" si="5"/>
        <v/>
      </c>
      <c r="AH22" s="21" t="str">
        <f t="shared" ca="1" si="5"/>
        <v/>
      </c>
      <c r="AI22" s="21" t="str">
        <f t="shared" ca="1" si="5"/>
        <v/>
      </c>
      <c r="AJ22" s="21" t="str">
        <f t="shared" ca="1" si="5"/>
        <v/>
      </c>
      <c r="AK22" s="21" t="str">
        <f t="shared" ca="1" si="5"/>
        <v/>
      </c>
      <c r="AL22" s="21" t="str">
        <f t="shared" ca="1" si="5"/>
        <v/>
      </c>
      <c r="AM22" s="21" t="str">
        <f t="shared" ca="1" si="5"/>
        <v/>
      </c>
      <c r="AN22" s="21" t="str">
        <f t="shared" ca="1" si="5"/>
        <v/>
      </c>
      <c r="AO22" s="21" t="str">
        <f t="shared" ca="1" si="6"/>
        <v/>
      </c>
      <c r="AP22" s="21" t="str">
        <f t="shared" ca="1" si="6"/>
        <v/>
      </c>
      <c r="AQ22" s="21" t="str">
        <f t="shared" ca="1" si="6"/>
        <v/>
      </c>
      <c r="AR22" s="21" t="str">
        <f t="shared" ca="1" si="6"/>
        <v/>
      </c>
      <c r="AS22" s="21" t="str">
        <f t="shared" ca="1" si="6"/>
        <v/>
      </c>
      <c r="AT22" s="21" t="str">
        <f t="shared" ca="1" si="6"/>
        <v/>
      </c>
      <c r="AU22" s="21" t="str">
        <f t="shared" ca="1" si="6"/>
        <v/>
      </c>
      <c r="AV22" s="21" t="str">
        <f t="shared" ca="1" si="6"/>
        <v/>
      </c>
      <c r="AW22" s="21" t="str">
        <f t="shared" ca="1" si="6"/>
        <v/>
      </c>
      <c r="AX22" s="21" t="str">
        <f t="shared" ca="1" si="6"/>
        <v/>
      </c>
      <c r="AY22" s="21" t="str">
        <f t="shared" ca="1" si="6"/>
        <v/>
      </c>
      <c r="AZ22" s="21" t="str">
        <f t="shared" ca="1" si="6"/>
        <v/>
      </c>
      <c r="BA22" s="21" t="str">
        <f t="shared" ca="1" si="6"/>
        <v/>
      </c>
      <c r="BB22" s="21" t="str">
        <f t="shared" ca="1" si="6"/>
        <v/>
      </c>
      <c r="BC22" s="21" t="str">
        <f t="shared" ca="1" si="6"/>
        <v/>
      </c>
      <c r="BD22" s="21" t="str">
        <f t="shared" ca="1" si="6"/>
        <v/>
      </c>
      <c r="BE22" s="21" t="str">
        <f t="shared" ca="1" si="7"/>
        <v/>
      </c>
      <c r="BF22" s="21" t="str">
        <f t="shared" ca="1" si="7"/>
        <v/>
      </c>
      <c r="BG22" s="21" t="str">
        <f t="shared" ca="1" si="7"/>
        <v/>
      </c>
      <c r="BH22" s="21" t="str">
        <f t="shared" ca="1" si="7"/>
        <v/>
      </c>
      <c r="BI22" s="21" t="str">
        <f t="shared" ca="1" si="7"/>
        <v/>
      </c>
      <c r="BJ22" s="21" t="str">
        <f t="shared" ca="1" si="7"/>
        <v/>
      </c>
      <c r="BK22" s="21" t="str">
        <f t="shared" ca="1" si="7"/>
        <v/>
      </c>
      <c r="BL22" s="21" t="str">
        <f t="shared" ca="1" si="7"/>
        <v/>
      </c>
    </row>
    <row r="23" spans="1:64" s="1" customFormat="1" ht="40.15" customHeight="1" x14ac:dyDescent="0.25">
      <c r="A23" s="9"/>
      <c r="B23" s="93" t="s">
        <v>16</v>
      </c>
      <c r="C23" s="50"/>
      <c r="D23" s="50"/>
      <c r="E23" s="116"/>
      <c r="F23" s="118"/>
      <c r="G23" s="120"/>
      <c r="H23" s="50"/>
      <c r="I23" s="21" t="str">
        <f t="shared" ca="1" si="8"/>
        <v/>
      </c>
      <c r="J23" s="21" t="str">
        <f t="shared" ca="1" si="4"/>
        <v/>
      </c>
      <c r="K23" s="21" t="str">
        <f t="shared" ca="1" si="4"/>
        <v/>
      </c>
      <c r="L23" s="21" t="str">
        <f t="shared" ca="1" si="4"/>
        <v/>
      </c>
      <c r="M23" s="21" t="str">
        <f t="shared" ca="1" si="4"/>
        <v/>
      </c>
      <c r="N23" s="21" t="str">
        <f t="shared" ca="1" si="4"/>
        <v/>
      </c>
      <c r="O23" s="21" t="str">
        <f t="shared" ca="1" si="4"/>
        <v/>
      </c>
      <c r="P23" s="21" t="str">
        <f t="shared" ca="1" si="4"/>
        <v/>
      </c>
      <c r="Q23" s="21" t="str">
        <f t="shared" ca="1" si="4"/>
        <v/>
      </c>
      <c r="R23" s="21" t="str">
        <f t="shared" ca="1" si="4"/>
        <v/>
      </c>
      <c r="S23" s="21" t="str">
        <f t="shared" ca="1" si="4"/>
        <v/>
      </c>
      <c r="T23" s="21" t="str">
        <f t="shared" ca="1" si="4"/>
        <v/>
      </c>
      <c r="U23" s="21" t="str">
        <f t="shared" ca="1" si="4"/>
        <v/>
      </c>
      <c r="V23" s="21" t="str">
        <f t="shared" ca="1" si="4"/>
        <v/>
      </c>
      <c r="W23" s="21" t="str">
        <f t="shared" ca="1" si="4"/>
        <v/>
      </c>
      <c r="X23" s="21" t="str">
        <f t="shared" ca="1" si="4"/>
        <v/>
      </c>
      <c r="Y23" s="21" t="str">
        <f t="shared" ca="1" si="5"/>
        <v/>
      </c>
      <c r="Z23" s="21" t="str">
        <f t="shared" ca="1" si="5"/>
        <v/>
      </c>
      <c r="AA23" s="21" t="str">
        <f t="shared" ca="1" si="5"/>
        <v/>
      </c>
      <c r="AB23" s="21" t="str">
        <f t="shared" ca="1" si="5"/>
        <v/>
      </c>
      <c r="AC23" s="21" t="str">
        <f t="shared" ca="1" si="5"/>
        <v/>
      </c>
      <c r="AD23" s="21" t="str">
        <f t="shared" ca="1" si="5"/>
        <v/>
      </c>
      <c r="AE23" s="21" t="str">
        <f t="shared" ca="1" si="5"/>
        <v/>
      </c>
      <c r="AF23" s="21" t="str">
        <f t="shared" ca="1" si="5"/>
        <v/>
      </c>
      <c r="AG23" s="21" t="str">
        <f t="shared" ca="1" si="5"/>
        <v/>
      </c>
      <c r="AH23" s="21" t="str">
        <f t="shared" ca="1" si="5"/>
        <v/>
      </c>
      <c r="AI23" s="21" t="str">
        <f t="shared" ca="1" si="5"/>
        <v/>
      </c>
      <c r="AJ23" s="21" t="str">
        <f t="shared" ca="1" si="5"/>
        <v/>
      </c>
      <c r="AK23" s="21" t="str">
        <f t="shared" ca="1" si="5"/>
        <v/>
      </c>
      <c r="AL23" s="21" t="str">
        <f t="shared" ca="1" si="5"/>
        <v/>
      </c>
      <c r="AM23" s="21" t="str">
        <f t="shared" ca="1" si="5"/>
        <v/>
      </c>
      <c r="AN23" s="21" t="str">
        <f t="shared" ca="1" si="5"/>
        <v/>
      </c>
      <c r="AO23" s="21" t="str">
        <f t="shared" ca="1" si="6"/>
        <v/>
      </c>
      <c r="AP23" s="21" t="str">
        <f t="shared" ca="1" si="6"/>
        <v/>
      </c>
      <c r="AQ23" s="21" t="str">
        <f t="shared" ca="1" si="6"/>
        <v/>
      </c>
      <c r="AR23" s="21" t="str">
        <f t="shared" ca="1" si="6"/>
        <v/>
      </c>
      <c r="AS23" s="21" t="str">
        <f t="shared" ca="1" si="6"/>
        <v/>
      </c>
      <c r="AT23" s="21" t="str">
        <f t="shared" ca="1" si="6"/>
        <v/>
      </c>
      <c r="AU23" s="21" t="str">
        <f t="shared" ca="1" si="6"/>
        <v/>
      </c>
      <c r="AV23" s="21" t="str">
        <f t="shared" ca="1" si="6"/>
        <v/>
      </c>
      <c r="AW23" s="21" t="str">
        <f t="shared" ca="1" si="6"/>
        <v/>
      </c>
      <c r="AX23" s="21" t="str">
        <f t="shared" ca="1" si="6"/>
        <v/>
      </c>
      <c r="AY23" s="21" t="str">
        <f t="shared" ca="1" si="6"/>
        <v/>
      </c>
      <c r="AZ23" s="21" t="str">
        <f t="shared" ca="1" si="6"/>
        <v/>
      </c>
      <c r="BA23" s="21" t="str">
        <f t="shared" ca="1" si="6"/>
        <v/>
      </c>
      <c r="BB23" s="21" t="str">
        <f t="shared" ca="1" si="6"/>
        <v/>
      </c>
      <c r="BC23" s="21" t="str">
        <f t="shared" ca="1" si="6"/>
        <v/>
      </c>
      <c r="BD23" s="21" t="str">
        <f t="shared" ca="1" si="6"/>
        <v/>
      </c>
      <c r="BE23" s="21" t="str">
        <f t="shared" ca="1" si="7"/>
        <v/>
      </c>
      <c r="BF23" s="21" t="str">
        <f t="shared" ca="1" si="7"/>
        <v/>
      </c>
      <c r="BG23" s="21" t="str">
        <f t="shared" ca="1" si="7"/>
        <v/>
      </c>
      <c r="BH23" s="21" t="str">
        <f t="shared" ca="1" si="7"/>
        <v/>
      </c>
      <c r="BI23" s="21" t="str">
        <f t="shared" ca="1" si="7"/>
        <v/>
      </c>
      <c r="BJ23" s="21" t="str">
        <f t="shared" ca="1" si="7"/>
        <v/>
      </c>
      <c r="BK23" s="21" t="str">
        <f t="shared" ca="1" si="7"/>
        <v/>
      </c>
      <c r="BL23" s="21" t="str">
        <f t="shared" ca="1" si="7"/>
        <v/>
      </c>
    </row>
    <row r="24" spans="1:64" s="1" customFormat="1" ht="40.15" customHeight="1" x14ac:dyDescent="0.25">
      <c r="A24" s="9"/>
      <c r="B24" s="51" t="s">
        <v>10</v>
      </c>
      <c r="C24" s="50" t="s">
        <v>25</v>
      </c>
      <c r="D24" s="50"/>
      <c r="E24" s="116"/>
      <c r="F24" s="118">
        <f ca="1">F12+15</f>
        <v>44637</v>
      </c>
      <c r="G24" s="120">
        <v>4</v>
      </c>
      <c r="H24" s="50"/>
      <c r="I24" s="21" t="str">
        <f t="shared" ca="1" si="8"/>
        <v/>
      </c>
      <c r="J24" s="21" t="str">
        <f t="shared" ca="1" si="4"/>
        <v/>
      </c>
      <c r="K24" s="21" t="str">
        <f t="shared" ca="1" si="4"/>
        <v/>
      </c>
      <c r="L24" s="21" t="str">
        <f t="shared" ca="1" si="4"/>
        <v/>
      </c>
      <c r="M24" s="21" t="str">
        <f t="shared" ca="1" si="4"/>
        <v/>
      </c>
      <c r="N24" s="21" t="str">
        <f t="shared" ca="1" si="4"/>
        <v/>
      </c>
      <c r="O24" s="21" t="str">
        <f t="shared" ca="1" si="4"/>
        <v/>
      </c>
      <c r="P24" s="21" t="str">
        <f t="shared" ca="1" si="4"/>
        <v/>
      </c>
      <c r="Q24" s="21" t="str">
        <f t="shared" ca="1" si="4"/>
        <v/>
      </c>
      <c r="R24" s="21" t="str">
        <f t="shared" ca="1" si="4"/>
        <v/>
      </c>
      <c r="S24" s="21" t="str">
        <f t="shared" ca="1" si="4"/>
        <v/>
      </c>
      <c r="T24" s="21" t="str">
        <f t="shared" ca="1" si="4"/>
        <v/>
      </c>
      <c r="U24" s="21" t="str">
        <f t="shared" ca="1" si="4"/>
        <v/>
      </c>
      <c r="V24" s="21" t="str">
        <f t="shared" ca="1" si="4"/>
        <v/>
      </c>
      <c r="W24" s="21" t="str">
        <f t="shared" ca="1" si="4"/>
        <v/>
      </c>
      <c r="X24" s="21" t="str">
        <f t="shared" ca="1" si="4"/>
        <v/>
      </c>
      <c r="Y24" s="21" t="str">
        <f t="shared" ca="1" si="5"/>
        <v/>
      </c>
      <c r="Z24" s="21" t="str">
        <f t="shared" ca="1" si="5"/>
        <v/>
      </c>
      <c r="AA24" s="21" t="str">
        <f t="shared" ca="1" si="5"/>
        <v/>
      </c>
      <c r="AB24" s="21" t="str">
        <f t="shared" ca="1" si="5"/>
        <v/>
      </c>
      <c r="AC24" s="21" t="str">
        <f t="shared" ca="1" si="5"/>
        <v/>
      </c>
      <c r="AD24" s="21" t="str">
        <f t="shared" ca="1" si="5"/>
        <v/>
      </c>
      <c r="AE24" s="21" t="str">
        <f t="shared" ca="1" si="5"/>
        <v/>
      </c>
      <c r="AF24" s="21" t="str">
        <f t="shared" ca="1" si="5"/>
        <v/>
      </c>
      <c r="AG24" s="21" t="str">
        <f t="shared" ca="1" si="5"/>
        <v/>
      </c>
      <c r="AH24" s="21" t="str">
        <f t="shared" ca="1" si="5"/>
        <v/>
      </c>
      <c r="AI24" s="21" t="str">
        <f t="shared" ca="1" si="5"/>
        <v/>
      </c>
      <c r="AJ24" s="21" t="str">
        <f t="shared" ca="1" si="5"/>
        <v/>
      </c>
      <c r="AK24" s="21" t="str">
        <f t="shared" ca="1" si="5"/>
        <v/>
      </c>
      <c r="AL24" s="21" t="str">
        <f t="shared" ca="1" si="5"/>
        <v/>
      </c>
      <c r="AM24" s="21" t="str">
        <f t="shared" ca="1" si="5"/>
        <v/>
      </c>
      <c r="AN24" s="21" t="str">
        <f t="shared" ca="1" si="5"/>
        <v/>
      </c>
      <c r="AO24" s="21" t="str">
        <f t="shared" ca="1" si="6"/>
        <v/>
      </c>
      <c r="AP24" s="21" t="str">
        <f t="shared" ca="1" si="6"/>
        <v/>
      </c>
      <c r="AQ24" s="21" t="str">
        <f t="shared" ca="1" si="6"/>
        <v/>
      </c>
      <c r="AR24" s="21" t="str">
        <f t="shared" ca="1" si="6"/>
        <v/>
      </c>
      <c r="AS24" s="21" t="str">
        <f t="shared" ca="1" si="6"/>
        <v/>
      </c>
      <c r="AT24" s="21" t="str">
        <f t="shared" ca="1" si="6"/>
        <v/>
      </c>
      <c r="AU24" s="21" t="str">
        <f t="shared" ca="1" si="6"/>
        <v/>
      </c>
      <c r="AV24" s="21" t="str">
        <f t="shared" ca="1" si="6"/>
        <v/>
      </c>
      <c r="AW24" s="21" t="str">
        <f t="shared" ca="1" si="6"/>
        <v/>
      </c>
      <c r="AX24" s="21" t="str">
        <f t="shared" ca="1" si="6"/>
        <v/>
      </c>
      <c r="AY24" s="21" t="str">
        <f t="shared" ca="1" si="6"/>
        <v/>
      </c>
      <c r="AZ24" s="21" t="str">
        <f t="shared" ca="1" si="6"/>
        <v/>
      </c>
      <c r="BA24" s="21" t="str">
        <f t="shared" ca="1" si="6"/>
        <v/>
      </c>
      <c r="BB24" s="21" t="str">
        <f t="shared" ca="1" si="6"/>
        <v/>
      </c>
      <c r="BC24" s="21" t="str">
        <f t="shared" ca="1" si="6"/>
        <v/>
      </c>
      <c r="BD24" s="21" t="str">
        <f t="shared" ca="1" si="6"/>
        <v/>
      </c>
      <c r="BE24" s="21" t="str">
        <f t="shared" ca="1" si="7"/>
        <v/>
      </c>
      <c r="BF24" s="21" t="str">
        <f t="shared" ca="1" si="7"/>
        <v/>
      </c>
      <c r="BG24" s="21" t="str">
        <f t="shared" ca="1" si="7"/>
        <v/>
      </c>
      <c r="BH24" s="21" t="str">
        <f t="shared" ca="1" si="7"/>
        <v/>
      </c>
      <c r="BI24" s="21" t="str">
        <f t="shared" ca="1" si="7"/>
        <v/>
      </c>
      <c r="BJ24" s="21" t="str">
        <f t="shared" ca="1" si="7"/>
        <v/>
      </c>
      <c r="BK24" s="21" t="str">
        <f t="shared" ca="1" si="7"/>
        <v/>
      </c>
      <c r="BL24" s="21" t="str">
        <f t="shared" ca="1" si="7"/>
        <v/>
      </c>
    </row>
    <row r="25" spans="1:64" s="1" customFormat="1" ht="40.15" customHeight="1" x14ac:dyDescent="0.25">
      <c r="A25" s="9"/>
      <c r="B25" s="51" t="s">
        <v>11</v>
      </c>
      <c r="C25" s="50" t="s">
        <v>23</v>
      </c>
      <c r="D25" s="50"/>
      <c r="E25" s="116"/>
      <c r="F25" s="118">
        <f ca="1">F24+3</f>
        <v>44640</v>
      </c>
      <c r="G25" s="120">
        <v>14</v>
      </c>
      <c r="H25" s="50"/>
      <c r="I25" s="21" t="str">
        <f t="shared" ca="1" si="8"/>
        <v/>
      </c>
      <c r="J25" s="21" t="str">
        <f t="shared" ca="1" si="4"/>
        <v/>
      </c>
      <c r="K25" s="21" t="str">
        <f t="shared" ca="1" si="4"/>
        <v/>
      </c>
      <c r="L25" s="21" t="str">
        <f t="shared" ca="1" si="4"/>
        <v/>
      </c>
      <c r="M25" s="21" t="str">
        <f t="shared" ca="1" si="4"/>
        <v/>
      </c>
      <c r="N25" s="21" t="str">
        <f t="shared" ca="1" si="4"/>
        <v/>
      </c>
      <c r="O25" s="21" t="str">
        <f t="shared" ca="1" si="4"/>
        <v/>
      </c>
      <c r="P25" s="21" t="str">
        <f t="shared" ca="1" si="4"/>
        <v/>
      </c>
      <c r="Q25" s="21" t="str">
        <f t="shared" ca="1" si="4"/>
        <v/>
      </c>
      <c r="R25" s="21" t="str">
        <f t="shared" ca="1" si="4"/>
        <v/>
      </c>
      <c r="S25" s="21" t="str">
        <f t="shared" ca="1" si="4"/>
        <v/>
      </c>
      <c r="T25" s="21" t="str">
        <f t="shared" ca="1" si="4"/>
        <v/>
      </c>
      <c r="U25" s="21" t="str">
        <f t="shared" ca="1" si="4"/>
        <v/>
      </c>
      <c r="V25" s="21" t="str">
        <f t="shared" ca="1" si="4"/>
        <v/>
      </c>
      <c r="W25" s="21" t="str">
        <f t="shared" ca="1" si="4"/>
        <v/>
      </c>
      <c r="X25" s="21" t="str">
        <f t="shared" ca="1" si="4"/>
        <v/>
      </c>
      <c r="Y25" s="21" t="str">
        <f t="shared" ca="1" si="5"/>
        <v/>
      </c>
      <c r="Z25" s="21" t="str">
        <f t="shared" ca="1" si="5"/>
        <v/>
      </c>
      <c r="AA25" s="21" t="str">
        <f t="shared" ca="1" si="5"/>
        <v/>
      </c>
      <c r="AB25" s="21" t="str">
        <f t="shared" ca="1" si="5"/>
        <v/>
      </c>
      <c r="AC25" s="21" t="str">
        <f t="shared" ca="1" si="5"/>
        <v/>
      </c>
      <c r="AD25" s="21" t="str">
        <f t="shared" ca="1" si="5"/>
        <v/>
      </c>
      <c r="AE25" s="21" t="str">
        <f t="shared" ca="1" si="5"/>
        <v/>
      </c>
      <c r="AF25" s="21" t="str">
        <f t="shared" ca="1" si="5"/>
        <v/>
      </c>
      <c r="AG25" s="21" t="str">
        <f t="shared" ca="1" si="5"/>
        <v/>
      </c>
      <c r="AH25" s="21" t="str">
        <f t="shared" ca="1" si="5"/>
        <v/>
      </c>
      <c r="AI25" s="21" t="str">
        <f t="shared" ca="1" si="5"/>
        <v/>
      </c>
      <c r="AJ25" s="21" t="str">
        <f t="shared" ca="1" si="5"/>
        <v/>
      </c>
      <c r="AK25" s="21" t="str">
        <f t="shared" ca="1" si="5"/>
        <v/>
      </c>
      <c r="AL25" s="21" t="str">
        <f t="shared" ca="1" si="5"/>
        <v/>
      </c>
      <c r="AM25" s="21" t="str">
        <f t="shared" ca="1" si="5"/>
        <v/>
      </c>
      <c r="AN25" s="21" t="str">
        <f t="shared" ca="1" si="5"/>
        <v/>
      </c>
      <c r="AO25" s="21" t="str">
        <f t="shared" ca="1" si="6"/>
        <v/>
      </c>
      <c r="AP25" s="21" t="str">
        <f t="shared" ca="1" si="6"/>
        <v/>
      </c>
      <c r="AQ25" s="21" t="str">
        <f t="shared" ca="1" si="6"/>
        <v/>
      </c>
      <c r="AR25" s="21" t="str">
        <f t="shared" ca="1" si="6"/>
        <v/>
      </c>
      <c r="AS25" s="21" t="str">
        <f t="shared" ca="1" si="6"/>
        <v/>
      </c>
      <c r="AT25" s="21" t="str">
        <f t="shared" ca="1" si="6"/>
        <v/>
      </c>
      <c r="AU25" s="21" t="str">
        <f t="shared" ca="1" si="6"/>
        <v/>
      </c>
      <c r="AV25" s="21" t="str">
        <f t="shared" ca="1" si="6"/>
        <v/>
      </c>
      <c r="AW25" s="21" t="str">
        <f t="shared" ca="1" si="6"/>
        <v/>
      </c>
      <c r="AX25" s="21" t="str">
        <f t="shared" ca="1" si="6"/>
        <v/>
      </c>
      <c r="AY25" s="21" t="str">
        <f t="shared" ca="1" si="6"/>
        <v/>
      </c>
      <c r="AZ25" s="21" t="str">
        <f t="shared" ca="1" si="6"/>
        <v/>
      </c>
      <c r="BA25" s="21" t="str">
        <f t="shared" ca="1" si="6"/>
        <v/>
      </c>
      <c r="BB25" s="21" t="str">
        <f t="shared" ca="1" si="6"/>
        <v/>
      </c>
      <c r="BC25" s="21" t="str">
        <f t="shared" ca="1" si="6"/>
        <v/>
      </c>
      <c r="BD25" s="21" t="str">
        <f t="shared" ca="1" si="6"/>
        <v/>
      </c>
      <c r="BE25" s="21" t="str">
        <f t="shared" ca="1" si="7"/>
        <v/>
      </c>
      <c r="BF25" s="21" t="str">
        <f t="shared" ca="1" si="7"/>
        <v/>
      </c>
      <c r="BG25" s="21" t="str">
        <f t="shared" ca="1" si="7"/>
        <v/>
      </c>
      <c r="BH25" s="21" t="str">
        <f t="shared" ca="1" si="7"/>
        <v/>
      </c>
      <c r="BI25" s="21" t="str">
        <f t="shared" ca="1" si="7"/>
        <v/>
      </c>
      <c r="BJ25" s="21" t="str">
        <f t="shared" ca="1" si="7"/>
        <v/>
      </c>
      <c r="BK25" s="21" t="str">
        <f t="shared" ca="1" si="7"/>
        <v/>
      </c>
      <c r="BL25" s="21" t="str">
        <f t="shared" ca="1" si="7"/>
        <v/>
      </c>
    </row>
    <row r="26" spans="1:64" s="1" customFormat="1" ht="40.15" customHeight="1" x14ac:dyDescent="0.25">
      <c r="A26" s="9"/>
      <c r="B26" s="51" t="s">
        <v>12</v>
      </c>
      <c r="C26" s="50" t="s">
        <v>25</v>
      </c>
      <c r="D26" s="50"/>
      <c r="E26" s="116"/>
      <c r="F26" s="118">
        <f ca="1">F25+15</f>
        <v>44655</v>
      </c>
      <c r="G26" s="120">
        <v>6</v>
      </c>
      <c r="H26" s="50"/>
      <c r="I26" s="21" t="str">
        <f t="shared" ca="1" si="8"/>
        <v/>
      </c>
      <c r="J26" s="21" t="str">
        <f t="shared" ca="1" si="4"/>
        <v/>
      </c>
      <c r="K26" s="21" t="str">
        <f t="shared" ca="1" si="4"/>
        <v/>
      </c>
      <c r="L26" s="21" t="str">
        <f t="shared" ca="1" si="4"/>
        <v/>
      </c>
      <c r="M26" s="21" t="str">
        <f t="shared" ca="1" si="4"/>
        <v/>
      </c>
      <c r="N26" s="21" t="str">
        <f t="shared" ca="1" si="4"/>
        <v/>
      </c>
      <c r="O26" s="21" t="str">
        <f t="shared" ca="1" si="4"/>
        <v/>
      </c>
      <c r="P26" s="21" t="str">
        <f t="shared" ca="1" si="4"/>
        <v/>
      </c>
      <c r="Q26" s="21" t="str">
        <f t="shared" ca="1" si="4"/>
        <v/>
      </c>
      <c r="R26" s="21" t="str">
        <f t="shared" ca="1" si="4"/>
        <v/>
      </c>
      <c r="S26" s="21" t="str">
        <f t="shared" ca="1" si="4"/>
        <v/>
      </c>
      <c r="T26" s="21" t="str">
        <f t="shared" ca="1" si="4"/>
        <v/>
      </c>
      <c r="U26" s="21" t="str">
        <f t="shared" ca="1" si="4"/>
        <v/>
      </c>
      <c r="V26" s="21" t="str">
        <f t="shared" ca="1" si="4"/>
        <v/>
      </c>
      <c r="W26" s="21" t="str">
        <f t="shared" ca="1" si="4"/>
        <v/>
      </c>
      <c r="X26" s="21" t="str">
        <f t="shared" ca="1" si="4"/>
        <v/>
      </c>
      <c r="Y26" s="21" t="str">
        <f t="shared" ca="1" si="5"/>
        <v/>
      </c>
      <c r="Z26" s="21" t="str">
        <f t="shared" ca="1" si="5"/>
        <v/>
      </c>
      <c r="AA26" s="21" t="str">
        <f t="shared" ca="1" si="5"/>
        <v/>
      </c>
      <c r="AB26" s="21" t="str">
        <f t="shared" ca="1" si="5"/>
        <v/>
      </c>
      <c r="AC26" s="21" t="str">
        <f t="shared" ca="1" si="5"/>
        <v/>
      </c>
      <c r="AD26" s="21" t="str">
        <f t="shared" ca="1" si="5"/>
        <v/>
      </c>
      <c r="AE26" s="21" t="str">
        <f t="shared" ca="1" si="5"/>
        <v/>
      </c>
      <c r="AF26" s="21" t="str">
        <f t="shared" ca="1" si="5"/>
        <v/>
      </c>
      <c r="AG26" s="21" t="str">
        <f t="shared" ca="1" si="5"/>
        <v/>
      </c>
      <c r="AH26" s="21" t="str">
        <f t="shared" ca="1" si="5"/>
        <v/>
      </c>
      <c r="AI26" s="21" t="str">
        <f t="shared" ca="1" si="5"/>
        <v/>
      </c>
      <c r="AJ26" s="21" t="str">
        <f t="shared" ca="1" si="5"/>
        <v/>
      </c>
      <c r="AK26" s="21" t="str">
        <f t="shared" ca="1" si="5"/>
        <v/>
      </c>
      <c r="AL26" s="21" t="str">
        <f t="shared" ca="1" si="5"/>
        <v/>
      </c>
      <c r="AM26" s="21" t="str">
        <f t="shared" ca="1" si="5"/>
        <v/>
      </c>
      <c r="AN26" s="21" t="str">
        <f t="shared" ref="AN26:BC35" ca="1" si="9">IF(AND($C26="Objetivo",AN$7&gt;=$F26,AN$7&lt;=$F26+$G26-1),2,IF(AND($C26="Hito",AN$7&gt;=$F26,AN$7&lt;=$F26+$G26-1),1,""))</f>
        <v/>
      </c>
      <c r="AO26" s="21" t="str">
        <f t="shared" ca="1" si="6"/>
        <v/>
      </c>
      <c r="AP26" s="21" t="str">
        <f t="shared" ca="1" si="6"/>
        <v/>
      </c>
      <c r="AQ26" s="21" t="str">
        <f t="shared" ca="1" si="6"/>
        <v/>
      </c>
      <c r="AR26" s="21" t="str">
        <f t="shared" ca="1" si="6"/>
        <v/>
      </c>
      <c r="AS26" s="21" t="str">
        <f t="shared" ca="1" si="6"/>
        <v/>
      </c>
      <c r="AT26" s="21" t="str">
        <f t="shared" ca="1" si="6"/>
        <v/>
      </c>
      <c r="AU26" s="21" t="str">
        <f t="shared" ca="1" si="6"/>
        <v/>
      </c>
      <c r="AV26" s="21" t="str">
        <f t="shared" ca="1" si="6"/>
        <v/>
      </c>
      <c r="AW26" s="21" t="str">
        <f t="shared" ca="1" si="6"/>
        <v/>
      </c>
      <c r="AX26" s="21" t="str">
        <f t="shared" ca="1" si="6"/>
        <v/>
      </c>
      <c r="AY26" s="21" t="str">
        <f t="shared" ca="1" si="6"/>
        <v/>
      </c>
      <c r="AZ26" s="21" t="str">
        <f t="shared" ca="1" si="6"/>
        <v/>
      </c>
      <c r="BA26" s="21" t="str">
        <f t="shared" ca="1" si="6"/>
        <v/>
      </c>
      <c r="BB26" s="21" t="str">
        <f t="shared" ca="1" si="6"/>
        <v/>
      </c>
      <c r="BC26" s="21" t="str">
        <f t="shared" ca="1" si="6"/>
        <v/>
      </c>
      <c r="BD26" s="21" t="str">
        <f t="shared" ref="BD26:BL35" ca="1" si="10">IF(AND($C26="Objetivo",BD$7&gt;=$F26,BD$7&lt;=$F26+$G26-1),2,IF(AND($C26="Hito",BD$7&gt;=$F26,BD$7&lt;=$F26+$G26-1),1,""))</f>
        <v/>
      </c>
      <c r="BE26" s="21" t="str">
        <f t="shared" ca="1" si="7"/>
        <v/>
      </c>
      <c r="BF26" s="21" t="str">
        <f t="shared" ca="1" si="7"/>
        <v/>
      </c>
      <c r="BG26" s="21" t="str">
        <f t="shared" ca="1" si="7"/>
        <v/>
      </c>
      <c r="BH26" s="21" t="str">
        <f t="shared" ca="1" si="7"/>
        <v/>
      </c>
      <c r="BI26" s="21" t="str">
        <f t="shared" ca="1" si="7"/>
        <v/>
      </c>
      <c r="BJ26" s="21" t="str">
        <f t="shared" ca="1" si="7"/>
        <v/>
      </c>
      <c r="BK26" s="21" t="str">
        <f t="shared" ca="1" si="7"/>
        <v/>
      </c>
      <c r="BL26" s="21" t="str">
        <f t="shared" ca="1" si="7"/>
        <v/>
      </c>
    </row>
    <row r="27" spans="1:64" s="1" customFormat="1" ht="40.15" customHeight="1" x14ac:dyDescent="0.25">
      <c r="A27" s="9"/>
      <c r="B27" s="51" t="s">
        <v>13</v>
      </c>
      <c r="C27" s="50" t="s">
        <v>20</v>
      </c>
      <c r="D27" s="50"/>
      <c r="E27" s="116"/>
      <c r="F27" s="118">
        <f ca="1">F21+22</f>
        <v>44659</v>
      </c>
      <c r="G27" s="120">
        <v>3</v>
      </c>
      <c r="H27" s="50"/>
      <c r="I27" s="21" t="str">
        <f t="shared" ca="1" si="8"/>
        <v/>
      </c>
      <c r="J27" s="21" t="str">
        <f t="shared" ca="1" si="8"/>
        <v/>
      </c>
      <c r="K27" s="21" t="str">
        <f t="shared" ca="1" si="8"/>
        <v/>
      </c>
      <c r="L27" s="21" t="str">
        <f t="shared" ca="1" si="8"/>
        <v/>
      </c>
      <c r="M27" s="21" t="str">
        <f t="shared" ca="1" si="8"/>
        <v/>
      </c>
      <c r="N27" s="21" t="str">
        <f t="shared" ca="1" si="8"/>
        <v/>
      </c>
      <c r="O27" s="21" t="str">
        <f t="shared" ca="1" si="8"/>
        <v/>
      </c>
      <c r="P27" s="21" t="str">
        <f t="shared" ca="1" si="8"/>
        <v/>
      </c>
      <c r="Q27" s="21" t="str">
        <f t="shared" ca="1" si="8"/>
        <v/>
      </c>
      <c r="R27" s="21" t="str">
        <f t="shared" ca="1" si="8"/>
        <v/>
      </c>
      <c r="S27" s="21" t="str">
        <f t="shared" ca="1" si="8"/>
        <v/>
      </c>
      <c r="T27" s="21" t="str">
        <f t="shared" ca="1" si="8"/>
        <v/>
      </c>
      <c r="U27" s="21" t="str">
        <f t="shared" ca="1" si="8"/>
        <v/>
      </c>
      <c r="V27" s="21" t="str">
        <f t="shared" ca="1" si="8"/>
        <v/>
      </c>
      <c r="W27" s="21" t="str">
        <f t="shared" ca="1" si="8"/>
        <v/>
      </c>
      <c r="X27" s="21" t="str">
        <f t="shared" ca="1" si="8"/>
        <v/>
      </c>
      <c r="Y27" s="21" t="str">
        <f t="shared" ref="Y27:AM35" ca="1" si="11">IF(AND($C27="Objetivo",Y$7&gt;=$F27,Y$7&lt;=$F27+$G27-1),2,IF(AND($C27="Hito",Y$7&gt;=$F27,Y$7&lt;=$F27+$G27-1),1,""))</f>
        <v/>
      </c>
      <c r="Z27" s="21" t="str">
        <f t="shared" ca="1" si="11"/>
        <v/>
      </c>
      <c r="AA27" s="21" t="str">
        <f t="shared" ca="1" si="11"/>
        <v/>
      </c>
      <c r="AB27" s="21" t="str">
        <f t="shared" ca="1" si="11"/>
        <v/>
      </c>
      <c r="AC27" s="21" t="str">
        <f t="shared" ca="1" si="11"/>
        <v/>
      </c>
      <c r="AD27" s="21" t="str">
        <f t="shared" ca="1" si="11"/>
        <v/>
      </c>
      <c r="AE27" s="21" t="str">
        <f t="shared" ca="1" si="11"/>
        <v/>
      </c>
      <c r="AF27" s="21" t="str">
        <f t="shared" ca="1" si="11"/>
        <v/>
      </c>
      <c r="AG27" s="21" t="str">
        <f t="shared" ca="1" si="11"/>
        <v/>
      </c>
      <c r="AH27" s="21" t="str">
        <f t="shared" ca="1" si="11"/>
        <v/>
      </c>
      <c r="AI27" s="21" t="str">
        <f t="shared" ca="1" si="11"/>
        <v/>
      </c>
      <c r="AJ27" s="21" t="str">
        <f t="shared" ca="1" si="11"/>
        <v/>
      </c>
      <c r="AK27" s="21" t="str">
        <f t="shared" ca="1" si="11"/>
        <v/>
      </c>
      <c r="AL27" s="21" t="str">
        <f t="shared" ca="1" si="11"/>
        <v/>
      </c>
      <c r="AM27" s="21" t="str">
        <f t="shared" ca="1" si="11"/>
        <v/>
      </c>
      <c r="AN27" s="21" t="str">
        <f t="shared" ca="1" si="9"/>
        <v/>
      </c>
      <c r="AO27" s="21" t="str">
        <f t="shared" ca="1" si="9"/>
        <v/>
      </c>
      <c r="AP27" s="21" t="str">
        <f t="shared" ca="1" si="9"/>
        <v/>
      </c>
      <c r="AQ27" s="21" t="str">
        <f t="shared" ca="1" si="9"/>
        <v/>
      </c>
      <c r="AR27" s="21" t="str">
        <f t="shared" ca="1" si="9"/>
        <v/>
      </c>
      <c r="AS27" s="21" t="str">
        <f t="shared" ca="1" si="9"/>
        <v/>
      </c>
      <c r="AT27" s="21" t="str">
        <f t="shared" ca="1" si="9"/>
        <v/>
      </c>
      <c r="AU27" s="21" t="str">
        <f t="shared" ca="1" si="9"/>
        <v/>
      </c>
      <c r="AV27" s="21" t="str">
        <f t="shared" ca="1" si="9"/>
        <v/>
      </c>
      <c r="AW27" s="21" t="str">
        <f t="shared" ca="1" si="9"/>
        <v/>
      </c>
      <c r="AX27" s="21" t="str">
        <f t="shared" ca="1" si="9"/>
        <v/>
      </c>
      <c r="AY27" s="21" t="str">
        <f t="shared" ca="1" si="9"/>
        <v/>
      </c>
      <c r="AZ27" s="21" t="str">
        <f t="shared" ca="1" si="9"/>
        <v/>
      </c>
      <c r="BA27" s="21" t="str">
        <f t="shared" ca="1" si="9"/>
        <v/>
      </c>
      <c r="BB27" s="21" t="str">
        <f t="shared" ca="1" si="9"/>
        <v/>
      </c>
      <c r="BC27" s="21" t="str">
        <f t="shared" ca="1" si="9"/>
        <v/>
      </c>
      <c r="BD27" s="21" t="str">
        <f t="shared" ca="1" si="10"/>
        <v/>
      </c>
      <c r="BE27" s="21" t="str">
        <f t="shared" ca="1" si="10"/>
        <v/>
      </c>
      <c r="BF27" s="21" t="str">
        <f t="shared" ca="1" si="10"/>
        <v/>
      </c>
      <c r="BG27" s="21" t="str">
        <f t="shared" ca="1" si="10"/>
        <v/>
      </c>
      <c r="BH27" s="21" t="str">
        <f t="shared" ca="1" si="10"/>
        <v/>
      </c>
      <c r="BI27" s="21" t="str">
        <f t="shared" ca="1" si="10"/>
        <v/>
      </c>
      <c r="BJ27" s="21" t="str">
        <f t="shared" ca="1" si="10"/>
        <v/>
      </c>
      <c r="BK27" s="21" t="str">
        <f t="shared" ca="1" si="10"/>
        <v/>
      </c>
      <c r="BL27" s="21" t="str">
        <f t="shared" ca="1" si="10"/>
        <v/>
      </c>
    </row>
    <row r="28" spans="1:64" s="1" customFormat="1" ht="40.15" customHeight="1" x14ac:dyDescent="0.25">
      <c r="A28" s="9"/>
      <c r="B28" s="51" t="s">
        <v>14</v>
      </c>
      <c r="C28" s="50" t="s">
        <v>22</v>
      </c>
      <c r="D28" s="50"/>
      <c r="E28" s="116"/>
      <c r="F28" s="118">
        <f ca="1">F16</f>
        <v>44628</v>
      </c>
      <c r="G28" s="120">
        <v>19</v>
      </c>
      <c r="H28" s="50"/>
      <c r="I28" s="21" t="str">
        <f t="shared" ca="1" si="8"/>
        <v/>
      </c>
      <c r="J28" s="21" t="str">
        <f t="shared" ca="1" si="8"/>
        <v/>
      </c>
      <c r="K28" s="21" t="str">
        <f t="shared" ca="1" si="8"/>
        <v/>
      </c>
      <c r="L28" s="21" t="str">
        <f t="shared" ca="1" si="8"/>
        <v/>
      </c>
      <c r="M28" s="21" t="str">
        <f t="shared" ca="1" si="8"/>
        <v/>
      </c>
      <c r="N28" s="21" t="str">
        <f t="shared" ca="1" si="8"/>
        <v/>
      </c>
      <c r="O28" s="21" t="str">
        <f t="shared" ca="1" si="8"/>
        <v/>
      </c>
      <c r="P28" s="21" t="str">
        <f t="shared" ca="1" si="8"/>
        <v/>
      </c>
      <c r="Q28" s="21" t="str">
        <f t="shared" ca="1" si="8"/>
        <v/>
      </c>
      <c r="R28" s="21" t="str">
        <f t="shared" ca="1" si="8"/>
        <v/>
      </c>
      <c r="S28" s="21" t="str">
        <f t="shared" ca="1" si="8"/>
        <v/>
      </c>
      <c r="T28" s="21" t="str">
        <f t="shared" ca="1" si="8"/>
        <v/>
      </c>
      <c r="U28" s="21" t="str">
        <f t="shared" ca="1" si="8"/>
        <v/>
      </c>
      <c r="V28" s="21" t="str">
        <f t="shared" ca="1" si="8"/>
        <v/>
      </c>
      <c r="W28" s="21" t="str">
        <f t="shared" ca="1" si="8"/>
        <v/>
      </c>
      <c r="X28" s="21" t="str">
        <f t="shared" ca="1" si="8"/>
        <v/>
      </c>
      <c r="Y28" s="21" t="str">
        <f t="shared" ca="1" si="11"/>
        <v/>
      </c>
      <c r="Z28" s="21" t="str">
        <f t="shared" ca="1" si="11"/>
        <v/>
      </c>
      <c r="AA28" s="21" t="str">
        <f t="shared" ca="1" si="11"/>
        <v/>
      </c>
      <c r="AB28" s="21" t="str">
        <f t="shared" ca="1" si="11"/>
        <v/>
      </c>
      <c r="AC28" s="21" t="str">
        <f t="shared" ca="1" si="11"/>
        <v/>
      </c>
      <c r="AD28" s="21" t="str">
        <f t="shared" ca="1" si="11"/>
        <v/>
      </c>
      <c r="AE28" s="21" t="str">
        <f t="shared" ca="1" si="11"/>
        <v/>
      </c>
      <c r="AF28" s="21" t="str">
        <f t="shared" ca="1" si="11"/>
        <v/>
      </c>
      <c r="AG28" s="21" t="str">
        <f t="shared" ca="1" si="11"/>
        <v/>
      </c>
      <c r="AH28" s="21" t="str">
        <f t="shared" ca="1" si="11"/>
        <v/>
      </c>
      <c r="AI28" s="21" t="str">
        <f t="shared" ca="1" si="11"/>
        <v/>
      </c>
      <c r="AJ28" s="21" t="str">
        <f t="shared" ca="1" si="11"/>
        <v/>
      </c>
      <c r="AK28" s="21" t="str">
        <f t="shared" ca="1" si="11"/>
        <v/>
      </c>
      <c r="AL28" s="21" t="str">
        <f t="shared" ca="1" si="11"/>
        <v/>
      </c>
      <c r="AM28" s="21" t="str">
        <f t="shared" ca="1" si="11"/>
        <v/>
      </c>
      <c r="AN28" s="21" t="str">
        <f t="shared" ca="1" si="9"/>
        <v/>
      </c>
      <c r="AO28" s="21" t="str">
        <f t="shared" ca="1" si="9"/>
        <v/>
      </c>
      <c r="AP28" s="21" t="str">
        <f t="shared" ca="1" si="9"/>
        <v/>
      </c>
      <c r="AQ28" s="21" t="str">
        <f t="shared" ca="1" si="9"/>
        <v/>
      </c>
      <c r="AR28" s="21" t="str">
        <f t="shared" ca="1" si="9"/>
        <v/>
      </c>
      <c r="AS28" s="21" t="str">
        <f t="shared" ca="1" si="9"/>
        <v/>
      </c>
      <c r="AT28" s="21" t="str">
        <f t="shared" ca="1" si="9"/>
        <v/>
      </c>
      <c r="AU28" s="21" t="str">
        <f t="shared" ca="1" si="9"/>
        <v/>
      </c>
      <c r="AV28" s="21" t="str">
        <f t="shared" ca="1" si="9"/>
        <v/>
      </c>
      <c r="AW28" s="21" t="str">
        <f t="shared" ca="1" si="9"/>
        <v/>
      </c>
      <c r="AX28" s="21" t="str">
        <f t="shared" ca="1" si="9"/>
        <v/>
      </c>
      <c r="AY28" s="21" t="str">
        <f t="shared" ca="1" si="9"/>
        <v/>
      </c>
      <c r="AZ28" s="21" t="str">
        <f t="shared" ca="1" si="9"/>
        <v/>
      </c>
      <c r="BA28" s="21" t="str">
        <f t="shared" ca="1" si="9"/>
        <v/>
      </c>
      <c r="BB28" s="21" t="str">
        <f t="shared" ca="1" si="9"/>
        <v/>
      </c>
      <c r="BC28" s="21" t="str">
        <f t="shared" ca="1" si="9"/>
        <v/>
      </c>
      <c r="BD28" s="21" t="str">
        <f t="shared" ca="1" si="10"/>
        <v/>
      </c>
      <c r="BE28" s="21" t="str">
        <f t="shared" ca="1" si="10"/>
        <v/>
      </c>
      <c r="BF28" s="21" t="str">
        <f t="shared" ca="1" si="10"/>
        <v/>
      </c>
      <c r="BG28" s="21" t="str">
        <f t="shared" ca="1" si="10"/>
        <v/>
      </c>
      <c r="BH28" s="21" t="str">
        <f t="shared" ca="1" si="10"/>
        <v/>
      </c>
      <c r="BI28" s="21" t="str">
        <f t="shared" ca="1" si="10"/>
        <v/>
      </c>
      <c r="BJ28" s="21" t="str">
        <f t="shared" ca="1" si="10"/>
        <v/>
      </c>
      <c r="BK28" s="21" t="str">
        <f t="shared" ca="1" si="10"/>
        <v/>
      </c>
      <c r="BL28" s="21" t="str">
        <f t="shared" ca="1" si="10"/>
        <v/>
      </c>
    </row>
    <row r="29" spans="1:64" s="1" customFormat="1" ht="40.15" customHeight="1" x14ac:dyDescent="0.25">
      <c r="A29" s="9"/>
      <c r="B29" s="93" t="s">
        <v>17</v>
      </c>
      <c r="C29" s="50"/>
      <c r="D29" s="50"/>
      <c r="E29" s="116"/>
      <c r="F29" s="118"/>
      <c r="G29" s="120"/>
      <c r="H29" s="50"/>
      <c r="I29" s="21" t="str">
        <f t="shared" ref="I29:X35" ca="1" si="12">IF(AND($C29="Objetivo",I$7&gt;=$F29,I$7&lt;=$F29+$G29-1),2,IF(AND($C29="Hito",I$7&gt;=$F29,I$7&lt;=$F29+$G29-1),1,""))</f>
        <v/>
      </c>
      <c r="J29" s="21" t="str">
        <f t="shared" ca="1" si="12"/>
        <v/>
      </c>
      <c r="K29" s="21" t="str">
        <f t="shared" ca="1" si="12"/>
        <v/>
      </c>
      <c r="L29" s="21" t="str">
        <f t="shared" ca="1" si="12"/>
        <v/>
      </c>
      <c r="M29" s="21" t="str">
        <f t="shared" ca="1" si="12"/>
        <v/>
      </c>
      <c r="N29" s="21" t="str">
        <f t="shared" ca="1" si="12"/>
        <v/>
      </c>
      <c r="O29" s="21" t="str">
        <f t="shared" ca="1" si="12"/>
        <v/>
      </c>
      <c r="P29" s="21" t="str">
        <f t="shared" ca="1" si="12"/>
        <v/>
      </c>
      <c r="Q29" s="21" t="str">
        <f t="shared" ca="1" si="12"/>
        <v/>
      </c>
      <c r="R29" s="21" t="str">
        <f t="shared" ca="1" si="12"/>
        <v/>
      </c>
      <c r="S29" s="21" t="str">
        <f t="shared" ca="1" si="12"/>
        <v/>
      </c>
      <c r="T29" s="21" t="str">
        <f t="shared" ca="1" si="12"/>
        <v/>
      </c>
      <c r="U29" s="21" t="str">
        <f t="shared" ca="1" si="12"/>
        <v/>
      </c>
      <c r="V29" s="21" t="str">
        <f t="shared" ca="1" si="12"/>
        <v/>
      </c>
      <c r="W29" s="21" t="str">
        <f t="shared" ca="1" si="12"/>
        <v/>
      </c>
      <c r="X29" s="21" t="str">
        <f t="shared" ca="1" si="12"/>
        <v/>
      </c>
      <c r="Y29" s="21" t="str">
        <f t="shared" ca="1" si="11"/>
        <v/>
      </c>
      <c r="Z29" s="21" t="str">
        <f t="shared" ca="1" si="11"/>
        <v/>
      </c>
      <c r="AA29" s="21" t="str">
        <f t="shared" ca="1" si="11"/>
        <v/>
      </c>
      <c r="AB29" s="21" t="str">
        <f t="shared" ca="1" si="11"/>
        <v/>
      </c>
      <c r="AC29" s="21" t="str">
        <f t="shared" ca="1" si="11"/>
        <v/>
      </c>
      <c r="AD29" s="21" t="str">
        <f t="shared" ca="1" si="11"/>
        <v/>
      </c>
      <c r="AE29" s="21" t="str">
        <f t="shared" ca="1" si="11"/>
        <v/>
      </c>
      <c r="AF29" s="21" t="str">
        <f t="shared" ca="1" si="11"/>
        <v/>
      </c>
      <c r="AG29" s="21" t="str">
        <f t="shared" ca="1" si="11"/>
        <v/>
      </c>
      <c r="AH29" s="21" t="str">
        <f t="shared" ca="1" si="11"/>
        <v/>
      </c>
      <c r="AI29" s="21" t="str">
        <f t="shared" ca="1" si="11"/>
        <v/>
      </c>
      <c r="AJ29" s="21" t="str">
        <f t="shared" ca="1" si="11"/>
        <v/>
      </c>
      <c r="AK29" s="21" t="str">
        <f t="shared" ca="1" si="11"/>
        <v/>
      </c>
      <c r="AL29" s="21" t="str">
        <f t="shared" ca="1" si="11"/>
        <v/>
      </c>
      <c r="AM29" s="21" t="str">
        <f t="shared" ca="1" si="11"/>
        <v/>
      </c>
      <c r="AN29" s="21" t="str">
        <f t="shared" ca="1" si="9"/>
        <v/>
      </c>
      <c r="AO29" s="21" t="str">
        <f t="shared" ca="1" si="9"/>
        <v/>
      </c>
      <c r="AP29" s="21" t="str">
        <f t="shared" ca="1" si="9"/>
        <v/>
      </c>
      <c r="AQ29" s="21" t="str">
        <f t="shared" ca="1" si="9"/>
        <v/>
      </c>
      <c r="AR29" s="21" t="str">
        <f t="shared" ca="1" si="9"/>
        <v/>
      </c>
      <c r="AS29" s="21" t="str">
        <f t="shared" ca="1" si="9"/>
        <v/>
      </c>
      <c r="AT29" s="21" t="str">
        <f t="shared" ca="1" si="9"/>
        <v/>
      </c>
      <c r="AU29" s="21" t="str">
        <f t="shared" ca="1" si="9"/>
        <v/>
      </c>
      <c r="AV29" s="21" t="str">
        <f t="shared" ca="1" si="9"/>
        <v/>
      </c>
      <c r="AW29" s="21" t="str">
        <f t="shared" ca="1" si="9"/>
        <v/>
      </c>
      <c r="AX29" s="21" t="str">
        <f t="shared" ca="1" si="9"/>
        <v/>
      </c>
      <c r="AY29" s="21" t="str">
        <f t="shared" ca="1" si="9"/>
        <v/>
      </c>
      <c r="AZ29" s="21" t="str">
        <f t="shared" ca="1" si="9"/>
        <v/>
      </c>
      <c r="BA29" s="21" t="str">
        <f t="shared" ca="1" si="9"/>
        <v/>
      </c>
      <c r="BB29" s="21" t="str">
        <f t="shared" ca="1" si="9"/>
        <v/>
      </c>
      <c r="BC29" s="21" t="str">
        <f t="shared" ca="1" si="9"/>
        <v/>
      </c>
      <c r="BD29" s="21" t="str">
        <f t="shared" ca="1" si="10"/>
        <v/>
      </c>
      <c r="BE29" s="21" t="str">
        <f t="shared" ca="1" si="10"/>
        <v/>
      </c>
      <c r="BF29" s="21" t="str">
        <f t="shared" ca="1" si="10"/>
        <v/>
      </c>
      <c r="BG29" s="21" t="str">
        <f t="shared" ca="1" si="10"/>
        <v/>
      </c>
      <c r="BH29" s="21" t="str">
        <f t="shared" ca="1" si="10"/>
        <v/>
      </c>
      <c r="BI29" s="21" t="str">
        <f t="shared" ca="1" si="10"/>
        <v/>
      </c>
      <c r="BJ29" s="21" t="str">
        <f t="shared" ca="1" si="10"/>
        <v/>
      </c>
      <c r="BK29" s="21" t="str">
        <f t="shared" ca="1" si="10"/>
        <v/>
      </c>
      <c r="BL29" s="21" t="str">
        <f t="shared" ca="1" si="10"/>
        <v/>
      </c>
    </row>
    <row r="30" spans="1:64" s="1" customFormat="1" ht="40.15" customHeight="1" x14ac:dyDescent="0.25">
      <c r="A30" s="9"/>
      <c r="B30" s="51" t="s">
        <v>10</v>
      </c>
      <c r="C30" s="50"/>
      <c r="D30" s="50"/>
      <c r="E30" s="116"/>
      <c r="F30" s="118">
        <f ca="1">F27+3</f>
        <v>44662</v>
      </c>
      <c r="G30" s="120">
        <v>15</v>
      </c>
      <c r="H30" s="50"/>
      <c r="I30" s="21" t="str">
        <f t="shared" ca="1" si="12"/>
        <v/>
      </c>
      <c r="J30" s="21" t="str">
        <f t="shared" ca="1" si="12"/>
        <v/>
      </c>
      <c r="K30" s="21" t="str">
        <f t="shared" ca="1" si="12"/>
        <v/>
      </c>
      <c r="L30" s="21" t="str">
        <f t="shared" ca="1" si="12"/>
        <v/>
      </c>
      <c r="M30" s="21" t="str">
        <f t="shared" ca="1" si="12"/>
        <v/>
      </c>
      <c r="N30" s="21" t="str">
        <f t="shared" ca="1" si="12"/>
        <v/>
      </c>
      <c r="O30" s="21" t="str">
        <f t="shared" ca="1" si="12"/>
        <v/>
      </c>
      <c r="P30" s="21" t="str">
        <f t="shared" ca="1" si="12"/>
        <v/>
      </c>
      <c r="Q30" s="21" t="str">
        <f t="shared" ca="1" si="12"/>
        <v/>
      </c>
      <c r="R30" s="21" t="str">
        <f t="shared" ca="1" si="12"/>
        <v/>
      </c>
      <c r="S30" s="21" t="str">
        <f t="shared" ca="1" si="12"/>
        <v/>
      </c>
      <c r="T30" s="21" t="str">
        <f t="shared" ca="1" si="12"/>
        <v/>
      </c>
      <c r="U30" s="21" t="str">
        <f t="shared" ca="1" si="12"/>
        <v/>
      </c>
      <c r="V30" s="21" t="str">
        <f t="shared" ca="1" si="12"/>
        <v/>
      </c>
      <c r="W30" s="21" t="str">
        <f t="shared" ca="1" si="12"/>
        <v/>
      </c>
      <c r="X30" s="21" t="str">
        <f t="shared" ca="1" si="12"/>
        <v/>
      </c>
      <c r="Y30" s="21" t="str">
        <f t="shared" ca="1" si="11"/>
        <v/>
      </c>
      <c r="Z30" s="21" t="str">
        <f t="shared" ca="1" si="11"/>
        <v/>
      </c>
      <c r="AA30" s="21" t="str">
        <f t="shared" ca="1" si="11"/>
        <v/>
      </c>
      <c r="AB30" s="21" t="str">
        <f t="shared" ca="1" si="11"/>
        <v/>
      </c>
      <c r="AC30" s="21" t="str">
        <f t="shared" ca="1" si="11"/>
        <v/>
      </c>
      <c r="AD30" s="21" t="str">
        <f t="shared" ca="1" si="11"/>
        <v/>
      </c>
      <c r="AE30" s="21" t="str">
        <f t="shared" ca="1" si="11"/>
        <v/>
      </c>
      <c r="AF30" s="21" t="str">
        <f t="shared" ca="1" si="11"/>
        <v/>
      </c>
      <c r="AG30" s="21" t="str">
        <f t="shared" ca="1" si="11"/>
        <v/>
      </c>
      <c r="AH30" s="21" t="str">
        <f t="shared" ca="1" si="11"/>
        <v/>
      </c>
      <c r="AI30" s="21" t="str">
        <f t="shared" ca="1" si="11"/>
        <v/>
      </c>
      <c r="AJ30" s="21" t="str">
        <f t="shared" ca="1" si="11"/>
        <v/>
      </c>
      <c r="AK30" s="21" t="str">
        <f t="shared" ca="1" si="11"/>
        <v/>
      </c>
      <c r="AL30" s="21" t="str">
        <f t="shared" ca="1" si="11"/>
        <v/>
      </c>
      <c r="AM30" s="21" t="str">
        <f t="shared" ca="1" si="11"/>
        <v/>
      </c>
      <c r="AN30" s="21" t="str">
        <f t="shared" ca="1" si="9"/>
        <v/>
      </c>
      <c r="AO30" s="21" t="str">
        <f t="shared" ca="1" si="9"/>
        <v/>
      </c>
      <c r="AP30" s="21" t="str">
        <f t="shared" ca="1" si="9"/>
        <v/>
      </c>
      <c r="AQ30" s="21" t="str">
        <f t="shared" ca="1" si="9"/>
        <v/>
      </c>
      <c r="AR30" s="21" t="str">
        <f t="shared" ca="1" si="9"/>
        <v/>
      </c>
      <c r="AS30" s="21" t="str">
        <f t="shared" ca="1" si="9"/>
        <v/>
      </c>
      <c r="AT30" s="21" t="str">
        <f t="shared" ca="1" si="9"/>
        <v/>
      </c>
      <c r="AU30" s="21" t="str">
        <f t="shared" ca="1" si="9"/>
        <v/>
      </c>
      <c r="AV30" s="21" t="str">
        <f t="shared" ca="1" si="9"/>
        <v/>
      </c>
      <c r="AW30" s="21" t="str">
        <f t="shared" ca="1" si="9"/>
        <v/>
      </c>
      <c r="AX30" s="21" t="str">
        <f t="shared" ca="1" si="9"/>
        <v/>
      </c>
      <c r="AY30" s="21" t="str">
        <f t="shared" ca="1" si="9"/>
        <v/>
      </c>
      <c r="AZ30" s="21" t="str">
        <f t="shared" ca="1" si="9"/>
        <v/>
      </c>
      <c r="BA30" s="21" t="str">
        <f t="shared" ca="1" si="9"/>
        <v/>
      </c>
      <c r="BB30" s="21" t="str">
        <f t="shared" ca="1" si="9"/>
        <v/>
      </c>
      <c r="BC30" s="21" t="str">
        <f t="shared" ca="1" si="9"/>
        <v/>
      </c>
      <c r="BD30" s="21" t="str">
        <f t="shared" ca="1" si="10"/>
        <v/>
      </c>
      <c r="BE30" s="21" t="str">
        <f t="shared" ca="1" si="10"/>
        <v/>
      </c>
      <c r="BF30" s="21" t="str">
        <f t="shared" ca="1" si="10"/>
        <v/>
      </c>
      <c r="BG30" s="21" t="str">
        <f t="shared" ca="1" si="10"/>
        <v/>
      </c>
      <c r="BH30" s="21" t="str">
        <f t="shared" ca="1" si="10"/>
        <v/>
      </c>
      <c r="BI30" s="21" t="str">
        <f t="shared" ca="1" si="10"/>
        <v/>
      </c>
      <c r="BJ30" s="21" t="str">
        <f t="shared" ca="1" si="10"/>
        <v/>
      </c>
      <c r="BK30" s="21" t="str">
        <f t="shared" ca="1" si="10"/>
        <v/>
      </c>
      <c r="BL30" s="21" t="str">
        <f t="shared" ca="1" si="10"/>
        <v/>
      </c>
    </row>
    <row r="31" spans="1:64" s="1" customFormat="1" ht="40.15" customHeight="1" x14ac:dyDescent="0.25">
      <c r="A31" s="9"/>
      <c r="B31" s="51" t="s">
        <v>11</v>
      </c>
      <c r="C31" s="50"/>
      <c r="D31" s="50"/>
      <c r="E31" s="116"/>
      <c r="F31" s="118">
        <f ca="1">F30+14</f>
        <v>44676</v>
      </c>
      <c r="G31" s="120">
        <v>5</v>
      </c>
      <c r="H31" s="50"/>
      <c r="I31" s="21" t="str">
        <f t="shared" ca="1" si="12"/>
        <v/>
      </c>
      <c r="J31" s="21" t="str">
        <f t="shared" ca="1" si="12"/>
        <v/>
      </c>
      <c r="K31" s="21" t="str">
        <f t="shared" ca="1" si="12"/>
        <v/>
      </c>
      <c r="L31" s="21" t="str">
        <f t="shared" ca="1" si="12"/>
        <v/>
      </c>
      <c r="M31" s="21" t="str">
        <f t="shared" ca="1" si="12"/>
        <v/>
      </c>
      <c r="N31" s="21" t="str">
        <f t="shared" ca="1" si="12"/>
        <v/>
      </c>
      <c r="O31" s="21" t="str">
        <f t="shared" ca="1" si="12"/>
        <v/>
      </c>
      <c r="P31" s="21" t="str">
        <f t="shared" ca="1" si="12"/>
        <v/>
      </c>
      <c r="Q31" s="21" t="str">
        <f t="shared" ca="1" si="12"/>
        <v/>
      </c>
      <c r="R31" s="21" t="str">
        <f t="shared" ca="1" si="12"/>
        <v/>
      </c>
      <c r="S31" s="21" t="str">
        <f t="shared" ca="1" si="12"/>
        <v/>
      </c>
      <c r="T31" s="21" t="str">
        <f t="shared" ca="1" si="12"/>
        <v/>
      </c>
      <c r="U31" s="21" t="str">
        <f t="shared" ca="1" si="12"/>
        <v/>
      </c>
      <c r="V31" s="21" t="str">
        <f t="shared" ca="1" si="12"/>
        <v/>
      </c>
      <c r="W31" s="21" t="str">
        <f t="shared" ca="1" si="12"/>
        <v/>
      </c>
      <c r="X31" s="21" t="str">
        <f t="shared" ca="1" si="12"/>
        <v/>
      </c>
      <c r="Y31" s="21" t="str">
        <f t="shared" ca="1" si="11"/>
        <v/>
      </c>
      <c r="Z31" s="21" t="str">
        <f t="shared" ca="1" si="11"/>
        <v/>
      </c>
      <c r="AA31" s="21" t="str">
        <f t="shared" ca="1" si="11"/>
        <v/>
      </c>
      <c r="AB31" s="21" t="str">
        <f t="shared" ca="1" si="11"/>
        <v/>
      </c>
      <c r="AC31" s="21" t="str">
        <f t="shared" ca="1" si="11"/>
        <v/>
      </c>
      <c r="AD31" s="21" t="str">
        <f t="shared" ca="1" si="11"/>
        <v/>
      </c>
      <c r="AE31" s="21" t="str">
        <f t="shared" ca="1" si="11"/>
        <v/>
      </c>
      <c r="AF31" s="21" t="str">
        <f t="shared" ca="1" si="11"/>
        <v/>
      </c>
      <c r="AG31" s="21" t="str">
        <f t="shared" ca="1" si="11"/>
        <v/>
      </c>
      <c r="AH31" s="21" t="str">
        <f t="shared" ca="1" si="11"/>
        <v/>
      </c>
      <c r="AI31" s="21" t="str">
        <f t="shared" ca="1" si="11"/>
        <v/>
      </c>
      <c r="AJ31" s="21" t="str">
        <f t="shared" ca="1" si="11"/>
        <v/>
      </c>
      <c r="AK31" s="21" t="str">
        <f t="shared" ca="1" si="11"/>
        <v/>
      </c>
      <c r="AL31" s="21" t="str">
        <f t="shared" ca="1" si="11"/>
        <v/>
      </c>
      <c r="AM31" s="21" t="str">
        <f t="shared" ca="1" si="11"/>
        <v/>
      </c>
      <c r="AN31" s="21" t="str">
        <f t="shared" ca="1" si="9"/>
        <v/>
      </c>
      <c r="AO31" s="21" t="str">
        <f t="shared" ca="1" si="9"/>
        <v/>
      </c>
      <c r="AP31" s="21" t="str">
        <f t="shared" ca="1" si="9"/>
        <v/>
      </c>
      <c r="AQ31" s="21" t="str">
        <f t="shared" ca="1" si="9"/>
        <v/>
      </c>
      <c r="AR31" s="21" t="str">
        <f t="shared" ca="1" si="9"/>
        <v/>
      </c>
      <c r="AS31" s="21" t="str">
        <f t="shared" ca="1" si="9"/>
        <v/>
      </c>
      <c r="AT31" s="21" t="str">
        <f t="shared" ca="1" si="9"/>
        <v/>
      </c>
      <c r="AU31" s="21" t="str">
        <f t="shared" ca="1" si="9"/>
        <v/>
      </c>
      <c r="AV31" s="21" t="str">
        <f t="shared" ca="1" si="9"/>
        <v/>
      </c>
      <c r="AW31" s="21" t="str">
        <f t="shared" ca="1" si="9"/>
        <v/>
      </c>
      <c r="AX31" s="21" t="str">
        <f t="shared" ca="1" si="9"/>
        <v/>
      </c>
      <c r="AY31" s="21" t="str">
        <f t="shared" ca="1" si="9"/>
        <v/>
      </c>
      <c r="AZ31" s="21" t="str">
        <f t="shared" ca="1" si="9"/>
        <v/>
      </c>
      <c r="BA31" s="21" t="str">
        <f t="shared" ca="1" si="9"/>
        <v/>
      </c>
      <c r="BB31" s="21" t="str">
        <f t="shared" ca="1" si="9"/>
        <v/>
      </c>
      <c r="BC31" s="21" t="str">
        <f t="shared" ca="1" si="9"/>
        <v/>
      </c>
      <c r="BD31" s="21" t="str">
        <f t="shared" ca="1" si="10"/>
        <v/>
      </c>
      <c r="BE31" s="21" t="str">
        <f t="shared" ca="1" si="10"/>
        <v/>
      </c>
      <c r="BF31" s="21" t="str">
        <f t="shared" ca="1" si="10"/>
        <v/>
      </c>
      <c r="BG31" s="21" t="str">
        <f t="shared" ca="1" si="10"/>
        <v/>
      </c>
      <c r="BH31" s="21" t="str">
        <f t="shared" ca="1" si="10"/>
        <v/>
      </c>
      <c r="BI31" s="21" t="str">
        <f t="shared" ca="1" si="10"/>
        <v/>
      </c>
      <c r="BJ31" s="21" t="str">
        <f t="shared" ca="1" si="10"/>
        <v/>
      </c>
      <c r="BK31" s="21" t="str">
        <f t="shared" ca="1" si="10"/>
        <v/>
      </c>
      <c r="BL31" s="21" t="str">
        <f t="shared" ca="1" si="10"/>
        <v/>
      </c>
    </row>
    <row r="32" spans="1:64" s="1" customFormat="1" ht="40.15" customHeight="1" x14ac:dyDescent="0.25">
      <c r="A32" s="9"/>
      <c r="B32" s="51" t="s">
        <v>12</v>
      </c>
      <c r="C32" s="50" t="s">
        <v>21</v>
      </c>
      <c r="D32" s="50"/>
      <c r="E32" s="116"/>
      <c r="F32" s="118">
        <f ca="1">F31+42</f>
        <v>44718</v>
      </c>
      <c r="G32" s="120">
        <v>1</v>
      </c>
      <c r="H32" s="50"/>
      <c r="I32" s="21" t="str">
        <f t="shared" ca="1" si="12"/>
        <v/>
      </c>
      <c r="J32" s="21" t="str">
        <f t="shared" ca="1" si="12"/>
        <v/>
      </c>
      <c r="K32" s="21" t="str">
        <f t="shared" ca="1" si="12"/>
        <v/>
      </c>
      <c r="L32" s="21" t="str">
        <f t="shared" ca="1" si="12"/>
        <v/>
      </c>
      <c r="M32" s="21" t="str">
        <f t="shared" ca="1" si="12"/>
        <v/>
      </c>
      <c r="N32" s="21" t="str">
        <f t="shared" ca="1" si="12"/>
        <v/>
      </c>
      <c r="O32" s="21" t="str">
        <f t="shared" ca="1" si="12"/>
        <v/>
      </c>
      <c r="P32" s="21" t="str">
        <f t="shared" ca="1" si="12"/>
        <v/>
      </c>
      <c r="Q32" s="21" t="str">
        <f t="shared" ca="1" si="12"/>
        <v/>
      </c>
      <c r="R32" s="21" t="str">
        <f t="shared" ca="1" si="12"/>
        <v/>
      </c>
      <c r="S32" s="21" t="str">
        <f t="shared" ca="1" si="12"/>
        <v/>
      </c>
      <c r="T32" s="21" t="str">
        <f t="shared" ca="1" si="12"/>
        <v/>
      </c>
      <c r="U32" s="21" t="str">
        <f t="shared" ca="1" si="12"/>
        <v/>
      </c>
      <c r="V32" s="21" t="str">
        <f t="shared" ca="1" si="12"/>
        <v/>
      </c>
      <c r="W32" s="21" t="str">
        <f t="shared" ca="1" si="12"/>
        <v/>
      </c>
      <c r="X32" s="21" t="str">
        <f t="shared" ca="1" si="12"/>
        <v/>
      </c>
      <c r="Y32" s="21" t="str">
        <f t="shared" ca="1" si="11"/>
        <v/>
      </c>
      <c r="Z32" s="21" t="str">
        <f t="shared" ca="1" si="11"/>
        <v/>
      </c>
      <c r="AA32" s="21" t="str">
        <f t="shared" ca="1" si="11"/>
        <v/>
      </c>
      <c r="AB32" s="21" t="str">
        <f t="shared" ca="1" si="11"/>
        <v/>
      </c>
      <c r="AC32" s="21" t="str">
        <f t="shared" ca="1" si="11"/>
        <v/>
      </c>
      <c r="AD32" s="21" t="str">
        <f t="shared" ca="1" si="11"/>
        <v/>
      </c>
      <c r="AE32" s="21" t="str">
        <f t="shared" ca="1" si="11"/>
        <v/>
      </c>
      <c r="AF32" s="21" t="str">
        <f t="shared" ca="1" si="11"/>
        <v/>
      </c>
      <c r="AG32" s="21" t="str">
        <f t="shared" ca="1" si="11"/>
        <v/>
      </c>
      <c r="AH32" s="21" t="str">
        <f t="shared" ca="1" si="11"/>
        <v/>
      </c>
      <c r="AI32" s="21" t="str">
        <f t="shared" ca="1" si="11"/>
        <v/>
      </c>
      <c r="AJ32" s="21" t="str">
        <f t="shared" ca="1" si="11"/>
        <v/>
      </c>
      <c r="AK32" s="21" t="str">
        <f t="shared" ca="1" si="11"/>
        <v/>
      </c>
      <c r="AL32" s="21" t="str">
        <f t="shared" ca="1" si="11"/>
        <v/>
      </c>
      <c r="AM32" s="21" t="str">
        <f t="shared" ca="1" si="11"/>
        <v/>
      </c>
      <c r="AN32" s="21" t="str">
        <f t="shared" ca="1" si="9"/>
        <v/>
      </c>
      <c r="AO32" s="21" t="str">
        <f t="shared" ca="1" si="9"/>
        <v/>
      </c>
      <c r="AP32" s="21" t="str">
        <f t="shared" ca="1" si="9"/>
        <v/>
      </c>
      <c r="AQ32" s="21" t="str">
        <f t="shared" ca="1" si="9"/>
        <v/>
      </c>
      <c r="AR32" s="21" t="str">
        <f t="shared" ca="1" si="9"/>
        <v/>
      </c>
      <c r="AS32" s="21" t="str">
        <f t="shared" ca="1" si="9"/>
        <v/>
      </c>
      <c r="AT32" s="21" t="str">
        <f t="shared" ca="1" si="9"/>
        <v/>
      </c>
      <c r="AU32" s="21" t="str">
        <f t="shared" ca="1" si="9"/>
        <v/>
      </c>
      <c r="AV32" s="21" t="str">
        <f t="shared" ca="1" si="9"/>
        <v/>
      </c>
      <c r="AW32" s="21" t="str">
        <f t="shared" ca="1" si="9"/>
        <v/>
      </c>
      <c r="AX32" s="21" t="str">
        <f t="shared" ca="1" si="9"/>
        <v/>
      </c>
      <c r="AY32" s="21" t="str">
        <f t="shared" ca="1" si="9"/>
        <v/>
      </c>
      <c r="AZ32" s="21" t="str">
        <f t="shared" ca="1" si="9"/>
        <v/>
      </c>
      <c r="BA32" s="21" t="str">
        <f t="shared" ca="1" si="9"/>
        <v/>
      </c>
      <c r="BB32" s="21" t="str">
        <f t="shared" ca="1" si="9"/>
        <v/>
      </c>
      <c r="BC32" s="21" t="str">
        <f t="shared" ca="1" si="9"/>
        <v/>
      </c>
      <c r="BD32" s="21" t="str">
        <f t="shared" ca="1" si="10"/>
        <v/>
      </c>
      <c r="BE32" s="21" t="str">
        <f t="shared" ca="1" si="10"/>
        <v/>
      </c>
      <c r="BF32" s="21" t="str">
        <f t="shared" ca="1" si="10"/>
        <v/>
      </c>
      <c r="BG32" s="21" t="str">
        <f t="shared" ca="1" si="10"/>
        <v/>
      </c>
      <c r="BH32" s="21" t="str">
        <f t="shared" ca="1" si="10"/>
        <v/>
      </c>
      <c r="BI32" s="21" t="str">
        <f t="shared" ca="1" si="10"/>
        <v/>
      </c>
      <c r="BJ32" s="21" t="str">
        <f t="shared" ca="1" si="10"/>
        <v/>
      </c>
      <c r="BK32" s="21" t="str">
        <f t="shared" ca="1" si="10"/>
        <v/>
      </c>
      <c r="BL32" s="21" t="str">
        <f t="shared" ca="1" si="10"/>
        <v/>
      </c>
    </row>
    <row r="33" spans="1:65" s="1" customFormat="1" ht="40.15" customHeight="1" x14ac:dyDescent="0.25">
      <c r="A33" s="9"/>
      <c r="B33" s="51" t="s">
        <v>13</v>
      </c>
      <c r="C33" s="50"/>
      <c r="D33" s="50"/>
      <c r="E33" s="116"/>
      <c r="F33" s="118"/>
      <c r="G33" s="120"/>
      <c r="H33" s="50"/>
      <c r="I33" s="21" t="str">
        <f t="shared" ca="1" si="12"/>
        <v/>
      </c>
      <c r="J33" s="21" t="str">
        <f t="shared" ca="1" si="12"/>
        <v/>
      </c>
      <c r="K33" s="21" t="str">
        <f t="shared" ca="1" si="12"/>
        <v/>
      </c>
      <c r="L33" s="21" t="str">
        <f t="shared" ca="1" si="12"/>
        <v/>
      </c>
      <c r="M33" s="21" t="str">
        <f t="shared" ca="1" si="12"/>
        <v/>
      </c>
      <c r="N33" s="21" t="str">
        <f t="shared" ca="1" si="12"/>
        <v/>
      </c>
      <c r="O33" s="21" t="str">
        <f t="shared" ca="1" si="12"/>
        <v/>
      </c>
      <c r="P33" s="21" t="str">
        <f t="shared" ca="1" si="12"/>
        <v/>
      </c>
      <c r="Q33" s="21" t="str">
        <f t="shared" ca="1" si="12"/>
        <v/>
      </c>
      <c r="R33" s="21" t="str">
        <f t="shared" ca="1" si="12"/>
        <v/>
      </c>
      <c r="S33" s="21" t="str">
        <f t="shared" ca="1" si="12"/>
        <v/>
      </c>
      <c r="T33" s="21" t="str">
        <f t="shared" ca="1" si="12"/>
        <v/>
      </c>
      <c r="U33" s="21" t="str">
        <f t="shared" ca="1" si="12"/>
        <v/>
      </c>
      <c r="V33" s="21" t="str">
        <f t="shared" ca="1" si="12"/>
        <v/>
      </c>
      <c r="W33" s="21" t="str">
        <f t="shared" ca="1" si="12"/>
        <v/>
      </c>
      <c r="X33" s="21" t="str">
        <f t="shared" ca="1" si="12"/>
        <v/>
      </c>
      <c r="Y33" s="21" t="str">
        <f t="shared" ca="1" si="11"/>
        <v/>
      </c>
      <c r="Z33" s="21" t="str">
        <f t="shared" ca="1" si="11"/>
        <v/>
      </c>
      <c r="AA33" s="21" t="str">
        <f t="shared" ca="1" si="11"/>
        <v/>
      </c>
      <c r="AB33" s="21" t="str">
        <f t="shared" ca="1" si="11"/>
        <v/>
      </c>
      <c r="AC33" s="21" t="str">
        <f t="shared" ca="1" si="11"/>
        <v/>
      </c>
      <c r="AD33" s="21" t="str">
        <f t="shared" ca="1" si="11"/>
        <v/>
      </c>
      <c r="AE33" s="21" t="str">
        <f t="shared" ca="1" si="11"/>
        <v/>
      </c>
      <c r="AF33" s="21" t="str">
        <f t="shared" ca="1" si="11"/>
        <v/>
      </c>
      <c r="AG33" s="21" t="str">
        <f t="shared" ca="1" si="11"/>
        <v/>
      </c>
      <c r="AH33" s="21" t="str">
        <f t="shared" ca="1" si="11"/>
        <v/>
      </c>
      <c r="AI33" s="21" t="str">
        <f t="shared" ca="1" si="11"/>
        <v/>
      </c>
      <c r="AJ33" s="21" t="str">
        <f t="shared" ca="1" si="11"/>
        <v/>
      </c>
      <c r="AK33" s="21" t="str">
        <f t="shared" ca="1" si="11"/>
        <v/>
      </c>
      <c r="AL33" s="21" t="str">
        <f t="shared" ca="1" si="11"/>
        <v/>
      </c>
      <c r="AM33" s="21" t="str">
        <f t="shared" ca="1" si="11"/>
        <v/>
      </c>
      <c r="AN33" s="21" t="str">
        <f t="shared" ca="1" si="9"/>
        <v/>
      </c>
      <c r="AO33" s="21" t="str">
        <f t="shared" ca="1" si="9"/>
        <v/>
      </c>
      <c r="AP33" s="21" t="str">
        <f t="shared" ca="1" si="9"/>
        <v/>
      </c>
      <c r="AQ33" s="21" t="str">
        <f t="shared" ca="1" si="9"/>
        <v/>
      </c>
      <c r="AR33" s="21" t="str">
        <f t="shared" ca="1" si="9"/>
        <v/>
      </c>
      <c r="AS33" s="21" t="str">
        <f t="shared" ca="1" si="9"/>
        <v/>
      </c>
      <c r="AT33" s="21" t="str">
        <f t="shared" ca="1" si="9"/>
        <v/>
      </c>
      <c r="AU33" s="21" t="str">
        <f t="shared" ca="1" si="9"/>
        <v/>
      </c>
      <c r="AV33" s="21" t="str">
        <f t="shared" ca="1" si="9"/>
        <v/>
      </c>
      <c r="AW33" s="21" t="str">
        <f t="shared" ca="1" si="9"/>
        <v/>
      </c>
      <c r="AX33" s="21" t="str">
        <f t="shared" ca="1" si="9"/>
        <v/>
      </c>
      <c r="AY33" s="21" t="str">
        <f t="shared" ca="1" si="9"/>
        <v/>
      </c>
      <c r="AZ33" s="21" t="str">
        <f t="shared" ca="1" si="9"/>
        <v/>
      </c>
      <c r="BA33" s="21" t="str">
        <f t="shared" ca="1" si="9"/>
        <v/>
      </c>
      <c r="BB33" s="21" t="str">
        <f t="shared" ca="1" si="9"/>
        <v/>
      </c>
      <c r="BC33" s="21" t="str">
        <f t="shared" ca="1" si="9"/>
        <v/>
      </c>
      <c r="BD33" s="21" t="str">
        <f t="shared" ca="1" si="10"/>
        <v/>
      </c>
      <c r="BE33" s="21" t="str">
        <f t="shared" ca="1" si="10"/>
        <v/>
      </c>
      <c r="BF33" s="21" t="str">
        <f t="shared" ca="1" si="10"/>
        <v/>
      </c>
      <c r="BG33" s="21" t="str">
        <f t="shared" ca="1" si="10"/>
        <v/>
      </c>
      <c r="BH33" s="21" t="str">
        <f t="shared" ca="1" si="10"/>
        <v/>
      </c>
      <c r="BI33" s="21" t="str">
        <f t="shared" ca="1" si="10"/>
        <v/>
      </c>
      <c r="BJ33" s="21" t="str">
        <f t="shared" ca="1" si="10"/>
        <v/>
      </c>
      <c r="BK33" s="21" t="str">
        <f t="shared" ca="1" si="10"/>
        <v/>
      </c>
      <c r="BL33" s="21" t="str">
        <f t="shared" ca="1" si="10"/>
        <v/>
      </c>
    </row>
    <row r="34" spans="1:65" s="1" customFormat="1" ht="40.15" customHeight="1" x14ac:dyDescent="0.25">
      <c r="A34" s="9"/>
      <c r="B34" s="51" t="s">
        <v>14</v>
      </c>
      <c r="C34" s="50"/>
      <c r="D34" s="50"/>
      <c r="E34" s="116"/>
      <c r="F34" s="118"/>
      <c r="G34" s="120"/>
      <c r="H34" s="50"/>
      <c r="I34" s="21" t="str">
        <f t="shared" ca="1" si="12"/>
        <v/>
      </c>
      <c r="J34" s="21" t="str">
        <f t="shared" ca="1" si="12"/>
        <v/>
      </c>
      <c r="K34" s="21" t="str">
        <f t="shared" ca="1" si="12"/>
        <v/>
      </c>
      <c r="L34" s="21" t="str">
        <f t="shared" ca="1" si="12"/>
        <v/>
      </c>
      <c r="M34" s="21" t="str">
        <f t="shared" ca="1" si="12"/>
        <v/>
      </c>
      <c r="N34" s="21" t="str">
        <f t="shared" ca="1" si="12"/>
        <v/>
      </c>
      <c r="O34" s="21" t="str">
        <f t="shared" ca="1" si="12"/>
        <v/>
      </c>
      <c r="P34" s="21" t="str">
        <f t="shared" ca="1" si="12"/>
        <v/>
      </c>
      <c r="Q34" s="21" t="str">
        <f t="shared" ca="1" si="12"/>
        <v/>
      </c>
      <c r="R34" s="21" t="str">
        <f t="shared" ca="1" si="12"/>
        <v/>
      </c>
      <c r="S34" s="21" t="str">
        <f t="shared" ca="1" si="12"/>
        <v/>
      </c>
      <c r="T34" s="21" t="str">
        <f t="shared" ca="1" si="12"/>
        <v/>
      </c>
      <c r="U34" s="21" t="str">
        <f t="shared" ca="1" si="12"/>
        <v/>
      </c>
      <c r="V34" s="21" t="str">
        <f t="shared" ca="1" si="12"/>
        <v/>
      </c>
      <c r="W34" s="21" t="str">
        <f t="shared" ca="1" si="12"/>
        <v/>
      </c>
      <c r="X34" s="21" t="str">
        <f t="shared" ca="1" si="12"/>
        <v/>
      </c>
      <c r="Y34" s="21" t="str">
        <f t="shared" ca="1" si="11"/>
        <v/>
      </c>
      <c r="Z34" s="21" t="str">
        <f t="shared" ca="1" si="11"/>
        <v/>
      </c>
      <c r="AA34" s="21" t="str">
        <f t="shared" ca="1" si="11"/>
        <v/>
      </c>
      <c r="AB34" s="21" t="str">
        <f t="shared" ca="1" si="11"/>
        <v/>
      </c>
      <c r="AC34" s="21" t="str">
        <f t="shared" ca="1" si="11"/>
        <v/>
      </c>
      <c r="AD34" s="21" t="str">
        <f t="shared" ca="1" si="11"/>
        <v/>
      </c>
      <c r="AE34" s="21" t="str">
        <f t="shared" ca="1" si="11"/>
        <v/>
      </c>
      <c r="AF34" s="21" t="str">
        <f t="shared" ca="1" si="11"/>
        <v/>
      </c>
      <c r="AG34" s="21" t="str">
        <f t="shared" ca="1" si="11"/>
        <v/>
      </c>
      <c r="AH34" s="21" t="str">
        <f t="shared" ca="1" si="11"/>
        <v/>
      </c>
      <c r="AI34" s="21" t="str">
        <f t="shared" ca="1" si="11"/>
        <v/>
      </c>
      <c r="AJ34" s="21" t="str">
        <f t="shared" ca="1" si="11"/>
        <v/>
      </c>
      <c r="AK34" s="21" t="str">
        <f t="shared" ca="1" si="11"/>
        <v/>
      </c>
      <c r="AL34" s="21" t="str">
        <f t="shared" ca="1" si="11"/>
        <v/>
      </c>
      <c r="AM34" s="21" t="str">
        <f t="shared" ca="1" si="11"/>
        <v/>
      </c>
      <c r="AN34" s="21" t="str">
        <f t="shared" ca="1" si="9"/>
        <v/>
      </c>
      <c r="AO34" s="21" t="str">
        <f t="shared" ca="1" si="9"/>
        <v/>
      </c>
      <c r="AP34" s="21" t="str">
        <f t="shared" ca="1" si="9"/>
        <v/>
      </c>
      <c r="AQ34" s="21" t="str">
        <f t="shared" ca="1" si="9"/>
        <v/>
      </c>
      <c r="AR34" s="21" t="str">
        <f t="shared" ca="1" si="9"/>
        <v/>
      </c>
      <c r="AS34" s="21" t="str">
        <f t="shared" ca="1" si="9"/>
        <v/>
      </c>
      <c r="AT34" s="21" t="str">
        <f t="shared" ca="1" si="9"/>
        <v/>
      </c>
      <c r="AU34" s="21" t="str">
        <f t="shared" ca="1" si="9"/>
        <v/>
      </c>
      <c r="AV34" s="21" t="str">
        <f t="shared" ca="1" si="9"/>
        <v/>
      </c>
      <c r="AW34" s="21" t="str">
        <f t="shared" ca="1" si="9"/>
        <v/>
      </c>
      <c r="AX34" s="21" t="str">
        <f t="shared" ca="1" si="9"/>
        <v/>
      </c>
      <c r="AY34" s="21" t="str">
        <f t="shared" ca="1" si="9"/>
        <v/>
      </c>
      <c r="AZ34" s="21" t="str">
        <f t="shared" ca="1" si="9"/>
        <v/>
      </c>
      <c r="BA34" s="21" t="str">
        <f t="shared" ca="1" si="9"/>
        <v/>
      </c>
      <c r="BB34" s="21" t="str">
        <f t="shared" ca="1" si="9"/>
        <v/>
      </c>
      <c r="BC34" s="21" t="str">
        <f t="shared" ca="1" si="9"/>
        <v/>
      </c>
      <c r="BD34" s="21" t="str">
        <f t="shared" ca="1" si="10"/>
        <v/>
      </c>
      <c r="BE34" s="21" t="str">
        <f t="shared" ca="1" si="10"/>
        <v/>
      </c>
      <c r="BF34" s="21" t="str">
        <f t="shared" ca="1" si="10"/>
        <v/>
      </c>
      <c r="BG34" s="21" t="str">
        <f t="shared" ca="1" si="10"/>
        <v/>
      </c>
      <c r="BH34" s="21" t="str">
        <f t="shared" ca="1" si="10"/>
        <v/>
      </c>
      <c r="BI34" s="21" t="str">
        <f t="shared" ca="1" si="10"/>
        <v/>
      </c>
      <c r="BJ34" s="21" t="str">
        <f t="shared" ca="1" si="10"/>
        <v/>
      </c>
      <c r="BK34" s="21" t="str">
        <f t="shared" ca="1" si="10"/>
        <v/>
      </c>
      <c r="BL34" s="21" t="str">
        <f t="shared" ca="1" si="10"/>
        <v/>
      </c>
    </row>
    <row r="35" spans="1:65" s="1" customFormat="1" ht="40.15" customHeight="1" x14ac:dyDescent="0.25">
      <c r="A35" s="9"/>
      <c r="B35" s="51"/>
      <c r="C35" s="50"/>
      <c r="D35" s="50"/>
      <c r="E35" s="116"/>
      <c r="F35" s="118"/>
      <c r="G35" s="120"/>
      <c r="H35" s="50"/>
      <c r="I35" s="21" t="str">
        <f t="shared" ca="1" si="12"/>
        <v/>
      </c>
      <c r="J35" s="21" t="str">
        <f t="shared" ca="1" si="12"/>
        <v/>
      </c>
      <c r="K35" s="21" t="str">
        <f t="shared" ca="1" si="12"/>
        <v/>
      </c>
      <c r="L35" s="21" t="str">
        <f t="shared" ca="1" si="12"/>
        <v/>
      </c>
      <c r="M35" s="21" t="str">
        <f t="shared" ca="1" si="12"/>
        <v/>
      </c>
      <c r="N35" s="21" t="str">
        <f t="shared" ca="1" si="12"/>
        <v/>
      </c>
      <c r="O35" s="21" t="str">
        <f t="shared" ca="1" si="12"/>
        <v/>
      </c>
      <c r="P35" s="21" t="str">
        <f t="shared" ca="1" si="12"/>
        <v/>
      </c>
      <c r="Q35" s="21" t="str">
        <f t="shared" ca="1" si="12"/>
        <v/>
      </c>
      <c r="R35" s="21" t="str">
        <f t="shared" ca="1" si="12"/>
        <v/>
      </c>
      <c r="S35" s="21" t="str">
        <f t="shared" ca="1" si="12"/>
        <v/>
      </c>
      <c r="T35" s="21" t="str">
        <f t="shared" ca="1" si="12"/>
        <v/>
      </c>
      <c r="U35" s="21" t="str">
        <f t="shared" ca="1" si="12"/>
        <v/>
      </c>
      <c r="V35" s="21" t="str">
        <f t="shared" ca="1" si="12"/>
        <v/>
      </c>
      <c r="W35" s="21" t="str">
        <f t="shared" ca="1" si="12"/>
        <v/>
      </c>
      <c r="X35" s="21" t="str">
        <f t="shared" ca="1" si="12"/>
        <v/>
      </c>
      <c r="Y35" s="21" t="str">
        <f t="shared" ca="1" si="11"/>
        <v/>
      </c>
      <c r="Z35" s="21" t="str">
        <f t="shared" ca="1" si="11"/>
        <v/>
      </c>
      <c r="AA35" s="21" t="str">
        <f t="shared" ca="1" si="11"/>
        <v/>
      </c>
      <c r="AB35" s="21" t="str">
        <f t="shared" ca="1" si="11"/>
        <v/>
      </c>
      <c r="AC35" s="21" t="str">
        <f t="shared" ca="1" si="11"/>
        <v/>
      </c>
      <c r="AD35" s="21" t="str">
        <f t="shared" ca="1" si="11"/>
        <v/>
      </c>
      <c r="AE35" s="21" t="str">
        <f t="shared" ca="1" si="11"/>
        <v/>
      </c>
      <c r="AF35" s="21" t="str">
        <f t="shared" ca="1" si="11"/>
        <v/>
      </c>
      <c r="AG35" s="21" t="str">
        <f t="shared" ca="1" si="11"/>
        <v/>
      </c>
      <c r="AH35" s="21" t="str">
        <f t="shared" ca="1" si="11"/>
        <v/>
      </c>
      <c r="AI35" s="21" t="str">
        <f t="shared" ca="1" si="11"/>
        <v/>
      </c>
      <c r="AJ35" s="21" t="str">
        <f t="shared" ca="1" si="11"/>
        <v/>
      </c>
      <c r="AK35" s="21" t="str">
        <f t="shared" ca="1" si="11"/>
        <v/>
      </c>
      <c r="AL35" s="21" t="str">
        <f t="shared" ca="1" si="11"/>
        <v/>
      </c>
      <c r="AM35" s="21" t="str">
        <f t="shared" ca="1" si="11"/>
        <v/>
      </c>
      <c r="AN35" s="21" t="str">
        <f t="shared" ca="1" si="9"/>
        <v/>
      </c>
      <c r="AO35" s="21" t="str">
        <f t="shared" ca="1" si="9"/>
        <v/>
      </c>
      <c r="AP35" s="21" t="str">
        <f t="shared" ca="1" si="9"/>
        <v/>
      </c>
      <c r="AQ35" s="21" t="str">
        <f t="shared" ca="1" si="9"/>
        <v/>
      </c>
      <c r="AR35" s="21" t="str">
        <f t="shared" ca="1" si="9"/>
        <v/>
      </c>
      <c r="AS35" s="21" t="str">
        <f t="shared" ca="1" si="9"/>
        <v/>
      </c>
      <c r="AT35" s="21" t="str">
        <f t="shared" ca="1" si="9"/>
        <v/>
      </c>
      <c r="AU35" s="21" t="str">
        <f t="shared" ca="1" si="9"/>
        <v/>
      </c>
      <c r="AV35" s="21" t="str">
        <f t="shared" ca="1" si="9"/>
        <v/>
      </c>
      <c r="AW35" s="21" t="str">
        <f t="shared" ca="1" si="9"/>
        <v/>
      </c>
      <c r="AX35" s="21" t="str">
        <f t="shared" ca="1" si="9"/>
        <v/>
      </c>
      <c r="AY35" s="21" t="str">
        <f t="shared" ca="1" si="9"/>
        <v/>
      </c>
      <c r="AZ35" s="21" t="str">
        <f t="shared" ca="1" si="9"/>
        <v/>
      </c>
      <c r="BA35" s="21" t="str">
        <f t="shared" ca="1" si="9"/>
        <v/>
      </c>
      <c r="BB35" s="21" t="str">
        <f t="shared" ca="1" si="9"/>
        <v/>
      </c>
      <c r="BC35" s="21" t="str">
        <f t="shared" ca="1" si="9"/>
        <v/>
      </c>
      <c r="BD35" s="21" t="str">
        <f t="shared" ca="1" si="10"/>
        <v/>
      </c>
      <c r="BE35" s="21" t="str">
        <f t="shared" ca="1" si="10"/>
        <v/>
      </c>
      <c r="BF35" s="21" t="str">
        <f t="shared" ca="1" si="10"/>
        <v/>
      </c>
      <c r="BG35" s="21" t="str">
        <f t="shared" ca="1" si="10"/>
        <v/>
      </c>
      <c r="BH35" s="21" t="str">
        <f t="shared" ca="1" si="10"/>
        <v/>
      </c>
      <c r="BI35" s="21" t="str">
        <f t="shared" ca="1" si="10"/>
        <v/>
      </c>
      <c r="BJ35" s="21" t="str">
        <f t="shared" ca="1" si="10"/>
        <v/>
      </c>
      <c r="BK35" s="21" t="str">
        <f t="shared" ca="1" si="10"/>
        <v/>
      </c>
      <c r="BL35" s="21" t="str">
        <f t="shared" ca="1" si="10"/>
        <v/>
      </c>
      <c r="BM35" s="75"/>
    </row>
    <row r="36" spans="1:65" s="1" customFormat="1" ht="40.15" customHeight="1" x14ac:dyDescent="0.25">
      <c r="A36" s="10"/>
      <c r="B36" s="95" t="s">
        <v>18</v>
      </c>
      <c r="C36" s="50"/>
      <c r="D36" s="50"/>
      <c r="E36" s="62"/>
      <c r="F36" s="72"/>
      <c r="G36" s="121"/>
      <c r="H36" s="50"/>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c r="BH36" s="73"/>
      <c r="BI36" s="73"/>
      <c r="BJ36" s="73"/>
      <c r="BK36" s="73"/>
      <c r="BL36" s="73"/>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7" priority="1">
      <formula>AND(TODAY()&gt;=I$7,TODAY()&lt;J$7)</formula>
    </cfRule>
  </conditionalFormatting>
  <conditionalFormatting sqref="I6:AM6">
    <cfRule type="expression" dxfId="56" priority="4">
      <formula>I$7&lt;=EOMONTH($I$7,0)</formula>
    </cfRule>
  </conditionalFormatting>
  <conditionalFormatting sqref="J6:BL6">
    <cfRule type="expression" dxfId="55" priority="3">
      <formula>AND(J$7&lt;=EOMONTH($I$7,2),J$7&gt;EOMONTH($I$7,0),J$7&gt;EOMONTH($I$7,1))</formula>
    </cfRule>
  </conditionalFormatting>
  <conditionalFormatting sqref="I6:BL6">
    <cfRule type="expression" dxfId="54" priority="2">
      <formula>AND(I$7&lt;=EOMONTH($I$7,1),I$7&gt;EOMONTH($I$7,0))</formula>
    </cfRule>
  </conditionalFormatting>
  <conditionalFormatting sqref="I10:BL35">
    <cfRule type="expression" dxfId="53" priority="7" stopIfTrue="1">
      <formula>AND($C10="Riesgo bajo",I$7&gt;=$F10,I$7&lt;=$F10+$G10-1)</formula>
    </cfRule>
    <cfRule type="expression" dxfId="52" priority="8" stopIfTrue="1">
      <formula>AND($C10="Riesgo alto",I$7&gt;=$F10,I$7&lt;=$F10+$G10-1)</formula>
    </cfRule>
    <cfRule type="expression" dxfId="51" priority="9" stopIfTrue="1">
      <formula>AND($C10="Según lo previsto",I$7&gt;=$F10,I$7&lt;=$F10+$G10-1)</formula>
    </cfRule>
    <cfRule type="expression" dxfId="50" priority="10" stopIfTrue="1">
      <formula>AND($C10="Riesgo medio",I$7&gt;=$F10,I$7&lt;=$F10+$G10-1)</formula>
    </cfRule>
    <cfRule type="expression" dxfId="49" priority="11" stopIfTrue="1">
      <formula>AND(LEN($C10)=0,I$7&gt;=$F10,I$7&lt;=$F10+$G10-1)</formula>
    </cfRule>
  </conditionalFormatting>
  <conditionalFormatting sqref="I36:BL36">
    <cfRule type="expression" dxfId="48" priority="13" stopIfTrue="1">
      <formula>AND(#REF!="Riesgo bajo",I$7&gt;=#REF!,I$7&lt;=#REF!+#REF!-1)</formula>
    </cfRule>
    <cfRule type="expression" dxfId="47" priority="14" stopIfTrue="1">
      <formula>AND(#REF!="Riesgo alto",I$7&gt;=#REF!,I$7&lt;=#REF!+#REF!-1)</formula>
    </cfRule>
    <cfRule type="expression" dxfId="46" priority="15" stopIfTrue="1">
      <formula>AND(#REF!="Según lo previsto",I$7&gt;=#REF!,I$7&lt;=#REF!+#REF!-1)</formula>
    </cfRule>
    <cfRule type="expression" dxfId="45" priority="16" stopIfTrue="1">
      <formula>AND(#REF!="Riesgo medio",I$7&gt;=#REF!,I$7&lt;=#REF!+#REF!-1)</formula>
    </cfRule>
    <cfRule type="expression" dxfId="44" priority="17" stopIfTrue="1">
      <formula>AND(LEN(#REF!)=0,I$7&gt;=#REF!,I$7&lt;=#REF!+#REF!-1)</formula>
    </cfRule>
  </conditionalFormatting>
  <dataValidations count="13">
    <dataValidation type="whole" operator="greaterThanOrEqual" allowBlank="1" showInputMessage="1" promptTitle="Incremento de desplazamiento" prompt="Al cambiar este número, se desplazará la vista del diagrama de Gantt." sqref="C7">
      <formula1>0</formula1>
    </dataValidation>
    <dataValidation type="list" allowBlank="1" showInputMessage="1" showErrorMessage="1" sqref="C10 C12:C35">
      <formula1>"Objetivo,Hito,Según lo previsto, Riesgo bajo, Riesgo medio, Riesgo alto"</formula1>
    </dataValidation>
    <dataValidation type="list" allowBlank="1" showInputMessage="1" sqref="C11">
      <formula1>"Objetivo,Hito,Según lo previsto, Riesgo bajo, Riesgo medio, Riesgo alto"</formula1>
    </dataValidation>
    <dataValidation allowBlank="1" showInputMessage="1" showErrorMessage="1" promptTitle="Crear un diagrama de Gantt " prompt="Escriba el título en B2. __x000a_Info. sobre usar la hoja de cálculo, incl. guías para lectores de pantalla y autoría del libro, que se encuentran en la columna Acerca de worksheet._x000a_Desplácese por la columna A para obtener más instrucciones." sqref="A2"/>
    <dataValidation allowBlank="1" showInputMessage="1" showErrorMessage="1" prompt="Enter Company Name in cell B4._x000a_A legend is in cells I4 through AC4.  The Legend label is in cell G4." sqref="A4"/>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dataValidation allowBlank="1" showInputMessage="1" showErrorMessage="1" prompt="Las celdas I9 a BL9 contienen el día del mes representado en el bloque de celdas, encima de cada celda de fecha, y se calculan automáticamente._x000a_No modifique estas celdas._x000a_" sqref="A7"/>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dataValidation allowBlank="1" showInputMessage="1" showErrorMessage="1" prompt="Esta fila marca el final de los datos del hito de Gantt. NO escriba nada en esta fila. _x000a_Para agregar más elementos, inserte las nuevas filas encima de esta._x000a_" sqref="A36"/>
    <dataValidation allowBlank="1" showInputMessage="1" showErrorMessage="1" prompt="Esta es una fila vacía" sqref="A35"/>
  </dataValidations>
  <printOptions horizontalCentered="1"/>
  <pageMargins left="0.25" right="0.25" top="0.5" bottom="0.5" header="0.3" footer="0.3"/>
  <pageSetup paperSize="9" scale="42"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Barra de desplazamiento 1">
              <controlPr defaultSize="0" autoPict="0" altText="Barra de desplazamiento para desplazarse por la escala de tiempo del proyecto Ghantt.">
                <anchor moveWithCells="1">
                  <from>
                    <xdr:col>8</xdr:col>
                    <xdr:colOff>28575</xdr:colOff>
                    <xdr:row>7</xdr:row>
                    <xdr:rowOff>57150</xdr:rowOff>
                  </from>
                  <to>
                    <xdr:col>63</xdr:col>
                    <xdr:colOff>409575</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BP38"/>
  <sheetViews>
    <sheetView showGridLines="0" showRuler="0" zoomScaleNormal="100" zoomScalePageLayoutView="70" workbookViewId="0"/>
  </sheetViews>
  <sheetFormatPr baseColWidth="10" defaultColWidth="8.85546875" defaultRowHeight="30" customHeight="1" x14ac:dyDescent="0.25"/>
  <cols>
    <col min="1" max="1" width="4.7109375" style="9" customWidth="1"/>
    <col min="2" max="2" width="36.140625" customWidth="1"/>
    <col min="3" max="4" width="20.5703125" customWidth="1"/>
    <col min="5" max="5" width="15.7109375" customWidth="1"/>
    <col min="6" max="6" width="12.140625" style="2" customWidth="1"/>
    <col min="7" max="7" width="10.42578125" customWidth="1"/>
    <col min="8" max="8" width="2.7109375" customWidth="1"/>
    <col min="9" max="65" width="6.28515625" customWidth="1"/>
  </cols>
  <sheetData>
    <row r="1" spans="1:68" ht="25.15" customHeight="1" x14ac:dyDescent="0.25"/>
    <row r="2" spans="1:68" ht="49.9" customHeight="1" x14ac:dyDescent="0.25">
      <c r="A2" s="10"/>
      <c r="B2" s="160" t="s">
        <v>3</v>
      </c>
      <c r="C2" s="160"/>
      <c r="D2" s="160"/>
      <c r="E2" s="160"/>
      <c r="F2" s="160"/>
      <c r="G2" s="160"/>
      <c r="H2" s="160"/>
      <c r="I2" s="161"/>
      <c r="J2" s="161"/>
      <c r="K2" s="161"/>
      <c r="L2" s="161"/>
      <c r="M2" s="161"/>
      <c r="N2" s="161"/>
      <c r="O2" s="162"/>
      <c r="P2" s="163"/>
      <c r="Q2" s="163"/>
      <c r="R2" s="163"/>
      <c r="S2" s="163"/>
      <c r="T2" s="163"/>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row>
    <row r="3" spans="1:68" ht="19.899999999999999" customHeight="1" x14ac:dyDescent="0.25">
      <c r="A3" s="10"/>
      <c r="B3" s="34"/>
      <c r="C3" s="35"/>
      <c r="D3" s="36"/>
      <c r="E3" s="36"/>
      <c r="F3" s="37"/>
      <c r="G3" s="23"/>
      <c r="H3" s="23"/>
      <c r="I3" s="38"/>
      <c r="J3" s="23"/>
      <c r="K3" s="23"/>
      <c r="L3" s="23"/>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row>
    <row r="4" spans="1:68" ht="30" customHeight="1" x14ac:dyDescent="0.25">
      <c r="A4" s="10"/>
      <c r="B4" s="46" t="s">
        <v>4</v>
      </c>
      <c r="C4" s="42"/>
      <c r="D4" s="43"/>
      <c r="E4" s="24"/>
      <c r="F4" s="25"/>
      <c r="G4" s="26" t="s">
        <v>30</v>
      </c>
      <c r="H4" s="24"/>
      <c r="I4" s="157" t="s">
        <v>25</v>
      </c>
      <c r="J4" s="157"/>
      <c r="K4" s="157"/>
      <c r="L4" s="157"/>
      <c r="M4" s="27"/>
      <c r="N4" s="158" t="s">
        <v>22</v>
      </c>
      <c r="O4" s="158"/>
      <c r="P4" s="158"/>
      <c r="Q4" s="158"/>
      <c r="R4" s="27"/>
      <c r="S4" s="159" t="s">
        <v>23</v>
      </c>
      <c r="T4" s="159"/>
      <c r="U4" s="159"/>
      <c r="V4" s="159"/>
      <c r="W4" s="27"/>
      <c r="X4" s="152" t="s">
        <v>24</v>
      </c>
      <c r="Y4" s="152"/>
      <c r="Z4" s="152"/>
      <c r="AA4" s="152"/>
      <c r="AB4" s="27"/>
      <c r="AC4" s="153" t="s">
        <v>32</v>
      </c>
      <c r="AD4" s="153"/>
      <c r="AE4" s="153"/>
      <c r="AF4" s="153"/>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row>
    <row r="5" spans="1:68" ht="30" customHeight="1" x14ac:dyDescent="0.25">
      <c r="A5" s="10"/>
      <c r="B5" s="47" t="s">
        <v>5</v>
      </c>
      <c r="C5" s="44"/>
      <c r="D5" s="44"/>
      <c r="E5" s="27"/>
      <c r="F5" s="28"/>
      <c r="G5" s="27"/>
      <c r="H5" s="24"/>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row>
    <row r="6" spans="1:68" ht="30" customHeight="1" x14ac:dyDescent="0.35">
      <c r="A6" s="10"/>
      <c r="B6" s="41" t="s">
        <v>6</v>
      </c>
      <c r="C6" s="29" cm="1">
        <f t="array" aca="1" ref="C6" ca="1">IFERROR(IF(MIN(Hitos435[Inicio])=0,TODAY(),B11(Hitos435[Inicio])),TODAY())</f>
        <v>44622</v>
      </c>
      <c r="D6" s="45"/>
      <c r="E6" s="27"/>
      <c r="F6" s="28"/>
      <c r="G6" s="27"/>
      <c r="H6" s="24"/>
      <c r="I6" s="80" t="str">
        <f ca="1">TEXT(I7,"mmmm")</f>
        <v>marzo</v>
      </c>
      <c r="J6" s="80"/>
      <c r="K6" s="80"/>
      <c r="L6" s="80"/>
      <c r="M6" s="80"/>
      <c r="N6" s="80"/>
      <c r="O6" s="80"/>
      <c r="P6" s="80" t="str">
        <f ca="1">IF(TEXT(P7,"mmmm")=I6,"",TEXT(P7,"mmmm"))</f>
        <v/>
      </c>
      <c r="Q6" s="80"/>
      <c r="R6" s="80"/>
      <c r="S6" s="80"/>
      <c r="T6" s="80"/>
      <c r="U6" s="80"/>
      <c r="V6" s="80"/>
      <c r="W6" s="80" t="str">
        <f ca="1">IF(OR(TEXT(W7,"mmmm")=P6,TEXT(W7,"mmmm")=I6),"",TEXT(W7,"mmmm"))</f>
        <v/>
      </c>
      <c r="X6" s="80"/>
      <c r="Y6" s="80"/>
      <c r="Z6" s="80"/>
      <c r="AA6" s="80"/>
      <c r="AB6" s="80"/>
      <c r="AC6" s="80"/>
      <c r="AD6" s="80" t="str">
        <f ca="1">IF(OR(TEXT(AD7,"mmmm")=W6,TEXT(AD7,"mmmm")=P6,TEXT(AD7,"mmmm")=I6),"",TEXT(AD7,"mmmm"))</f>
        <v/>
      </c>
      <c r="AE6" s="80"/>
      <c r="AF6" s="80"/>
      <c r="AG6" s="80"/>
      <c r="AH6" s="80"/>
      <c r="AI6" s="80"/>
      <c r="AJ6" s="80"/>
      <c r="AK6" s="80" t="str">
        <f ca="1">IF(OR(TEXT(AK7,"mmmm")=AD6,TEXT(AK7,"mmmm")=W6,TEXT(AK7,"mmmm")=P6,TEXT(AK7,"mmmm")=I6),"",TEXT(AK7,"mmmm"))</f>
        <v/>
      </c>
      <c r="AL6" s="80"/>
      <c r="AM6" s="80"/>
      <c r="AN6" s="80"/>
      <c r="AO6" s="80"/>
      <c r="AP6" s="80"/>
      <c r="AQ6" s="80"/>
      <c r="AR6" s="80" t="str">
        <f ca="1">IF(OR(TEXT(AR7,"mmmm")=AK6,TEXT(AR7,"mmmm")=AD6,TEXT(AR7,"mmmm")=W6,TEXT(AR7,"mmmm")=P6),"",TEXT(AR7,"mmmm"))</f>
        <v>abril</v>
      </c>
      <c r="AS6" s="80"/>
      <c r="AT6" s="80"/>
      <c r="AU6" s="80"/>
      <c r="AV6" s="80"/>
      <c r="AW6" s="80"/>
      <c r="AX6" s="80"/>
      <c r="AY6" s="80" t="str">
        <f ca="1">IF(OR(TEXT(AY7,"mmmm")=AR6,TEXT(AY7,"mmmm")=AK6,TEXT(AY7,"mmmm")=AD6,TEXT(AY7,"mmmm")=W6),"",TEXT(AY7,"mmmm"))</f>
        <v/>
      </c>
      <c r="AZ6" s="80"/>
      <c r="BA6" s="80"/>
      <c r="BB6" s="81"/>
      <c r="BC6" s="52"/>
      <c r="BD6" s="52"/>
      <c r="BE6" s="52"/>
      <c r="BF6" s="52" t="str">
        <f ca="1">IF(OR(TEXT(BF7,"mmmm")=AY6,TEXT(BF7,"mmmm")=AR6,TEXT(BF7,"mmmm")=AK6,TEXT(BF7,"mmmm")=AD6),"",TEXT(BF7,"mmmm"))</f>
        <v/>
      </c>
      <c r="BG6" s="52"/>
      <c r="BH6" s="52"/>
      <c r="BI6" s="52"/>
      <c r="BJ6" s="52"/>
      <c r="BK6" s="52"/>
      <c r="BL6" s="52"/>
      <c r="BM6" s="27"/>
    </row>
    <row r="7" spans="1:68" ht="30" customHeight="1" x14ac:dyDescent="0.25">
      <c r="A7" s="10"/>
      <c r="B7" s="41" t="s">
        <v>7</v>
      </c>
      <c r="C7" s="30">
        <v>0</v>
      </c>
      <c r="D7" s="44"/>
      <c r="E7" s="24"/>
      <c r="F7" s="24"/>
      <c r="G7" s="24"/>
      <c r="H7" s="24"/>
      <c r="I7" s="112">
        <f ca="1">IFERROR(Inicio_del_proyecto+Incremento_de_desplazamiento,TODAY())</f>
        <v>44622</v>
      </c>
      <c r="J7" s="113">
        <f ca="1">I7+1</f>
        <v>44623</v>
      </c>
      <c r="K7" s="113">
        <f t="shared" ref="K7:AX7" ca="1" si="0">J7+1</f>
        <v>44624</v>
      </c>
      <c r="L7" s="113">
        <f t="shared" ca="1" si="0"/>
        <v>44625</v>
      </c>
      <c r="M7" s="113">
        <f t="shared" ca="1" si="0"/>
        <v>44626</v>
      </c>
      <c r="N7" s="113">
        <f t="shared" ca="1" si="0"/>
        <v>44627</v>
      </c>
      <c r="O7" s="114">
        <f t="shared" ca="1" si="0"/>
        <v>44628</v>
      </c>
      <c r="P7" s="113">
        <f ca="1">O7+1</f>
        <v>44629</v>
      </c>
      <c r="Q7" s="113">
        <f ca="1">P7+1</f>
        <v>44630</v>
      </c>
      <c r="R7" s="113">
        <f t="shared" ca="1" si="0"/>
        <v>44631</v>
      </c>
      <c r="S7" s="113">
        <f t="shared" ca="1" si="0"/>
        <v>44632</v>
      </c>
      <c r="T7" s="113">
        <f t="shared" ca="1" si="0"/>
        <v>44633</v>
      </c>
      <c r="U7" s="113">
        <f t="shared" ca="1" si="0"/>
        <v>44634</v>
      </c>
      <c r="V7" s="114">
        <f t="shared" ca="1" si="0"/>
        <v>44635</v>
      </c>
      <c r="W7" s="113">
        <f ca="1">V7+1</f>
        <v>44636</v>
      </c>
      <c r="X7" s="113">
        <f ca="1">W7+1</f>
        <v>44637</v>
      </c>
      <c r="Y7" s="113">
        <f t="shared" ca="1" si="0"/>
        <v>44638</v>
      </c>
      <c r="Z7" s="113">
        <f t="shared" ca="1" si="0"/>
        <v>44639</v>
      </c>
      <c r="AA7" s="113">
        <f t="shared" ca="1" si="0"/>
        <v>44640</v>
      </c>
      <c r="AB7" s="113">
        <f t="shared" ca="1" si="0"/>
        <v>44641</v>
      </c>
      <c r="AC7" s="114">
        <f t="shared" ca="1" si="0"/>
        <v>44642</v>
      </c>
      <c r="AD7" s="113">
        <f ca="1">AC7+1</f>
        <v>44643</v>
      </c>
      <c r="AE7" s="113">
        <f ca="1">AD7+1</f>
        <v>44644</v>
      </c>
      <c r="AF7" s="113">
        <f t="shared" ca="1" si="0"/>
        <v>44645</v>
      </c>
      <c r="AG7" s="113">
        <f t="shared" ca="1" si="0"/>
        <v>44646</v>
      </c>
      <c r="AH7" s="113">
        <f t="shared" ca="1" si="0"/>
        <v>44647</v>
      </c>
      <c r="AI7" s="113">
        <f t="shared" ca="1" si="0"/>
        <v>44648</v>
      </c>
      <c r="AJ7" s="114">
        <f t="shared" ca="1" si="0"/>
        <v>44649</v>
      </c>
      <c r="AK7" s="113">
        <f ca="1">AJ7+1</f>
        <v>44650</v>
      </c>
      <c r="AL7" s="113">
        <f ca="1">AK7+1</f>
        <v>44651</v>
      </c>
      <c r="AM7" s="113">
        <f t="shared" ca="1" si="0"/>
        <v>44652</v>
      </c>
      <c r="AN7" s="113">
        <f t="shared" ca="1" si="0"/>
        <v>44653</v>
      </c>
      <c r="AO7" s="113">
        <f t="shared" ca="1" si="0"/>
        <v>44654</v>
      </c>
      <c r="AP7" s="113">
        <f t="shared" ca="1" si="0"/>
        <v>44655</v>
      </c>
      <c r="AQ7" s="114">
        <f t="shared" ca="1" si="0"/>
        <v>44656</v>
      </c>
      <c r="AR7" s="113">
        <f ca="1">AQ7+1</f>
        <v>44657</v>
      </c>
      <c r="AS7" s="113">
        <f ca="1">AR7+1</f>
        <v>44658</v>
      </c>
      <c r="AT7" s="113">
        <f t="shared" ca="1" si="0"/>
        <v>44659</v>
      </c>
      <c r="AU7" s="113">
        <f t="shared" ca="1" si="0"/>
        <v>44660</v>
      </c>
      <c r="AV7" s="113">
        <f t="shared" ca="1" si="0"/>
        <v>44661</v>
      </c>
      <c r="AW7" s="113">
        <f t="shared" ca="1" si="0"/>
        <v>44662</v>
      </c>
      <c r="AX7" s="114">
        <f t="shared" ca="1" si="0"/>
        <v>44663</v>
      </c>
      <c r="AY7" s="113">
        <f ca="1">AX7+1</f>
        <v>44664</v>
      </c>
      <c r="AZ7" s="113">
        <f ca="1">AY7+1</f>
        <v>44665</v>
      </c>
      <c r="BA7" s="113">
        <f t="shared" ref="BA7:BE7" ca="1" si="1">AZ7+1</f>
        <v>44666</v>
      </c>
      <c r="BB7" s="113">
        <f t="shared" ca="1" si="1"/>
        <v>44667</v>
      </c>
      <c r="BC7" s="113">
        <f t="shared" ca="1" si="1"/>
        <v>44668</v>
      </c>
      <c r="BD7" s="113">
        <f t="shared" ca="1" si="1"/>
        <v>44669</v>
      </c>
      <c r="BE7" s="114">
        <f t="shared" ca="1" si="1"/>
        <v>44670</v>
      </c>
      <c r="BF7" s="113">
        <f ca="1">BE7+1</f>
        <v>44671</v>
      </c>
      <c r="BG7" s="113">
        <f ca="1">BF7+1</f>
        <v>44672</v>
      </c>
      <c r="BH7" s="113">
        <f t="shared" ref="BH7:BL7" ca="1" si="2">BG7+1</f>
        <v>44673</v>
      </c>
      <c r="BI7" s="113">
        <f t="shared" ca="1" si="2"/>
        <v>44674</v>
      </c>
      <c r="BJ7" s="113">
        <f t="shared" ca="1" si="2"/>
        <v>44675</v>
      </c>
      <c r="BK7" s="113">
        <f t="shared" ca="1" si="2"/>
        <v>44676</v>
      </c>
      <c r="BL7" s="115">
        <f t="shared" ca="1" si="2"/>
        <v>44677</v>
      </c>
      <c r="BM7" s="27"/>
    </row>
    <row r="8" spans="1:68" ht="19.899999999999999" customHeight="1" x14ac:dyDescent="0.25">
      <c r="A8" s="10"/>
      <c r="B8" s="43"/>
      <c r="C8" s="43"/>
      <c r="D8" s="43"/>
      <c r="E8" s="24"/>
      <c r="F8" s="24"/>
      <c r="G8" s="24"/>
      <c r="H8" s="24"/>
      <c r="I8" s="106"/>
      <c r="J8" s="107"/>
      <c r="K8" s="107"/>
      <c r="L8" s="107"/>
      <c r="M8" s="107"/>
      <c r="N8" s="107"/>
      <c r="O8" s="107"/>
      <c r="P8" s="106"/>
      <c r="Q8" s="107"/>
      <c r="R8" s="107"/>
      <c r="S8" s="107"/>
      <c r="T8" s="107"/>
      <c r="U8" s="107"/>
      <c r="V8" s="107"/>
      <c r="W8" s="106"/>
      <c r="X8" s="107"/>
      <c r="Y8" s="107"/>
      <c r="Z8" s="107"/>
      <c r="AA8" s="107"/>
      <c r="AB8" s="107"/>
      <c r="AC8" s="107"/>
      <c r="AD8" s="106"/>
      <c r="AE8" s="107"/>
      <c r="AF8" s="107"/>
      <c r="AG8" s="107"/>
      <c r="AH8" s="107"/>
      <c r="AI8" s="107"/>
      <c r="AJ8" s="107"/>
      <c r="AK8" s="106"/>
      <c r="AL8" s="107"/>
      <c r="AM8" s="107"/>
      <c r="AN8" s="107"/>
      <c r="AO8" s="107"/>
      <c r="AP8" s="107"/>
      <c r="AQ8" s="107"/>
      <c r="AR8" s="106"/>
      <c r="AS8" s="107"/>
      <c r="AT8" s="107"/>
      <c r="AU8" s="107"/>
      <c r="AV8" s="107"/>
      <c r="AW8" s="107"/>
      <c r="AX8" s="107"/>
      <c r="AY8" s="106"/>
      <c r="AZ8" s="107"/>
      <c r="BA8" s="107"/>
      <c r="BB8" s="107"/>
      <c r="BC8" s="107"/>
      <c r="BD8" s="107"/>
      <c r="BE8" s="107"/>
      <c r="BF8" s="106"/>
      <c r="BG8" s="107"/>
      <c r="BH8" s="107"/>
      <c r="BI8" s="107"/>
      <c r="BJ8" s="107"/>
      <c r="BK8" s="107"/>
      <c r="BL8" s="108"/>
      <c r="BM8" s="27"/>
    </row>
    <row r="9" spans="1:68" ht="40.15" customHeight="1" x14ac:dyDescent="0.25">
      <c r="A9" s="10"/>
      <c r="B9" s="96" t="s">
        <v>8</v>
      </c>
      <c r="C9" s="97" t="s">
        <v>19</v>
      </c>
      <c r="D9" s="97" t="s">
        <v>26</v>
      </c>
      <c r="E9" s="97" t="s">
        <v>28</v>
      </c>
      <c r="F9" s="97" t="s">
        <v>29</v>
      </c>
      <c r="G9" s="97" t="s">
        <v>31</v>
      </c>
      <c r="H9" s="40"/>
      <c r="I9" s="32" t="str">
        <f t="shared" ref="I9:BL9" ca="1" si="3">LEFT(TEXT(I7,"ddd"),1)</f>
        <v>m</v>
      </c>
      <c r="J9" s="32" t="str">
        <f t="shared" ca="1" si="3"/>
        <v>j</v>
      </c>
      <c r="K9" s="32" t="str">
        <f t="shared" ca="1" si="3"/>
        <v>v</v>
      </c>
      <c r="L9" s="32" t="str">
        <f t="shared" ca="1" si="3"/>
        <v>s</v>
      </c>
      <c r="M9" s="32" t="str">
        <f t="shared" ca="1" si="3"/>
        <v>d</v>
      </c>
      <c r="N9" s="32" t="str">
        <f t="shared" ca="1" si="3"/>
        <v>l</v>
      </c>
      <c r="O9" s="32" t="str">
        <f t="shared" ca="1" si="3"/>
        <v>m</v>
      </c>
      <c r="P9" s="32" t="str">
        <f t="shared" ca="1" si="3"/>
        <v>m</v>
      </c>
      <c r="Q9" s="32" t="str">
        <f t="shared" ca="1" si="3"/>
        <v>j</v>
      </c>
      <c r="R9" s="32" t="str">
        <f t="shared" ca="1" si="3"/>
        <v>v</v>
      </c>
      <c r="S9" s="32" t="str">
        <f t="shared" ca="1" si="3"/>
        <v>s</v>
      </c>
      <c r="T9" s="32" t="str">
        <f t="shared" ca="1" si="3"/>
        <v>d</v>
      </c>
      <c r="U9" s="32" t="str">
        <f t="shared" ca="1" si="3"/>
        <v>l</v>
      </c>
      <c r="V9" s="32" t="str">
        <f t="shared" ca="1" si="3"/>
        <v>m</v>
      </c>
      <c r="W9" s="32" t="str">
        <f t="shared" ca="1" si="3"/>
        <v>m</v>
      </c>
      <c r="X9" s="32" t="str">
        <f t="shared" ca="1" si="3"/>
        <v>j</v>
      </c>
      <c r="Y9" s="32" t="str">
        <f t="shared" ca="1" si="3"/>
        <v>v</v>
      </c>
      <c r="Z9" s="32" t="str">
        <f t="shared" ca="1" si="3"/>
        <v>s</v>
      </c>
      <c r="AA9" s="32" t="str">
        <f t="shared" ca="1" si="3"/>
        <v>d</v>
      </c>
      <c r="AB9" s="32" t="str">
        <f t="shared" ca="1" si="3"/>
        <v>l</v>
      </c>
      <c r="AC9" s="32" t="str">
        <f t="shared" ca="1" si="3"/>
        <v>m</v>
      </c>
      <c r="AD9" s="32" t="str">
        <f t="shared" ca="1" si="3"/>
        <v>m</v>
      </c>
      <c r="AE9" s="32" t="str">
        <f t="shared" ca="1" si="3"/>
        <v>j</v>
      </c>
      <c r="AF9" s="32" t="str">
        <f t="shared" ca="1" si="3"/>
        <v>v</v>
      </c>
      <c r="AG9" s="32" t="str">
        <f t="shared" ca="1" si="3"/>
        <v>s</v>
      </c>
      <c r="AH9" s="32" t="str">
        <f t="shared" ca="1" si="3"/>
        <v>d</v>
      </c>
      <c r="AI9" s="32" t="str">
        <f t="shared" ca="1" si="3"/>
        <v>l</v>
      </c>
      <c r="AJ9" s="32" t="str">
        <f t="shared" ca="1" si="3"/>
        <v>m</v>
      </c>
      <c r="AK9" s="32" t="str">
        <f t="shared" ca="1" si="3"/>
        <v>m</v>
      </c>
      <c r="AL9" s="32" t="str">
        <f t="shared" ca="1" si="3"/>
        <v>j</v>
      </c>
      <c r="AM9" s="32" t="str">
        <f t="shared" ca="1" si="3"/>
        <v>v</v>
      </c>
      <c r="AN9" s="32" t="str">
        <f t="shared" ca="1" si="3"/>
        <v>s</v>
      </c>
      <c r="AO9" s="32" t="str">
        <f t="shared" ca="1" si="3"/>
        <v>d</v>
      </c>
      <c r="AP9" s="32" t="str">
        <f t="shared" ca="1" si="3"/>
        <v>l</v>
      </c>
      <c r="AQ9" s="32" t="str">
        <f t="shared" ca="1" si="3"/>
        <v>m</v>
      </c>
      <c r="AR9" s="32" t="str">
        <f t="shared" ca="1" si="3"/>
        <v>m</v>
      </c>
      <c r="AS9" s="32" t="str">
        <f t="shared" ca="1" si="3"/>
        <v>j</v>
      </c>
      <c r="AT9" s="32" t="str">
        <f t="shared" ca="1" si="3"/>
        <v>v</v>
      </c>
      <c r="AU9" s="32" t="str">
        <f t="shared" ca="1" si="3"/>
        <v>s</v>
      </c>
      <c r="AV9" s="32" t="str">
        <f t="shared" ca="1" si="3"/>
        <v>d</v>
      </c>
      <c r="AW9" s="32" t="str">
        <f t="shared" ca="1" si="3"/>
        <v>l</v>
      </c>
      <c r="AX9" s="32" t="str">
        <f t="shared" ca="1" si="3"/>
        <v>m</v>
      </c>
      <c r="AY9" s="32" t="str">
        <f t="shared" ca="1" si="3"/>
        <v>m</v>
      </c>
      <c r="AZ9" s="32" t="str">
        <f t="shared" ca="1" si="3"/>
        <v>j</v>
      </c>
      <c r="BA9" s="32" t="str">
        <f t="shared" ca="1" si="3"/>
        <v>v</v>
      </c>
      <c r="BB9" s="32" t="str">
        <f t="shared" ca="1" si="3"/>
        <v>s</v>
      </c>
      <c r="BC9" s="32" t="str">
        <f t="shared" ca="1" si="3"/>
        <v>d</v>
      </c>
      <c r="BD9" s="32" t="str">
        <f t="shared" ca="1" si="3"/>
        <v>l</v>
      </c>
      <c r="BE9" s="32" t="str">
        <f t="shared" ca="1" si="3"/>
        <v>m</v>
      </c>
      <c r="BF9" s="32" t="str">
        <f t="shared" ca="1" si="3"/>
        <v>m</v>
      </c>
      <c r="BG9" s="32" t="str">
        <f t="shared" ca="1" si="3"/>
        <v>j</v>
      </c>
      <c r="BH9" s="32" t="str">
        <f t="shared" ca="1" si="3"/>
        <v>v</v>
      </c>
      <c r="BI9" s="32" t="str">
        <f t="shared" ca="1" si="3"/>
        <v>s</v>
      </c>
      <c r="BJ9" s="32" t="str">
        <f t="shared" ca="1" si="3"/>
        <v>d</v>
      </c>
      <c r="BK9" s="32" t="str">
        <f t="shared" ca="1" si="3"/>
        <v>l</v>
      </c>
      <c r="BL9" s="32" t="str">
        <f t="shared" ca="1" si="3"/>
        <v>m</v>
      </c>
      <c r="BM9" s="27"/>
    </row>
    <row r="10" spans="1:68" ht="30" hidden="1" customHeight="1" thickBot="1" x14ac:dyDescent="0.3">
      <c r="B10" s="16"/>
      <c r="C10" s="13"/>
      <c r="D10" s="12"/>
      <c r="E10" s="13"/>
      <c r="F10" s="14"/>
      <c r="G10" s="15"/>
      <c r="H10" s="27"/>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27"/>
    </row>
    <row r="11" spans="1:68" s="1" customFormat="1" ht="40.15" customHeight="1" x14ac:dyDescent="0.25">
      <c r="A11" s="10"/>
      <c r="B11" s="98" t="s">
        <v>9</v>
      </c>
      <c r="C11" s="19"/>
      <c r="D11" s="19"/>
      <c r="E11" s="117"/>
      <c r="F11" s="119"/>
      <c r="G11" s="122"/>
      <c r="H11" s="17"/>
      <c r="I11" s="39" t="str">
        <f t="shared" ref="I11:X26" ca="1" si="4">IF(AND($C11="Objetivo",I$7&gt;=$F11,I$7&lt;=$F11+$G11-1),2,IF(AND($C11="Hito",I$7&gt;=$F11,I$7&lt;=$F11+$G11-1),1,""))</f>
        <v/>
      </c>
      <c r="J11" s="22" t="str">
        <f t="shared" ca="1" si="4"/>
        <v/>
      </c>
      <c r="K11" s="22" t="str">
        <f t="shared" ca="1" si="4"/>
        <v/>
      </c>
      <c r="L11" s="22" t="str">
        <f t="shared" ca="1" si="4"/>
        <v/>
      </c>
      <c r="M11" s="22" t="str">
        <f t="shared" ca="1" si="4"/>
        <v/>
      </c>
      <c r="N11" s="22" t="str">
        <f t="shared" ca="1" si="4"/>
        <v/>
      </c>
      <c r="O11" s="22" t="str">
        <f t="shared" ca="1" si="4"/>
        <v/>
      </c>
      <c r="P11" s="22" t="str">
        <f t="shared" ca="1" si="4"/>
        <v/>
      </c>
      <c r="Q11" s="22" t="str">
        <f t="shared" ca="1" si="4"/>
        <v/>
      </c>
      <c r="R11" s="22" t="str">
        <f t="shared" ca="1" si="4"/>
        <v/>
      </c>
      <c r="S11" s="22" t="str">
        <f t="shared" ca="1" si="4"/>
        <v/>
      </c>
      <c r="T11" s="22" t="str">
        <f t="shared" ca="1" si="4"/>
        <v/>
      </c>
      <c r="U11" s="22" t="str">
        <f t="shared" ca="1" si="4"/>
        <v/>
      </c>
      <c r="V11" s="22" t="str">
        <f t="shared" ca="1" si="4"/>
        <v/>
      </c>
      <c r="W11" s="22" t="str">
        <f t="shared" ca="1" si="4"/>
        <v/>
      </c>
      <c r="X11" s="22" t="str">
        <f t="shared" ca="1" si="4"/>
        <v/>
      </c>
      <c r="Y11" s="22" t="str">
        <f t="shared" ref="Y11:AN26" ca="1" si="5">IF(AND($C11="Objetivo",Y$7&gt;=$F11,Y$7&lt;=$F11+$G11-1),2,IF(AND($C11="Hito",Y$7&gt;=$F11,Y$7&lt;=$F11+$G11-1),1,""))</f>
        <v/>
      </c>
      <c r="Z11" s="22" t="str">
        <f t="shared" ca="1" si="5"/>
        <v/>
      </c>
      <c r="AA11" s="22" t="str">
        <f t="shared" ca="1" si="5"/>
        <v/>
      </c>
      <c r="AB11" s="22" t="str">
        <f t="shared" ca="1" si="5"/>
        <v/>
      </c>
      <c r="AC11" s="22" t="str">
        <f t="shared" ca="1" si="5"/>
        <v/>
      </c>
      <c r="AD11" s="22" t="str">
        <f t="shared" ca="1" si="5"/>
        <v/>
      </c>
      <c r="AE11" s="22" t="str">
        <f t="shared" ca="1" si="5"/>
        <v/>
      </c>
      <c r="AF11" s="22" t="str">
        <f t="shared" ca="1" si="5"/>
        <v/>
      </c>
      <c r="AG11" s="22" t="str">
        <f t="shared" ca="1" si="5"/>
        <v/>
      </c>
      <c r="AH11" s="22" t="str">
        <f t="shared" ca="1" si="5"/>
        <v/>
      </c>
      <c r="AI11" s="22" t="str">
        <f t="shared" ca="1" si="5"/>
        <v/>
      </c>
      <c r="AJ11" s="22" t="str">
        <f t="shared" ca="1" si="5"/>
        <v/>
      </c>
      <c r="AK11" s="22" t="str">
        <f t="shared" ca="1" si="5"/>
        <v/>
      </c>
      <c r="AL11" s="22" t="str">
        <f t="shared" ca="1" si="5"/>
        <v/>
      </c>
      <c r="AM11" s="22" t="str">
        <f t="shared" ca="1" si="5"/>
        <v/>
      </c>
      <c r="AN11" s="22" t="str">
        <f t="shared" ca="1" si="5"/>
        <v/>
      </c>
      <c r="AO11" s="22" t="str">
        <f t="shared" ref="AO11:BD26" ca="1" si="6">IF(AND($C11="Objetivo",AO$7&gt;=$F11,AO$7&lt;=$F11+$G11-1),2,IF(AND($C11="Hito",AO$7&gt;=$F11,AO$7&lt;=$F11+$G11-1),1,""))</f>
        <v/>
      </c>
      <c r="AP11" s="22" t="str">
        <f t="shared" ca="1" si="6"/>
        <v/>
      </c>
      <c r="AQ11" s="22" t="str">
        <f t="shared" ca="1" si="6"/>
        <v/>
      </c>
      <c r="AR11" s="22" t="str">
        <f t="shared" ca="1" si="6"/>
        <v/>
      </c>
      <c r="AS11" s="22" t="str">
        <f t="shared" ca="1" si="6"/>
        <v/>
      </c>
      <c r="AT11" s="22" t="str">
        <f t="shared" ca="1" si="6"/>
        <v/>
      </c>
      <c r="AU11" s="22" t="str">
        <f t="shared" ca="1" si="6"/>
        <v/>
      </c>
      <c r="AV11" s="22" t="str">
        <f t="shared" ca="1" si="6"/>
        <v/>
      </c>
      <c r="AW11" s="22" t="str">
        <f t="shared" ca="1" si="6"/>
        <v/>
      </c>
      <c r="AX11" s="22" t="str">
        <f t="shared" ca="1" si="6"/>
        <v/>
      </c>
      <c r="AY11" s="22" t="str">
        <f t="shared" ca="1" si="6"/>
        <v/>
      </c>
      <c r="AZ11" s="22" t="str">
        <f t="shared" ca="1" si="6"/>
        <v/>
      </c>
      <c r="BA11" s="22" t="str">
        <f t="shared" ca="1" si="6"/>
        <v/>
      </c>
      <c r="BB11" s="22" t="str">
        <f t="shared" ca="1" si="6"/>
        <v/>
      </c>
      <c r="BC11" s="22" t="str">
        <f t="shared" ca="1" si="6"/>
        <v/>
      </c>
      <c r="BD11" s="22" t="str">
        <f t="shared" ca="1" si="6"/>
        <v/>
      </c>
      <c r="BE11" s="22" t="str">
        <f t="shared" ref="BE11:BL26" ca="1" si="7">IF(AND($C11="Objetivo",BE$7&gt;=$F11,BE$7&lt;=$F11+$G11-1),2,IF(AND($C11="Hito",BE$7&gt;=$F11,BE$7&lt;=$F11+$G11-1),1,""))</f>
        <v/>
      </c>
      <c r="BF11" s="22" t="str">
        <f t="shared" ca="1" si="7"/>
        <v/>
      </c>
      <c r="BG11" s="22" t="str">
        <f t="shared" ca="1" si="7"/>
        <v/>
      </c>
      <c r="BH11" s="22" t="str">
        <f t="shared" ca="1" si="7"/>
        <v/>
      </c>
      <c r="BI11" s="22" t="str">
        <f t="shared" ca="1" si="7"/>
        <v/>
      </c>
      <c r="BJ11" s="22" t="str">
        <f t="shared" ca="1" si="7"/>
        <v/>
      </c>
      <c r="BK11" s="22" t="str">
        <f t="shared" ca="1" si="7"/>
        <v/>
      </c>
      <c r="BL11" s="22" t="str">
        <f t="shared" ca="1" si="7"/>
        <v/>
      </c>
      <c r="BM11" s="23"/>
      <c r="BP11" s="33"/>
    </row>
    <row r="12" spans="1:68" s="1" customFormat="1" ht="40.15" customHeight="1" x14ac:dyDescent="0.25">
      <c r="A12" s="10"/>
      <c r="B12" s="20" t="s">
        <v>10</v>
      </c>
      <c r="C12" s="19" t="s">
        <v>20</v>
      </c>
      <c r="D12" s="19" t="s">
        <v>27</v>
      </c>
      <c r="E12" s="117">
        <v>0.25</v>
      </c>
      <c r="F12" s="119">
        <f ca="1">TODAY()</f>
        <v>44622</v>
      </c>
      <c r="G12" s="122">
        <v>3</v>
      </c>
      <c r="H12" s="17"/>
      <c r="I12" s="39">
        <f ca="1">IF(AND($C12="Objetivo",I$7&gt;=$F12,I$7&lt;=$F12+$G12-1),2,IF(AND($C12="Hito",I$7&gt;=$F12,I$7&lt;=$F12+$G12-1),1,""))</f>
        <v>2</v>
      </c>
      <c r="J12" s="22">
        <f t="shared" ca="1" si="4"/>
        <v>2</v>
      </c>
      <c r="K12" s="22">
        <f t="shared" ca="1" si="4"/>
        <v>2</v>
      </c>
      <c r="L12" s="22" t="str">
        <f t="shared" ca="1" si="4"/>
        <v/>
      </c>
      <c r="M12" s="22" t="str">
        <f t="shared" ca="1" si="4"/>
        <v/>
      </c>
      <c r="N12" s="22" t="str">
        <f t="shared" ca="1" si="4"/>
        <v/>
      </c>
      <c r="O12" s="22" t="str">
        <f t="shared" ca="1" si="4"/>
        <v/>
      </c>
      <c r="P12" s="22" t="str">
        <f t="shared" ca="1" si="4"/>
        <v/>
      </c>
      <c r="Q12" s="22" t="str">
        <f t="shared" ca="1" si="4"/>
        <v/>
      </c>
      <c r="R12" s="22" t="str">
        <f t="shared" ca="1" si="4"/>
        <v/>
      </c>
      <c r="S12" s="22" t="str">
        <f t="shared" ca="1" si="4"/>
        <v/>
      </c>
      <c r="T12" s="22" t="str">
        <f t="shared" ca="1" si="4"/>
        <v/>
      </c>
      <c r="U12" s="22" t="str">
        <f t="shared" ca="1" si="4"/>
        <v/>
      </c>
      <c r="V12" s="22" t="str">
        <f t="shared" ca="1" si="4"/>
        <v/>
      </c>
      <c r="W12" s="22" t="str">
        <f t="shared" ca="1" si="4"/>
        <v/>
      </c>
      <c r="X12" s="22" t="str">
        <f t="shared" ca="1" si="4"/>
        <v/>
      </c>
      <c r="Y12" s="22" t="str">
        <f t="shared" ca="1" si="5"/>
        <v/>
      </c>
      <c r="Z12" s="22" t="str">
        <f t="shared" ca="1" si="5"/>
        <v/>
      </c>
      <c r="AA12" s="22" t="str">
        <f t="shared" ca="1" si="5"/>
        <v/>
      </c>
      <c r="AB12" s="22" t="str">
        <f t="shared" ca="1" si="5"/>
        <v/>
      </c>
      <c r="AC12" s="22" t="str">
        <f t="shared" ca="1" si="5"/>
        <v/>
      </c>
      <c r="AD12" s="22" t="str">
        <f t="shared" ca="1" si="5"/>
        <v/>
      </c>
      <c r="AE12" s="22" t="str">
        <f t="shared" ca="1" si="5"/>
        <v/>
      </c>
      <c r="AF12" s="22" t="str">
        <f t="shared" ca="1" si="5"/>
        <v/>
      </c>
      <c r="AG12" s="22" t="str">
        <f t="shared" ca="1" si="5"/>
        <v/>
      </c>
      <c r="AH12" s="22" t="str">
        <f t="shared" ca="1" si="5"/>
        <v/>
      </c>
      <c r="AI12" s="22" t="str">
        <f t="shared" ca="1" si="5"/>
        <v/>
      </c>
      <c r="AJ12" s="22" t="str">
        <f t="shared" ca="1" si="5"/>
        <v/>
      </c>
      <c r="AK12" s="22" t="str">
        <f t="shared" ca="1" si="5"/>
        <v/>
      </c>
      <c r="AL12" s="22" t="str">
        <f t="shared" ca="1" si="5"/>
        <v/>
      </c>
      <c r="AM12" s="22" t="str">
        <f t="shared" ca="1" si="5"/>
        <v/>
      </c>
      <c r="AN12" s="22" t="str">
        <f t="shared" ca="1" si="5"/>
        <v/>
      </c>
      <c r="AO12" s="22" t="str">
        <f t="shared" ca="1" si="6"/>
        <v/>
      </c>
      <c r="AP12" s="22" t="str">
        <f t="shared" ca="1" si="6"/>
        <v/>
      </c>
      <c r="AQ12" s="22" t="str">
        <f t="shared" ca="1" si="6"/>
        <v/>
      </c>
      <c r="AR12" s="22" t="str">
        <f t="shared" ca="1" si="6"/>
        <v/>
      </c>
      <c r="AS12" s="22" t="str">
        <f t="shared" ca="1" si="6"/>
        <v/>
      </c>
      <c r="AT12" s="22" t="str">
        <f t="shared" ca="1" si="6"/>
        <v/>
      </c>
      <c r="AU12" s="22" t="str">
        <f t="shared" ca="1" si="6"/>
        <v/>
      </c>
      <c r="AV12" s="22" t="str">
        <f t="shared" ca="1" si="6"/>
        <v/>
      </c>
      <c r="AW12" s="22" t="str">
        <f t="shared" ca="1" si="6"/>
        <v/>
      </c>
      <c r="AX12" s="22" t="str">
        <f t="shared" ca="1" si="6"/>
        <v/>
      </c>
      <c r="AY12" s="22" t="str">
        <f t="shared" ca="1" si="6"/>
        <v/>
      </c>
      <c r="AZ12" s="22" t="str">
        <f t="shared" ca="1" si="6"/>
        <v/>
      </c>
      <c r="BA12" s="22" t="str">
        <f t="shared" ca="1" si="6"/>
        <v/>
      </c>
      <c r="BB12" s="22" t="str">
        <f t="shared" ca="1" si="6"/>
        <v/>
      </c>
      <c r="BC12" s="22" t="str">
        <f t="shared" ca="1" si="6"/>
        <v/>
      </c>
      <c r="BD12" s="22" t="str">
        <f t="shared" ca="1" si="6"/>
        <v/>
      </c>
      <c r="BE12" s="22" t="str">
        <f t="shared" ca="1" si="7"/>
        <v/>
      </c>
      <c r="BF12" s="22" t="str">
        <f t="shared" ca="1" si="7"/>
        <v/>
      </c>
      <c r="BG12" s="22" t="str">
        <f t="shared" ca="1" si="7"/>
        <v/>
      </c>
      <c r="BH12" s="22" t="str">
        <f t="shared" ca="1" si="7"/>
        <v/>
      </c>
      <c r="BI12" s="22" t="str">
        <f t="shared" ca="1" si="7"/>
        <v/>
      </c>
      <c r="BJ12" s="22" t="str">
        <f t="shared" ca="1" si="7"/>
        <v/>
      </c>
      <c r="BK12" s="22" t="str">
        <f t="shared" ca="1" si="7"/>
        <v/>
      </c>
      <c r="BL12" s="22" t="str">
        <f t="shared" ca="1" si="7"/>
        <v/>
      </c>
      <c r="BM12" s="23"/>
    </row>
    <row r="13" spans="1:68" s="1" customFormat="1" ht="40.15" customHeight="1" x14ac:dyDescent="0.25">
      <c r="A13" s="10"/>
      <c r="B13" s="20" t="s">
        <v>11</v>
      </c>
      <c r="C13" s="19" t="s">
        <v>21</v>
      </c>
      <c r="D13" s="19"/>
      <c r="E13" s="117"/>
      <c r="F13" s="119">
        <f ca="1">TODAY()+5</f>
        <v>44627</v>
      </c>
      <c r="G13" s="122">
        <v>1</v>
      </c>
      <c r="H13" s="17"/>
      <c r="I13" s="39" t="str">
        <f t="shared" ref="I13:X28" ca="1" si="8">IF(AND($C13="Objetivo",I$7&gt;=$F13,I$7&lt;=$F13+$G13-1),2,IF(AND($C13="Hito",I$7&gt;=$F13,I$7&lt;=$F13+$G13-1),1,""))</f>
        <v/>
      </c>
      <c r="J13" s="22" t="str">
        <f t="shared" ca="1" si="4"/>
        <v/>
      </c>
      <c r="K13" s="22" t="str">
        <f t="shared" ca="1" si="4"/>
        <v/>
      </c>
      <c r="L13" s="22" t="str">
        <f t="shared" ca="1" si="4"/>
        <v/>
      </c>
      <c r="M13" s="22" t="str">
        <f t="shared" ca="1" si="4"/>
        <v/>
      </c>
      <c r="N13" s="22">
        <f t="shared" ca="1" si="4"/>
        <v>1</v>
      </c>
      <c r="O13" s="22" t="str">
        <f t="shared" ca="1" si="4"/>
        <v/>
      </c>
      <c r="P13" s="22" t="str">
        <f t="shared" ca="1" si="4"/>
        <v/>
      </c>
      <c r="Q13" s="22" t="str">
        <f t="shared" ca="1" si="4"/>
        <v/>
      </c>
      <c r="R13" s="22" t="str">
        <f t="shared" ca="1" si="4"/>
        <v/>
      </c>
      <c r="S13" s="22" t="str">
        <f t="shared" ca="1" si="4"/>
        <v/>
      </c>
      <c r="T13" s="22" t="str">
        <f t="shared" ca="1" si="4"/>
        <v/>
      </c>
      <c r="U13" s="22" t="str">
        <f t="shared" ca="1" si="4"/>
        <v/>
      </c>
      <c r="V13" s="22" t="str">
        <f t="shared" ca="1" si="4"/>
        <v/>
      </c>
      <c r="W13" s="22" t="str">
        <f t="shared" ca="1" si="4"/>
        <v/>
      </c>
      <c r="X13" s="22" t="str">
        <f t="shared" ca="1" si="4"/>
        <v/>
      </c>
      <c r="Y13" s="22" t="str">
        <f t="shared" ca="1" si="5"/>
        <v/>
      </c>
      <c r="Z13" s="22" t="str">
        <f t="shared" ca="1" si="5"/>
        <v/>
      </c>
      <c r="AA13" s="22" t="str">
        <f t="shared" ca="1" si="5"/>
        <v/>
      </c>
      <c r="AB13" s="22" t="str">
        <f t="shared" ca="1" si="5"/>
        <v/>
      </c>
      <c r="AC13" s="22" t="str">
        <f t="shared" ca="1" si="5"/>
        <v/>
      </c>
      <c r="AD13" s="22" t="str">
        <f t="shared" ca="1" si="5"/>
        <v/>
      </c>
      <c r="AE13" s="22" t="str">
        <f t="shared" ca="1" si="5"/>
        <v/>
      </c>
      <c r="AF13" s="22" t="str">
        <f t="shared" ca="1" si="5"/>
        <v/>
      </c>
      <c r="AG13" s="22" t="str">
        <f t="shared" ca="1" si="5"/>
        <v/>
      </c>
      <c r="AH13" s="22" t="str">
        <f t="shared" ca="1" si="5"/>
        <v/>
      </c>
      <c r="AI13" s="22" t="str">
        <f t="shared" ca="1" si="5"/>
        <v/>
      </c>
      <c r="AJ13" s="22" t="str">
        <f t="shared" ca="1" si="5"/>
        <v/>
      </c>
      <c r="AK13" s="22" t="str">
        <f t="shared" ca="1" si="5"/>
        <v/>
      </c>
      <c r="AL13" s="22" t="str">
        <f t="shared" ca="1" si="5"/>
        <v/>
      </c>
      <c r="AM13" s="22" t="str">
        <f t="shared" ca="1" si="5"/>
        <v/>
      </c>
      <c r="AN13" s="22" t="str">
        <f t="shared" ca="1" si="5"/>
        <v/>
      </c>
      <c r="AO13" s="22" t="str">
        <f t="shared" ca="1" si="6"/>
        <v/>
      </c>
      <c r="AP13" s="22" t="str">
        <f t="shared" ca="1" si="6"/>
        <v/>
      </c>
      <c r="AQ13" s="22" t="str">
        <f t="shared" ca="1" si="6"/>
        <v/>
      </c>
      <c r="AR13" s="22" t="str">
        <f t="shared" ca="1" si="6"/>
        <v/>
      </c>
      <c r="AS13" s="22" t="str">
        <f t="shared" ca="1" si="6"/>
        <v/>
      </c>
      <c r="AT13" s="22" t="str">
        <f t="shared" ca="1" si="6"/>
        <v/>
      </c>
      <c r="AU13" s="22" t="str">
        <f t="shared" ca="1" si="6"/>
        <v/>
      </c>
      <c r="AV13" s="22" t="str">
        <f t="shared" ca="1" si="6"/>
        <v/>
      </c>
      <c r="AW13" s="22" t="str">
        <f t="shared" ca="1" si="6"/>
        <v/>
      </c>
      <c r="AX13" s="22" t="str">
        <f t="shared" ca="1" si="6"/>
        <v/>
      </c>
      <c r="AY13" s="22" t="str">
        <f t="shared" ca="1" si="6"/>
        <v/>
      </c>
      <c r="AZ13" s="22" t="str">
        <f t="shared" ca="1" si="6"/>
        <v/>
      </c>
      <c r="BA13" s="22" t="str">
        <f t="shared" ca="1" si="6"/>
        <v/>
      </c>
      <c r="BB13" s="22" t="str">
        <f t="shared" ca="1" si="6"/>
        <v/>
      </c>
      <c r="BC13" s="22" t="str">
        <f t="shared" ca="1" si="6"/>
        <v/>
      </c>
      <c r="BD13" s="22" t="str">
        <f t="shared" ca="1" si="6"/>
        <v/>
      </c>
      <c r="BE13" s="22" t="str">
        <f t="shared" ca="1" si="7"/>
        <v/>
      </c>
      <c r="BF13" s="22" t="str">
        <f t="shared" ca="1" si="7"/>
        <v/>
      </c>
      <c r="BG13" s="22" t="str">
        <f t="shared" ca="1" si="7"/>
        <v/>
      </c>
      <c r="BH13" s="22" t="str">
        <f t="shared" ca="1" si="7"/>
        <v/>
      </c>
      <c r="BI13" s="22" t="str">
        <f t="shared" ca="1" si="7"/>
        <v/>
      </c>
      <c r="BJ13" s="22" t="str">
        <f t="shared" ca="1" si="7"/>
        <v/>
      </c>
      <c r="BK13" s="22" t="str">
        <f t="shared" ca="1" si="7"/>
        <v/>
      </c>
      <c r="BL13" s="22" t="str">
        <f t="shared" ca="1" si="7"/>
        <v/>
      </c>
      <c r="BM13" s="23"/>
    </row>
    <row r="14" spans="1:68" s="1" customFormat="1" ht="40.15" customHeight="1" x14ac:dyDescent="0.25">
      <c r="A14" s="9"/>
      <c r="B14" s="20" t="s">
        <v>12</v>
      </c>
      <c r="C14" s="19" t="s">
        <v>22</v>
      </c>
      <c r="D14" s="19"/>
      <c r="E14" s="117">
        <v>0.5</v>
      </c>
      <c r="F14" s="119">
        <f ca="1">F12-3</f>
        <v>44619</v>
      </c>
      <c r="G14" s="122">
        <v>10</v>
      </c>
      <c r="H14" s="17"/>
      <c r="I14" s="39" t="str">
        <f t="shared" ca="1" si="8"/>
        <v/>
      </c>
      <c r="J14" s="22" t="str">
        <f t="shared" ca="1" si="4"/>
        <v/>
      </c>
      <c r="K14" s="22" t="str">
        <f t="shared" ca="1" si="4"/>
        <v/>
      </c>
      <c r="L14" s="22" t="str">
        <f t="shared" ca="1" si="4"/>
        <v/>
      </c>
      <c r="M14" s="22" t="str">
        <f t="shared" ca="1" si="4"/>
        <v/>
      </c>
      <c r="N14" s="22" t="str">
        <f t="shared" ca="1" si="4"/>
        <v/>
      </c>
      <c r="O14" s="22" t="str">
        <f t="shared" ca="1" si="4"/>
        <v/>
      </c>
      <c r="P14" s="22" t="str">
        <f t="shared" ca="1" si="4"/>
        <v/>
      </c>
      <c r="Q14" s="22" t="str">
        <f t="shared" ca="1" si="4"/>
        <v/>
      </c>
      <c r="R14" s="22" t="str">
        <f t="shared" ca="1" si="4"/>
        <v/>
      </c>
      <c r="S14" s="22" t="str">
        <f t="shared" ca="1" si="4"/>
        <v/>
      </c>
      <c r="T14" s="22" t="str">
        <f t="shared" ca="1" si="4"/>
        <v/>
      </c>
      <c r="U14" s="22" t="str">
        <f t="shared" ca="1" si="4"/>
        <v/>
      </c>
      <c r="V14" s="22" t="str">
        <f t="shared" ca="1" si="4"/>
        <v/>
      </c>
      <c r="W14" s="22" t="str">
        <f t="shared" ca="1" si="4"/>
        <v/>
      </c>
      <c r="X14" s="22" t="str">
        <f t="shared" ca="1" si="4"/>
        <v/>
      </c>
      <c r="Y14" s="22" t="str">
        <f t="shared" ca="1" si="5"/>
        <v/>
      </c>
      <c r="Z14" s="22" t="str">
        <f t="shared" ca="1" si="5"/>
        <v/>
      </c>
      <c r="AA14" s="22" t="str">
        <f t="shared" ca="1" si="5"/>
        <v/>
      </c>
      <c r="AB14" s="22" t="str">
        <f t="shared" ca="1" si="5"/>
        <v/>
      </c>
      <c r="AC14" s="22" t="str">
        <f t="shared" ca="1" si="5"/>
        <v/>
      </c>
      <c r="AD14" s="22" t="str">
        <f t="shared" ca="1" si="5"/>
        <v/>
      </c>
      <c r="AE14" s="22" t="str">
        <f t="shared" ca="1" si="5"/>
        <v/>
      </c>
      <c r="AF14" s="22" t="str">
        <f t="shared" ca="1" si="5"/>
        <v/>
      </c>
      <c r="AG14" s="22" t="str">
        <f t="shared" ca="1" si="5"/>
        <v/>
      </c>
      <c r="AH14" s="22" t="str">
        <f t="shared" ca="1" si="5"/>
        <v/>
      </c>
      <c r="AI14" s="22" t="str">
        <f t="shared" ca="1" si="5"/>
        <v/>
      </c>
      <c r="AJ14" s="22" t="str">
        <f t="shared" ca="1" si="5"/>
        <v/>
      </c>
      <c r="AK14" s="22" t="str">
        <f t="shared" ca="1" si="5"/>
        <v/>
      </c>
      <c r="AL14" s="22" t="str">
        <f t="shared" ca="1" si="5"/>
        <v/>
      </c>
      <c r="AM14" s="22" t="str">
        <f t="shared" ca="1" si="5"/>
        <v/>
      </c>
      <c r="AN14" s="22" t="str">
        <f t="shared" ca="1" si="5"/>
        <v/>
      </c>
      <c r="AO14" s="22" t="str">
        <f t="shared" ca="1" si="6"/>
        <v/>
      </c>
      <c r="AP14" s="22" t="str">
        <f t="shared" ca="1" si="6"/>
        <v/>
      </c>
      <c r="AQ14" s="22" t="str">
        <f t="shared" ca="1" si="6"/>
        <v/>
      </c>
      <c r="AR14" s="22" t="str">
        <f t="shared" ca="1" si="6"/>
        <v/>
      </c>
      <c r="AS14" s="22" t="str">
        <f t="shared" ca="1" si="6"/>
        <v/>
      </c>
      <c r="AT14" s="22" t="str">
        <f t="shared" ca="1" si="6"/>
        <v/>
      </c>
      <c r="AU14" s="22" t="str">
        <f t="shared" ca="1" si="6"/>
        <v/>
      </c>
      <c r="AV14" s="22" t="str">
        <f t="shared" ca="1" si="6"/>
        <v/>
      </c>
      <c r="AW14" s="22" t="str">
        <f t="shared" ca="1" si="6"/>
        <v/>
      </c>
      <c r="AX14" s="22" t="str">
        <f t="shared" ca="1" si="6"/>
        <v/>
      </c>
      <c r="AY14" s="22" t="str">
        <f t="shared" ca="1" si="6"/>
        <v/>
      </c>
      <c r="AZ14" s="22" t="str">
        <f t="shared" ca="1" si="6"/>
        <v/>
      </c>
      <c r="BA14" s="22" t="str">
        <f t="shared" ca="1" si="6"/>
        <v/>
      </c>
      <c r="BB14" s="22" t="str">
        <f t="shared" ca="1" si="6"/>
        <v/>
      </c>
      <c r="BC14" s="22" t="str">
        <f t="shared" ca="1" si="6"/>
        <v/>
      </c>
      <c r="BD14" s="22" t="str">
        <f t="shared" ca="1" si="6"/>
        <v/>
      </c>
      <c r="BE14" s="22" t="str">
        <f t="shared" ca="1" si="7"/>
        <v/>
      </c>
      <c r="BF14" s="22" t="str">
        <f t="shared" ca="1" si="7"/>
        <v/>
      </c>
      <c r="BG14" s="22" t="str">
        <f t="shared" ca="1" si="7"/>
        <v/>
      </c>
      <c r="BH14" s="22" t="str">
        <f t="shared" ca="1" si="7"/>
        <v/>
      </c>
      <c r="BI14" s="22" t="str">
        <f t="shared" ca="1" si="7"/>
        <v/>
      </c>
      <c r="BJ14" s="22" t="str">
        <f t="shared" ca="1" si="7"/>
        <v/>
      </c>
      <c r="BK14" s="22" t="str">
        <f t="shared" ca="1" si="7"/>
        <v/>
      </c>
      <c r="BL14" s="22" t="str">
        <f t="shared" ca="1" si="7"/>
        <v/>
      </c>
      <c r="BM14" s="23"/>
    </row>
    <row r="15" spans="1:68" s="1" customFormat="1" ht="40.15" customHeight="1" x14ac:dyDescent="0.25">
      <c r="A15" s="9"/>
      <c r="B15" s="20" t="s">
        <v>13</v>
      </c>
      <c r="C15" s="19" t="s">
        <v>21</v>
      </c>
      <c r="D15" s="19"/>
      <c r="E15" s="117"/>
      <c r="F15" s="119">
        <f ca="1">F12+20</f>
        <v>44642</v>
      </c>
      <c r="G15" s="122">
        <v>1</v>
      </c>
      <c r="H15" s="17"/>
      <c r="I15" s="39" t="str">
        <f t="shared" ca="1" si="8"/>
        <v/>
      </c>
      <c r="J15" s="22" t="str">
        <f t="shared" ca="1" si="4"/>
        <v/>
      </c>
      <c r="K15" s="22" t="str">
        <f t="shared" ca="1" si="4"/>
        <v/>
      </c>
      <c r="L15" s="22" t="str">
        <f t="shared" ca="1" si="4"/>
        <v/>
      </c>
      <c r="M15" s="22" t="str">
        <f t="shared" ca="1" si="4"/>
        <v/>
      </c>
      <c r="N15" s="22" t="str">
        <f t="shared" ca="1" si="4"/>
        <v/>
      </c>
      <c r="O15" s="22" t="str">
        <f t="shared" ca="1" si="4"/>
        <v/>
      </c>
      <c r="P15" s="22" t="str">
        <f t="shared" ca="1" si="4"/>
        <v/>
      </c>
      <c r="Q15" s="22" t="str">
        <f t="shared" ca="1" si="4"/>
        <v/>
      </c>
      <c r="R15" s="22" t="str">
        <f t="shared" ca="1" si="4"/>
        <v/>
      </c>
      <c r="S15" s="22" t="str">
        <f t="shared" ca="1" si="4"/>
        <v/>
      </c>
      <c r="T15" s="22" t="str">
        <f t="shared" ca="1" si="4"/>
        <v/>
      </c>
      <c r="U15" s="22" t="str">
        <f t="shared" ca="1" si="4"/>
        <v/>
      </c>
      <c r="V15" s="22" t="str">
        <f t="shared" ca="1" si="4"/>
        <v/>
      </c>
      <c r="W15" s="22" t="str">
        <f t="shared" ca="1" si="4"/>
        <v/>
      </c>
      <c r="X15" s="22" t="str">
        <f t="shared" ca="1" si="4"/>
        <v/>
      </c>
      <c r="Y15" s="22" t="str">
        <f t="shared" ca="1" si="5"/>
        <v/>
      </c>
      <c r="Z15" s="22" t="str">
        <f t="shared" ca="1" si="5"/>
        <v/>
      </c>
      <c r="AA15" s="22" t="str">
        <f t="shared" ca="1" si="5"/>
        <v/>
      </c>
      <c r="AB15" s="22" t="str">
        <f t="shared" ca="1" si="5"/>
        <v/>
      </c>
      <c r="AC15" s="22">
        <f t="shared" ca="1" si="5"/>
        <v>1</v>
      </c>
      <c r="AD15" s="22" t="str">
        <f t="shared" ca="1" si="5"/>
        <v/>
      </c>
      <c r="AE15" s="22" t="str">
        <f t="shared" ca="1" si="5"/>
        <v/>
      </c>
      <c r="AF15" s="22" t="str">
        <f t="shared" ca="1" si="5"/>
        <v/>
      </c>
      <c r="AG15" s="22" t="str">
        <f t="shared" ca="1" si="5"/>
        <v/>
      </c>
      <c r="AH15" s="22" t="str">
        <f t="shared" ca="1" si="5"/>
        <v/>
      </c>
      <c r="AI15" s="22" t="str">
        <f t="shared" ca="1" si="5"/>
        <v/>
      </c>
      <c r="AJ15" s="22" t="str">
        <f t="shared" ca="1" si="5"/>
        <v/>
      </c>
      <c r="AK15" s="22" t="str">
        <f t="shared" ca="1" si="5"/>
        <v/>
      </c>
      <c r="AL15" s="22" t="str">
        <f t="shared" ca="1" si="5"/>
        <v/>
      </c>
      <c r="AM15" s="22" t="str">
        <f t="shared" ca="1" si="5"/>
        <v/>
      </c>
      <c r="AN15" s="22" t="str">
        <f t="shared" ca="1" si="5"/>
        <v/>
      </c>
      <c r="AO15" s="22" t="str">
        <f t="shared" ca="1" si="6"/>
        <v/>
      </c>
      <c r="AP15" s="22" t="str">
        <f t="shared" ca="1" si="6"/>
        <v/>
      </c>
      <c r="AQ15" s="22" t="str">
        <f t="shared" ca="1" si="6"/>
        <v/>
      </c>
      <c r="AR15" s="22" t="str">
        <f t="shared" ca="1" si="6"/>
        <v/>
      </c>
      <c r="AS15" s="22" t="str">
        <f t="shared" ca="1" si="6"/>
        <v/>
      </c>
      <c r="AT15" s="22" t="str">
        <f t="shared" ca="1" si="6"/>
        <v/>
      </c>
      <c r="AU15" s="22" t="str">
        <f t="shared" ca="1" si="6"/>
        <v/>
      </c>
      <c r="AV15" s="22" t="str">
        <f t="shared" ca="1" si="6"/>
        <v/>
      </c>
      <c r="AW15" s="22" t="str">
        <f t="shared" ca="1" si="6"/>
        <v/>
      </c>
      <c r="AX15" s="22" t="str">
        <f t="shared" ca="1" si="6"/>
        <v/>
      </c>
      <c r="AY15" s="22" t="str">
        <f t="shared" ca="1" si="6"/>
        <v/>
      </c>
      <c r="AZ15" s="22" t="str">
        <f t="shared" ca="1" si="6"/>
        <v/>
      </c>
      <c r="BA15" s="22" t="str">
        <f t="shared" ca="1" si="6"/>
        <v/>
      </c>
      <c r="BB15" s="22" t="str">
        <f t="shared" ca="1" si="6"/>
        <v/>
      </c>
      <c r="BC15" s="22" t="str">
        <f t="shared" ca="1" si="6"/>
        <v/>
      </c>
      <c r="BD15" s="22" t="str">
        <f t="shared" ca="1" si="6"/>
        <v/>
      </c>
      <c r="BE15" s="22" t="str">
        <f t="shared" ca="1" si="7"/>
        <v/>
      </c>
      <c r="BF15" s="22" t="str">
        <f t="shared" ca="1" si="7"/>
        <v/>
      </c>
      <c r="BG15" s="22" t="str">
        <f t="shared" ca="1" si="7"/>
        <v/>
      </c>
      <c r="BH15" s="22" t="str">
        <f t="shared" ca="1" si="7"/>
        <v/>
      </c>
      <c r="BI15" s="22" t="str">
        <f t="shared" ca="1" si="7"/>
        <v/>
      </c>
      <c r="BJ15" s="22" t="str">
        <f t="shared" ca="1" si="7"/>
        <v/>
      </c>
      <c r="BK15" s="22" t="str">
        <f t="shared" ca="1" si="7"/>
        <v/>
      </c>
      <c r="BL15" s="22" t="str">
        <f t="shared" ca="1" si="7"/>
        <v/>
      </c>
      <c r="BM15" s="23"/>
    </row>
    <row r="16" spans="1:68" s="1" customFormat="1" ht="40.15" customHeight="1" x14ac:dyDescent="0.25">
      <c r="A16" s="9"/>
      <c r="B16" s="20" t="s">
        <v>14</v>
      </c>
      <c r="C16" s="19" t="s">
        <v>23</v>
      </c>
      <c r="D16" s="19"/>
      <c r="E16" s="117">
        <v>0.1</v>
      </c>
      <c r="F16" s="119">
        <f ca="1">F12+6</f>
        <v>44628</v>
      </c>
      <c r="G16" s="122">
        <v>6</v>
      </c>
      <c r="H16" s="17"/>
      <c r="I16" s="39" t="str">
        <f t="shared" ca="1" si="8"/>
        <v/>
      </c>
      <c r="J16" s="22" t="str">
        <f t="shared" ca="1" si="4"/>
        <v/>
      </c>
      <c r="K16" s="22" t="str">
        <f t="shared" ca="1" si="4"/>
        <v/>
      </c>
      <c r="L16" s="22" t="str">
        <f t="shared" ca="1" si="4"/>
        <v/>
      </c>
      <c r="M16" s="22" t="str">
        <f t="shared" ca="1" si="4"/>
        <v/>
      </c>
      <c r="N16" s="22" t="str">
        <f t="shared" ca="1" si="4"/>
        <v/>
      </c>
      <c r="O16" s="22" t="str">
        <f t="shared" ca="1" si="4"/>
        <v/>
      </c>
      <c r="P16" s="22" t="str">
        <f t="shared" ca="1" si="4"/>
        <v/>
      </c>
      <c r="Q16" s="22" t="str">
        <f t="shared" ca="1" si="4"/>
        <v/>
      </c>
      <c r="R16" s="22" t="str">
        <f t="shared" ca="1" si="4"/>
        <v/>
      </c>
      <c r="S16" s="22" t="str">
        <f t="shared" ca="1" si="4"/>
        <v/>
      </c>
      <c r="T16" s="22" t="str">
        <f t="shared" ca="1" si="4"/>
        <v/>
      </c>
      <c r="U16" s="22" t="str">
        <f t="shared" ca="1" si="4"/>
        <v/>
      </c>
      <c r="V16" s="22" t="str">
        <f t="shared" ca="1" si="4"/>
        <v/>
      </c>
      <c r="W16" s="22" t="str">
        <f t="shared" ca="1" si="4"/>
        <v/>
      </c>
      <c r="X16" s="22" t="str">
        <f t="shared" ca="1" si="4"/>
        <v/>
      </c>
      <c r="Y16" s="22" t="str">
        <f t="shared" ca="1" si="5"/>
        <v/>
      </c>
      <c r="Z16" s="22" t="str">
        <f t="shared" ca="1" si="5"/>
        <v/>
      </c>
      <c r="AA16" s="22" t="str">
        <f t="shared" ca="1" si="5"/>
        <v/>
      </c>
      <c r="AB16" s="22" t="str">
        <f t="shared" ca="1" si="5"/>
        <v/>
      </c>
      <c r="AC16" s="22" t="str">
        <f t="shared" ca="1" si="5"/>
        <v/>
      </c>
      <c r="AD16" s="22" t="str">
        <f t="shared" ca="1" si="5"/>
        <v/>
      </c>
      <c r="AE16" s="22" t="str">
        <f t="shared" ca="1" si="5"/>
        <v/>
      </c>
      <c r="AF16" s="22" t="str">
        <f t="shared" ca="1" si="5"/>
        <v/>
      </c>
      <c r="AG16" s="22" t="str">
        <f t="shared" ca="1" si="5"/>
        <v/>
      </c>
      <c r="AH16" s="22" t="str">
        <f t="shared" ca="1" si="5"/>
        <v/>
      </c>
      <c r="AI16" s="22" t="str">
        <f t="shared" ca="1" si="5"/>
        <v/>
      </c>
      <c r="AJ16" s="22" t="str">
        <f t="shared" ca="1" si="5"/>
        <v/>
      </c>
      <c r="AK16" s="22" t="str">
        <f t="shared" ca="1" si="5"/>
        <v/>
      </c>
      <c r="AL16" s="22" t="str">
        <f t="shared" ca="1" si="5"/>
        <v/>
      </c>
      <c r="AM16" s="22" t="str">
        <f t="shared" ca="1" si="5"/>
        <v/>
      </c>
      <c r="AN16" s="22" t="str">
        <f t="shared" ca="1" si="5"/>
        <v/>
      </c>
      <c r="AO16" s="22" t="str">
        <f t="shared" ca="1" si="6"/>
        <v/>
      </c>
      <c r="AP16" s="22" t="str">
        <f t="shared" ca="1" si="6"/>
        <v/>
      </c>
      <c r="AQ16" s="22" t="str">
        <f t="shared" ca="1" si="6"/>
        <v/>
      </c>
      <c r="AR16" s="22" t="str">
        <f t="shared" ca="1" si="6"/>
        <v/>
      </c>
      <c r="AS16" s="22" t="str">
        <f t="shared" ca="1" si="6"/>
        <v/>
      </c>
      <c r="AT16" s="22" t="str">
        <f t="shared" ca="1" si="6"/>
        <v/>
      </c>
      <c r="AU16" s="22" t="str">
        <f t="shared" ca="1" si="6"/>
        <v/>
      </c>
      <c r="AV16" s="22" t="str">
        <f t="shared" ca="1" si="6"/>
        <v/>
      </c>
      <c r="AW16" s="22" t="str">
        <f t="shared" ca="1" si="6"/>
        <v/>
      </c>
      <c r="AX16" s="22" t="str">
        <f t="shared" ca="1" si="6"/>
        <v/>
      </c>
      <c r="AY16" s="22" t="str">
        <f t="shared" ca="1" si="6"/>
        <v/>
      </c>
      <c r="AZ16" s="22" t="str">
        <f t="shared" ca="1" si="6"/>
        <v/>
      </c>
      <c r="BA16" s="22" t="str">
        <f t="shared" ca="1" si="6"/>
        <v/>
      </c>
      <c r="BB16" s="22" t="str">
        <f t="shared" ca="1" si="6"/>
        <v/>
      </c>
      <c r="BC16" s="22" t="str">
        <f t="shared" ca="1" si="6"/>
        <v/>
      </c>
      <c r="BD16" s="22" t="str">
        <f t="shared" ca="1" si="6"/>
        <v/>
      </c>
      <c r="BE16" s="22" t="str">
        <f t="shared" ca="1" si="7"/>
        <v/>
      </c>
      <c r="BF16" s="22" t="str">
        <f t="shared" ca="1" si="7"/>
        <v/>
      </c>
      <c r="BG16" s="22" t="str">
        <f t="shared" ca="1" si="7"/>
        <v/>
      </c>
      <c r="BH16" s="22" t="str">
        <f t="shared" ca="1" si="7"/>
        <v/>
      </c>
      <c r="BI16" s="22" t="str">
        <f t="shared" ca="1" si="7"/>
        <v/>
      </c>
      <c r="BJ16" s="22" t="str">
        <f t="shared" ca="1" si="7"/>
        <v/>
      </c>
      <c r="BK16" s="22" t="str">
        <f t="shared" ca="1" si="7"/>
        <v/>
      </c>
      <c r="BL16" s="22" t="str">
        <f t="shared" ca="1" si="7"/>
        <v/>
      </c>
      <c r="BM16" s="23"/>
    </row>
    <row r="17" spans="1:65" s="1" customFormat="1" ht="40.15" customHeight="1" x14ac:dyDescent="0.25">
      <c r="A17" s="10"/>
      <c r="B17" s="98" t="s">
        <v>15</v>
      </c>
      <c r="C17" s="19"/>
      <c r="D17" s="19"/>
      <c r="E17" s="117"/>
      <c r="F17" s="119"/>
      <c r="G17" s="122"/>
      <c r="H17" s="17"/>
      <c r="I17" s="39" t="str">
        <f t="shared" ca="1" si="8"/>
        <v/>
      </c>
      <c r="J17" s="22" t="str">
        <f t="shared" ca="1" si="4"/>
        <v/>
      </c>
      <c r="K17" s="22" t="str">
        <f t="shared" ca="1" si="4"/>
        <v/>
      </c>
      <c r="L17" s="22" t="str">
        <f t="shared" ca="1" si="4"/>
        <v/>
      </c>
      <c r="M17" s="22" t="str">
        <f t="shared" ca="1" si="4"/>
        <v/>
      </c>
      <c r="N17" s="22" t="str">
        <f t="shared" ca="1" si="4"/>
        <v/>
      </c>
      <c r="O17" s="22" t="str">
        <f t="shared" ca="1" si="4"/>
        <v/>
      </c>
      <c r="P17" s="22" t="str">
        <f t="shared" ca="1" si="4"/>
        <v/>
      </c>
      <c r="Q17" s="22" t="str">
        <f t="shared" ca="1" si="4"/>
        <v/>
      </c>
      <c r="R17" s="22" t="str">
        <f t="shared" ca="1" si="4"/>
        <v/>
      </c>
      <c r="S17" s="22" t="str">
        <f t="shared" ca="1" si="4"/>
        <v/>
      </c>
      <c r="T17" s="22" t="str">
        <f t="shared" ca="1" si="4"/>
        <v/>
      </c>
      <c r="U17" s="22" t="str">
        <f t="shared" ca="1" si="4"/>
        <v/>
      </c>
      <c r="V17" s="22" t="str">
        <f t="shared" ca="1" si="4"/>
        <v/>
      </c>
      <c r="W17" s="22" t="str">
        <f t="shared" ca="1" si="4"/>
        <v/>
      </c>
      <c r="X17" s="22" t="str">
        <f t="shared" ca="1" si="4"/>
        <v/>
      </c>
      <c r="Y17" s="22" t="str">
        <f t="shared" ca="1" si="5"/>
        <v/>
      </c>
      <c r="Z17" s="22" t="str">
        <f t="shared" ca="1" si="5"/>
        <v/>
      </c>
      <c r="AA17" s="22" t="str">
        <f t="shared" ca="1" si="5"/>
        <v/>
      </c>
      <c r="AB17" s="22" t="str">
        <f t="shared" ca="1" si="5"/>
        <v/>
      </c>
      <c r="AC17" s="22" t="str">
        <f t="shared" ca="1" si="5"/>
        <v/>
      </c>
      <c r="AD17" s="22" t="str">
        <f t="shared" ca="1" si="5"/>
        <v/>
      </c>
      <c r="AE17" s="22" t="str">
        <f t="shared" ca="1" si="5"/>
        <v/>
      </c>
      <c r="AF17" s="22" t="str">
        <f t="shared" ca="1" si="5"/>
        <v/>
      </c>
      <c r="AG17" s="22" t="str">
        <f t="shared" ca="1" si="5"/>
        <v/>
      </c>
      <c r="AH17" s="22" t="str">
        <f t="shared" ca="1" si="5"/>
        <v/>
      </c>
      <c r="AI17" s="22" t="str">
        <f t="shared" ca="1" si="5"/>
        <v/>
      </c>
      <c r="AJ17" s="22" t="str">
        <f t="shared" ca="1" si="5"/>
        <v/>
      </c>
      <c r="AK17" s="22" t="str">
        <f t="shared" ca="1" si="5"/>
        <v/>
      </c>
      <c r="AL17" s="22" t="str">
        <f t="shared" ca="1" si="5"/>
        <v/>
      </c>
      <c r="AM17" s="22" t="str">
        <f t="shared" ca="1" si="5"/>
        <v/>
      </c>
      <c r="AN17" s="22" t="str">
        <f t="shared" ca="1" si="5"/>
        <v/>
      </c>
      <c r="AO17" s="22" t="str">
        <f t="shared" ca="1" si="6"/>
        <v/>
      </c>
      <c r="AP17" s="22" t="str">
        <f t="shared" ca="1" si="6"/>
        <v/>
      </c>
      <c r="AQ17" s="22" t="str">
        <f t="shared" ca="1" si="6"/>
        <v/>
      </c>
      <c r="AR17" s="22" t="str">
        <f t="shared" ca="1" si="6"/>
        <v/>
      </c>
      <c r="AS17" s="22" t="str">
        <f t="shared" ca="1" si="6"/>
        <v/>
      </c>
      <c r="AT17" s="22" t="str">
        <f t="shared" ca="1" si="6"/>
        <v/>
      </c>
      <c r="AU17" s="22" t="str">
        <f t="shared" ca="1" si="6"/>
        <v/>
      </c>
      <c r="AV17" s="22" t="str">
        <f t="shared" ca="1" si="6"/>
        <v/>
      </c>
      <c r="AW17" s="22" t="str">
        <f t="shared" ca="1" si="6"/>
        <v/>
      </c>
      <c r="AX17" s="22" t="str">
        <f t="shared" ca="1" si="6"/>
        <v/>
      </c>
      <c r="AY17" s="22" t="str">
        <f t="shared" ca="1" si="6"/>
        <v/>
      </c>
      <c r="AZ17" s="22" t="str">
        <f t="shared" ca="1" si="6"/>
        <v/>
      </c>
      <c r="BA17" s="22" t="str">
        <f t="shared" ca="1" si="6"/>
        <v/>
      </c>
      <c r="BB17" s="22" t="str">
        <f t="shared" ca="1" si="6"/>
        <v/>
      </c>
      <c r="BC17" s="22" t="str">
        <f t="shared" ca="1" si="6"/>
        <v/>
      </c>
      <c r="BD17" s="22" t="str">
        <f t="shared" ca="1" si="6"/>
        <v/>
      </c>
      <c r="BE17" s="22" t="str">
        <f t="shared" ca="1" si="7"/>
        <v/>
      </c>
      <c r="BF17" s="22" t="str">
        <f t="shared" ca="1" si="7"/>
        <v/>
      </c>
      <c r="BG17" s="22" t="str">
        <f t="shared" ca="1" si="7"/>
        <v/>
      </c>
      <c r="BH17" s="22" t="str">
        <f t="shared" ca="1" si="7"/>
        <v/>
      </c>
      <c r="BI17" s="22" t="str">
        <f t="shared" ca="1" si="7"/>
        <v/>
      </c>
      <c r="BJ17" s="22" t="str">
        <f t="shared" ca="1" si="7"/>
        <v/>
      </c>
      <c r="BK17" s="22" t="str">
        <f t="shared" ca="1" si="7"/>
        <v/>
      </c>
      <c r="BL17" s="22" t="str">
        <f t="shared" ca="1" si="7"/>
        <v/>
      </c>
      <c r="BM17" s="23"/>
    </row>
    <row r="18" spans="1:65" s="1" customFormat="1" ht="40.15" customHeight="1" x14ac:dyDescent="0.25">
      <c r="A18" s="10"/>
      <c r="B18" s="20" t="s">
        <v>10</v>
      </c>
      <c r="C18" s="19" t="s">
        <v>24</v>
      </c>
      <c r="D18" s="19"/>
      <c r="E18" s="117">
        <v>0.6</v>
      </c>
      <c r="F18" s="119">
        <f ca="1">F12+6</f>
        <v>44628</v>
      </c>
      <c r="G18" s="122">
        <v>13</v>
      </c>
      <c r="H18" s="17"/>
      <c r="I18" s="39" t="str">
        <f t="shared" ca="1" si="8"/>
        <v/>
      </c>
      <c r="J18" s="22" t="str">
        <f t="shared" ca="1" si="4"/>
        <v/>
      </c>
      <c r="K18" s="22" t="str">
        <f t="shared" ca="1" si="4"/>
        <v/>
      </c>
      <c r="L18" s="22" t="str">
        <f t="shared" ca="1" si="4"/>
        <v/>
      </c>
      <c r="M18" s="22" t="str">
        <f t="shared" ca="1" si="4"/>
        <v/>
      </c>
      <c r="N18" s="22" t="str">
        <f t="shared" ca="1" si="4"/>
        <v/>
      </c>
      <c r="O18" s="22" t="str">
        <f t="shared" ca="1" si="4"/>
        <v/>
      </c>
      <c r="P18" s="22" t="str">
        <f t="shared" ca="1" si="4"/>
        <v/>
      </c>
      <c r="Q18" s="22" t="str">
        <f t="shared" ca="1" si="4"/>
        <v/>
      </c>
      <c r="R18" s="22" t="str">
        <f t="shared" ca="1" si="4"/>
        <v/>
      </c>
      <c r="S18" s="22" t="str">
        <f t="shared" ca="1" si="4"/>
        <v/>
      </c>
      <c r="T18" s="22" t="str">
        <f t="shared" ca="1" si="4"/>
        <v/>
      </c>
      <c r="U18" s="22" t="str">
        <f t="shared" ca="1" si="4"/>
        <v/>
      </c>
      <c r="V18" s="22" t="str">
        <f t="shared" ca="1" si="4"/>
        <v/>
      </c>
      <c r="W18" s="22" t="str">
        <f t="shared" ca="1" si="4"/>
        <v/>
      </c>
      <c r="X18" s="22" t="str">
        <f t="shared" ca="1" si="4"/>
        <v/>
      </c>
      <c r="Y18" s="22" t="str">
        <f t="shared" ca="1" si="5"/>
        <v/>
      </c>
      <c r="Z18" s="22" t="str">
        <f t="shared" ca="1" si="5"/>
        <v/>
      </c>
      <c r="AA18" s="22" t="str">
        <f t="shared" ca="1" si="5"/>
        <v/>
      </c>
      <c r="AB18" s="22" t="str">
        <f t="shared" ca="1" si="5"/>
        <v/>
      </c>
      <c r="AC18" s="22" t="str">
        <f t="shared" ca="1" si="5"/>
        <v/>
      </c>
      <c r="AD18" s="22" t="str">
        <f t="shared" ca="1" si="5"/>
        <v/>
      </c>
      <c r="AE18" s="22" t="str">
        <f t="shared" ca="1" si="5"/>
        <v/>
      </c>
      <c r="AF18" s="22" t="str">
        <f t="shared" ca="1" si="5"/>
        <v/>
      </c>
      <c r="AG18" s="22" t="str">
        <f t="shared" ca="1" si="5"/>
        <v/>
      </c>
      <c r="AH18" s="22" t="str">
        <f t="shared" ca="1" si="5"/>
        <v/>
      </c>
      <c r="AI18" s="22" t="str">
        <f t="shared" ca="1" si="5"/>
        <v/>
      </c>
      <c r="AJ18" s="22" t="str">
        <f t="shared" ca="1" si="5"/>
        <v/>
      </c>
      <c r="AK18" s="22" t="str">
        <f t="shared" ca="1" si="5"/>
        <v/>
      </c>
      <c r="AL18" s="22" t="str">
        <f t="shared" ca="1" si="5"/>
        <v/>
      </c>
      <c r="AM18" s="22" t="str">
        <f t="shared" ca="1" si="5"/>
        <v/>
      </c>
      <c r="AN18" s="22" t="str">
        <f t="shared" ca="1" si="5"/>
        <v/>
      </c>
      <c r="AO18" s="22" t="str">
        <f t="shared" ca="1" si="6"/>
        <v/>
      </c>
      <c r="AP18" s="22" t="str">
        <f t="shared" ca="1" si="6"/>
        <v/>
      </c>
      <c r="AQ18" s="22" t="str">
        <f t="shared" ca="1" si="6"/>
        <v/>
      </c>
      <c r="AR18" s="22" t="str">
        <f t="shared" ca="1" si="6"/>
        <v/>
      </c>
      <c r="AS18" s="22" t="str">
        <f t="shared" ca="1" si="6"/>
        <v/>
      </c>
      <c r="AT18" s="22" t="str">
        <f t="shared" ca="1" si="6"/>
        <v/>
      </c>
      <c r="AU18" s="22" t="str">
        <f t="shared" ca="1" si="6"/>
        <v/>
      </c>
      <c r="AV18" s="22" t="str">
        <f t="shared" ca="1" si="6"/>
        <v/>
      </c>
      <c r="AW18" s="22" t="str">
        <f t="shared" ca="1" si="6"/>
        <v/>
      </c>
      <c r="AX18" s="22" t="str">
        <f t="shared" ca="1" si="6"/>
        <v/>
      </c>
      <c r="AY18" s="22" t="str">
        <f t="shared" ca="1" si="6"/>
        <v/>
      </c>
      <c r="AZ18" s="22" t="str">
        <f t="shared" ca="1" si="6"/>
        <v/>
      </c>
      <c r="BA18" s="22" t="str">
        <f t="shared" ca="1" si="6"/>
        <v/>
      </c>
      <c r="BB18" s="22" t="str">
        <f t="shared" ca="1" si="6"/>
        <v/>
      </c>
      <c r="BC18" s="22" t="str">
        <f t="shared" ca="1" si="6"/>
        <v/>
      </c>
      <c r="BD18" s="22" t="str">
        <f t="shared" ca="1" si="6"/>
        <v/>
      </c>
      <c r="BE18" s="22" t="str">
        <f t="shared" ca="1" si="7"/>
        <v/>
      </c>
      <c r="BF18" s="22" t="str">
        <f t="shared" ca="1" si="7"/>
        <v/>
      </c>
      <c r="BG18" s="22" t="str">
        <f t="shared" ca="1" si="7"/>
        <v/>
      </c>
      <c r="BH18" s="22" t="str">
        <f t="shared" ca="1" si="7"/>
        <v/>
      </c>
      <c r="BI18" s="22" t="str">
        <f t="shared" ca="1" si="7"/>
        <v/>
      </c>
      <c r="BJ18" s="22" t="str">
        <f t="shared" ca="1" si="7"/>
        <v/>
      </c>
      <c r="BK18" s="22" t="str">
        <f t="shared" ca="1" si="7"/>
        <v/>
      </c>
      <c r="BL18" s="22" t="str">
        <f t="shared" ca="1" si="7"/>
        <v/>
      </c>
      <c r="BM18" s="23"/>
    </row>
    <row r="19" spans="1:65" s="1" customFormat="1" ht="40.15" customHeight="1" x14ac:dyDescent="0.25">
      <c r="A19" s="9"/>
      <c r="B19" s="20" t="s">
        <v>11</v>
      </c>
      <c r="C19" s="19" t="s">
        <v>25</v>
      </c>
      <c r="D19" s="19"/>
      <c r="E19" s="117">
        <v>0.5</v>
      </c>
      <c r="F19" s="119">
        <f ca="1">F18+2</f>
        <v>44630</v>
      </c>
      <c r="G19" s="122">
        <v>9</v>
      </c>
      <c r="H19" s="17"/>
      <c r="I19" s="39" t="str">
        <f t="shared" ca="1" si="8"/>
        <v/>
      </c>
      <c r="J19" s="22" t="str">
        <f t="shared" ca="1" si="4"/>
        <v/>
      </c>
      <c r="K19" s="22" t="str">
        <f t="shared" ca="1" si="4"/>
        <v/>
      </c>
      <c r="L19" s="22" t="str">
        <f t="shared" ca="1" si="4"/>
        <v/>
      </c>
      <c r="M19" s="22" t="str">
        <f t="shared" ca="1" si="4"/>
        <v/>
      </c>
      <c r="N19" s="22" t="str">
        <f t="shared" ca="1" si="4"/>
        <v/>
      </c>
      <c r="O19" s="22" t="str">
        <f t="shared" ca="1" si="4"/>
        <v/>
      </c>
      <c r="P19" s="22" t="str">
        <f t="shared" ca="1" si="4"/>
        <v/>
      </c>
      <c r="Q19" s="22" t="str">
        <f t="shared" ca="1" si="4"/>
        <v/>
      </c>
      <c r="R19" s="22" t="str">
        <f t="shared" ca="1" si="4"/>
        <v/>
      </c>
      <c r="S19" s="22" t="str">
        <f t="shared" ca="1" si="4"/>
        <v/>
      </c>
      <c r="T19" s="22" t="str">
        <f t="shared" ca="1" si="4"/>
        <v/>
      </c>
      <c r="U19" s="22" t="str">
        <f t="shared" ca="1" si="4"/>
        <v/>
      </c>
      <c r="V19" s="22" t="str">
        <f t="shared" ca="1" si="4"/>
        <v/>
      </c>
      <c r="W19" s="22" t="str">
        <f t="shared" ca="1" si="4"/>
        <v/>
      </c>
      <c r="X19" s="22" t="str">
        <f t="shared" ca="1" si="4"/>
        <v/>
      </c>
      <c r="Y19" s="22" t="str">
        <f t="shared" ca="1" si="5"/>
        <v/>
      </c>
      <c r="Z19" s="22" t="str">
        <f t="shared" ca="1" si="5"/>
        <v/>
      </c>
      <c r="AA19" s="22" t="str">
        <f t="shared" ca="1" si="5"/>
        <v/>
      </c>
      <c r="AB19" s="22" t="str">
        <f t="shared" ca="1" si="5"/>
        <v/>
      </c>
      <c r="AC19" s="22" t="str">
        <f t="shared" ca="1" si="5"/>
        <v/>
      </c>
      <c r="AD19" s="22" t="str">
        <f t="shared" ca="1" si="5"/>
        <v/>
      </c>
      <c r="AE19" s="22" t="str">
        <f t="shared" ca="1" si="5"/>
        <v/>
      </c>
      <c r="AF19" s="22" t="str">
        <f t="shared" ca="1" si="5"/>
        <v/>
      </c>
      <c r="AG19" s="22" t="str">
        <f t="shared" ca="1" si="5"/>
        <v/>
      </c>
      <c r="AH19" s="22" t="str">
        <f t="shared" ca="1" si="5"/>
        <v/>
      </c>
      <c r="AI19" s="22" t="str">
        <f t="shared" ca="1" si="5"/>
        <v/>
      </c>
      <c r="AJ19" s="22" t="str">
        <f t="shared" ca="1" si="5"/>
        <v/>
      </c>
      <c r="AK19" s="22" t="str">
        <f t="shared" ca="1" si="5"/>
        <v/>
      </c>
      <c r="AL19" s="22" t="str">
        <f t="shared" ca="1" si="5"/>
        <v/>
      </c>
      <c r="AM19" s="22" t="str">
        <f t="shared" ca="1" si="5"/>
        <v/>
      </c>
      <c r="AN19" s="22" t="str">
        <f t="shared" ca="1" si="5"/>
        <v/>
      </c>
      <c r="AO19" s="22" t="str">
        <f t="shared" ca="1" si="6"/>
        <v/>
      </c>
      <c r="AP19" s="22" t="str">
        <f t="shared" ca="1" si="6"/>
        <v/>
      </c>
      <c r="AQ19" s="22" t="str">
        <f t="shared" ca="1" si="6"/>
        <v/>
      </c>
      <c r="AR19" s="22" t="str">
        <f t="shared" ca="1" si="6"/>
        <v/>
      </c>
      <c r="AS19" s="22" t="str">
        <f t="shared" ca="1" si="6"/>
        <v/>
      </c>
      <c r="AT19" s="22" t="str">
        <f t="shared" ca="1" si="6"/>
        <v/>
      </c>
      <c r="AU19" s="22" t="str">
        <f t="shared" ca="1" si="6"/>
        <v/>
      </c>
      <c r="AV19" s="22" t="str">
        <f t="shared" ca="1" si="6"/>
        <v/>
      </c>
      <c r="AW19" s="22" t="str">
        <f t="shared" ca="1" si="6"/>
        <v/>
      </c>
      <c r="AX19" s="22" t="str">
        <f t="shared" ca="1" si="6"/>
        <v/>
      </c>
      <c r="AY19" s="22" t="str">
        <f t="shared" ca="1" si="6"/>
        <v/>
      </c>
      <c r="AZ19" s="22" t="str">
        <f t="shared" ca="1" si="6"/>
        <v/>
      </c>
      <c r="BA19" s="22" t="str">
        <f t="shared" ca="1" si="6"/>
        <v/>
      </c>
      <c r="BB19" s="22" t="str">
        <f t="shared" ca="1" si="6"/>
        <v/>
      </c>
      <c r="BC19" s="22" t="str">
        <f t="shared" ca="1" si="6"/>
        <v/>
      </c>
      <c r="BD19" s="22" t="str">
        <f t="shared" ca="1" si="6"/>
        <v/>
      </c>
      <c r="BE19" s="22" t="str">
        <f t="shared" ca="1" si="7"/>
        <v/>
      </c>
      <c r="BF19" s="22" t="str">
        <f t="shared" ca="1" si="7"/>
        <v/>
      </c>
      <c r="BG19" s="22" t="str">
        <f t="shared" ca="1" si="7"/>
        <v/>
      </c>
      <c r="BH19" s="22" t="str">
        <f t="shared" ca="1" si="7"/>
        <v/>
      </c>
      <c r="BI19" s="22" t="str">
        <f t="shared" ca="1" si="7"/>
        <v/>
      </c>
      <c r="BJ19" s="22" t="str">
        <f t="shared" ca="1" si="7"/>
        <v/>
      </c>
      <c r="BK19" s="22" t="str">
        <f t="shared" ca="1" si="7"/>
        <v/>
      </c>
      <c r="BL19" s="22" t="str">
        <f t="shared" ca="1" si="7"/>
        <v/>
      </c>
      <c r="BM19" s="23"/>
    </row>
    <row r="20" spans="1:65" s="1" customFormat="1" ht="40.15" customHeight="1" x14ac:dyDescent="0.25">
      <c r="A20" s="9"/>
      <c r="B20" s="20" t="s">
        <v>12</v>
      </c>
      <c r="C20" s="19" t="s">
        <v>22</v>
      </c>
      <c r="D20" s="19"/>
      <c r="E20" s="117">
        <v>0.33</v>
      </c>
      <c r="F20" s="119">
        <f ca="1">F19+5</f>
        <v>44635</v>
      </c>
      <c r="G20" s="122">
        <v>11</v>
      </c>
      <c r="H20" s="17"/>
      <c r="I20" s="39" t="str">
        <f t="shared" ca="1" si="8"/>
        <v/>
      </c>
      <c r="J20" s="22" t="str">
        <f t="shared" ca="1" si="4"/>
        <v/>
      </c>
      <c r="K20" s="22" t="str">
        <f t="shared" ca="1" si="4"/>
        <v/>
      </c>
      <c r="L20" s="22" t="str">
        <f t="shared" ca="1" si="4"/>
        <v/>
      </c>
      <c r="M20" s="22" t="str">
        <f t="shared" ca="1" si="4"/>
        <v/>
      </c>
      <c r="N20" s="22" t="str">
        <f t="shared" ca="1" si="4"/>
        <v/>
      </c>
      <c r="O20" s="22" t="str">
        <f t="shared" ca="1" si="4"/>
        <v/>
      </c>
      <c r="P20" s="22" t="str">
        <f t="shared" ca="1" si="4"/>
        <v/>
      </c>
      <c r="Q20" s="22" t="str">
        <f t="shared" ca="1" si="4"/>
        <v/>
      </c>
      <c r="R20" s="22" t="str">
        <f t="shared" ca="1" si="4"/>
        <v/>
      </c>
      <c r="S20" s="22" t="str">
        <f t="shared" ca="1" si="4"/>
        <v/>
      </c>
      <c r="T20" s="22" t="str">
        <f t="shared" ca="1" si="4"/>
        <v/>
      </c>
      <c r="U20" s="22" t="str">
        <f t="shared" ca="1" si="4"/>
        <v/>
      </c>
      <c r="V20" s="22" t="str">
        <f t="shared" ca="1" si="4"/>
        <v/>
      </c>
      <c r="W20" s="22" t="str">
        <f t="shared" ca="1" si="4"/>
        <v/>
      </c>
      <c r="X20" s="22" t="str">
        <f t="shared" ca="1" si="4"/>
        <v/>
      </c>
      <c r="Y20" s="22" t="str">
        <f t="shared" ca="1" si="5"/>
        <v/>
      </c>
      <c r="Z20" s="22" t="str">
        <f t="shared" ca="1" si="5"/>
        <v/>
      </c>
      <c r="AA20" s="22" t="str">
        <f t="shared" ca="1" si="5"/>
        <v/>
      </c>
      <c r="AB20" s="22" t="str">
        <f t="shared" ca="1" si="5"/>
        <v/>
      </c>
      <c r="AC20" s="22" t="str">
        <f t="shared" ca="1" si="5"/>
        <v/>
      </c>
      <c r="AD20" s="22" t="str">
        <f t="shared" ca="1" si="5"/>
        <v/>
      </c>
      <c r="AE20" s="22" t="str">
        <f t="shared" ca="1" si="5"/>
        <v/>
      </c>
      <c r="AF20" s="22" t="str">
        <f t="shared" ca="1" si="5"/>
        <v/>
      </c>
      <c r="AG20" s="22" t="str">
        <f t="shared" ca="1" si="5"/>
        <v/>
      </c>
      <c r="AH20" s="22" t="str">
        <f t="shared" ca="1" si="5"/>
        <v/>
      </c>
      <c r="AI20" s="22" t="str">
        <f t="shared" ca="1" si="5"/>
        <v/>
      </c>
      <c r="AJ20" s="22" t="str">
        <f t="shared" ca="1" si="5"/>
        <v/>
      </c>
      <c r="AK20" s="22" t="str">
        <f t="shared" ca="1" si="5"/>
        <v/>
      </c>
      <c r="AL20" s="22" t="str">
        <f t="shared" ca="1" si="5"/>
        <v/>
      </c>
      <c r="AM20" s="22" t="str">
        <f t="shared" ca="1" si="5"/>
        <v/>
      </c>
      <c r="AN20" s="22" t="str">
        <f t="shared" ca="1" si="5"/>
        <v/>
      </c>
      <c r="AO20" s="22" t="str">
        <f t="shared" ca="1" si="6"/>
        <v/>
      </c>
      <c r="AP20" s="22" t="str">
        <f t="shared" ca="1" si="6"/>
        <v/>
      </c>
      <c r="AQ20" s="22" t="str">
        <f t="shared" ca="1" si="6"/>
        <v/>
      </c>
      <c r="AR20" s="22" t="str">
        <f t="shared" ca="1" si="6"/>
        <v/>
      </c>
      <c r="AS20" s="22" t="str">
        <f t="shared" ca="1" si="6"/>
        <v/>
      </c>
      <c r="AT20" s="22" t="str">
        <f t="shared" ca="1" si="6"/>
        <v/>
      </c>
      <c r="AU20" s="22" t="str">
        <f t="shared" ca="1" si="6"/>
        <v/>
      </c>
      <c r="AV20" s="22" t="str">
        <f t="shared" ca="1" si="6"/>
        <v/>
      </c>
      <c r="AW20" s="22" t="str">
        <f t="shared" ca="1" si="6"/>
        <v/>
      </c>
      <c r="AX20" s="22" t="str">
        <f t="shared" ca="1" si="6"/>
        <v/>
      </c>
      <c r="AY20" s="22" t="str">
        <f t="shared" ca="1" si="6"/>
        <v/>
      </c>
      <c r="AZ20" s="22" t="str">
        <f t="shared" ca="1" si="6"/>
        <v/>
      </c>
      <c r="BA20" s="22" t="str">
        <f t="shared" ca="1" si="6"/>
        <v/>
      </c>
      <c r="BB20" s="22" t="str">
        <f t="shared" ca="1" si="6"/>
        <v/>
      </c>
      <c r="BC20" s="22" t="str">
        <f t="shared" ca="1" si="6"/>
        <v/>
      </c>
      <c r="BD20" s="22" t="str">
        <f t="shared" ca="1" si="6"/>
        <v/>
      </c>
      <c r="BE20" s="22" t="str">
        <f t="shared" ca="1" si="7"/>
        <v/>
      </c>
      <c r="BF20" s="22" t="str">
        <f t="shared" ca="1" si="7"/>
        <v/>
      </c>
      <c r="BG20" s="22" t="str">
        <f t="shared" ca="1" si="7"/>
        <v/>
      </c>
      <c r="BH20" s="22" t="str">
        <f t="shared" ca="1" si="7"/>
        <v/>
      </c>
      <c r="BI20" s="22" t="str">
        <f t="shared" ca="1" si="7"/>
        <v/>
      </c>
      <c r="BJ20" s="22" t="str">
        <f t="shared" ca="1" si="7"/>
        <v/>
      </c>
      <c r="BK20" s="22" t="str">
        <f t="shared" ca="1" si="7"/>
        <v/>
      </c>
      <c r="BL20" s="22" t="str">
        <f t="shared" ca="1" si="7"/>
        <v/>
      </c>
      <c r="BM20" s="23"/>
    </row>
    <row r="21" spans="1:65" s="1" customFormat="1" ht="40.15" customHeight="1" x14ac:dyDescent="0.25">
      <c r="A21" s="9"/>
      <c r="B21" s="20" t="s">
        <v>13</v>
      </c>
      <c r="C21" s="19" t="s">
        <v>21</v>
      </c>
      <c r="D21" s="19"/>
      <c r="E21" s="117"/>
      <c r="F21" s="119">
        <f ca="1">F20+2</f>
        <v>44637</v>
      </c>
      <c r="G21" s="122">
        <v>1</v>
      </c>
      <c r="H21" s="17"/>
      <c r="I21" s="39" t="str">
        <f t="shared" ca="1" si="8"/>
        <v/>
      </c>
      <c r="J21" s="22" t="str">
        <f t="shared" ca="1" si="4"/>
        <v/>
      </c>
      <c r="K21" s="22" t="str">
        <f t="shared" ca="1" si="4"/>
        <v/>
      </c>
      <c r="L21" s="22" t="str">
        <f t="shared" ca="1" si="4"/>
        <v/>
      </c>
      <c r="M21" s="22" t="str">
        <f t="shared" ca="1" si="4"/>
        <v/>
      </c>
      <c r="N21" s="22" t="str">
        <f t="shared" ca="1" si="4"/>
        <v/>
      </c>
      <c r="O21" s="22" t="str">
        <f t="shared" ca="1" si="4"/>
        <v/>
      </c>
      <c r="P21" s="22" t="str">
        <f t="shared" ca="1" si="4"/>
        <v/>
      </c>
      <c r="Q21" s="22" t="str">
        <f t="shared" ca="1" si="4"/>
        <v/>
      </c>
      <c r="R21" s="22" t="str">
        <f t="shared" ca="1" si="4"/>
        <v/>
      </c>
      <c r="S21" s="22" t="str">
        <f t="shared" ca="1" si="4"/>
        <v/>
      </c>
      <c r="T21" s="22" t="str">
        <f t="shared" ca="1" si="4"/>
        <v/>
      </c>
      <c r="U21" s="22" t="str">
        <f t="shared" ca="1" si="4"/>
        <v/>
      </c>
      <c r="V21" s="22" t="str">
        <f t="shared" ca="1" si="4"/>
        <v/>
      </c>
      <c r="W21" s="22" t="str">
        <f t="shared" ca="1" si="4"/>
        <v/>
      </c>
      <c r="X21" s="22">
        <f t="shared" ca="1" si="4"/>
        <v>1</v>
      </c>
      <c r="Y21" s="22" t="str">
        <f t="shared" ca="1" si="5"/>
        <v/>
      </c>
      <c r="Z21" s="22" t="str">
        <f t="shared" ca="1" si="5"/>
        <v/>
      </c>
      <c r="AA21" s="22" t="str">
        <f t="shared" ca="1" si="5"/>
        <v/>
      </c>
      <c r="AB21" s="22" t="str">
        <f t="shared" ca="1" si="5"/>
        <v/>
      </c>
      <c r="AC21" s="22" t="str">
        <f t="shared" ca="1" si="5"/>
        <v/>
      </c>
      <c r="AD21" s="22" t="str">
        <f t="shared" ca="1" si="5"/>
        <v/>
      </c>
      <c r="AE21" s="22" t="str">
        <f t="shared" ca="1" si="5"/>
        <v/>
      </c>
      <c r="AF21" s="22" t="str">
        <f t="shared" ca="1" si="5"/>
        <v/>
      </c>
      <c r="AG21" s="22" t="str">
        <f t="shared" ca="1" si="5"/>
        <v/>
      </c>
      <c r="AH21" s="22" t="str">
        <f t="shared" ca="1" si="5"/>
        <v/>
      </c>
      <c r="AI21" s="22" t="str">
        <f t="shared" ca="1" si="5"/>
        <v/>
      </c>
      <c r="AJ21" s="22" t="str">
        <f t="shared" ca="1" si="5"/>
        <v/>
      </c>
      <c r="AK21" s="22" t="str">
        <f t="shared" ca="1" si="5"/>
        <v/>
      </c>
      <c r="AL21" s="22" t="str">
        <f t="shared" ca="1" si="5"/>
        <v/>
      </c>
      <c r="AM21" s="22" t="str">
        <f t="shared" ca="1" si="5"/>
        <v/>
      </c>
      <c r="AN21" s="22" t="str">
        <f t="shared" ca="1" si="5"/>
        <v/>
      </c>
      <c r="AO21" s="22" t="str">
        <f t="shared" ca="1" si="6"/>
        <v/>
      </c>
      <c r="AP21" s="22" t="str">
        <f t="shared" ca="1" si="6"/>
        <v/>
      </c>
      <c r="AQ21" s="22" t="str">
        <f t="shared" ca="1" si="6"/>
        <v/>
      </c>
      <c r="AR21" s="22" t="str">
        <f t="shared" ca="1" si="6"/>
        <v/>
      </c>
      <c r="AS21" s="22" t="str">
        <f t="shared" ca="1" si="6"/>
        <v/>
      </c>
      <c r="AT21" s="22" t="str">
        <f t="shared" ca="1" si="6"/>
        <v/>
      </c>
      <c r="AU21" s="22" t="str">
        <f t="shared" ca="1" si="6"/>
        <v/>
      </c>
      <c r="AV21" s="22" t="str">
        <f t="shared" ca="1" si="6"/>
        <v/>
      </c>
      <c r="AW21" s="22" t="str">
        <f t="shared" ca="1" si="6"/>
        <v/>
      </c>
      <c r="AX21" s="22" t="str">
        <f t="shared" ca="1" si="6"/>
        <v/>
      </c>
      <c r="AY21" s="22" t="str">
        <f t="shared" ca="1" si="6"/>
        <v/>
      </c>
      <c r="AZ21" s="22" t="str">
        <f t="shared" ca="1" si="6"/>
        <v/>
      </c>
      <c r="BA21" s="22" t="str">
        <f t="shared" ca="1" si="6"/>
        <v/>
      </c>
      <c r="BB21" s="22" t="str">
        <f t="shared" ca="1" si="6"/>
        <v/>
      </c>
      <c r="BC21" s="22" t="str">
        <f t="shared" ca="1" si="6"/>
        <v/>
      </c>
      <c r="BD21" s="22" t="str">
        <f t="shared" ca="1" si="6"/>
        <v/>
      </c>
      <c r="BE21" s="22" t="str">
        <f t="shared" ca="1" si="7"/>
        <v/>
      </c>
      <c r="BF21" s="22" t="str">
        <f t="shared" ca="1" si="7"/>
        <v/>
      </c>
      <c r="BG21" s="22" t="str">
        <f t="shared" ca="1" si="7"/>
        <v/>
      </c>
      <c r="BH21" s="22" t="str">
        <f t="shared" ca="1" si="7"/>
        <v/>
      </c>
      <c r="BI21" s="22" t="str">
        <f t="shared" ca="1" si="7"/>
        <v/>
      </c>
      <c r="BJ21" s="22" t="str">
        <f t="shared" ca="1" si="7"/>
        <v/>
      </c>
      <c r="BK21" s="22" t="str">
        <f t="shared" ca="1" si="7"/>
        <v/>
      </c>
      <c r="BL21" s="22" t="str">
        <f t="shared" ca="1" si="7"/>
        <v/>
      </c>
      <c r="BM21" s="23"/>
    </row>
    <row r="22" spans="1:65" s="1" customFormat="1" ht="40.15" customHeight="1" x14ac:dyDescent="0.25">
      <c r="A22" s="9"/>
      <c r="B22" s="20" t="s">
        <v>14</v>
      </c>
      <c r="C22" s="19"/>
      <c r="D22" s="19"/>
      <c r="E22" s="117"/>
      <c r="F22" s="119">
        <f ca="1">F21+1</f>
        <v>44638</v>
      </c>
      <c r="G22" s="122">
        <v>24</v>
      </c>
      <c r="H22" s="17"/>
      <c r="I22" s="39" t="str">
        <f t="shared" ca="1" si="8"/>
        <v/>
      </c>
      <c r="J22" s="22" t="str">
        <f t="shared" ca="1" si="4"/>
        <v/>
      </c>
      <c r="K22" s="22" t="str">
        <f t="shared" ca="1" si="4"/>
        <v/>
      </c>
      <c r="L22" s="22" t="str">
        <f t="shared" ca="1" si="4"/>
        <v/>
      </c>
      <c r="M22" s="22" t="str">
        <f t="shared" ca="1" si="4"/>
        <v/>
      </c>
      <c r="N22" s="22" t="str">
        <f t="shared" ca="1" si="4"/>
        <v/>
      </c>
      <c r="O22" s="22" t="str">
        <f t="shared" ca="1" si="4"/>
        <v/>
      </c>
      <c r="P22" s="22" t="str">
        <f t="shared" ca="1" si="4"/>
        <v/>
      </c>
      <c r="Q22" s="22" t="str">
        <f t="shared" ca="1" si="4"/>
        <v/>
      </c>
      <c r="R22" s="22" t="str">
        <f t="shared" ca="1" si="4"/>
        <v/>
      </c>
      <c r="S22" s="22" t="str">
        <f t="shared" ca="1" si="4"/>
        <v/>
      </c>
      <c r="T22" s="22" t="str">
        <f t="shared" ca="1" si="4"/>
        <v/>
      </c>
      <c r="U22" s="22" t="str">
        <f t="shared" ca="1" si="4"/>
        <v/>
      </c>
      <c r="V22" s="22" t="str">
        <f t="shared" ca="1" si="4"/>
        <v/>
      </c>
      <c r="W22" s="22" t="str">
        <f t="shared" ca="1" si="4"/>
        <v/>
      </c>
      <c r="X22" s="22" t="str">
        <f t="shared" ca="1" si="4"/>
        <v/>
      </c>
      <c r="Y22" s="22" t="str">
        <f t="shared" ca="1" si="5"/>
        <v/>
      </c>
      <c r="Z22" s="22" t="str">
        <f t="shared" ca="1" si="5"/>
        <v/>
      </c>
      <c r="AA22" s="22" t="str">
        <f t="shared" ca="1" si="5"/>
        <v/>
      </c>
      <c r="AB22" s="22" t="str">
        <f t="shared" ca="1" si="5"/>
        <v/>
      </c>
      <c r="AC22" s="22" t="str">
        <f t="shared" ca="1" si="5"/>
        <v/>
      </c>
      <c r="AD22" s="22" t="str">
        <f t="shared" ca="1" si="5"/>
        <v/>
      </c>
      <c r="AE22" s="22" t="str">
        <f t="shared" ca="1" si="5"/>
        <v/>
      </c>
      <c r="AF22" s="22" t="str">
        <f t="shared" ca="1" si="5"/>
        <v/>
      </c>
      <c r="AG22" s="22" t="str">
        <f t="shared" ca="1" si="5"/>
        <v/>
      </c>
      <c r="AH22" s="22" t="str">
        <f t="shared" ca="1" si="5"/>
        <v/>
      </c>
      <c r="AI22" s="22" t="str">
        <f t="shared" ca="1" si="5"/>
        <v/>
      </c>
      <c r="AJ22" s="22" t="str">
        <f t="shared" ca="1" si="5"/>
        <v/>
      </c>
      <c r="AK22" s="22" t="str">
        <f t="shared" ca="1" si="5"/>
        <v/>
      </c>
      <c r="AL22" s="22" t="str">
        <f t="shared" ca="1" si="5"/>
        <v/>
      </c>
      <c r="AM22" s="22" t="str">
        <f t="shared" ca="1" si="5"/>
        <v/>
      </c>
      <c r="AN22" s="22" t="str">
        <f t="shared" ca="1" si="5"/>
        <v/>
      </c>
      <c r="AO22" s="22" t="str">
        <f t="shared" ca="1" si="6"/>
        <v/>
      </c>
      <c r="AP22" s="22" t="str">
        <f t="shared" ca="1" si="6"/>
        <v/>
      </c>
      <c r="AQ22" s="22" t="str">
        <f t="shared" ca="1" si="6"/>
        <v/>
      </c>
      <c r="AR22" s="22" t="str">
        <f t="shared" ca="1" si="6"/>
        <v/>
      </c>
      <c r="AS22" s="22" t="str">
        <f t="shared" ca="1" si="6"/>
        <v/>
      </c>
      <c r="AT22" s="22" t="str">
        <f t="shared" ca="1" si="6"/>
        <v/>
      </c>
      <c r="AU22" s="22" t="str">
        <f t="shared" ca="1" si="6"/>
        <v/>
      </c>
      <c r="AV22" s="22" t="str">
        <f t="shared" ca="1" si="6"/>
        <v/>
      </c>
      <c r="AW22" s="22" t="str">
        <f t="shared" ca="1" si="6"/>
        <v/>
      </c>
      <c r="AX22" s="22" t="str">
        <f t="shared" ca="1" si="6"/>
        <v/>
      </c>
      <c r="AY22" s="22" t="str">
        <f t="shared" ca="1" si="6"/>
        <v/>
      </c>
      <c r="AZ22" s="22" t="str">
        <f t="shared" ca="1" si="6"/>
        <v/>
      </c>
      <c r="BA22" s="22" t="str">
        <f t="shared" ca="1" si="6"/>
        <v/>
      </c>
      <c r="BB22" s="22" t="str">
        <f t="shared" ca="1" si="6"/>
        <v/>
      </c>
      <c r="BC22" s="22" t="str">
        <f t="shared" ca="1" si="6"/>
        <v/>
      </c>
      <c r="BD22" s="22" t="str">
        <f t="shared" ca="1" si="6"/>
        <v/>
      </c>
      <c r="BE22" s="22" t="str">
        <f t="shared" ca="1" si="7"/>
        <v/>
      </c>
      <c r="BF22" s="22" t="str">
        <f t="shared" ca="1" si="7"/>
        <v/>
      </c>
      <c r="BG22" s="22" t="str">
        <f t="shared" ca="1" si="7"/>
        <v/>
      </c>
      <c r="BH22" s="22" t="str">
        <f t="shared" ca="1" si="7"/>
        <v/>
      </c>
      <c r="BI22" s="22" t="str">
        <f t="shared" ca="1" si="7"/>
        <v/>
      </c>
      <c r="BJ22" s="22" t="str">
        <f t="shared" ca="1" si="7"/>
        <v/>
      </c>
      <c r="BK22" s="22" t="str">
        <f t="shared" ca="1" si="7"/>
        <v/>
      </c>
      <c r="BL22" s="22" t="str">
        <f t="shared" ca="1" si="7"/>
        <v/>
      </c>
      <c r="BM22" s="23"/>
    </row>
    <row r="23" spans="1:65" s="1" customFormat="1" ht="40.15" customHeight="1" x14ac:dyDescent="0.25">
      <c r="A23" s="9"/>
      <c r="B23" s="98" t="s">
        <v>16</v>
      </c>
      <c r="C23" s="19"/>
      <c r="D23" s="19"/>
      <c r="E23" s="117"/>
      <c r="F23" s="119"/>
      <c r="G23" s="122"/>
      <c r="H23" s="17"/>
      <c r="I23" s="39" t="str">
        <f t="shared" ca="1" si="8"/>
        <v/>
      </c>
      <c r="J23" s="22" t="str">
        <f t="shared" ca="1" si="4"/>
        <v/>
      </c>
      <c r="K23" s="22" t="str">
        <f t="shared" ca="1" si="4"/>
        <v/>
      </c>
      <c r="L23" s="22" t="str">
        <f t="shared" ca="1" si="4"/>
        <v/>
      </c>
      <c r="M23" s="22" t="str">
        <f t="shared" ca="1" si="4"/>
        <v/>
      </c>
      <c r="N23" s="22" t="str">
        <f t="shared" ca="1" si="4"/>
        <v/>
      </c>
      <c r="O23" s="22" t="str">
        <f t="shared" ca="1" si="4"/>
        <v/>
      </c>
      <c r="P23" s="22" t="str">
        <f t="shared" ca="1" si="4"/>
        <v/>
      </c>
      <c r="Q23" s="22" t="str">
        <f t="shared" ca="1" si="4"/>
        <v/>
      </c>
      <c r="R23" s="22" t="str">
        <f t="shared" ca="1" si="4"/>
        <v/>
      </c>
      <c r="S23" s="22" t="str">
        <f t="shared" ca="1" si="4"/>
        <v/>
      </c>
      <c r="T23" s="22" t="str">
        <f t="shared" ca="1" si="4"/>
        <v/>
      </c>
      <c r="U23" s="22" t="str">
        <f t="shared" ca="1" si="4"/>
        <v/>
      </c>
      <c r="V23" s="22" t="str">
        <f t="shared" ca="1" si="4"/>
        <v/>
      </c>
      <c r="W23" s="22" t="str">
        <f t="shared" ca="1" si="4"/>
        <v/>
      </c>
      <c r="X23" s="22" t="str">
        <f t="shared" ca="1" si="4"/>
        <v/>
      </c>
      <c r="Y23" s="22" t="str">
        <f t="shared" ca="1" si="5"/>
        <v/>
      </c>
      <c r="Z23" s="22" t="str">
        <f t="shared" ca="1" si="5"/>
        <v/>
      </c>
      <c r="AA23" s="22" t="str">
        <f t="shared" ca="1" si="5"/>
        <v/>
      </c>
      <c r="AB23" s="22" t="str">
        <f t="shared" ca="1" si="5"/>
        <v/>
      </c>
      <c r="AC23" s="22" t="str">
        <f t="shared" ca="1" si="5"/>
        <v/>
      </c>
      <c r="AD23" s="22" t="str">
        <f t="shared" ca="1" si="5"/>
        <v/>
      </c>
      <c r="AE23" s="22" t="str">
        <f t="shared" ca="1" si="5"/>
        <v/>
      </c>
      <c r="AF23" s="22" t="str">
        <f t="shared" ca="1" si="5"/>
        <v/>
      </c>
      <c r="AG23" s="22" t="str">
        <f t="shared" ca="1" si="5"/>
        <v/>
      </c>
      <c r="AH23" s="22" t="str">
        <f t="shared" ca="1" si="5"/>
        <v/>
      </c>
      <c r="AI23" s="22" t="str">
        <f t="shared" ca="1" si="5"/>
        <v/>
      </c>
      <c r="AJ23" s="22" t="str">
        <f t="shared" ca="1" si="5"/>
        <v/>
      </c>
      <c r="AK23" s="22" t="str">
        <f t="shared" ca="1" si="5"/>
        <v/>
      </c>
      <c r="AL23" s="22" t="str">
        <f t="shared" ca="1" si="5"/>
        <v/>
      </c>
      <c r="AM23" s="22" t="str">
        <f t="shared" ca="1" si="5"/>
        <v/>
      </c>
      <c r="AN23" s="22" t="str">
        <f t="shared" ca="1" si="5"/>
        <v/>
      </c>
      <c r="AO23" s="22" t="str">
        <f t="shared" ca="1" si="6"/>
        <v/>
      </c>
      <c r="AP23" s="22" t="str">
        <f t="shared" ca="1" si="6"/>
        <v/>
      </c>
      <c r="AQ23" s="22" t="str">
        <f t="shared" ca="1" si="6"/>
        <v/>
      </c>
      <c r="AR23" s="22" t="str">
        <f t="shared" ca="1" si="6"/>
        <v/>
      </c>
      <c r="AS23" s="22" t="str">
        <f t="shared" ca="1" si="6"/>
        <v/>
      </c>
      <c r="AT23" s="22" t="str">
        <f t="shared" ca="1" si="6"/>
        <v/>
      </c>
      <c r="AU23" s="22" t="str">
        <f t="shared" ca="1" si="6"/>
        <v/>
      </c>
      <c r="AV23" s="22" t="str">
        <f t="shared" ca="1" si="6"/>
        <v/>
      </c>
      <c r="AW23" s="22" t="str">
        <f t="shared" ca="1" si="6"/>
        <v/>
      </c>
      <c r="AX23" s="22" t="str">
        <f t="shared" ca="1" si="6"/>
        <v/>
      </c>
      <c r="AY23" s="22" t="str">
        <f t="shared" ca="1" si="6"/>
        <v/>
      </c>
      <c r="AZ23" s="22" t="str">
        <f t="shared" ca="1" si="6"/>
        <v/>
      </c>
      <c r="BA23" s="22" t="str">
        <f t="shared" ca="1" si="6"/>
        <v/>
      </c>
      <c r="BB23" s="22" t="str">
        <f t="shared" ca="1" si="6"/>
        <v/>
      </c>
      <c r="BC23" s="22" t="str">
        <f t="shared" ca="1" si="6"/>
        <v/>
      </c>
      <c r="BD23" s="22" t="str">
        <f t="shared" ca="1" si="6"/>
        <v/>
      </c>
      <c r="BE23" s="22" t="str">
        <f t="shared" ca="1" si="7"/>
        <v/>
      </c>
      <c r="BF23" s="22" t="str">
        <f t="shared" ca="1" si="7"/>
        <v/>
      </c>
      <c r="BG23" s="22" t="str">
        <f t="shared" ca="1" si="7"/>
        <v/>
      </c>
      <c r="BH23" s="22" t="str">
        <f t="shared" ca="1" si="7"/>
        <v/>
      </c>
      <c r="BI23" s="22" t="str">
        <f t="shared" ca="1" si="7"/>
        <v/>
      </c>
      <c r="BJ23" s="22" t="str">
        <f t="shared" ca="1" si="7"/>
        <v/>
      </c>
      <c r="BK23" s="22" t="str">
        <f t="shared" ca="1" si="7"/>
        <v/>
      </c>
      <c r="BL23" s="22" t="str">
        <f t="shared" ca="1" si="7"/>
        <v/>
      </c>
      <c r="BM23" s="23"/>
    </row>
    <row r="24" spans="1:65" s="1" customFormat="1" ht="40.15" customHeight="1" x14ac:dyDescent="0.25">
      <c r="A24" s="9"/>
      <c r="B24" s="20" t="s">
        <v>10</v>
      </c>
      <c r="C24" s="19" t="s">
        <v>25</v>
      </c>
      <c r="D24" s="19"/>
      <c r="E24" s="117"/>
      <c r="F24" s="119">
        <f ca="1">F12+15</f>
        <v>44637</v>
      </c>
      <c r="G24" s="122">
        <v>4</v>
      </c>
      <c r="H24" s="17"/>
      <c r="I24" s="39" t="str">
        <f t="shared" ca="1" si="8"/>
        <v/>
      </c>
      <c r="J24" s="22" t="str">
        <f t="shared" ca="1" si="4"/>
        <v/>
      </c>
      <c r="K24" s="22" t="str">
        <f t="shared" ca="1" si="4"/>
        <v/>
      </c>
      <c r="L24" s="22" t="str">
        <f t="shared" ca="1" si="4"/>
        <v/>
      </c>
      <c r="M24" s="22" t="str">
        <f t="shared" ca="1" si="4"/>
        <v/>
      </c>
      <c r="N24" s="22" t="str">
        <f t="shared" ca="1" si="4"/>
        <v/>
      </c>
      <c r="O24" s="22" t="str">
        <f t="shared" ca="1" si="4"/>
        <v/>
      </c>
      <c r="P24" s="22" t="str">
        <f t="shared" ca="1" si="4"/>
        <v/>
      </c>
      <c r="Q24" s="22" t="str">
        <f t="shared" ca="1" si="4"/>
        <v/>
      </c>
      <c r="R24" s="22" t="str">
        <f t="shared" ca="1" si="4"/>
        <v/>
      </c>
      <c r="S24" s="22" t="str">
        <f t="shared" ca="1" si="4"/>
        <v/>
      </c>
      <c r="T24" s="22" t="str">
        <f t="shared" ca="1" si="4"/>
        <v/>
      </c>
      <c r="U24" s="22" t="str">
        <f t="shared" ca="1" si="4"/>
        <v/>
      </c>
      <c r="V24" s="22" t="str">
        <f t="shared" ca="1" si="4"/>
        <v/>
      </c>
      <c r="W24" s="22" t="str">
        <f t="shared" ca="1" si="4"/>
        <v/>
      </c>
      <c r="X24" s="22" t="str">
        <f t="shared" ca="1" si="4"/>
        <v/>
      </c>
      <c r="Y24" s="22" t="str">
        <f t="shared" ca="1" si="5"/>
        <v/>
      </c>
      <c r="Z24" s="22" t="str">
        <f t="shared" ca="1" si="5"/>
        <v/>
      </c>
      <c r="AA24" s="22" t="str">
        <f t="shared" ca="1" si="5"/>
        <v/>
      </c>
      <c r="AB24" s="22" t="str">
        <f t="shared" ca="1" si="5"/>
        <v/>
      </c>
      <c r="AC24" s="22" t="str">
        <f t="shared" ca="1" si="5"/>
        <v/>
      </c>
      <c r="AD24" s="22" t="str">
        <f t="shared" ca="1" si="5"/>
        <v/>
      </c>
      <c r="AE24" s="22" t="str">
        <f t="shared" ca="1" si="5"/>
        <v/>
      </c>
      <c r="AF24" s="22" t="str">
        <f t="shared" ca="1" si="5"/>
        <v/>
      </c>
      <c r="AG24" s="22" t="str">
        <f t="shared" ca="1" si="5"/>
        <v/>
      </c>
      <c r="AH24" s="22" t="str">
        <f t="shared" ca="1" si="5"/>
        <v/>
      </c>
      <c r="AI24" s="22" t="str">
        <f t="shared" ca="1" si="5"/>
        <v/>
      </c>
      <c r="AJ24" s="22" t="str">
        <f t="shared" ca="1" si="5"/>
        <v/>
      </c>
      <c r="AK24" s="22" t="str">
        <f t="shared" ca="1" si="5"/>
        <v/>
      </c>
      <c r="AL24" s="22" t="str">
        <f t="shared" ca="1" si="5"/>
        <v/>
      </c>
      <c r="AM24" s="22" t="str">
        <f t="shared" ca="1" si="5"/>
        <v/>
      </c>
      <c r="AN24" s="22" t="str">
        <f t="shared" ca="1" si="5"/>
        <v/>
      </c>
      <c r="AO24" s="22" t="str">
        <f t="shared" ca="1" si="6"/>
        <v/>
      </c>
      <c r="AP24" s="22" t="str">
        <f t="shared" ca="1" si="6"/>
        <v/>
      </c>
      <c r="AQ24" s="22" t="str">
        <f t="shared" ca="1" si="6"/>
        <v/>
      </c>
      <c r="AR24" s="22" t="str">
        <f t="shared" ca="1" si="6"/>
        <v/>
      </c>
      <c r="AS24" s="22" t="str">
        <f t="shared" ca="1" si="6"/>
        <v/>
      </c>
      <c r="AT24" s="22" t="str">
        <f t="shared" ca="1" si="6"/>
        <v/>
      </c>
      <c r="AU24" s="22" t="str">
        <f t="shared" ca="1" si="6"/>
        <v/>
      </c>
      <c r="AV24" s="22" t="str">
        <f t="shared" ca="1" si="6"/>
        <v/>
      </c>
      <c r="AW24" s="22" t="str">
        <f t="shared" ca="1" si="6"/>
        <v/>
      </c>
      <c r="AX24" s="22" t="str">
        <f t="shared" ca="1" si="6"/>
        <v/>
      </c>
      <c r="AY24" s="22" t="str">
        <f t="shared" ca="1" si="6"/>
        <v/>
      </c>
      <c r="AZ24" s="22" t="str">
        <f t="shared" ca="1" si="6"/>
        <v/>
      </c>
      <c r="BA24" s="22" t="str">
        <f t="shared" ca="1" si="6"/>
        <v/>
      </c>
      <c r="BB24" s="22" t="str">
        <f t="shared" ca="1" si="6"/>
        <v/>
      </c>
      <c r="BC24" s="22" t="str">
        <f t="shared" ca="1" si="6"/>
        <v/>
      </c>
      <c r="BD24" s="22" t="str">
        <f t="shared" ca="1" si="6"/>
        <v/>
      </c>
      <c r="BE24" s="22" t="str">
        <f t="shared" ca="1" si="7"/>
        <v/>
      </c>
      <c r="BF24" s="22" t="str">
        <f t="shared" ca="1" si="7"/>
        <v/>
      </c>
      <c r="BG24" s="22" t="str">
        <f t="shared" ca="1" si="7"/>
        <v/>
      </c>
      <c r="BH24" s="22" t="str">
        <f t="shared" ca="1" si="7"/>
        <v/>
      </c>
      <c r="BI24" s="22" t="str">
        <f t="shared" ca="1" si="7"/>
        <v/>
      </c>
      <c r="BJ24" s="22" t="str">
        <f t="shared" ca="1" si="7"/>
        <v/>
      </c>
      <c r="BK24" s="22" t="str">
        <f t="shared" ca="1" si="7"/>
        <v/>
      </c>
      <c r="BL24" s="22" t="str">
        <f t="shared" ca="1" si="7"/>
        <v/>
      </c>
      <c r="BM24" s="23"/>
    </row>
    <row r="25" spans="1:65" s="1" customFormat="1" ht="40.15" customHeight="1" x14ac:dyDescent="0.25">
      <c r="A25" s="9"/>
      <c r="B25" s="20" t="s">
        <v>11</v>
      </c>
      <c r="C25" s="19" t="s">
        <v>23</v>
      </c>
      <c r="D25" s="19"/>
      <c r="E25" s="117"/>
      <c r="F25" s="119">
        <f ca="1">F24+3</f>
        <v>44640</v>
      </c>
      <c r="G25" s="122">
        <v>14</v>
      </c>
      <c r="H25" s="17"/>
      <c r="I25" s="39" t="str">
        <f t="shared" ca="1" si="8"/>
        <v/>
      </c>
      <c r="J25" s="22" t="str">
        <f t="shared" ca="1" si="4"/>
        <v/>
      </c>
      <c r="K25" s="22" t="str">
        <f t="shared" ca="1" si="4"/>
        <v/>
      </c>
      <c r="L25" s="22" t="str">
        <f t="shared" ca="1" si="4"/>
        <v/>
      </c>
      <c r="M25" s="22" t="str">
        <f t="shared" ca="1" si="4"/>
        <v/>
      </c>
      <c r="N25" s="22" t="str">
        <f t="shared" ca="1" si="4"/>
        <v/>
      </c>
      <c r="O25" s="22" t="str">
        <f t="shared" ca="1" si="4"/>
        <v/>
      </c>
      <c r="P25" s="22" t="str">
        <f t="shared" ca="1" si="4"/>
        <v/>
      </c>
      <c r="Q25" s="22" t="str">
        <f t="shared" ca="1" si="4"/>
        <v/>
      </c>
      <c r="R25" s="22" t="str">
        <f t="shared" ca="1" si="4"/>
        <v/>
      </c>
      <c r="S25" s="22" t="str">
        <f t="shared" ca="1" si="4"/>
        <v/>
      </c>
      <c r="T25" s="22" t="str">
        <f t="shared" ca="1" si="4"/>
        <v/>
      </c>
      <c r="U25" s="22" t="str">
        <f t="shared" ca="1" si="4"/>
        <v/>
      </c>
      <c r="V25" s="22" t="str">
        <f t="shared" ca="1" si="4"/>
        <v/>
      </c>
      <c r="W25" s="22" t="str">
        <f t="shared" ca="1" si="4"/>
        <v/>
      </c>
      <c r="X25" s="22" t="str">
        <f t="shared" ca="1" si="4"/>
        <v/>
      </c>
      <c r="Y25" s="22" t="str">
        <f t="shared" ca="1" si="5"/>
        <v/>
      </c>
      <c r="Z25" s="22" t="str">
        <f t="shared" ca="1" si="5"/>
        <v/>
      </c>
      <c r="AA25" s="22" t="str">
        <f t="shared" ca="1" si="5"/>
        <v/>
      </c>
      <c r="AB25" s="22" t="str">
        <f t="shared" ca="1" si="5"/>
        <v/>
      </c>
      <c r="AC25" s="22" t="str">
        <f t="shared" ca="1" si="5"/>
        <v/>
      </c>
      <c r="AD25" s="22" t="str">
        <f t="shared" ca="1" si="5"/>
        <v/>
      </c>
      <c r="AE25" s="22" t="str">
        <f t="shared" ca="1" si="5"/>
        <v/>
      </c>
      <c r="AF25" s="22" t="str">
        <f t="shared" ca="1" si="5"/>
        <v/>
      </c>
      <c r="AG25" s="22" t="str">
        <f t="shared" ca="1" si="5"/>
        <v/>
      </c>
      <c r="AH25" s="22" t="str">
        <f t="shared" ca="1" si="5"/>
        <v/>
      </c>
      <c r="AI25" s="22" t="str">
        <f t="shared" ca="1" si="5"/>
        <v/>
      </c>
      <c r="AJ25" s="22" t="str">
        <f t="shared" ca="1" si="5"/>
        <v/>
      </c>
      <c r="AK25" s="22" t="str">
        <f t="shared" ca="1" si="5"/>
        <v/>
      </c>
      <c r="AL25" s="22" t="str">
        <f t="shared" ca="1" si="5"/>
        <v/>
      </c>
      <c r="AM25" s="22" t="str">
        <f t="shared" ca="1" si="5"/>
        <v/>
      </c>
      <c r="AN25" s="22" t="str">
        <f t="shared" ca="1" si="5"/>
        <v/>
      </c>
      <c r="AO25" s="22" t="str">
        <f t="shared" ca="1" si="6"/>
        <v/>
      </c>
      <c r="AP25" s="22" t="str">
        <f t="shared" ca="1" si="6"/>
        <v/>
      </c>
      <c r="AQ25" s="22" t="str">
        <f t="shared" ca="1" si="6"/>
        <v/>
      </c>
      <c r="AR25" s="22" t="str">
        <f t="shared" ca="1" si="6"/>
        <v/>
      </c>
      <c r="AS25" s="22" t="str">
        <f t="shared" ca="1" si="6"/>
        <v/>
      </c>
      <c r="AT25" s="22" t="str">
        <f t="shared" ca="1" si="6"/>
        <v/>
      </c>
      <c r="AU25" s="22" t="str">
        <f t="shared" ca="1" si="6"/>
        <v/>
      </c>
      <c r="AV25" s="22" t="str">
        <f t="shared" ca="1" si="6"/>
        <v/>
      </c>
      <c r="AW25" s="22" t="str">
        <f t="shared" ca="1" si="6"/>
        <v/>
      </c>
      <c r="AX25" s="22" t="str">
        <f t="shared" ca="1" si="6"/>
        <v/>
      </c>
      <c r="AY25" s="22" t="str">
        <f t="shared" ca="1" si="6"/>
        <v/>
      </c>
      <c r="AZ25" s="22" t="str">
        <f t="shared" ca="1" si="6"/>
        <v/>
      </c>
      <c r="BA25" s="22" t="str">
        <f t="shared" ca="1" si="6"/>
        <v/>
      </c>
      <c r="BB25" s="22" t="str">
        <f t="shared" ca="1" si="6"/>
        <v/>
      </c>
      <c r="BC25" s="22" t="str">
        <f t="shared" ca="1" si="6"/>
        <v/>
      </c>
      <c r="BD25" s="22" t="str">
        <f t="shared" ca="1" si="6"/>
        <v/>
      </c>
      <c r="BE25" s="22" t="str">
        <f t="shared" ca="1" si="7"/>
        <v/>
      </c>
      <c r="BF25" s="22" t="str">
        <f t="shared" ca="1" si="7"/>
        <v/>
      </c>
      <c r="BG25" s="22" t="str">
        <f t="shared" ca="1" si="7"/>
        <v/>
      </c>
      <c r="BH25" s="22" t="str">
        <f t="shared" ca="1" si="7"/>
        <v/>
      </c>
      <c r="BI25" s="22" t="str">
        <f t="shared" ca="1" si="7"/>
        <v/>
      </c>
      <c r="BJ25" s="22" t="str">
        <f t="shared" ca="1" si="7"/>
        <v/>
      </c>
      <c r="BK25" s="22" t="str">
        <f t="shared" ca="1" si="7"/>
        <v/>
      </c>
      <c r="BL25" s="22" t="str">
        <f t="shared" ca="1" si="7"/>
        <v/>
      </c>
      <c r="BM25" s="23"/>
    </row>
    <row r="26" spans="1:65" s="1" customFormat="1" ht="40.15" customHeight="1" x14ac:dyDescent="0.25">
      <c r="A26" s="9"/>
      <c r="B26" s="20" t="s">
        <v>12</v>
      </c>
      <c r="C26" s="19" t="s">
        <v>25</v>
      </c>
      <c r="D26" s="19"/>
      <c r="E26" s="117"/>
      <c r="F26" s="119">
        <f ca="1">F25+15</f>
        <v>44655</v>
      </c>
      <c r="G26" s="122">
        <v>6</v>
      </c>
      <c r="H26" s="17"/>
      <c r="I26" s="39" t="str">
        <f t="shared" ca="1" si="8"/>
        <v/>
      </c>
      <c r="J26" s="22" t="str">
        <f t="shared" ca="1" si="4"/>
        <v/>
      </c>
      <c r="K26" s="22" t="str">
        <f t="shared" ca="1" si="4"/>
        <v/>
      </c>
      <c r="L26" s="22" t="str">
        <f t="shared" ca="1" si="4"/>
        <v/>
      </c>
      <c r="M26" s="22" t="str">
        <f t="shared" ca="1" si="4"/>
        <v/>
      </c>
      <c r="N26" s="22" t="str">
        <f t="shared" ca="1" si="4"/>
        <v/>
      </c>
      <c r="O26" s="22" t="str">
        <f t="shared" ca="1" si="4"/>
        <v/>
      </c>
      <c r="P26" s="22" t="str">
        <f t="shared" ca="1" si="4"/>
        <v/>
      </c>
      <c r="Q26" s="22" t="str">
        <f t="shared" ca="1" si="4"/>
        <v/>
      </c>
      <c r="R26" s="22" t="str">
        <f t="shared" ca="1" si="4"/>
        <v/>
      </c>
      <c r="S26" s="22" t="str">
        <f t="shared" ca="1" si="4"/>
        <v/>
      </c>
      <c r="T26" s="22" t="str">
        <f t="shared" ca="1" si="4"/>
        <v/>
      </c>
      <c r="U26" s="22" t="str">
        <f t="shared" ca="1" si="4"/>
        <v/>
      </c>
      <c r="V26" s="22" t="str">
        <f t="shared" ca="1" si="4"/>
        <v/>
      </c>
      <c r="W26" s="22" t="str">
        <f t="shared" ca="1" si="4"/>
        <v/>
      </c>
      <c r="X26" s="22" t="str">
        <f t="shared" ca="1" si="4"/>
        <v/>
      </c>
      <c r="Y26" s="22" t="str">
        <f t="shared" ca="1" si="5"/>
        <v/>
      </c>
      <c r="Z26" s="22" t="str">
        <f t="shared" ca="1" si="5"/>
        <v/>
      </c>
      <c r="AA26" s="22" t="str">
        <f t="shared" ca="1" si="5"/>
        <v/>
      </c>
      <c r="AB26" s="22" t="str">
        <f t="shared" ca="1" si="5"/>
        <v/>
      </c>
      <c r="AC26" s="22" t="str">
        <f t="shared" ca="1" si="5"/>
        <v/>
      </c>
      <c r="AD26" s="22" t="str">
        <f t="shared" ca="1" si="5"/>
        <v/>
      </c>
      <c r="AE26" s="22" t="str">
        <f t="shared" ca="1" si="5"/>
        <v/>
      </c>
      <c r="AF26" s="22" t="str">
        <f t="shared" ca="1" si="5"/>
        <v/>
      </c>
      <c r="AG26" s="22" t="str">
        <f t="shared" ca="1" si="5"/>
        <v/>
      </c>
      <c r="AH26" s="22" t="str">
        <f t="shared" ca="1" si="5"/>
        <v/>
      </c>
      <c r="AI26" s="22" t="str">
        <f t="shared" ca="1" si="5"/>
        <v/>
      </c>
      <c r="AJ26" s="22" t="str">
        <f t="shared" ca="1" si="5"/>
        <v/>
      </c>
      <c r="AK26" s="22" t="str">
        <f t="shared" ca="1" si="5"/>
        <v/>
      </c>
      <c r="AL26" s="22" t="str">
        <f t="shared" ca="1" si="5"/>
        <v/>
      </c>
      <c r="AM26" s="22" t="str">
        <f t="shared" ca="1" si="5"/>
        <v/>
      </c>
      <c r="AN26" s="22" t="str">
        <f t="shared" ref="AN26:BC35" ca="1" si="9">IF(AND($C26="Objetivo",AN$7&gt;=$F26,AN$7&lt;=$F26+$G26-1),2,IF(AND($C26="Hito",AN$7&gt;=$F26,AN$7&lt;=$F26+$G26-1),1,""))</f>
        <v/>
      </c>
      <c r="AO26" s="22" t="str">
        <f t="shared" ca="1" si="6"/>
        <v/>
      </c>
      <c r="AP26" s="22" t="str">
        <f t="shared" ca="1" si="6"/>
        <v/>
      </c>
      <c r="AQ26" s="22" t="str">
        <f t="shared" ca="1" si="6"/>
        <v/>
      </c>
      <c r="AR26" s="22" t="str">
        <f t="shared" ca="1" si="6"/>
        <v/>
      </c>
      <c r="AS26" s="22" t="str">
        <f t="shared" ca="1" si="6"/>
        <v/>
      </c>
      <c r="AT26" s="22" t="str">
        <f t="shared" ca="1" si="6"/>
        <v/>
      </c>
      <c r="AU26" s="22" t="str">
        <f t="shared" ca="1" si="6"/>
        <v/>
      </c>
      <c r="AV26" s="22" t="str">
        <f t="shared" ca="1" si="6"/>
        <v/>
      </c>
      <c r="AW26" s="22" t="str">
        <f t="shared" ca="1" si="6"/>
        <v/>
      </c>
      <c r="AX26" s="22" t="str">
        <f t="shared" ca="1" si="6"/>
        <v/>
      </c>
      <c r="AY26" s="22" t="str">
        <f t="shared" ca="1" si="6"/>
        <v/>
      </c>
      <c r="AZ26" s="22" t="str">
        <f t="shared" ca="1" si="6"/>
        <v/>
      </c>
      <c r="BA26" s="22" t="str">
        <f t="shared" ca="1" si="6"/>
        <v/>
      </c>
      <c r="BB26" s="22" t="str">
        <f t="shared" ca="1" si="6"/>
        <v/>
      </c>
      <c r="BC26" s="22" t="str">
        <f t="shared" ca="1" si="6"/>
        <v/>
      </c>
      <c r="BD26" s="22" t="str">
        <f t="shared" ref="BD26:BL35" ca="1" si="10">IF(AND($C26="Objetivo",BD$7&gt;=$F26,BD$7&lt;=$F26+$G26-1),2,IF(AND($C26="Hito",BD$7&gt;=$F26,BD$7&lt;=$F26+$G26-1),1,""))</f>
        <v/>
      </c>
      <c r="BE26" s="22" t="str">
        <f t="shared" ca="1" si="7"/>
        <v/>
      </c>
      <c r="BF26" s="22" t="str">
        <f t="shared" ca="1" si="7"/>
        <v/>
      </c>
      <c r="BG26" s="22" t="str">
        <f t="shared" ca="1" si="7"/>
        <v/>
      </c>
      <c r="BH26" s="22" t="str">
        <f t="shared" ca="1" si="7"/>
        <v/>
      </c>
      <c r="BI26" s="22" t="str">
        <f t="shared" ca="1" si="7"/>
        <v/>
      </c>
      <c r="BJ26" s="22" t="str">
        <f t="shared" ca="1" si="7"/>
        <v/>
      </c>
      <c r="BK26" s="22" t="str">
        <f t="shared" ca="1" si="7"/>
        <v/>
      </c>
      <c r="BL26" s="22" t="str">
        <f t="shared" ca="1" si="7"/>
        <v/>
      </c>
      <c r="BM26" s="23"/>
    </row>
    <row r="27" spans="1:65" s="1" customFormat="1" ht="40.15" customHeight="1" x14ac:dyDescent="0.25">
      <c r="A27" s="9"/>
      <c r="B27" s="20" t="s">
        <v>13</v>
      </c>
      <c r="C27" s="19" t="s">
        <v>20</v>
      </c>
      <c r="D27" s="19"/>
      <c r="E27" s="117"/>
      <c r="F27" s="119">
        <f ca="1">F21+22</f>
        <v>44659</v>
      </c>
      <c r="G27" s="122">
        <v>3</v>
      </c>
      <c r="H27" s="17"/>
      <c r="I27" s="39" t="str">
        <f t="shared" ca="1" si="8"/>
        <v/>
      </c>
      <c r="J27" s="22" t="str">
        <f t="shared" ca="1" si="8"/>
        <v/>
      </c>
      <c r="K27" s="22" t="str">
        <f t="shared" ca="1" si="8"/>
        <v/>
      </c>
      <c r="L27" s="22" t="str">
        <f t="shared" ca="1" si="8"/>
        <v/>
      </c>
      <c r="M27" s="22" t="str">
        <f t="shared" ca="1" si="8"/>
        <v/>
      </c>
      <c r="N27" s="22" t="str">
        <f t="shared" ca="1" si="8"/>
        <v/>
      </c>
      <c r="O27" s="22" t="str">
        <f t="shared" ca="1" si="8"/>
        <v/>
      </c>
      <c r="P27" s="22" t="str">
        <f t="shared" ca="1" si="8"/>
        <v/>
      </c>
      <c r="Q27" s="22" t="str">
        <f t="shared" ca="1" si="8"/>
        <v/>
      </c>
      <c r="R27" s="22" t="str">
        <f t="shared" ca="1" si="8"/>
        <v/>
      </c>
      <c r="S27" s="22" t="str">
        <f t="shared" ca="1" si="8"/>
        <v/>
      </c>
      <c r="T27" s="22" t="str">
        <f t="shared" ca="1" si="8"/>
        <v/>
      </c>
      <c r="U27" s="22" t="str">
        <f t="shared" ca="1" si="8"/>
        <v/>
      </c>
      <c r="V27" s="22" t="str">
        <f t="shared" ca="1" si="8"/>
        <v/>
      </c>
      <c r="W27" s="22" t="str">
        <f t="shared" ca="1" si="8"/>
        <v/>
      </c>
      <c r="X27" s="22" t="str">
        <f t="shared" ca="1" si="8"/>
        <v/>
      </c>
      <c r="Y27" s="22" t="str">
        <f t="shared" ref="Y27:AM35" ca="1" si="11">IF(AND($C27="Objetivo",Y$7&gt;=$F27,Y$7&lt;=$F27+$G27-1),2,IF(AND($C27="Hito",Y$7&gt;=$F27,Y$7&lt;=$F27+$G27-1),1,""))</f>
        <v/>
      </c>
      <c r="Z27" s="22" t="str">
        <f t="shared" ca="1" si="11"/>
        <v/>
      </c>
      <c r="AA27" s="22" t="str">
        <f t="shared" ca="1" si="11"/>
        <v/>
      </c>
      <c r="AB27" s="22" t="str">
        <f t="shared" ca="1" si="11"/>
        <v/>
      </c>
      <c r="AC27" s="22" t="str">
        <f t="shared" ca="1" si="11"/>
        <v/>
      </c>
      <c r="AD27" s="22" t="str">
        <f t="shared" ca="1" si="11"/>
        <v/>
      </c>
      <c r="AE27" s="22" t="str">
        <f t="shared" ca="1" si="11"/>
        <v/>
      </c>
      <c r="AF27" s="22" t="str">
        <f t="shared" ca="1" si="11"/>
        <v/>
      </c>
      <c r="AG27" s="22" t="str">
        <f t="shared" ca="1" si="11"/>
        <v/>
      </c>
      <c r="AH27" s="22" t="str">
        <f t="shared" ca="1" si="11"/>
        <v/>
      </c>
      <c r="AI27" s="22" t="str">
        <f t="shared" ca="1" si="11"/>
        <v/>
      </c>
      <c r="AJ27" s="22" t="str">
        <f t="shared" ca="1" si="11"/>
        <v/>
      </c>
      <c r="AK27" s="22" t="str">
        <f t="shared" ca="1" si="11"/>
        <v/>
      </c>
      <c r="AL27" s="22" t="str">
        <f t="shared" ca="1" si="11"/>
        <v/>
      </c>
      <c r="AM27" s="22" t="str">
        <f t="shared" ca="1" si="11"/>
        <v/>
      </c>
      <c r="AN27" s="22" t="str">
        <f t="shared" ca="1" si="9"/>
        <v/>
      </c>
      <c r="AO27" s="22" t="str">
        <f t="shared" ca="1" si="9"/>
        <v/>
      </c>
      <c r="AP27" s="22" t="str">
        <f t="shared" ca="1" si="9"/>
        <v/>
      </c>
      <c r="AQ27" s="22" t="str">
        <f t="shared" ca="1" si="9"/>
        <v/>
      </c>
      <c r="AR27" s="22" t="str">
        <f t="shared" ca="1" si="9"/>
        <v/>
      </c>
      <c r="AS27" s="22" t="str">
        <f t="shared" ca="1" si="9"/>
        <v/>
      </c>
      <c r="AT27" s="22">
        <f t="shared" ca="1" si="9"/>
        <v>2</v>
      </c>
      <c r="AU27" s="22">
        <f t="shared" ca="1" si="9"/>
        <v>2</v>
      </c>
      <c r="AV27" s="22">
        <f t="shared" ca="1" si="9"/>
        <v>2</v>
      </c>
      <c r="AW27" s="22" t="str">
        <f t="shared" ca="1" si="9"/>
        <v/>
      </c>
      <c r="AX27" s="22" t="str">
        <f t="shared" ca="1" si="9"/>
        <v/>
      </c>
      <c r="AY27" s="22" t="str">
        <f t="shared" ca="1" si="9"/>
        <v/>
      </c>
      <c r="AZ27" s="22" t="str">
        <f t="shared" ca="1" si="9"/>
        <v/>
      </c>
      <c r="BA27" s="22" t="str">
        <f t="shared" ca="1" si="9"/>
        <v/>
      </c>
      <c r="BB27" s="22" t="str">
        <f t="shared" ca="1" si="9"/>
        <v/>
      </c>
      <c r="BC27" s="22" t="str">
        <f t="shared" ca="1" si="9"/>
        <v/>
      </c>
      <c r="BD27" s="22" t="str">
        <f t="shared" ca="1" si="10"/>
        <v/>
      </c>
      <c r="BE27" s="22" t="str">
        <f t="shared" ca="1" si="10"/>
        <v/>
      </c>
      <c r="BF27" s="22" t="str">
        <f t="shared" ca="1" si="10"/>
        <v/>
      </c>
      <c r="BG27" s="22" t="str">
        <f t="shared" ca="1" si="10"/>
        <v/>
      </c>
      <c r="BH27" s="22" t="str">
        <f t="shared" ca="1" si="10"/>
        <v/>
      </c>
      <c r="BI27" s="22" t="str">
        <f t="shared" ca="1" si="10"/>
        <v/>
      </c>
      <c r="BJ27" s="22" t="str">
        <f t="shared" ca="1" si="10"/>
        <v/>
      </c>
      <c r="BK27" s="22" t="str">
        <f t="shared" ca="1" si="10"/>
        <v/>
      </c>
      <c r="BL27" s="22" t="str">
        <f t="shared" ca="1" si="10"/>
        <v/>
      </c>
      <c r="BM27" s="23"/>
    </row>
    <row r="28" spans="1:65" s="1" customFormat="1" ht="40.15" customHeight="1" x14ac:dyDescent="0.25">
      <c r="A28" s="9"/>
      <c r="B28" s="20" t="s">
        <v>14</v>
      </c>
      <c r="C28" s="19" t="s">
        <v>22</v>
      </c>
      <c r="D28" s="19"/>
      <c r="E28" s="117"/>
      <c r="F28" s="119">
        <f ca="1">F16</f>
        <v>44628</v>
      </c>
      <c r="G28" s="122">
        <v>19</v>
      </c>
      <c r="H28" s="17"/>
      <c r="I28" s="39" t="str">
        <f t="shared" ca="1" si="8"/>
        <v/>
      </c>
      <c r="J28" s="22" t="str">
        <f t="shared" ca="1" si="8"/>
        <v/>
      </c>
      <c r="K28" s="22" t="str">
        <f t="shared" ca="1" si="8"/>
        <v/>
      </c>
      <c r="L28" s="22" t="str">
        <f t="shared" ca="1" si="8"/>
        <v/>
      </c>
      <c r="M28" s="22" t="str">
        <f t="shared" ca="1" si="8"/>
        <v/>
      </c>
      <c r="N28" s="22" t="str">
        <f t="shared" ca="1" si="8"/>
        <v/>
      </c>
      <c r="O28" s="22" t="str">
        <f t="shared" ca="1" si="8"/>
        <v/>
      </c>
      <c r="P28" s="22" t="str">
        <f t="shared" ca="1" si="8"/>
        <v/>
      </c>
      <c r="Q28" s="22" t="str">
        <f t="shared" ca="1" si="8"/>
        <v/>
      </c>
      <c r="R28" s="22" t="str">
        <f t="shared" ca="1" si="8"/>
        <v/>
      </c>
      <c r="S28" s="22" t="str">
        <f t="shared" ca="1" si="8"/>
        <v/>
      </c>
      <c r="T28" s="22" t="str">
        <f t="shared" ca="1" si="8"/>
        <v/>
      </c>
      <c r="U28" s="22" t="str">
        <f t="shared" ca="1" si="8"/>
        <v/>
      </c>
      <c r="V28" s="22" t="str">
        <f t="shared" ca="1" si="8"/>
        <v/>
      </c>
      <c r="W28" s="22" t="str">
        <f t="shared" ca="1" si="8"/>
        <v/>
      </c>
      <c r="X28" s="22" t="str">
        <f t="shared" ca="1" si="8"/>
        <v/>
      </c>
      <c r="Y28" s="22" t="str">
        <f t="shared" ca="1" si="11"/>
        <v/>
      </c>
      <c r="Z28" s="22" t="str">
        <f t="shared" ca="1" si="11"/>
        <v/>
      </c>
      <c r="AA28" s="22" t="str">
        <f t="shared" ca="1" si="11"/>
        <v/>
      </c>
      <c r="AB28" s="22" t="str">
        <f t="shared" ca="1" si="11"/>
        <v/>
      </c>
      <c r="AC28" s="22" t="str">
        <f t="shared" ca="1" si="11"/>
        <v/>
      </c>
      <c r="AD28" s="22" t="str">
        <f t="shared" ca="1" si="11"/>
        <v/>
      </c>
      <c r="AE28" s="22" t="str">
        <f t="shared" ca="1" si="11"/>
        <v/>
      </c>
      <c r="AF28" s="22" t="str">
        <f t="shared" ca="1" si="11"/>
        <v/>
      </c>
      <c r="AG28" s="22" t="str">
        <f t="shared" ca="1" si="11"/>
        <v/>
      </c>
      <c r="AH28" s="22" t="str">
        <f t="shared" ca="1" si="11"/>
        <v/>
      </c>
      <c r="AI28" s="22" t="str">
        <f t="shared" ca="1" si="11"/>
        <v/>
      </c>
      <c r="AJ28" s="22" t="str">
        <f t="shared" ca="1" si="11"/>
        <v/>
      </c>
      <c r="AK28" s="22" t="str">
        <f t="shared" ca="1" si="11"/>
        <v/>
      </c>
      <c r="AL28" s="22" t="str">
        <f t="shared" ca="1" si="11"/>
        <v/>
      </c>
      <c r="AM28" s="22" t="str">
        <f t="shared" ca="1" si="11"/>
        <v/>
      </c>
      <c r="AN28" s="22" t="str">
        <f t="shared" ca="1" si="9"/>
        <v/>
      </c>
      <c r="AO28" s="22" t="str">
        <f t="shared" ca="1" si="9"/>
        <v/>
      </c>
      <c r="AP28" s="22" t="str">
        <f t="shared" ca="1" si="9"/>
        <v/>
      </c>
      <c r="AQ28" s="22" t="str">
        <f t="shared" ca="1" si="9"/>
        <v/>
      </c>
      <c r="AR28" s="22" t="str">
        <f t="shared" ca="1" si="9"/>
        <v/>
      </c>
      <c r="AS28" s="22" t="str">
        <f t="shared" ca="1" si="9"/>
        <v/>
      </c>
      <c r="AT28" s="22" t="str">
        <f t="shared" ca="1" si="9"/>
        <v/>
      </c>
      <c r="AU28" s="22" t="str">
        <f t="shared" ca="1" si="9"/>
        <v/>
      </c>
      <c r="AV28" s="22" t="str">
        <f t="shared" ca="1" si="9"/>
        <v/>
      </c>
      <c r="AW28" s="22" t="str">
        <f t="shared" ca="1" si="9"/>
        <v/>
      </c>
      <c r="AX28" s="22" t="str">
        <f t="shared" ca="1" si="9"/>
        <v/>
      </c>
      <c r="AY28" s="22" t="str">
        <f t="shared" ca="1" si="9"/>
        <v/>
      </c>
      <c r="AZ28" s="22" t="str">
        <f t="shared" ca="1" si="9"/>
        <v/>
      </c>
      <c r="BA28" s="22" t="str">
        <f t="shared" ca="1" si="9"/>
        <v/>
      </c>
      <c r="BB28" s="22" t="str">
        <f t="shared" ca="1" si="9"/>
        <v/>
      </c>
      <c r="BC28" s="22" t="str">
        <f t="shared" ca="1" si="9"/>
        <v/>
      </c>
      <c r="BD28" s="22" t="str">
        <f t="shared" ca="1" si="10"/>
        <v/>
      </c>
      <c r="BE28" s="22" t="str">
        <f t="shared" ca="1" si="10"/>
        <v/>
      </c>
      <c r="BF28" s="22" t="str">
        <f t="shared" ca="1" si="10"/>
        <v/>
      </c>
      <c r="BG28" s="22" t="str">
        <f t="shared" ca="1" si="10"/>
        <v/>
      </c>
      <c r="BH28" s="22" t="str">
        <f t="shared" ca="1" si="10"/>
        <v/>
      </c>
      <c r="BI28" s="22" t="str">
        <f t="shared" ca="1" si="10"/>
        <v/>
      </c>
      <c r="BJ28" s="22" t="str">
        <f t="shared" ca="1" si="10"/>
        <v/>
      </c>
      <c r="BK28" s="22" t="str">
        <f t="shared" ca="1" si="10"/>
        <v/>
      </c>
      <c r="BL28" s="22" t="str">
        <f t="shared" ca="1" si="10"/>
        <v/>
      </c>
      <c r="BM28" s="23"/>
    </row>
    <row r="29" spans="1:65" s="1" customFormat="1" ht="40.15" customHeight="1" x14ac:dyDescent="0.25">
      <c r="A29" s="9"/>
      <c r="B29" s="98" t="s">
        <v>17</v>
      </c>
      <c r="C29" s="19"/>
      <c r="D29" s="19"/>
      <c r="E29" s="117"/>
      <c r="F29" s="119"/>
      <c r="G29" s="122"/>
      <c r="H29" s="17"/>
      <c r="I29" s="39" t="str">
        <f t="shared" ref="I29:X35" ca="1" si="12">IF(AND($C29="Objetivo",I$7&gt;=$F29,I$7&lt;=$F29+$G29-1),2,IF(AND($C29="Hito",I$7&gt;=$F29,I$7&lt;=$F29+$G29-1),1,""))</f>
        <v/>
      </c>
      <c r="J29" s="22" t="str">
        <f t="shared" ca="1" si="12"/>
        <v/>
      </c>
      <c r="K29" s="22" t="str">
        <f t="shared" ca="1" si="12"/>
        <v/>
      </c>
      <c r="L29" s="22" t="str">
        <f t="shared" ca="1" si="12"/>
        <v/>
      </c>
      <c r="M29" s="22" t="str">
        <f t="shared" ca="1" si="12"/>
        <v/>
      </c>
      <c r="N29" s="22" t="str">
        <f t="shared" ca="1" si="12"/>
        <v/>
      </c>
      <c r="O29" s="22" t="str">
        <f t="shared" ca="1" si="12"/>
        <v/>
      </c>
      <c r="P29" s="22" t="str">
        <f t="shared" ca="1" si="12"/>
        <v/>
      </c>
      <c r="Q29" s="22" t="str">
        <f t="shared" ca="1" si="12"/>
        <v/>
      </c>
      <c r="R29" s="22" t="str">
        <f t="shared" ca="1" si="12"/>
        <v/>
      </c>
      <c r="S29" s="22" t="str">
        <f t="shared" ca="1" si="12"/>
        <v/>
      </c>
      <c r="T29" s="22" t="str">
        <f t="shared" ca="1" si="12"/>
        <v/>
      </c>
      <c r="U29" s="22" t="str">
        <f t="shared" ca="1" si="12"/>
        <v/>
      </c>
      <c r="V29" s="22" t="str">
        <f t="shared" ca="1" si="12"/>
        <v/>
      </c>
      <c r="W29" s="22" t="str">
        <f t="shared" ca="1" si="12"/>
        <v/>
      </c>
      <c r="X29" s="22" t="str">
        <f t="shared" ca="1" si="12"/>
        <v/>
      </c>
      <c r="Y29" s="22" t="str">
        <f t="shared" ca="1" si="11"/>
        <v/>
      </c>
      <c r="Z29" s="22" t="str">
        <f t="shared" ca="1" si="11"/>
        <v/>
      </c>
      <c r="AA29" s="22" t="str">
        <f t="shared" ca="1" si="11"/>
        <v/>
      </c>
      <c r="AB29" s="22" t="str">
        <f t="shared" ca="1" si="11"/>
        <v/>
      </c>
      <c r="AC29" s="22" t="str">
        <f t="shared" ca="1" si="11"/>
        <v/>
      </c>
      <c r="AD29" s="22" t="str">
        <f t="shared" ca="1" si="11"/>
        <v/>
      </c>
      <c r="AE29" s="22" t="str">
        <f t="shared" ca="1" si="11"/>
        <v/>
      </c>
      <c r="AF29" s="22" t="str">
        <f t="shared" ca="1" si="11"/>
        <v/>
      </c>
      <c r="AG29" s="22" t="str">
        <f t="shared" ca="1" si="11"/>
        <v/>
      </c>
      <c r="AH29" s="22" t="str">
        <f t="shared" ca="1" si="11"/>
        <v/>
      </c>
      <c r="AI29" s="22" t="str">
        <f t="shared" ca="1" si="11"/>
        <v/>
      </c>
      <c r="AJ29" s="22" t="str">
        <f t="shared" ca="1" si="11"/>
        <v/>
      </c>
      <c r="AK29" s="22" t="str">
        <f t="shared" ca="1" si="11"/>
        <v/>
      </c>
      <c r="AL29" s="22" t="str">
        <f t="shared" ca="1" si="11"/>
        <v/>
      </c>
      <c r="AM29" s="22" t="str">
        <f t="shared" ca="1" si="11"/>
        <v/>
      </c>
      <c r="AN29" s="22" t="str">
        <f t="shared" ca="1" si="9"/>
        <v/>
      </c>
      <c r="AO29" s="22" t="str">
        <f t="shared" ca="1" si="9"/>
        <v/>
      </c>
      <c r="AP29" s="22" t="str">
        <f t="shared" ca="1" si="9"/>
        <v/>
      </c>
      <c r="AQ29" s="22" t="str">
        <f t="shared" ca="1" si="9"/>
        <v/>
      </c>
      <c r="AR29" s="22" t="str">
        <f t="shared" ca="1" si="9"/>
        <v/>
      </c>
      <c r="AS29" s="22" t="str">
        <f t="shared" ca="1" si="9"/>
        <v/>
      </c>
      <c r="AT29" s="22" t="str">
        <f t="shared" ca="1" si="9"/>
        <v/>
      </c>
      <c r="AU29" s="22" t="str">
        <f t="shared" ca="1" si="9"/>
        <v/>
      </c>
      <c r="AV29" s="22" t="str">
        <f t="shared" ca="1" si="9"/>
        <v/>
      </c>
      <c r="AW29" s="22" t="str">
        <f t="shared" ca="1" si="9"/>
        <v/>
      </c>
      <c r="AX29" s="22" t="str">
        <f t="shared" ca="1" si="9"/>
        <v/>
      </c>
      <c r="AY29" s="22" t="str">
        <f t="shared" ca="1" si="9"/>
        <v/>
      </c>
      <c r="AZ29" s="22" t="str">
        <f t="shared" ca="1" si="9"/>
        <v/>
      </c>
      <c r="BA29" s="22" t="str">
        <f t="shared" ca="1" si="9"/>
        <v/>
      </c>
      <c r="BB29" s="22" t="str">
        <f t="shared" ca="1" si="9"/>
        <v/>
      </c>
      <c r="BC29" s="22" t="str">
        <f t="shared" ca="1" si="9"/>
        <v/>
      </c>
      <c r="BD29" s="22" t="str">
        <f t="shared" ca="1" si="10"/>
        <v/>
      </c>
      <c r="BE29" s="22" t="str">
        <f t="shared" ca="1" si="10"/>
        <v/>
      </c>
      <c r="BF29" s="22" t="str">
        <f t="shared" ca="1" si="10"/>
        <v/>
      </c>
      <c r="BG29" s="22" t="str">
        <f t="shared" ca="1" si="10"/>
        <v/>
      </c>
      <c r="BH29" s="22" t="str">
        <f t="shared" ca="1" si="10"/>
        <v/>
      </c>
      <c r="BI29" s="22" t="str">
        <f t="shared" ca="1" si="10"/>
        <v/>
      </c>
      <c r="BJ29" s="22" t="str">
        <f t="shared" ca="1" si="10"/>
        <v/>
      </c>
      <c r="BK29" s="22" t="str">
        <f t="shared" ca="1" si="10"/>
        <v/>
      </c>
      <c r="BL29" s="22" t="str">
        <f t="shared" ca="1" si="10"/>
        <v/>
      </c>
      <c r="BM29" s="23"/>
    </row>
    <row r="30" spans="1:65" s="1" customFormat="1" ht="40.15" customHeight="1" x14ac:dyDescent="0.25">
      <c r="A30" s="9"/>
      <c r="B30" s="20" t="s">
        <v>10</v>
      </c>
      <c r="C30" s="19"/>
      <c r="D30" s="19"/>
      <c r="E30" s="117"/>
      <c r="F30" s="119">
        <f ca="1">F27+3</f>
        <v>44662</v>
      </c>
      <c r="G30" s="122">
        <v>15</v>
      </c>
      <c r="H30" s="17"/>
      <c r="I30" s="39" t="str">
        <f t="shared" ca="1" si="12"/>
        <v/>
      </c>
      <c r="J30" s="22" t="str">
        <f t="shared" ca="1" si="12"/>
        <v/>
      </c>
      <c r="K30" s="22" t="str">
        <f t="shared" ca="1" si="12"/>
        <v/>
      </c>
      <c r="L30" s="22" t="str">
        <f t="shared" ca="1" si="12"/>
        <v/>
      </c>
      <c r="M30" s="22" t="str">
        <f t="shared" ca="1" si="12"/>
        <v/>
      </c>
      <c r="N30" s="22" t="str">
        <f t="shared" ca="1" si="12"/>
        <v/>
      </c>
      <c r="O30" s="22" t="str">
        <f t="shared" ca="1" si="12"/>
        <v/>
      </c>
      <c r="P30" s="22" t="str">
        <f t="shared" ca="1" si="12"/>
        <v/>
      </c>
      <c r="Q30" s="22" t="str">
        <f t="shared" ca="1" si="12"/>
        <v/>
      </c>
      <c r="R30" s="22" t="str">
        <f t="shared" ca="1" si="12"/>
        <v/>
      </c>
      <c r="S30" s="22" t="str">
        <f t="shared" ca="1" si="12"/>
        <v/>
      </c>
      <c r="T30" s="22" t="str">
        <f t="shared" ca="1" si="12"/>
        <v/>
      </c>
      <c r="U30" s="22" t="str">
        <f t="shared" ca="1" si="12"/>
        <v/>
      </c>
      <c r="V30" s="22" t="str">
        <f t="shared" ca="1" si="12"/>
        <v/>
      </c>
      <c r="W30" s="22" t="str">
        <f t="shared" ca="1" si="12"/>
        <v/>
      </c>
      <c r="X30" s="22" t="str">
        <f t="shared" ca="1" si="12"/>
        <v/>
      </c>
      <c r="Y30" s="22" t="str">
        <f t="shared" ca="1" si="11"/>
        <v/>
      </c>
      <c r="Z30" s="22" t="str">
        <f t="shared" ca="1" si="11"/>
        <v/>
      </c>
      <c r="AA30" s="22" t="str">
        <f t="shared" ca="1" si="11"/>
        <v/>
      </c>
      <c r="AB30" s="22" t="str">
        <f t="shared" ca="1" si="11"/>
        <v/>
      </c>
      <c r="AC30" s="22" t="str">
        <f t="shared" ca="1" si="11"/>
        <v/>
      </c>
      <c r="AD30" s="22" t="str">
        <f t="shared" ca="1" si="11"/>
        <v/>
      </c>
      <c r="AE30" s="22" t="str">
        <f t="shared" ca="1" si="11"/>
        <v/>
      </c>
      <c r="AF30" s="22" t="str">
        <f t="shared" ca="1" si="11"/>
        <v/>
      </c>
      <c r="AG30" s="22" t="str">
        <f t="shared" ca="1" si="11"/>
        <v/>
      </c>
      <c r="AH30" s="22" t="str">
        <f t="shared" ca="1" si="11"/>
        <v/>
      </c>
      <c r="AI30" s="22" t="str">
        <f t="shared" ca="1" si="11"/>
        <v/>
      </c>
      <c r="AJ30" s="22" t="str">
        <f t="shared" ca="1" si="11"/>
        <v/>
      </c>
      <c r="AK30" s="22" t="str">
        <f t="shared" ca="1" si="11"/>
        <v/>
      </c>
      <c r="AL30" s="22" t="str">
        <f t="shared" ca="1" si="11"/>
        <v/>
      </c>
      <c r="AM30" s="22" t="str">
        <f t="shared" ca="1" si="11"/>
        <v/>
      </c>
      <c r="AN30" s="22" t="str">
        <f t="shared" ca="1" si="9"/>
        <v/>
      </c>
      <c r="AO30" s="22" t="str">
        <f t="shared" ca="1" si="9"/>
        <v/>
      </c>
      <c r="AP30" s="22" t="str">
        <f t="shared" ca="1" si="9"/>
        <v/>
      </c>
      <c r="AQ30" s="22" t="str">
        <f t="shared" ca="1" si="9"/>
        <v/>
      </c>
      <c r="AR30" s="22" t="str">
        <f t="shared" ca="1" si="9"/>
        <v/>
      </c>
      <c r="AS30" s="22" t="str">
        <f t="shared" ca="1" si="9"/>
        <v/>
      </c>
      <c r="AT30" s="22" t="str">
        <f t="shared" ca="1" si="9"/>
        <v/>
      </c>
      <c r="AU30" s="22" t="str">
        <f t="shared" ca="1" si="9"/>
        <v/>
      </c>
      <c r="AV30" s="22" t="str">
        <f t="shared" ca="1" si="9"/>
        <v/>
      </c>
      <c r="AW30" s="22" t="str">
        <f t="shared" ca="1" si="9"/>
        <v/>
      </c>
      <c r="AX30" s="22" t="str">
        <f t="shared" ca="1" si="9"/>
        <v/>
      </c>
      <c r="AY30" s="22" t="str">
        <f t="shared" ca="1" si="9"/>
        <v/>
      </c>
      <c r="AZ30" s="22" t="str">
        <f t="shared" ca="1" si="9"/>
        <v/>
      </c>
      <c r="BA30" s="22" t="str">
        <f t="shared" ca="1" si="9"/>
        <v/>
      </c>
      <c r="BB30" s="22" t="str">
        <f t="shared" ca="1" si="9"/>
        <v/>
      </c>
      <c r="BC30" s="22" t="str">
        <f t="shared" ca="1" si="9"/>
        <v/>
      </c>
      <c r="BD30" s="22" t="str">
        <f t="shared" ca="1" si="10"/>
        <v/>
      </c>
      <c r="BE30" s="22" t="str">
        <f t="shared" ca="1" si="10"/>
        <v/>
      </c>
      <c r="BF30" s="22" t="str">
        <f t="shared" ca="1" si="10"/>
        <v/>
      </c>
      <c r="BG30" s="22" t="str">
        <f t="shared" ca="1" si="10"/>
        <v/>
      </c>
      <c r="BH30" s="22" t="str">
        <f t="shared" ca="1" si="10"/>
        <v/>
      </c>
      <c r="BI30" s="22" t="str">
        <f t="shared" ca="1" si="10"/>
        <v/>
      </c>
      <c r="BJ30" s="22" t="str">
        <f t="shared" ca="1" si="10"/>
        <v/>
      </c>
      <c r="BK30" s="22" t="str">
        <f t="shared" ca="1" si="10"/>
        <v/>
      </c>
      <c r="BL30" s="22" t="str">
        <f t="shared" ca="1" si="10"/>
        <v/>
      </c>
      <c r="BM30" s="23"/>
    </row>
    <row r="31" spans="1:65" s="1" customFormat="1" ht="40.15" customHeight="1" x14ac:dyDescent="0.25">
      <c r="A31" s="9"/>
      <c r="B31" s="20" t="s">
        <v>11</v>
      </c>
      <c r="C31" s="19"/>
      <c r="D31" s="19"/>
      <c r="E31" s="117"/>
      <c r="F31" s="119">
        <f ca="1">F30+14</f>
        <v>44676</v>
      </c>
      <c r="G31" s="122">
        <v>5</v>
      </c>
      <c r="H31" s="17"/>
      <c r="I31" s="39" t="str">
        <f t="shared" ca="1" si="12"/>
        <v/>
      </c>
      <c r="J31" s="22" t="str">
        <f t="shared" ca="1" si="12"/>
        <v/>
      </c>
      <c r="K31" s="22" t="str">
        <f t="shared" ca="1" si="12"/>
        <v/>
      </c>
      <c r="L31" s="22" t="str">
        <f t="shared" ca="1" si="12"/>
        <v/>
      </c>
      <c r="M31" s="22" t="str">
        <f t="shared" ca="1" si="12"/>
        <v/>
      </c>
      <c r="N31" s="22" t="str">
        <f t="shared" ca="1" si="12"/>
        <v/>
      </c>
      <c r="O31" s="22" t="str">
        <f t="shared" ca="1" si="12"/>
        <v/>
      </c>
      <c r="P31" s="22" t="str">
        <f t="shared" ca="1" si="12"/>
        <v/>
      </c>
      <c r="Q31" s="22" t="str">
        <f t="shared" ca="1" si="12"/>
        <v/>
      </c>
      <c r="R31" s="22" t="str">
        <f t="shared" ca="1" si="12"/>
        <v/>
      </c>
      <c r="S31" s="22" t="str">
        <f t="shared" ca="1" si="12"/>
        <v/>
      </c>
      <c r="T31" s="22" t="str">
        <f t="shared" ca="1" si="12"/>
        <v/>
      </c>
      <c r="U31" s="22" t="str">
        <f t="shared" ca="1" si="12"/>
        <v/>
      </c>
      <c r="V31" s="22" t="str">
        <f t="shared" ca="1" si="12"/>
        <v/>
      </c>
      <c r="W31" s="22" t="str">
        <f t="shared" ca="1" si="12"/>
        <v/>
      </c>
      <c r="X31" s="22" t="str">
        <f t="shared" ca="1" si="12"/>
        <v/>
      </c>
      <c r="Y31" s="22" t="str">
        <f t="shared" ca="1" si="11"/>
        <v/>
      </c>
      <c r="Z31" s="22" t="str">
        <f t="shared" ca="1" si="11"/>
        <v/>
      </c>
      <c r="AA31" s="22" t="str">
        <f t="shared" ca="1" si="11"/>
        <v/>
      </c>
      <c r="AB31" s="22" t="str">
        <f t="shared" ca="1" si="11"/>
        <v/>
      </c>
      <c r="AC31" s="22" t="str">
        <f t="shared" ca="1" si="11"/>
        <v/>
      </c>
      <c r="AD31" s="22" t="str">
        <f t="shared" ca="1" si="11"/>
        <v/>
      </c>
      <c r="AE31" s="22" t="str">
        <f t="shared" ca="1" si="11"/>
        <v/>
      </c>
      <c r="AF31" s="22" t="str">
        <f t="shared" ca="1" si="11"/>
        <v/>
      </c>
      <c r="AG31" s="22" t="str">
        <f t="shared" ca="1" si="11"/>
        <v/>
      </c>
      <c r="AH31" s="22" t="str">
        <f t="shared" ca="1" si="11"/>
        <v/>
      </c>
      <c r="AI31" s="22" t="str">
        <f t="shared" ca="1" si="11"/>
        <v/>
      </c>
      <c r="AJ31" s="22" t="str">
        <f t="shared" ca="1" si="11"/>
        <v/>
      </c>
      <c r="AK31" s="22" t="str">
        <f t="shared" ca="1" si="11"/>
        <v/>
      </c>
      <c r="AL31" s="22" t="str">
        <f t="shared" ca="1" si="11"/>
        <v/>
      </c>
      <c r="AM31" s="22" t="str">
        <f t="shared" ca="1" si="11"/>
        <v/>
      </c>
      <c r="AN31" s="22" t="str">
        <f t="shared" ca="1" si="9"/>
        <v/>
      </c>
      <c r="AO31" s="22" t="str">
        <f t="shared" ca="1" si="9"/>
        <v/>
      </c>
      <c r="AP31" s="22" t="str">
        <f t="shared" ca="1" si="9"/>
        <v/>
      </c>
      <c r="AQ31" s="22" t="str">
        <f t="shared" ca="1" si="9"/>
        <v/>
      </c>
      <c r="AR31" s="22" t="str">
        <f t="shared" ca="1" si="9"/>
        <v/>
      </c>
      <c r="AS31" s="22" t="str">
        <f t="shared" ca="1" si="9"/>
        <v/>
      </c>
      <c r="AT31" s="22" t="str">
        <f t="shared" ca="1" si="9"/>
        <v/>
      </c>
      <c r="AU31" s="22" t="str">
        <f t="shared" ca="1" si="9"/>
        <v/>
      </c>
      <c r="AV31" s="22" t="str">
        <f t="shared" ca="1" si="9"/>
        <v/>
      </c>
      <c r="AW31" s="22" t="str">
        <f t="shared" ca="1" si="9"/>
        <v/>
      </c>
      <c r="AX31" s="22" t="str">
        <f t="shared" ca="1" si="9"/>
        <v/>
      </c>
      <c r="AY31" s="22" t="str">
        <f t="shared" ca="1" si="9"/>
        <v/>
      </c>
      <c r="AZ31" s="22" t="str">
        <f t="shared" ca="1" si="9"/>
        <v/>
      </c>
      <c r="BA31" s="22" t="str">
        <f t="shared" ca="1" si="9"/>
        <v/>
      </c>
      <c r="BB31" s="22" t="str">
        <f t="shared" ca="1" si="9"/>
        <v/>
      </c>
      <c r="BC31" s="22" t="str">
        <f t="shared" ca="1" si="9"/>
        <v/>
      </c>
      <c r="BD31" s="22" t="str">
        <f t="shared" ca="1" si="10"/>
        <v/>
      </c>
      <c r="BE31" s="22" t="str">
        <f t="shared" ca="1" si="10"/>
        <v/>
      </c>
      <c r="BF31" s="22" t="str">
        <f t="shared" ca="1" si="10"/>
        <v/>
      </c>
      <c r="BG31" s="22" t="str">
        <f t="shared" ca="1" si="10"/>
        <v/>
      </c>
      <c r="BH31" s="22" t="str">
        <f t="shared" ca="1" si="10"/>
        <v/>
      </c>
      <c r="BI31" s="22" t="str">
        <f t="shared" ca="1" si="10"/>
        <v/>
      </c>
      <c r="BJ31" s="22" t="str">
        <f t="shared" ca="1" si="10"/>
        <v/>
      </c>
      <c r="BK31" s="22" t="str">
        <f t="shared" ca="1" si="10"/>
        <v/>
      </c>
      <c r="BL31" s="22" t="str">
        <f t="shared" ca="1" si="10"/>
        <v/>
      </c>
      <c r="BM31" s="23"/>
    </row>
    <row r="32" spans="1:65" s="1" customFormat="1" ht="40.15" customHeight="1" x14ac:dyDescent="0.25">
      <c r="A32" s="9"/>
      <c r="B32" s="20" t="s">
        <v>12</v>
      </c>
      <c r="C32" s="19" t="s">
        <v>21</v>
      </c>
      <c r="D32" s="19"/>
      <c r="E32" s="117"/>
      <c r="F32" s="119">
        <f ca="1">F31+42</f>
        <v>44718</v>
      </c>
      <c r="G32" s="122">
        <v>1</v>
      </c>
      <c r="H32" s="17"/>
      <c r="I32" s="39" t="str">
        <f t="shared" ca="1" si="12"/>
        <v/>
      </c>
      <c r="J32" s="22" t="str">
        <f t="shared" ca="1" si="12"/>
        <v/>
      </c>
      <c r="K32" s="22" t="str">
        <f t="shared" ca="1" si="12"/>
        <v/>
      </c>
      <c r="L32" s="22" t="str">
        <f t="shared" ca="1" si="12"/>
        <v/>
      </c>
      <c r="M32" s="22" t="str">
        <f t="shared" ca="1" si="12"/>
        <v/>
      </c>
      <c r="N32" s="22" t="str">
        <f t="shared" ca="1" si="12"/>
        <v/>
      </c>
      <c r="O32" s="22" t="str">
        <f t="shared" ca="1" si="12"/>
        <v/>
      </c>
      <c r="P32" s="22" t="str">
        <f t="shared" ca="1" si="12"/>
        <v/>
      </c>
      <c r="Q32" s="22" t="str">
        <f t="shared" ca="1" si="12"/>
        <v/>
      </c>
      <c r="R32" s="22" t="str">
        <f t="shared" ca="1" si="12"/>
        <v/>
      </c>
      <c r="S32" s="22" t="str">
        <f t="shared" ca="1" si="12"/>
        <v/>
      </c>
      <c r="T32" s="22" t="str">
        <f t="shared" ca="1" si="12"/>
        <v/>
      </c>
      <c r="U32" s="22" t="str">
        <f t="shared" ca="1" si="12"/>
        <v/>
      </c>
      <c r="V32" s="22" t="str">
        <f t="shared" ca="1" si="12"/>
        <v/>
      </c>
      <c r="W32" s="22" t="str">
        <f t="shared" ca="1" si="12"/>
        <v/>
      </c>
      <c r="X32" s="22" t="str">
        <f t="shared" ca="1" si="12"/>
        <v/>
      </c>
      <c r="Y32" s="22" t="str">
        <f t="shared" ca="1" si="11"/>
        <v/>
      </c>
      <c r="Z32" s="22" t="str">
        <f t="shared" ca="1" si="11"/>
        <v/>
      </c>
      <c r="AA32" s="22" t="str">
        <f t="shared" ca="1" si="11"/>
        <v/>
      </c>
      <c r="AB32" s="22" t="str">
        <f t="shared" ca="1" si="11"/>
        <v/>
      </c>
      <c r="AC32" s="22" t="str">
        <f t="shared" ca="1" si="11"/>
        <v/>
      </c>
      <c r="AD32" s="22" t="str">
        <f t="shared" ca="1" si="11"/>
        <v/>
      </c>
      <c r="AE32" s="22" t="str">
        <f t="shared" ca="1" si="11"/>
        <v/>
      </c>
      <c r="AF32" s="22" t="str">
        <f t="shared" ca="1" si="11"/>
        <v/>
      </c>
      <c r="AG32" s="22" t="str">
        <f t="shared" ca="1" si="11"/>
        <v/>
      </c>
      <c r="AH32" s="22" t="str">
        <f t="shared" ca="1" si="11"/>
        <v/>
      </c>
      <c r="AI32" s="22" t="str">
        <f t="shared" ca="1" si="11"/>
        <v/>
      </c>
      <c r="AJ32" s="22" t="str">
        <f t="shared" ca="1" si="11"/>
        <v/>
      </c>
      <c r="AK32" s="22" t="str">
        <f t="shared" ca="1" si="11"/>
        <v/>
      </c>
      <c r="AL32" s="22" t="str">
        <f t="shared" ca="1" si="11"/>
        <v/>
      </c>
      <c r="AM32" s="22" t="str">
        <f t="shared" ca="1" si="11"/>
        <v/>
      </c>
      <c r="AN32" s="22" t="str">
        <f t="shared" ca="1" si="9"/>
        <v/>
      </c>
      <c r="AO32" s="22" t="str">
        <f t="shared" ca="1" si="9"/>
        <v/>
      </c>
      <c r="AP32" s="22" t="str">
        <f t="shared" ca="1" si="9"/>
        <v/>
      </c>
      <c r="AQ32" s="22" t="str">
        <f t="shared" ca="1" si="9"/>
        <v/>
      </c>
      <c r="AR32" s="22" t="str">
        <f t="shared" ca="1" si="9"/>
        <v/>
      </c>
      <c r="AS32" s="22" t="str">
        <f t="shared" ca="1" si="9"/>
        <v/>
      </c>
      <c r="AT32" s="22" t="str">
        <f t="shared" ca="1" si="9"/>
        <v/>
      </c>
      <c r="AU32" s="22" t="str">
        <f t="shared" ca="1" si="9"/>
        <v/>
      </c>
      <c r="AV32" s="22" t="str">
        <f t="shared" ca="1" si="9"/>
        <v/>
      </c>
      <c r="AW32" s="22" t="str">
        <f t="shared" ca="1" si="9"/>
        <v/>
      </c>
      <c r="AX32" s="22" t="str">
        <f t="shared" ca="1" si="9"/>
        <v/>
      </c>
      <c r="AY32" s="22" t="str">
        <f t="shared" ca="1" si="9"/>
        <v/>
      </c>
      <c r="AZ32" s="22" t="str">
        <f t="shared" ca="1" si="9"/>
        <v/>
      </c>
      <c r="BA32" s="22" t="str">
        <f t="shared" ca="1" si="9"/>
        <v/>
      </c>
      <c r="BB32" s="22" t="str">
        <f t="shared" ca="1" si="9"/>
        <v/>
      </c>
      <c r="BC32" s="22" t="str">
        <f t="shared" ca="1" si="9"/>
        <v/>
      </c>
      <c r="BD32" s="22" t="str">
        <f t="shared" ca="1" si="10"/>
        <v/>
      </c>
      <c r="BE32" s="22" t="str">
        <f t="shared" ca="1" si="10"/>
        <v/>
      </c>
      <c r="BF32" s="22" t="str">
        <f t="shared" ca="1" si="10"/>
        <v/>
      </c>
      <c r="BG32" s="22" t="str">
        <f t="shared" ca="1" si="10"/>
        <v/>
      </c>
      <c r="BH32" s="22" t="str">
        <f t="shared" ca="1" si="10"/>
        <v/>
      </c>
      <c r="BI32" s="22" t="str">
        <f t="shared" ca="1" si="10"/>
        <v/>
      </c>
      <c r="BJ32" s="22" t="str">
        <f t="shared" ca="1" si="10"/>
        <v/>
      </c>
      <c r="BK32" s="22" t="str">
        <f t="shared" ca="1" si="10"/>
        <v/>
      </c>
      <c r="BL32" s="22" t="str">
        <f t="shared" ca="1" si="10"/>
        <v/>
      </c>
      <c r="BM32" s="23"/>
    </row>
    <row r="33" spans="1:65" s="1" customFormat="1" ht="40.15" customHeight="1" x14ac:dyDescent="0.25">
      <c r="A33" s="9"/>
      <c r="B33" s="20" t="s">
        <v>13</v>
      </c>
      <c r="C33" s="19"/>
      <c r="D33" s="19"/>
      <c r="E33" s="117"/>
      <c r="F33" s="119"/>
      <c r="G33" s="122"/>
      <c r="H33" s="17"/>
      <c r="I33" s="39" t="str">
        <f t="shared" ca="1" si="12"/>
        <v/>
      </c>
      <c r="J33" s="22" t="str">
        <f t="shared" ca="1" si="12"/>
        <v/>
      </c>
      <c r="K33" s="22" t="str">
        <f t="shared" ca="1" si="12"/>
        <v/>
      </c>
      <c r="L33" s="22" t="str">
        <f t="shared" ca="1" si="12"/>
        <v/>
      </c>
      <c r="M33" s="22" t="str">
        <f t="shared" ca="1" si="12"/>
        <v/>
      </c>
      <c r="N33" s="22" t="str">
        <f t="shared" ca="1" si="12"/>
        <v/>
      </c>
      <c r="O33" s="22" t="str">
        <f t="shared" ca="1" si="12"/>
        <v/>
      </c>
      <c r="P33" s="22" t="str">
        <f t="shared" ca="1" si="12"/>
        <v/>
      </c>
      <c r="Q33" s="22" t="str">
        <f t="shared" ca="1" si="12"/>
        <v/>
      </c>
      <c r="R33" s="22" t="str">
        <f t="shared" ca="1" si="12"/>
        <v/>
      </c>
      <c r="S33" s="22" t="str">
        <f t="shared" ca="1" si="12"/>
        <v/>
      </c>
      <c r="T33" s="22" t="str">
        <f t="shared" ca="1" si="12"/>
        <v/>
      </c>
      <c r="U33" s="22" t="str">
        <f t="shared" ca="1" si="12"/>
        <v/>
      </c>
      <c r="V33" s="22" t="str">
        <f t="shared" ca="1" si="12"/>
        <v/>
      </c>
      <c r="W33" s="22" t="str">
        <f t="shared" ca="1" si="12"/>
        <v/>
      </c>
      <c r="X33" s="22" t="str">
        <f t="shared" ca="1" si="12"/>
        <v/>
      </c>
      <c r="Y33" s="22" t="str">
        <f t="shared" ca="1" si="11"/>
        <v/>
      </c>
      <c r="Z33" s="22" t="str">
        <f t="shared" ca="1" si="11"/>
        <v/>
      </c>
      <c r="AA33" s="22" t="str">
        <f t="shared" ca="1" si="11"/>
        <v/>
      </c>
      <c r="AB33" s="22" t="str">
        <f t="shared" ca="1" si="11"/>
        <v/>
      </c>
      <c r="AC33" s="22" t="str">
        <f t="shared" ca="1" si="11"/>
        <v/>
      </c>
      <c r="AD33" s="22" t="str">
        <f t="shared" ca="1" si="11"/>
        <v/>
      </c>
      <c r="AE33" s="22" t="str">
        <f t="shared" ca="1" si="11"/>
        <v/>
      </c>
      <c r="AF33" s="22" t="str">
        <f t="shared" ca="1" si="11"/>
        <v/>
      </c>
      <c r="AG33" s="22" t="str">
        <f t="shared" ca="1" si="11"/>
        <v/>
      </c>
      <c r="AH33" s="22" t="str">
        <f t="shared" ca="1" si="11"/>
        <v/>
      </c>
      <c r="AI33" s="22" t="str">
        <f t="shared" ca="1" si="11"/>
        <v/>
      </c>
      <c r="AJ33" s="22" t="str">
        <f t="shared" ca="1" si="11"/>
        <v/>
      </c>
      <c r="AK33" s="22" t="str">
        <f t="shared" ca="1" si="11"/>
        <v/>
      </c>
      <c r="AL33" s="22" t="str">
        <f t="shared" ca="1" si="11"/>
        <v/>
      </c>
      <c r="AM33" s="22" t="str">
        <f t="shared" ca="1" si="11"/>
        <v/>
      </c>
      <c r="AN33" s="22" t="str">
        <f t="shared" ca="1" si="9"/>
        <v/>
      </c>
      <c r="AO33" s="22" t="str">
        <f t="shared" ca="1" si="9"/>
        <v/>
      </c>
      <c r="AP33" s="22" t="str">
        <f t="shared" ca="1" si="9"/>
        <v/>
      </c>
      <c r="AQ33" s="22" t="str">
        <f t="shared" ca="1" si="9"/>
        <v/>
      </c>
      <c r="AR33" s="22" t="str">
        <f t="shared" ca="1" si="9"/>
        <v/>
      </c>
      <c r="AS33" s="22" t="str">
        <f t="shared" ca="1" si="9"/>
        <v/>
      </c>
      <c r="AT33" s="22" t="str">
        <f t="shared" ca="1" si="9"/>
        <v/>
      </c>
      <c r="AU33" s="22" t="str">
        <f t="shared" ca="1" si="9"/>
        <v/>
      </c>
      <c r="AV33" s="22" t="str">
        <f t="shared" ca="1" si="9"/>
        <v/>
      </c>
      <c r="AW33" s="22" t="str">
        <f t="shared" ca="1" si="9"/>
        <v/>
      </c>
      <c r="AX33" s="22" t="str">
        <f t="shared" ca="1" si="9"/>
        <v/>
      </c>
      <c r="AY33" s="22" t="str">
        <f t="shared" ca="1" si="9"/>
        <v/>
      </c>
      <c r="AZ33" s="22" t="str">
        <f t="shared" ca="1" si="9"/>
        <v/>
      </c>
      <c r="BA33" s="22" t="str">
        <f t="shared" ca="1" si="9"/>
        <v/>
      </c>
      <c r="BB33" s="22" t="str">
        <f t="shared" ca="1" si="9"/>
        <v/>
      </c>
      <c r="BC33" s="22" t="str">
        <f t="shared" ca="1" si="9"/>
        <v/>
      </c>
      <c r="BD33" s="22" t="str">
        <f t="shared" ca="1" si="10"/>
        <v/>
      </c>
      <c r="BE33" s="22" t="str">
        <f t="shared" ca="1" si="10"/>
        <v/>
      </c>
      <c r="BF33" s="22" t="str">
        <f t="shared" ca="1" si="10"/>
        <v/>
      </c>
      <c r="BG33" s="22" t="str">
        <f t="shared" ca="1" si="10"/>
        <v/>
      </c>
      <c r="BH33" s="22" t="str">
        <f t="shared" ca="1" si="10"/>
        <v/>
      </c>
      <c r="BI33" s="22" t="str">
        <f t="shared" ca="1" si="10"/>
        <v/>
      </c>
      <c r="BJ33" s="22" t="str">
        <f t="shared" ca="1" si="10"/>
        <v/>
      </c>
      <c r="BK33" s="22" t="str">
        <f t="shared" ca="1" si="10"/>
        <v/>
      </c>
      <c r="BL33" s="22" t="str">
        <f t="shared" ca="1" si="10"/>
        <v/>
      </c>
      <c r="BM33" s="23"/>
    </row>
    <row r="34" spans="1:65" s="1" customFormat="1" ht="40.15" customHeight="1" x14ac:dyDescent="0.25">
      <c r="A34" s="9"/>
      <c r="B34" s="20" t="s">
        <v>14</v>
      </c>
      <c r="C34" s="19"/>
      <c r="D34" s="19"/>
      <c r="E34" s="117"/>
      <c r="F34" s="119"/>
      <c r="G34" s="122"/>
      <c r="H34" s="17"/>
      <c r="I34" s="39" t="str">
        <f t="shared" ca="1" si="12"/>
        <v/>
      </c>
      <c r="J34" s="22" t="str">
        <f t="shared" ca="1" si="12"/>
        <v/>
      </c>
      <c r="K34" s="22" t="str">
        <f t="shared" ca="1" si="12"/>
        <v/>
      </c>
      <c r="L34" s="22" t="str">
        <f t="shared" ca="1" si="12"/>
        <v/>
      </c>
      <c r="M34" s="22" t="str">
        <f t="shared" ca="1" si="12"/>
        <v/>
      </c>
      <c r="N34" s="22" t="str">
        <f t="shared" ca="1" si="12"/>
        <v/>
      </c>
      <c r="O34" s="22" t="str">
        <f t="shared" ca="1" si="12"/>
        <v/>
      </c>
      <c r="P34" s="22" t="str">
        <f t="shared" ca="1" si="12"/>
        <v/>
      </c>
      <c r="Q34" s="22" t="str">
        <f t="shared" ca="1" si="12"/>
        <v/>
      </c>
      <c r="R34" s="22" t="str">
        <f t="shared" ca="1" si="12"/>
        <v/>
      </c>
      <c r="S34" s="22" t="str">
        <f t="shared" ca="1" si="12"/>
        <v/>
      </c>
      <c r="T34" s="22" t="str">
        <f t="shared" ca="1" si="12"/>
        <v/>
      </c>
      <c r="U34" s="22" t="str">
        <f t="shared" ca="1" si="12"/>
        <v/>
      </c>
      <c r="V34" s="22" t="str">
        <f t="shared" ca="1" si="12"/>
        <v/>
      </c>
      <c r="W34" s="22" t="str">
        <f t="shared" ca="1" si="12"/>
        <v/>
      </c>
      <c r="X34" s="22" t="str">
        <f t="shared" ca="1" si="12"/>
        <v/>
      </c>
      <c r="Y34" s="22" t="str">
        <f t="shared" ca="1" si="11"/>
        <v/>
      </c>
      <c r="Z34" s="22" t="str">
        <f t="shared" ca="1" si="11"/>
        <v/>
      </c>
      <c r="AA34" s="22" t="str">
        <f t="shared" ca="1" si="11"/>
        <v/>
      </c>
      <c r="AB34" s="22" t="str">
        <f t="shared" ca="1" si="11"/>
        <v/>
      </c>
      <c r="AC34" s="22" t="str">
        <f t="shared" ca="1" si="11"/>
        <v/>
      </c>
      <c r="AD34" s="22" t="str">
        <f t="shared" ca="1" si="11"/>
        <v/>
      </c>
      <c r="AE34" s="22" t="str">
        <f t="shared" ca="1" si="11"/>
        <v/>
      </c>
      <c r="AF34" s="22" t="str">
        <f t="shared" ca="1" si="11"/>
        <v/>
      </c>
      <c r="AG34" s="22" t="str">
        <f t="shared" ca="1" si="11"/>
        <v/>
      </c>
      <c r="AH34" s="22" t="str">
        <f t="shared" ca="1" si="11"/>
        <v/>
      </c>
      <c r="AI34" s="22" t="str">
        <f t="shared" ca="1" si="11"/>
        <v/>
      </c>
      <c r="AJ34" s="22" t="str">
        <f t="shared" ca="1" si="11"/>
        <v/>
      </c>
      <c r="AK34" s="22" t="str">
        <f t="shared" ca="1" si="11"/>
        <v/>
      </c>
      <c r="AL34" s="22" t="str">
        <f t="shared" ca="1" si="11"/>
        <v/>
      </c>
      <c r="AM34" s="22" t="str">
        <f t="shared" ca="1" si="11"/>
        <v/>
      </c>
      <c r="AN34" s="22" t="str">
        <f t="shared" ca="1" si="9"/>
        <v/>
      </c>
      <c r="AO34" s="22" t="str">
        <f t="shared" ca="1" si="9"/>
        <v/>
      </c>
      <c r="AP34" s="22" t="str">
        <f t="shared" ca="1" si="9"/>
        <v/>
      </c>
      <c r="AQ34" s="22" t="str">
        <f t="shared" ca="1" si="9"/>
        <v/>
      </c>
      <c r="AR34" s="22" t="str">
        <f t="shared" ca="1" si="9"/>
        <v/>
      </c>
      <c r="AS34" s="22" t="str">
        <f t="shared" ca="1" si="9"/>
        <v/>
      </c>
      <c r="AT34" s="22" t="str">
        <f t="shared" ca="1" si="9"/>
        <v/>
      </c>
      <c r="AU34" s="22" t="str">
        <f t="shared" ca="1" si="9"/>
        <v/>
      </c>
      <c r="AV34" s="22" t="str">
        <f t="shared" ca="1" si="9"/>
        <v/>
      </c>
      <c r="AW34" s="22" t="str">
        <f t="shared" ca="1" si="9"/>
        <v/>
      </c>
      <c r="AX34" s="22" t="str">
        <f t="shared" ca="1" si="9"/>
        <v/>
      </c>
      <c r="AY34" s="22" t="str">
        <f t="shared" ca="1" si="9"/>
        <v/>
      </c>
      <c r="AZ34" s="22" t="str">
        <f t="shared" ca="1" si="9"/>
        <v/>
      </c>
      <c r="BA34" s="22" t="str">
        <f t="shared" ca="1" si="9"/>
        <v/>
      </c>
      <c r="BB34" s="22" t="str">
        <f t="shared" ca="1" si="9"/>
        <v/>
      </c>
      <c r="BC34" s="22" t="str">
        <f t="shared" ca="1" si="9"/>
        <v/>
      </c>
      <c r="BD34" s="22" t="str">
        <f t="shared" ca="1" si="10"/>
        <v/>
      </c>
      <c r="BE34" s="22" t="str">
        <f t="shared" ca="1" si="10"/>
        <v/>
      </c>
      <c r="BF34" s="22" t="str">
        <f t="shared" ca="1" si="10"/>
        <v/>
      </c>
      <c r="BG34" s="22" t="str">
        <f t="shared" ca="1" si="10"/>
        <v/>
      </c>
      <c r="BH34" s="22" t="str">
        <f t="shared" ca="1" si="10"/>
        <v/>
      </c>
      <c r="BI34" s="22" t="str">
        <f t="shared" ca="1" si="10"/>
        <v/>
      </c>
      <c r="BJ34" s="22" t="str">
        <f t="shared" ca="1" si="10"/>
        <v/>
      </c>
      <c r="BK34" s="22" t="str">
        <f t="shared" ca="1" si="10"/>
        <v/>
      </c>
      <c r="BL34" s="22" t="str">
        <f t="shared" ca="1" si="10"/>
        <v/>
      </c>
      <c r="BM34" s="23"/>
    </row>
    <row r="35" spans="1:65" s="1" customFormat="1" ht="40.15" customHeight="1" x14ac:dyDescent="0.25">
      <c r="A35" s="9"/>
      <c r="B35" s="20"/>
      <c r="C35" s="19"/>
      <c r="D35" s="19"/>
      <c r="E35" s="117"/>
      <c r="F35" s="119"/>
      <c r="G35" s="122"/>
      <c r="H35" s="17"/>
      <c r="I35" s="39" t="str">
        <f t="shared" ca="1" si="12"/>
        <v/>
      </c>
      <c r="J35" s="22" t="str">
        <f t="shared" ca="1" si="12"/>
        <v/>
      </c>
      <c r="K35" s="22" t="str">
        <f t="shared" ca="1" si="12"/>
        <v/>
      </c>
      <c r="L35" s="22" t="str">
        <f t="shared" ca="1" si="12"/>
        <v/>
      </c>
      <c r="M35" s="22" t="str">
        <f t="shared" ca="1" si="12"/>
        <v/>
      </c>
      <c r="N35" s="22" t="str">
        <f t="shared" ca="1" si="12"/>
        <v/>
      </c>
      <c r="O35" s="22" t="str">
        <f t="shared" ca="1" si="12"/>
        <v/>
      </c>
      <c r="P35" s="22" t="str">
        <f t="shared" ca="1" si="12"/>
        <v/>
      </c>
      <c r="Q35" s="22" t="str">
        <f t="shared" ca="1" si="12"/>
        <v/>
      </c>
      <c r="R35" s="22" t="str">
        <f t="shared" ca="1" si="12"/>
        <v/>
      </c>
      <c r="S35" s="22" t="str">
        <f t="shared" ca="1" si="12"/>
        <v/>
      </c>
      <c r="T35" s="22" t="str">
        <f t="shared" ca="1" si="12"/>
        <v/>
      </c>
      <c r="U35" s="22" t="str">
        <f t="shared" ca="1" si="12"/>
        <v/>
      </c>
      <c r="V35" s="22" t="str">
        <f t="shared" ca="1" si="12"/>
        <v/>
      </c>
      <c r="W35" s="22" t="str">
        <f t="shared" ca="1" si="12"/>
        <v/>
      </c>
      <c r="X35" s="22" t="str">
        <f t="shared" ca="1" si="12"/>
        <v/>
      </c>
      <c r="Y35" s="22" t="str">
        <f t="shared" ca="1" si="11"/>
        <v/>
      </c>
      <c r="Z35" s="22" t="str">
        <f t="shared" ca="1" si="11"/>
        <v/>
      </c>
      <c r="AA35" s="22" t="str">
        <f t="shared" ca="1" si="11"/>
        <v/>
      </c>
      <c r="AB35" s="22" t="str">
        <f t="shared" ca="1" si="11"/>
        <v/>
      </c>
      <c r="AC35" s="22" t="str">
        <f t="shared" ca="1" si="11"/>
        <v/>
      </c>
      <c r="AD35" s="22" t="str">
        <f t="shared" ca="1" si="11"/>
        <v/>
      </c>
      <c r="AE35" s="22" t="str">
        <f t="shared" ca="1" si="11"/>
        <v/>
      </c>
      <c r="AF35" s="22" t="str">
        <f t="shared" ca="1" si="11"/>
        <v/>
      </c>
      <c r="AG35" s="22" t="str">
        <f t="shared" ca="1" si="11"/>
        <v/>
      </c>
      <c r="AH35" s="22" t="str">
        <f t="shared" ca="1" si="11"/>
        <v/>
      </c>
      <c r="AI35" s="22" t="str">
        <f t="shared" ca="1" si="11"/>
        <v/>
      </c>
      <c r="AJ35" s="22" t="str">
        <f t="shared" ca="1" si="11"/>
        <v/>
      </c>
      <c r="AK35" s="22" t="str">
        <f t="shared" ca="1" si="11"/>
        <v/>
      </c>
      <c r="AL35" s="22" t="str">
        <f t="shared" ca="1" si="11"/>
        <v/>
      </c>
      <c r="AM35" s="22" t="str">
        <f t="shared" ca="1" si="11"/>
        <v/>
      </c>
      <c r="AN35" s="22" t="str">
        <f t="shared" ca="1" si="9"/>
        <v/>
      </c>
      <c r="AO35" s="22" t="str">
        <f t="shared" ca="1" si="9"/>
        <v/>
      </c>
      <c r="AP35" s="22" t="str">
        <f t="shared" ca="1" si="9"/>
        <v/>
      </c>
      <c r="AQ35" s="22" t="str">
        <f t="shared" ca="1" si="9"/>
        <v/>
      </c>
      <c r="AR35" s="22" t="str">
        <f t="shared" ca="1" si="9"/>
        <v/>
      </c>
      <c r="AS35" s="22" t="str">
        <f t="shared" ca="1" si="9"/>
        <v/>
      </c>
      <c r="AT35" s="22" t="str">
        <f t="shared" ca="1" si="9"/>
        <v/>
      </c>
      <c r="AU35" s="22" t="str">
        <f t="shared" ca="1" si="9"/>
        <v/>
      </c>
      <c r="AV35" s="22" t="str">
        <f t="shared" ca="1" si="9"/>
        <v/>
      </c>
      <c r="AW35" s="22" t="str">
        <f t="shared" ca="1" si="9"/>
        <v/>
      </c>
      <c r="AX35" s="22" t="str">
        <f t="shared" ca="1" si="9"/>
        <v/>
      </c>
      <c r="AY35" s="22" t="str">
        <f t="shared" ca="1" si="9"/>
        <v/>
      </c>
      <c r="AZ35" s="22" t="str">
        <f t="shared" ca="1" si="9"/>
        <v/>
      </c>
      <c r="BA35" s="22" t="str">
        <f t="shared" ca="1" si="9"/>
        <v/>
      </c>
      <c r="BB35" s="22" t="str">
        <f t="shared" ca="1" si="9"/>
        <v/>
      </c>
      <c r="BC35" s="22" t="str">
        <f t="shared" ca="1" si="9"/>
        <v/>
      </c>
      <c r="BD35" s="22" t="str">
        <f t="shared" ca="1" si="10"/>
        <v/>
      </c>
      <c r="BE35" s="22" t="str">
        <f t="shared" ca="1" si="10"/>
        <v/>
      </c>
      <c r="BF35" s="22" t="str">
        <f t="shared" ca="1" si="10"/>
        <v/>
      </c>
      <c r="BG35" s="22" t="str">
        <f t="shared" ca="1" si="10"/>
        <v/>
      </c>
      <c r="BH35" s="22" t="str">
        <f t="shared" ca="1" si="10"/>
        <v/>
      </c>
      <c r="BI35" s="22" t="str">
        <f t="shared" ca="1" si="10"/>
        <v/>
      </c>
      <c r="BJ35" s="22" t="str">
        <f t="shared" ca="1" si="10"/>
        <v/>
      </c>
      <c r="BK35" s="22" t="str">
        <f t="shared" ca="1" si="10"/>
        <v/>
      </c>
      <c r="BL35" s="22" t="str">
        <f t="shared" ca="1" si="10"/>
        <v/>
      </c>
      <c r="BM35" s="53"/>
    </row>
    <row r="36" spans="1:65" s="1" customFormat="1" ht="40.15" customHeight="1" x14ac:dyDescent="0.25">
      <c r="A36" s="10"/>
      <c r="B36" s="94" t="s">
        <v>18</v>
      </c>
      <c r="C36" s="48"/>
      <c r="D36" s="48"/>
      <c r="E36" s="27"/>
      <c r="F36" s="49"/>
      <c r="G36" s="123"/>
      <c r="H36" s="17"/>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c r="BG36" s="48"/>
      <c r="BH36" s="48"/>
      <c r="BI36" s="48"/>
      <c r="BJ36" s="48"/>
      <c r="BK36" s="48"/>
      <c r="BL36" s="48"/>
      <c r="BM36" s="23"/>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AND($C10="Riesgo bajo",I$7&gt;=$F10,I$7&lt;=$F10+$G10-1)</formula>
    </cfRule>
    <cfRule type="expression" dxfId="30" priority="8" stopIfTrue="1">
      <formula>AND($C10="Riesgo alto",I$7&gt;=$F10,I$7&lt;=$F10+$G10-1)</formula>
    </cfRule>
    <cfRule type="expression" dxfId="29" priority="9" stopIfTrue="1">
      <formula>AND($C10="Según lo previsto",I$7&gt;=$F10,I$7&lt;=$F10+$G10-1)</formula>
    </cfRule>
    <cfRule type="expression" dxfId="28" priority="10" stopIfTrue="1">
      <formula>AND($C10="Riesgo medio",I$7&gt;=$F10,I$7&lt;=$F10+$G10-1)</formula>
    </cfRule>
    <cfRule type="expression" dxfId="27" priority="11" stopIfTrue="1">
      <formula>AND(LEN($C10)=0,I$7&gt;=$F10,I$7&lt;=$F10+$G10-1)</formula>
    </cfRule>
  </conditionalFormatting>
  <conditionalFormatting sqref="I36:BL36">
    <cfRule type="expression" dxfId="26" priority="13" stopIfTrue="1">
      <formula>AND(#REF!="Riesgo bajo",I$7&gt;=#REF!,I$7&lt;=#REF!+#REF!-1)</formula>
    </cfRule>
    <cfRule type="expression" dxfId="25" priority="14" stopIfTrue="1">
      <formula>AND(#REF!="Riesgo alto",I$7&gt;=#REF!,I$7&lt;=#REF!+#REF!-1)</formula>
    </cfRule>
    <cfRule type="expression" dxfId="24" priority="15" stopIfTrue="1">
      <formula>AND(#REF!="Según lo previsto",I$7&gt;=#REF!,I$7&lt;=#REF!+#REF!-1)</formula>
    </cfRule>
    <cfRule type="expression" dxfId="23" priority="16" stopIfTrue="1">
      <formula>AND(#REF!="Riesgo medio",I$7&gt;=#REF!,I$7&lt;=#REF!+#REF!-1)</formula>
    </cfRule>
    <cfRule type="expression" dxfId="22" priority="17" stopIfTrue="1">
      <formula>AND(LEN(#REF!)=0,I$7&gt;=#REF!,I$7&lt;=#REF!+#REF!-1)</formula>
    </cfRule>
  </conditionalFormatting>
  <dataValidations count="13">
    <dataValidation type="list" allowBlank="1" showInputMessage="1" sqref="C11">
      <formula1>"Objetivo,Hito,Según lo previsto, Riesgo bajo, Riesgo medio, Riesgo alto"</formula1>
    </dataValidation>
    <dataValidation type="list" allowBlank="1" showInputMessage="1" showErrorMessage="1" sqref="C10 C12:C35">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formula1>0</formula1>
    </dataValidation>
    <dataValidation allowBlank="1" showInputMessage="1" showErrorMessage="1" prompt="Esta es una fila vacía" sqref="A35"/>
    <dataValidation allowBlank="1" showInputMessage="1" showErrorMessage="1" prompt="Esta fila marca el final de los datos del hito de Gantt. NO escriba nada en esta fila. _x000a_Para agregar más elementos, inserte las nuevas filas encima de esta._x000a_" sqref="A36"/>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dataValidation allowBlank="1" showInputMessage="1" showErrorMessage="1" prompt="Las celdas I9 a BL9 contienen el día del mes representado en el bloque de celdas, encima de cada celda de fecha, y se calculan automáticamente._x000a_No modifique estas celdas._x000a_" sqref="A7"/>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dataValidation allowBlank="1" showInputMessage="1" showErrorMessage="1" prompt="Enter Company Name in cell B4._x000a_A legend is in cells I4 through AC4.  The Legend label is in cell G4." sqref="A4"/>
    <dataValidation allowBlank="1" showInputMessage="1" showErrorMessage="1" promptTitle="Crear un diagrama de Gantt " prompt="Escriba el título en B2. __x000a_Info. sobre usar la hoja de cálculo, incl. guías para lectores de pantalla y autoría del libro, que se encuentran en la columna Acerca de worksheet._x000a_Desplácese por la columna A para obtener más instrucciones." sqref="A2"/>
  </dataValidations>
  <printOptions horizontalCentered="1"/>
  <pageMargins left="0.25" right="0.25" top="0.5" bottom="0.5" header="0.3" footer="0.3"/>
  <pageSetup paperSize="9" scale="42"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Barra de desplazamiento 1">
              <controlPr defaultSize="0" autoPict="0" altText="Barra de desplazamiento para desplazarse por la escala de tiempo del proyecto Ghantt.">
                <anchor moveWithCells="1">
                  <from>
                    <xdr:col>8</xdr:col>
                    <xdr:colOff>28575</xdr:colOff>
                    <xdr:row>7</xdr:row>
                    <xdr:rowOff>57150</xdr:rowOff>
                  </from>
                  <to>
                    <xdr:col>63</xdr:col>
                    <xdr:colOff>409575</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P38"/>
  <sheetViews>
    <sheetView showGridLines="0" showRuler="0" zoomScaleNormal="100" zoomScalePageLayoutView="70" workbookViewId="0"/>
  </sheetViews>
  <sheetFormatPr baseColWidth="10" defaultColWidth="8.85546875" defaultRowHeight="30" customHeight="1" x14ac:dyDescent="0.25"/>
  <cols>
    <col min="1" max="1" width="4.7109375" style="9" customWidth="1"/>
    <col min="2" max="2" width="36.140625" customWidth="1"/>
    <col min="3" max="4" width="20.5703125" customWidth="1"/>
    <col min="5" max="5" width="15.7109375" customWidth="1"/>
    <col min="6" max="6" width="12.140625" style="2" customWidth="1"/>
    <col min="7" max="7" width="10.42578125" customWidth="1"/>
    <col min="8" max="8" width="2.7109375" customWidth="1"/>
    <col min="9" max="65" width="6.28515625" customWidth="1"/>
  </cols>
  <sheetData>
    <row r="1" spans="1:68" ht="25.15" customHeight="1" x14ac:dyDescent="0.25"/>
    <row r="2" spans="1:68" ht="49.9" customHeight="1" x14ac:dyDescent="0.25">
      <c r="A2" s="10"/>
      <c r="B2" s="164" t="s">
        <v>3</v>
      </c>
      <c r="C2" s="164"/>
      <c r="D2" s="164"/>
      <c r="E2" s="164"/>
      <c r="F2" s="164"/>
      <c r="G2" s="164"/>
      <c r="H2" s="164"/>
      <c r="I2" s="165"/>
      <c r="J2" s="165"/>
      <c r="K2" s="165"/>
      <c r="L2" s="165"/>
      <c r="M2" s="165"/>
      <c r="N2" s="165"/>
      <c r="O2" s="166"/>
      <c r="P2" s="166"/>
      <c r="Q2" s="166"/>
      <c r="R2" s="166"/>
      <c r="S2" s="166"/>
      <c r="T2" s="166"/>
      <c r="U2" s="82"/>
      <c r="V2" s="82"/>
      <c r="W2" s="82"/>
      <c r="X2" s="82"/>
      <c r="Y2" s="82"/>
      <c r="Z2" s="82"/>
      <c r="AA2" s="82"/>
      <c r="AB2" s="82"/>
      <c r="AC2" s="82"/>
      <c r="AD2" s="82"/>
      <c r="AE2" s="82"/>
      <c r="AF2" s="82"/>
      <c r="AG2" s="82"/>
      <c r="AH2" s="82"/>
      <c r="AI2" s="82"/>
      <c r="AJ2" s="82"/>
      <c r="AK2" s="82"/>
      <c r="AL2" s="82"/>
      <c r="AM2" s="82"/>
      <c r="AN2" s="82"/>
      <c r="AO2" s="82"/>
      <c r="AP2" s="82"/>
      <c r="AQ2" s="82"/>
      <c r="AR2" s="82"/>
      <c r="AS2" s="82"/>
      <c r="AT2" s="82"/>
      <c r="AU2" s="82"/>
      <c r="AV2" s="82"/>
      <c r="AW2" s="82"/>
      <c r="AX2" s="82"/>
      <c r="AY2" s="82"/>
      <c r="AZ2" s="82"/>
      <c r="BA2" s="82"/>
      <c r="BB2" s="82"/>
      <c r="BC2" s="82"/>
      <c r="BD2" s="82"/>
      <c r="BE2" s="82"/>
      <c r="BF2" s="82"/>
      <c r="BG2" s="82"/>
      <c r="BH2" s="82"/>
      <c r="BI2" s="82"/>
      <c r="BJ2" s="82"/>
      <c r="BK2" s="82"/>
      <c r="BL2" s="82"/>
      <c r="BM2" s="82"/>
    </row>
    <row r="3" spans="1:68" ht="19.899999999999999" customHeight="1" x14ac:dyDescent="0.25">
      <c r="A3" s="10"/>
      <c r="B3" s="55"/>
      <c r="C3" s="56"/>
      <c r="D3" s="57"/>
      <c r="E3" s="57"/>
      <c r="F3" s="58"/>
      <c r="G3" s="57"/>
      <c r="H3" s="57"/>
      <c r="I3" s="71"/>
      <c r="J3" s="1"/>
      <c r="K3" s="1"/>
      <c r="L3" s="1"/>
    </row>
    <row r="4" spans="1:68" ht="30" customHeight="1" x14ac:dyDescent="0.25">
      <c r="A4" s="10"/>
      <c r="B4" s="59" t="s">
        <v>4</v>
      </c>
      <c r="C4" s="60"/>
      <c r="D4" s="61"/>
      <c r="E4" s="62"/>
      <c r="F4" s="63"/>
      <c r="G4" s="64" t="s">
        <v>30</v>
      </c>
      <c r="H4" s="62"/>
      <c r="I4" s="157" t="s">
        <v>25</v>
      </c>
      <c r="J4" s="157"/>
      <c r="K4" s="157"/>
      <c r="L4" s="157"/>
      <c r="N4" s="158" t="s">
        <v>22</v>
      </c>
      <c r="O4" s="158"/>
      <c r="P4" s="158"/>
      <c r="Q4" s="158"/>
      <c r="S4" s="159" t="s">
        <v>23</v>
      </c>
      <c r="T4" s="159"/>
      <c r="U4" s="159"/>
      <c r="V4" s="159"/>
      <c r="X4" s="152" t="s">
        <v>24</v>
      </c>
      <c r="Y4" s="152"/>
      <c r="Z4" s="152"/>
      <c r="AA4" s="152"/>
      <c r="AC4" s="153" t="s">
        <v>32</v>
      </c>
      <c r="AD4" s="153"/>
      <c r="AE4" s="153"/>
      <c r="AF4" s="153"/>
    </row>
    <row r="5" spans="1:68" ht="30" customHeight="1" x14ac:dyDescent="0.25">
      <c r="A5" s="10"/>
      <c r="B5" s="65" t="s">
        <v>5</v>
      </c>
      <c r="C5" s="61"/>
      <c r="D5" s="61"/>
      <c r="E5" s="62"/>
      <c r="F5" s="63"/>
      <c r="G5" s="62"/>
      <c r="H5" s="62"/>
    </row>
    <row r="6" spans="1:68" ht="30" customHeight="1" x14ac:dyDescent="0.35">
      <c r="A6" s="10"/>
      <c r="B6" s="66" t="s">
        <v>6</v>
      </c>
      <c r="C6" s="67" cm="1">
        <f t="array" aca="1" ref="C6" ca="1">IFERROR(IF(MIN(Hitos43524[Inicio])=0,TODAY(),B11(Hitos43524[Inicio])),TODAY())</f>
        <v>44622</v>
      </c>
      <c r="D6" s="68"/>
      <c r="E6" s="62"/>
      <c r="F6" s="63"/>
      <c r="G6" s="62"/>
      <c r="H6" s="62"/>
      <c r="I6" s="77" t="str">
        <f ca="1">TEXT(I7,"mmmm")</f>
        <v>marzo</v>
      </c>
      <c r="J6" s="77"/>
      <c r="K6" s="77"/>
      <c r="L6" s="77"/>
      <c r="M6" s="77"/>
      <c r="N6" s="77"/>
      <c r="O6" s="77"/>
      <c r="P6" s="77" t="str">
        <f ca="1">IF(TEXT(P7,"mmmm")=I6,"",TEXT(P7,"mmmm"))</f>
        <v/>
      </c>
      <c r="Q6" s="77"/>
      <c r="R6" s="77"/>
      <c r="S6" s="77"/>
      <c r="T6" s="77"/>
      <c r="U6" s="77"/>
      <c r="V6" s="77"/>
      <c r="W6" s="77" t="str">
        <f ca="1">IF(OR(TEXT(W7,"mmmm")=P6,TEXT(W7,"mmmm")=I6),"",TEXT(W7,"mmmm"))</f>
        <v/>
      </c>
      <c r="X6" s="77"/>
      <c r="Y6" s="77"/>
      <c r="Z6" s="77"/>
      <c r="AA6" s="77"/>
      <c r="AB6" s="77"/>
      <c r="AC6" s="77"/>
      <c r="AD6" s="77" t="str">
        <f ca="1">IF(OR(TEXT(AD7,"mmmm")=W6,TEXT(AD7,"mmmm")=P6,TEXT(AD7,"mmmm")=I6),"",TEXT(AD7,"mmmm"))</f>
        <v/>
      </c>
      <c r="AE6" s="77"/>
      <c r="AF6" s="77"/>
      <c r="AG6" s="77"/>
      <c r="AH6" s="77"/>
      <c r="AI6" s="77"/>
      <c r="AJ6" s="77"/>
      <c r="AK6" s="77" t="str">
        <f ca="1">IF(OR(TEXT(AK7,"mmmm")=AD6,TEXT(AK7,"mmmm")=W6,TEXT(AK7,"mmmm")=P6,TEXT(AK7,"mmmm")=I6),"",TEXT(AK7,"mmmm"))</f>
        <v/>
      </c>
      <c r="AL6" s="77"/>
      <c r="AM6" s="77"/>
      <c r="AN6" s="77"/>
      <c r="AO6" s="77"/>
      <c r="AP6" s="77"/>
      <c r="AQ6" s="77"/>
      <c r="AR6" s="77" t="str">
        <f ca="1">IF(OR(TEXT(AR7,"mmmm")=AK6,TEXT(AR7,"mmmm")=AD6,TEXT(AR7,"mmmm")=W6,TEXT(AR7,"mmmm")=P6),"",TEXT(AR7,"mmmm"))</f>
        <v>abril</v>
      </c>
      <c r="AS6" s="77"/>
      <c r="AT6" s="77"/>
      <c r="AU6" s="77"/>
      <c r="AV6" s="77"/>
      <c r="AW6" s="77"/>
      <c r="AX6" s="78"/>
      <c r="AY6" s="78" t="str">
        <f ca="1">IF(OR(TEXT(AY7,"mmmm")=AR6,TEXT(AY7,"mmmm")=AK6,TEXT(AY7,"mmmm")=AD6,TEXT(AY7,"mmmm")=W6),"",TEXT(AY7,"mmmm"))</f>
        <v/>
      </c>
      <c r="AZ6" s="78"/>
      <c r="BA6" s="78"/>
      <c r="BB6" s="79"/>
      <c r="BC6" s="76"/>
      <c r="BD6" s="76"/>
      <c r="BE6" s="76"/>
      <c r="BF6" s="76" t="str">
        <f ca="1">IF(OR(TEXT(BF7,"mmmm")=AY6,TEXT(BF7,"mmmm")=AR6,TEXT(BF7,"mmmm")=AK6,TEXT(BF7,"mmmm")=AD6),"",TEXT(BF7,"mmmm"))</f>
        <v/>
      </c>
      <c r="BG6" s="76"/>
      <c r="BH6" s="76"/>
      <c r="BI6" s="76"/>
      <c r="BJ6" s="76"/>
      <c r="BK6" s="76"/>
      <c r="BL6" s="76"/>
    </row>
    <row r="7" spans="1:68" ht="30" customHeight="1" x14ac:dyDescent="0.25">
      <c r="A7" s="10"/>
      <c r="B7" s="66" t="s">
        <v>7</v>
      </c>
      <c r="C7" s="69">
        <v>0</v>
      </c>
      <c r="D7" s="61"/>
      <c r="E7" s="62"/>
      <c r="F7" s="62"/>
      <c r="G7" s="62"/>
      <c r="H7" s="70"/>
      <c r="I7" s="109">
        <f ca="1">IFERROR(Inicio_del_proyecto+Incremento_de_desplazamiento,TODAY())</f>
        <v>44622</v>
      </c>
      <c r="J7" s="110">
        <f ca="1">I7+1</f>
        <v>44623</v>
      </c>
      <c r="K7" s="110">
        <f t="shared" ref="K7:AX7" ca="1" si="0">J7+1</f>
        <v>44624</v>
      </c>
      <c r="L7" s="110">
        <f t="shared" ca="1" si="0"/>
        <v>44625</v>
      </c>
      <c r="M7" s="110">
        <f t="shared" ca="1" si="0"/>
        <v>44626</v>
      </c>
      <c r="N7" s="110">
        <f t="shared" ca="1" si="0"/>
        <v>44627</v>
      </c>
      <c r="O7" s="111">
        <f t="shared" ca="1" si="0"/>
        <v>44628</v>
      </c>
      <c r="P7" s="110">
        <f ca="1">O7+1</f>
        <v>44629</v>
      </c>
      <c r="Q7" s="110">
        <f ca="1">P7+1</f>
        <v>44630</v>
      </c>
      <c r="R7" s="110">
        <f t="shared" ca="1" si="0"/>
        <v>44631</v>
      </c>
      <c r="S7" s="110">
        <f t="shared" ca="1" si="0"/>
        <v>44632</v>
      </c>
      <c r="T7" s="110">
        <f t="shared" ca="1" si="0"/>
        <v>44633</v>
      </c>
      <c r="U7" s="110">
        <f t="shared" ca="1" si="0"/>
        <v>44634</v>
      </c>
      <c r="V7" s="111">
        <f t="shared" ca="1" si="0"/>
        <v>44635</v>
      </c>
      <c r="W7" s="110">
        <f ca="1">V7+1</f>
        <v>44636</v>
      </c>
      <c r="X7" s="110">
        <f ca="1">W7+1</f>
        <v>44637</v>
      </c>
      <c r="Y7" s="110">
        <f t="shared" ca="1" si="0"/>
        <v>44638</v>
      </c>
      <c r="Z7" s="110">
        <f t="shared" ca="1" si="0"/>
        <v>44639</v>
      </c>
      <c r="AA7" s="110">
        <f t="shared" ca="1" si="0"/>
        <v>44640</v>
      </c>
      <c r="AB7" s="110">
        <f t="shared" ca="1" si="0"/>
        <v>44641</v>
      </c>
      <c r="AC7" s="111">
        <f t="shared" ca="1" si="0"/>
        <v>44642</v>
      </c>
      <c r="AD7" s="110">
        <f ca="1">AC7+1</f>
        <v>44643</v>
      </c>
      <c r="AE7" s="110">
        <f ca="1">AD7+1</f>
        <v>44644</v>
      </c>
      <c r="AF7" s="110">
        <f t="shared" ca="1" si="0"/>
        <v>44645</v>
      </c>
      <c r="AG7" s="110">
        <f t="shared" ca="1" si="0"/>
        <v>44646</v>
      </c>
      <c r="AH7" s="110">
        <f t="shared" ca="1" si="0"/>
        <v>44647</v>
      </c>
      <c r="AI7" s="110">
        <f t="shared" ca="1" si="0"/>
        <v>44648</v>
      </c>
      <c r="AJ7" s="111">
        <f t="shared" ca="1" si="0"/>
        <v>44649</v>
      </c>
      <c r="AK7" s="110">
        <f ca="1">AJ7+1</f>
        <v>44650</v>
      </c>
      <c r="AL7" s="110">
        <f ca="1">AK7+1</f>
        <v>44651</v>
      </c>
      <c r="AM7" s="110">
        <f t="shared" ca="1" si="0"/>
        <v>44652</v>
      </c>
      <c r="AN7" s="110">
        <f t="shared" ca="1" si="0"/>
        <v>44653</v>
      </c>
      <c r="AO7" s="110">
        <f t="shared" ca="1" si="0"/>
        <v>44654</v>
      </c>
      <c r="AP7" s="110">
        <f t="shared" ca="1" si="0"/>
        <v>44655</v>
      </c>
      <c r="AQ7" s="111">
        <f t="shared" ca="1" si="0"/>
        <v>44656</v>
      </c>
      <c r="AR7" s="110">
        <f ca="1">AQ7+1</f>
        <v>44657</v>
      </c>
      <c r="AS7" s="110">
        <f ca="1">AR7+1</f>
        <v>44658</v>
      </c>
      <c r="AT7" s="110">
        <f t="shared" ca="1" si="0"/>
        <v>44659</v>
      </c>
      <c r="AU7" s="110">
        <f t="shared" ca="1" si="0"/>
        <v>44660</v>
      </c>
      <c r="AV7" s="110">
        <f t="shared" ca="1" si="0"/>
        <v>44661</v>
      </c>
      <c r="AW7" s="110">
        <f t="shared" ca="1" si="0"/>
        <v>44662</v>
      </c>
      <c r="AX7" s="111">
        <f t="shared" ca="1" si="0"/>
        <v>44663</v>
      </c>
      <c r="AY7" s="110">
        <f ca="1">AX7+1</f>
        <v>44664</v>
      </c>
      <c r="AZ7" s="110">
        <f ca="1">AY7+1</f>
        <v>44665</v>
      </c>
      <c r="BA7" s="110">
        <f t="shared" ref="BA7:BE7" ca="1" si="1">AZ7+1</f>
        <v>44666</v>
      </c>
      <c r="BB7" s="110">
        <f t="shared" ca="1" si="1"/>
        <v>44667</v>
      </c>
      <c r="BC7" s="110">
        <f t="shared" ca="1" si="1"/>
        <v>44668</v>
      </c>
      <c r="BD7" s="110">
        <f t="shared" ca="1" si="1"/>
        <v>44669</v>
      </c>
      <c r="BE7" s="111">
        <f t="shared" ca="1" si="1"/>
        <v>44670</v>
      </c>
      <c r="BF7" s="110">
        <f ca="1">BE7+1</f>
        <v>44671</v>
      </c>
      <c r="BG7" s="110">
        <f ca="1">BF7+1</f>
        <v>44672</v>
      </c>
      <c r="BH7" s="110">
        <f t="shared" ref="BH7:BL7" ca="1" si="2">BG7+1</f>
        <v>44673</v>
      </c>
      <c r="BI7" s="110">
        <f t="shared" ca="1" si="2"/>
        <v>44674</v>
      </c>
      <c r="BJ7" s="110">
        <f t="shared" ca="1" si="2"/>
        <v>44675</v>
      </c>
      <c r="BK7" s="110">
        <f t="shared" ca="1" si="2"/>
        <v>44676</v>
      </c>
      <c r="BL7" s="111">
        <f t="shared" ca="1" si="2"/>
        <v>44677</v>
      </c>
    </row>
    <row r="8" spans="1:68" ht="19.899999999999999" customHeight="1" x14ac:dyDescent="0.25">
      <c r="A8" s="10"/>
      <c r="B8" s="61"/>
      <c r="C8" s="61"/>
      <c r="D8" s="61"/>
      <c r="E8" s="62"/>
      <c r="F8" s="62"/>
      <c r="G8" s="62"/>
      <c r="H8" s="70"/>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25">
      <c r="A9" s="10"/>
      <c r="B9" s="99" t="s">
        <v>8</v>
      </c>
      <c r="C9" s="100" t="s">
        <v>19</v>
      </c>
      <c r="D9" s="100" t="s">
        <v>26</v>
      </c>
      <c r="E9" s="100" t="s">
        <v>28</v>
      </c>
      <c r="F9" s="100" t="s">
        <v>29</v>
      </c>
      <c r="G9" s="100" t="s">
        <v>31</v>
      </c>
      <c r="H9" s="74"/>
      <c r="I9" s="83" t="str">
        <f t="shared" ref="I9:BL9" ca="1" si="3">LEFT(TEXT(I7,"ddd"),1)</f>
        <v>m</v>
      </c>
      <c r="J9" s="83" t="str">
        <f t="shared" ca="1" si="3"/>
        <v>j</v>
      </c>
      <c r="K9" s="83" t="str">
        <f t="shared" ca="1" si="3"/>
        <v>v</v>
      </c>
      <c r="L9" s="83" t="str">
        <f t="shared" ca="1" si="3"/>
        <v>s</v>
      </c>
      <c r="M9" s="83" t="str">
        <f t="shared" ca="1" si="3"/>
        <v>d</v>
      </c>
      <c r="N9" s="83" t="str">
        <f t="shared" ca="1" si="3"/>
        <v>l</v>
      </c>
      <c r="O9" s="83" t="str">
        <f t="shared" ca="1" si="3"/>
        <v>m</v>
      </c>
      <c r="P9" s="83" t="str">
        <f t="shared" ca="1" si="3"/>
        <v>m</v>
      </c>
      <c r="Q9" s="83" t="str">
        <f t="shared" ca="1" si="3"/>
        <v>j</v>
      </c>
      <c r="R9" s="83" t="str">
        <f t="shared" ca="1" si="3"/>
        <v>v</v>
      </c>
      <c r="S9" s="83" t="str">
        <f t="shared" ca="1" si="3"/>
        <v>s</v>
      </c>
      <c r="T9" s="83" t="str">
        <f t="shared" ca="1" si="3"/>
        <v>d</v>
      </c>
      <c r="U9" s="83" t="str">
        <f t="shared" ca="1" si="3"/>
        <v>l</v>
      </c>
      <c r="V9" s="83" t="str">
        <f t="shared" ca="1" si="3"/>
        <v>m</v>
      </c>
      <c r="W9" s="83" t="str">
        <f t="shared" ca="1" si="3"/>
        <v>m</v>
      </c>
      <c r="X9" s="83" t="str">
        <f t="shared" ca="1" si="3"/>
        <v>j</v>
      </c>
      <c r="Y9" s="83" t="str">
        <f t="shared" ca="1" si="3"/>
        <v>v</v>
      </c>
      <c r="Z9" s="83" t="str">
        <f t="shared" ca="1" si="3"/>
        <v>s</v>
      </c>
      <c r="AA9" s="83" t="str">
        <f t="shared" ca="1" si="3"/>
        <v>d</v>
      </c>
      <c r="AB9" s="83" t="str">
        <f t="shared" ca="1" si="3"/>
        <v>l</v>
      </c>
      <c r="AC9" s="83" t="str">
        <f t="shared" ca="1" si="3"/>
        <v>m</v>
      </c>
      <c r="AD9" s="83" t="str">
        <f t="shared" ca="1" si="3"/>
        <v>m</v>
      </c>
      <c r="AE9" s="83" t="str">
        <f t="shared" ca="1" si="3"/>
        <v>j</v>
      </c>
      <c r="AF9" s="83" t="str">
        <f t="shared" ca="1" si="3"/>
        <v>v</v>
      </c>
      <c r="AG9" s="83" t="str">
        <f t="shared" ca="1" si="3"/>
        <v>s</v>
      </c>
      <c r="AH9" s="83" t="str">
        <f t="shared" ca="1" si="3"/>
        <v>d</v>
      </c>
      <c r="AI9" s="83" t="str">
        <f t="shared" ca="1" si="3"/>
        <v>l</v>
      </c>
      <c r="AJ9" s="83" t="str">
        <f t="shared" ca="1" si="3"/>
        <v>m</v>
      </c>
      <c r="AK9" s="83" t="str">
        <f t="shared" ca="1" si="3"/>
        <v>m</v>
      </c>
      <c r="AL9" s="83" t="str">
        <f t="shared" ca="1" si="3"/>
        <v>j</v>
      </c>
      <c r="AM9" s="83" t="str">
        <f t="shared" ca="1" si="3"/>
        <v>v</v>
      </c>
      <c r="AN9" s="83" t="str">
        <f t="shared" ca="1" si="3"/>
        <v>s</v>
      </c>
      <c r="AO9" s="83" t="str">
        <f t="shared" ca="1" si="3"/>
        <v>d</v>
      </c>
      <c r="AP9" s="83" t="str">
        <f t="shared" ca="1" si="3"/>
        <v>l</v>
      </c>
      <c r="AQ9" s="83" t="str">
        <f t="shared" ca="1" si="3"/>
        <v>m</v>
      </c>
      <c r="AR9" s="83" t="str">
        <f t="shared" ca="1" si="3"/>
        <v>m</v>
      </c>
      <c r="AS9" s="83" t="str">
        <f t="shared" ca="1" si="3"/>
        <v>j</v>
      </c>
      <c r="AT9" s="83" t="str">
        <f t="shared" ca="1" si="3"/>
        <v>v</v>
      </c>
      <c r="AU9" s="83" t="str">
        <f t="shared" ca="1" si="3"/>
        <v>s</v>
      </c>
      <c r="AV9" s="83" t="str">
        <f t="shared" ca="1" si="3"/>
        <v>d</v>
      </c>
      <c r="AW9" s="83" t="str">
        <f t="shared" ca="1" si="3"/>
        <v>l</v>
      </c>
      <c r="AX9" s="83" t="str">
        <f t="shared" ca="1" si="3"/>
        <v>m</v>
      </c>
      <c r="AY9" s="83" t="str">
        <f t="shared" ca="1" si="3"/>
        <v>m</v>
      </c>
      <c r="AZ9" s="83" t="str">
        <f t="shared" ca="1" si="3"/>
        <v>j</v>
      </c>
      <c r="BA9" s="83" t="str">
        <f t="shared" ca="1" si="3"/>
        <v>v</v>
      </c>
      <c r="BB9" s="83" t="str">
        <f t="shared" ca="1" si="3"/>
        <v>s</v>
      </c>
      <c r="BC9" s="83" t="str">
        <f t="shared" ca="1" si="3"/>
        <v>d</v>
      </c>
      <c r="BD9" s="83" t="str">
        <f t="shared" ca="1" si="3"/>
        <v>l</v>
      </c>
      <c r="BE9" s="83" t="str">
        <f t="shared" ca="1" si="3"/>
        <v>m</v>
      </c>
      <c r="BF9" s="83" t="str">
        <f t="shared" ca="1" si="3"/>
        <v>m</v>
      </c>
      <c r="BG9" s="83" t="str">
        <f t="shared" ca="1" si="3"/>
        <v>j</v>
      </c>
      <c r="BH9" s="83" t="str">
        <f t="shared" ca="1" si="3"/>
        <v>v</v>
      </c>
      <c r="BI9" s="83" t="str">
        <f t="shared" ca="1" si="3"/>
        <v>s</v>
      </c>
      <c r="BJ9" s="83" t="str">
        <f t="shared" ca="1" si="3"/>
        <v>d</v>
      </c>
      <c r="BK9" s="83" t="str">
        <f t="shared" ca="1" si="3"/>
        <v>l</v>
      </c>
      <c r="BL9" s="83" t="str">
        <f t="shared" ca="1" si="3"/>
        <v>m</v>
      </c>
    </row>
    <row r="10" spans="1:68" ht="30" hidden="1" customHeight="1" thickBot="1" x14ac:dyDescent="0.3">
      <c r="B10" s="16"/>
      <c r="C10" s="13"/>
      <c r="D10" s="12"/>
      <c r="E10" s="13"/>
      <c r="F10" s="14"/>
      <c r="G10" s="15"/>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row>
    <row r="11" spans="1:68" s="1" customFormat="1" ht="40.15" customHeight="1" x14ac:dyDescent="0.25">
      <c r="A11" s="10"/>
      <c r="B11" s="93" t="s">
        <v>9</v>
      </c>
      <c r="C11" s="50"/>
      <c r="D11" s="50"/>
      <c r="E11" s="116"/>
      <c r="F11" s="118"/>
      <c r="G11" s="120"/>
      <c r="H11" s="50"/>
      <c r="I11" s="21" t="str">
        <f t="shared" ref="I11:X26" ca="1" si="4">IF(AND($C11="Objetivo",I$7&gt;=$F11,I$7&lt;=$F11+$G11-1),2,IF(AND($C11="Hito",I$7&gt;=$F11,I$7&lt;=$F11+$G11-1),1,""))</f>
        <v/>
      </c>
      <c r="J11" s="21" t="str">
        <f t="shared" ca="1" si="4"/>
        <v/>
      </c>
      <c r="K11" s="21" t="str">
        <f t="shared" ca="1" si="4"/>
        <v/>
      </c>
      <c r="L11" s="21" t="str">
        <f t="shared" ca="1" si="4"/>
        <v/>
      </c>
      <c r="M11" s="21" t="str">
        <f t="shared" ca="1" si="4"/>
        <v/>
      </c>
      <c r="N11" s="21" t="str">
        <f t="shared" ca="1" si="4"/>
        <v/>
      </c>
      <c r="O11" s="21" t="str">
        <f t="shared" ca="1" si="4"/>
        <v/>
      </c>
      <c r="P11" s="21" t="str">
        <f t="shared" ca="1" si="4"/>
        <v/>
      </c>
      <c r="Q11" s="21" t="str">
        <f t="shared" ca="1" si="4"/>
        <v/>
      </c>
      <c r="R11" s="21" t="str">
        <f t="shared" ca="1" si="4"/>
        <v/>
      </c>
      <c r="S11" s="21" t="str">
        <f t="shared" ca="1" si="4"/>
        <v/>
      </c>
      <c r="T11" s="21" t="str">
        <f t="shared" ca="1" si="4"/>
        <v/>
      </c>
      <c r="U11" s="21" t="str">
        <f t="shared" ca="1" si="4"/>
        <v/>
      </c>
      <c r="V11" s="21" t="str">
        <f t="shared" ca="1" si="4"/>
        <v/>
      </c>
      <c r="W11" s="21" t="str">
        <f t="shared" ca="1" si="4"/>
        <v/>
      </c>
      <c r="X11" s="21" t="str">
        <f t="shared" ca="1" si="4"/>
        <v/>
      </c>
      <c r="Y11" s="21" t="str">
        <f t="shared" ref="Y11:AN26" ca="1" si="5">IF(AND($C11="Objetivo",Y$7&gt;=$F11,Y$7&lt;=$F11+$G11-1),2,IF(AND($C11="Hito",Y$7&gt;=$F11,Y$7&lt;=$F11+$G11-1),1,""))</f>
        <v/>
      </c>
      <c r="Z11" s="21" t="str">
        <f t="shared" ca="1" si="5"/>
        <v/>
      </c>
      <c r="AA11" s="21" t="str">
        <f t="shared" ca="1" si="5"/>
        <v/>
      </c>
      <c r="AB11" s="21" t="str">
        <f t="shared" ca="1" si="5"/>
        <v/>
      </c>
      <c r="AC11" s="21" t="str">
        <f t="shared" ca="1" si="5"/>
        <v/>
      </c>
      <c r="AD11" s="21" t="str">
        <f t="shared" ca="1" si="5"/>
        <v/>
      </c>
      <c r="AE11" s="21" t="str">
        <f t="shared" ca="1" si="5"/>
        <v/>
      </c>
      <c r="AF11" s="21" t="str">
        <f t="shared" ca="1" si="5"/>
        <v/>
      </c>
      <c r="AG11" s="21" t="str">
        <f t="shared" ca="1" si="5"/>
        <v/>
      </c>
      <c r="AH11" s="21" t="str">
        <f t="shared" ca="1" si="5"/>
        <v/>
      </c>
      <c r="AI11" s="21" t="str">
        <f t="shared" ca="1" si="5"/>
        <v/>
      </c>
      <c r="AJ11" s="21" t="str">
        <f t="shared" ca="1" si="5"/>
        <v/>
      </c>
      <c r="AK11" s="21" t="str">
        <f t="shared" ca="1" si="5"/>
        <v/>
      </c>
      <c r="AL11" s="21" t="str">
        <f t="shared" ca="1" si="5"/>
        <v/>
      </c>
      <c r="AM11" s="21" t="str">
        <f t="shared" ca="1" si="5"/>
        <v/>
      </c>
      <c r="AN11" s="21" t="str">
        <f t="shared" ca="1" si="5"/>
        <v/>
      </c>
      <c r="AO11" s="21" t="str">
        <f t="shared" ref="AO11:BD26" ca="1" si="6">IF(AND($C11="Objetivo",AO$7&gt;=$F11,AO$7&lt;=$F11+$G11-1),2,IF(AND($C11="Hito",AO$7&gt;=$F11,AO$7&lt;=$F11+$G11-1),1,""))</f>
        <v/>
      </c>
      <c r="AP11" s="21" t="str">
        <f t="shared" ca="1" si="6"/>
        <v/>
      </c>
      <c r="AQ11" s="21" t="str">
        <f t="shared" ca="1" si="6"/>
        <v/>
      </c>
      <c r="AR11" s="21" t="str">
        <f t="shared" ca="1" si="6"/>
        <v/>
      </c>
      <c r="AS11" s="21" t="str">
        <f t="shared" ca="1" si="6"/>
        <v/>
      </c>
      <c r="AT11" s="21" t="str">
        <f t="shared" ca="1" si="6"/>
        <v/>
      </c>
      <c r="AU11" s="21" t="str">
        <f t="shared" ca="1" si="6"/>
        <v/>
      </c>
      <c r="AV11" s="21" t="str">
        <f t="shared" ca="1" si="6"/>
        <v/>
      </c>
      <c r="AW11" s="21" t="str">
        <f t="shared" ca="1" si="6"/>
        <v/>
      </c>
      <c r="AX11" s="21" t="str">
        <f t="shared" ca="1" si="6"/>
        <v/>
      </c>
      <c r="AY11" s="21" t="str">
        <f t="shared" ca="1" si="6"/>
        <v/>
      </c>
      <c r="AZ11" s="21" t="str">
        <f t="shared" ca="1" si="6"/>
        <v/>
      </c>
      <c r="BA11" s="21" t="str">
        <f t="shared" ca="1" si="6"/>
        <v/>
      </c>
      <c r="BB11" s="21" t="str">
        <f t="shared" ca="1" si="6"/>
        <v/>
      </c>
      <c r="BC11" s="21" t="str">
        <f t="shared" ca="1" si="6"/>
        <v/>
      </c>
      <c r="BD11" s="21" t="str">
        <f t="shared" ca="1" si="6"/>
        <v/>
      </c>
      <c r="BE11" s="21" t="str">
        <f t="shared" ref="BE11:BL26" ca="1" si="7">IF(AND($C11="Objetivo",BE$7&gt;=$F11,BE$7&lt;=$F11+$G11-1),2,IF(AND($C11="Hito",BE$7&gt;=$F11,BE$7&lt;=$F11+$G11-1),1,""))</f>
        <v/>
      </c>
      <c r="BF11" s="21" t="str">
        <f t="shared" ca="1" si="7"/>
        <v/>
      </c>
      <c r="BG11" s="21" t="str">
        <f t="shared" ca="1" si="7"/>
        <v/>
      </c>
      <c r="BH11" s="21" t="str">
        <f t="shared" ca="1" si="7"/>
        <v/>
      </c>
      <c r="BI11" s="21" t="str">
        <f t="shared" ca="1" si="7"/>
        <v/>
      </c>
      <c r="BJ11" s="21" t="str">
        <f t="shared" ca="1" si="7"/>
        <v/>
      </c>
      <c r="BK11" s="21" t="str">
        <f t="shared" ca="1" si="7"/>
        <v/>
      </c>
      <c r="BL11" s="21" t="str">
        <f t="shared" ca="1" si="7"/>
        <v/>
      </c>
      <c r="BP11" s="33"/>
    </row>
    <row r="12" spans="1:68" s="1" customFormat="1" ht="40.15" customHeight="1" x14ac:dyDescent="0.25">
      <c r="A12" s="10"/>
      <c r="B12" s="51" t="s">
        <v>10</v>
      </c>
      <c r="C12" s="50" t="s">
        <v>20</v>
      </c>
      <c r="D12" s="50" t="s">
        <v>27</v>
      </c>
      <c r="E12" s="116">
        <v>0.25</v>
      </c>
      <c r="F12" s="118">
        <f ca="1">TODAY()</f>
        <v>44622</v>
      </c>
      <c r="G12" s="120">
        <v>3</v>
      </c>
      <c r="H12" s="50"/>
      <c r="I12" s="21">
        <f ca="1">IF(AND($C12="Objetivo",I$7&gt;=$F12,I$7&lt;=$F12+$G12-1),2,IF(AND($C12="Hito",I$7&gt;=$F12,I$7&lt;=$F12+$G12-1),1,""))</f>
        <v>2</v>
      </c>
      <c r="J12" s="21">
        <f t="shared" ca="1" si="4"/>
        <v>2</v>
      </c>
      <c r="K12" s="21">
        <f t="shared" ca="1" si="4"/>
        <v>2</v>
      </c>
      <c r="L12" s="21" t="str">
        <f t="shared" ca="1" si="4"/>
        <v/>
      </c>
      <c r="M12" s="21" t="str">
        <f t="shared" ca="1" si="4"/>
        <v/>
      </c>
      <c r="N12" s="21" t="str">
        <f t="shared" ca="1" si="4"/>
        <v/>
      </c>
      <c r="O12" s="21" t="str">
        <f t="shared" ca="1" si="4"/>
        <v/>
      </c>
      <c r="P12" s="21" t="str">
        <f t="shared" ca="1" si="4"/>
        <v/>
      </c>
      <c r="Q12" s="21" t="str">
        <f t="shared" ca="1" si="4"/>
        <v/>
      </c>
      <c r="R12" s="21" t="str">
        <f t="shared" ca="1" si="4"/>
        <v/>
      </c>
      <c r="S12" s="21" t="str">
        <f t="shared" ca="1" si="4"/>
        <v/>
      </c>
      <c r="T12" s="21" t="str">
        <f t="shared" ca="1" si="4"/>
        <v/>
      </c>
      <c r="U12" s="21" t="str">
        <f t="shared" ca="1" si="4"/>
        <v/>
      </c>
      <c r="V12" s="21" t="str">
        <f t="shared" ca="1" si="4"/>
        <v/>
      </c>
      <c r="W12" s="21" t="str">
        <f t="shared" ca="1" si="4"/>
        <v/>
      </c>
      <c r="X12" s="21" t="str">
        <f t="shared" ca="1" si="4"/>
        <v/>
      </c>
      <c r="Y12" s="21" t="str">
        <f t="shared" ca="1" si="5"/>
        <v/>
      </c>
      <c r="Z12" s="21" t="str">
        <f t="shared" ca="1" si="5"/>
        <v/>
      </c>
      <c r="AA12" s="21" t="str">
        <f t="shared" ca="1" si="5"/>
        <v/>
      </c>
      <c r="AB12" s="21" t="str">
        <f t="shared" ca="1" si="5"/>
        <v/>
      </c>
      <c r="AC12" s="21" t="str">
        <f t="shared" ca="1" si="5"/>
        <v/>
      </c>
      <c r="AD12" s="21" t="str">
        <f t="shared" ca="1" si="5"/>
        <v/>
      </c>
      <c r="AE12" s="21" t="str">
        <f t="shared" ca="1" si="5"/>
        <v/>
      </c>
      <c r="AF12" s="21" t="str">
        <f t="shared" ca="1" si="5"/>
        <v/>
      </c>
      <c r="AG12" s="21" t="str">
        <f t="shared" ca="1" si="5"/>
        <v/>
      </c>
      <c r="AH12" s="21" t="str">
        <f t="shared" ca="1" si="5"/>
        <v/>
      </c>
      <c r="AI12" s="21" t="str">
        <f t="shared" ca="1" si="5"/>
        <v/>
      </c>
      <c r="AJ12" s="21" t="str">
        <f t="shared" ca="1" si="5"/>
        <v/>
      </c>
      <c r="AK12" s="21" t="str">
        <f t="shared" ca="1" si="5"/>
        <v/>
      </c>
      <c r="AL12" s="21" t="str">
        <f t="shared" ca="1" si="5"/>
        <v/>
      </c>
      <c r="AM12" s="21" t="str">
        <f t="shared" ca="1" si="5"/>
        <v/>
      </c>
      <c r="AN12" s="21" t="str">
        <f t="shared" ca="1" si="5"/>
        <v/>
      </c>
      <c r="AO12" s="21" t="str">
        <f t="shared" ca="1" si="6"/>
        <v/>
      </c>
      <c r="AP12" s="21" t="str">
        <f t="shared" ca="1" si="6"/>
        <v/>
      </c>
      <c r="AQ12" s="21" t="str">
        <f t="shared" ca="1" si="6"/>
        <v/>
      </c>
      <c r="AR12" s="21" t="str">
        <f t="shared" ca="1" si="6"/>
        <v/>
      </c>
      <c r="AS12" s="21" t="str">
        <f t="shared" ca="1" si="6"/>
        <v/>
      </c>
      <c r="AT12" s="21" t="str">
        <f t="shared" ca="1" si="6"/>
        <v/>
      </c>
      <c r="AU12" s="21" t="str">
        <f t="shared" ca="1" si="6"/>
        <v/>
      </c>
      <c r="AV12" s="21" t="str">
        <f t="shared" ca="1" si="6"/>
        <v/>
      </c>
      <c r="AW12" s="21" t="str">
        <f t="shared" ca="1" si="6"/>
        <v/>
      </c>
      <c r="AX12" s="21" t="str">
        <f t="shared" ca="1" si="6"/>
        <v/>
      </c>
      <c r="AY12" s="21" t="str">
        <f t="shared" ca="1" si="6"/>
        <v/>
      </c>
      <c r="AZ12" s="21" t="str">
        <f t="shared" ca="1" si="6"/>
        <v/>
      </c>
      <c r="BA12" s="21" t="str">
        <f t="shared" ca="1" si="6"/>
        <v/>
      </c>
      <c r="BB12" s="21" t="str">
        <f t="shared" ca="1" si="6"/>
        <v/>
      </c>
      <c r="BC12" s="21" t="str">
        <f t="shared" ca="1" si="6"/>
        <v/>
      </c>
      <c r="BD12" s="21" t="str">
        <f t="shared" ca="1" si="6"/>
        <v/>
      </c>
      <c r="BE12" s="21" t="str">
        <f t="shared" ca="1" si="7"/>
        <v/>
      </c>
      <c r="BF12" s="21" t="str">
        <f t="shared" ca="1" si="7"/>
        <v/>
      </c>
      <c r="BG12" s="21" t="str">
        <f t="shared" ca="1" si="7"/>
        <v/>
      </c>
      <c r="BH12" s="21" t="str">
        <f t="shared" ca="1" si="7"/>
        <v/>
      </c>
      <c r="BI12" s="21" t="str">
        <f t="shared" ca="1" si="7"/>
        <v/>
      </c>
      <c r="BJ12" s="21" t="str">
        <f t="shared" ca="1" si="7"/>
        <v/>
      </c>
      <c r="BK12" s="21" t="str">
        <f t="shared" ca="1" si="7"/>
        <v/>
      </c>
      <c r="BL12" s="21" t="str">
        <f t="shared" ca="1" si="7"/>
        <v/>
      </c>
    </row>
    <row r="13" spans="1:68" s="1" customFormat="1" ht="40.15" customHeight="1" x14ac:dyDescent="0.25">
      <c r="A13" s="10"/>
      <c r="B13" s="51" t="s">
        <v>11</v>
      </c>
      <c r="C13" s="50" t="s">
        <v>21</v>
      </c>
      <c r="D13" s="50"/>
      <c r="E13" s="116"/>
      <c r="F13" s="118">
        <f ca="1">TODAY()+5</f>
        <v>44627</v>
      </c>
      <c r="G13" s="120">
        <v>1</v>
      </c>
      <c r="H13" s="50"/>
      <c r="I13" s="21" t="str">
        <f t="shared" ref="I13:X28" ca="1" si="8">IF(AND($C13="Objetivo",I$7&gt;=$F13,I$7&lt;=$F13+$G13-1),2,IF(AND($C13="Hito",I$7&gt;=$F13,I$7&lt;=$F13+$G13-1),1,""))</f>
        <v/>
      </c>
      <c r="J13" s="21" t="str">
        <f t="shared" ca="1" si="4"/>
        <v/>
      </c>
      <c r="K13" s="21" t="str">
        <f t="shared" ca="1" si="4"/>
        <v/>
      </c>
      <c r="L13" s="21" t="str">
        <f t="shared" ca="1" si="4"/>
        <v/>
      </c>
      <c r="M13" s="21" t="str">
        <f t="shared" ca="1" si="4"/>
        <v/>
      </c>
      <c r="N13" s="21">
        <f t="shared" ca="1" si="4"/>
        <v>1</v>
      </c>
      <c r="O13" s="21" t="str">
        <f t="shared" ca="1" si="4"/>
        <v/>
      </c>
      <c r="P13" s="21" t="str">
        <f t="shared" ca="1" si="4"/>
        <v/>
      </c>
      <c r="Q13" s="21" t="str">
        <f t="shared" ca="1" si="4"/>
        <v/>
      </c>
      <c r="R13" s="21" t="str">
        <f t="shared" ca="1" si="4"/>
        <v/>
      </c>
      <c r="S13" s="21" t="str">
        <f t="shared" ca="1" si="4"/>
        <v/>
      </c>
      <c r="T13" s="21" t="str">
        <f t="shared" ca="1" si="4"/>
        <v/>
      </c>
      <c r="U13" s="21" t="str">
        <f t="shared" ca="1" si="4"/>
        <v/>
      </c>
      <c r="V13" s="21" t="str">
        <f t="shared" ca="1" si="4"/>
        <v/>
      </c>
      <c r="W13" s="21" t="str">
        <f t="shared" ca="1" si="4"/>
        <v/>
      </c>
      <c r="X13" s="21" t="str">
        <f t="shared" ca="1" si="4"/>
        <v/>
      </c>
      <c r="Y13" s="21" t="str">
        <f t="shared" ca="1" si="5"/>
        <v/>
      </c>
      <c r="Z13" s="21" t="str">
        <f t="shared" ca="1" si="5"/>
        <v/>
      </c>
      <c r="AA13" s="21" t="str">
        <f t="shared" ca="1" si="5"/>
        <v/>
      </c>
      <c r="AB13" s="21" t="str">
        <f t="shared" ca="1" si="5"/>
        <v/>
      </c>
      <c r="AC13" s="21" t="str">
        <f t="shared" ca="1" si="5"/>
        <v/>
      </c>
      <c r="AD13" s="21" t="str">
        <f t="shared" ca="1" si="5"/>
        <v/>
      </c>
      <c r="AE13" s="21" t="str">
        <f t="shared" ca="1" si="5"/>
        <v/>
      </c>
      <c r="AF13" s="21" t="str">
        <f t="shared" ca="1" si="5"/>
        <v/>
      </c>
      <c r="AG13" s="21" t="str">
        <f t="shared" ca="1" si="5"/>
        <v/>
      </c>
      <c r="AH13" s="21" t="str">
        <f t="shared" ca="1" si="5"/>
        <v/>
      </c>
      <c r="AI13" s="21" t="str">
        <f t="shared" ca="1" si="5"/>
        <v/>
      </c>
      <c r="AJ13" s="21" t="str">
        <f t="shared" ca="1" si="5"/>
        <v/>
      </c>
      <c r="AK13" s="21" t="str">
        <f t="shared" ca="1" si="5"/>
        <v/>
      </c>
      <c r="AL13" s="21" t="str">
        <f t="shared" ca="1" si="5"/>
        <v/>
      </c>
      <c r="AM13" s="21" t="str">
        <f t="shared" ca="1" si="5"/>
        <v/>
      </c>
      <c r="AN13" s="21" t="str">
        <f t="shared" ca="1" si="5"/>
        <v/>
      </c>
      <c r="AO13" s="21" t="str">
        <f t="shared" ca="1" si="6"/>
        <v/>
      </c>
      <c r="AP13" s="21" t="str">
        <f t="shared" ca="1" si="6"/>
        <v/>
      </c>
      <c r="AQ13" s="21" t="str">
        <f t="shared" ca="1" si="6"/>
        <v/>
      </c>
      <c r="AR13" s="21" t="str">
        <f t="shared" ca="1" si="6"/>
        <v/>
      </c>
      <c r="AS13" s="21" t="str">
        <f t="shared" ca="1" si="6"/>
        <v/>
      </c>
      <c r="AT13" s="21" t="str">
        <f t="shared" ca="1" si="6"/>
        <v/>
      </c>
      <c r="AU13" s="21" t="str">
        <f t="shared" ca="1" si="6"/>
        <v/>
      </c>
      <c r="AV13" s="21" t="str">
        <f t="shared" ca="1" si="6"/>
        <v/>
      </c>
      <c r="AW13" s="21" t="str">
        <f t="shared" ca="1" si="6"/>
        <v/>
      </c>
      <c r="AX13" s="21" t="str">
        <f t="shared" ca="1" si="6"/>
        <v/>
      </c>
      <c r="AY13" s="21" t="str">
        <f t="shared" ca="1" si="6"/>
        <v/>
      </c>
      <c r="AZ13" s="21" t="str">
        <f t="shared" ca="1" si="6"/>
        <v/>
      </c>
      <c r="BA13" s="21" t="str">
        <f t="shared" ca="1" si="6"/>
        <v/>
      </c>
      <c r="BB13" s="21" t="str">
        <f t="shared" ca="1" si="6"/>
        <v/>
      </c>
      <c r="BC13" s="21" t="str">
        <f t="shared" ca="1" si="6"/>
        <v/>
      </c>
      <c r="BD13" s="21" t="str">
        <f t="shared" ca="1" si="6"/>
        <v/>
      </c>
      <c r="BE13" s="21" t="str">
        <f t="shared" ca="1" si="7"/>
        <v/>
      </c>
      <c r="BF13" s="21" t="str">
        <f t="shared" ca="1" si="7"/>
        <v/>
      </c>
      <c r="BG13" s="21" t="str">
        <f t="shared" ca="1" si="7"/>
        <v/>
      </c>
      <c r="BH13" s="21" t="str">
        <f t="shared" ca="1" si="7"/>
        <v/>
      </c>
      <c r="BI13" s="21" t="str">
        <f t="shared" ca="1" si="7"/>
        <v/>
      </c>
      <c r="BJ13" s="21" t="str">
        <f t="shared" ca="1" si="7"/>
        <v/>
      </c>
      <c r="BK13" s="21" t="str">
        <f t="shared" ca="1" si="7"/>
        <v/>
      </c>
      <c r="BL13" s="21" t="str">
        <f t="shared" ca="1" si="7"/>
        <v/>
      </c>
    </row>
    <row r="14" spans="1:68" s="1" customFormat="1" ht="40.15" customHeight="1" x14ac:dyDescent="0.25">
      <c r="A14" s="9"/>
      <c r="B14" s="51" t="s">
        <v>12</v>
      </c>
      <c r="C14" s="50" t="s">
        <v>22</v>
      </c>
      <c r="D14" s="50"/>
      <c r="E14" s="116">
        <v>0.5</v>
      </c>
      <c r="F14" s="118">
        <f ca="1">F12-3</f>
        <v>44619</v>
      </c>
      <c r="G14" s="120">
        <v>10</v>
      </c>
      <c r="H14" s="50"/>
      <c r="I14" s="21" t="str">
        <f t="shared" ca="1" si="8"/>
        <v/>
      </c>
      <c r="J14" s="21" t="str">
        <f t="shared" ca="1" si="4"/>
        <v/>
      </c>
      <c r="K14" s="21" t="str">
        <f t="shared" ca="1" si="4"/>
        <v/>
      </c>
      <c r="L14" s="21" t="str">
        <f t="shared" ca="1" si="4"/>
        <v/>
      </c>
      <c r="M14" s="21" t="str">
        <f t="shared" ca="1" si="4"/>
        <v/>
      </c>
      <c r="N14" s="21" t="str">
        <f t="shared" ca="1" si="4"/>
        <v/>
      </c>
      <c r="O14" s="21" t="str">
        <f t="shared" ca="1" si="4"/>
        <v/>
      </c>
      <c r="P14" s="21" t="str">
        <f t="shared" ca="1" si="4"/>
        <v/>
      </c>
      <c r="Q14" s="21" t="str">
        <f t="shared" ca="1" si="4"/>
        <v/>
      </c>
      <c r="R14" s="21" t="str">
        <f t="shared" ca="1" si="4"/>
        <v/>
      </c>
      <c r="S14" s="21" t="str">
        <f t="shared" ca="1" si="4"/>
        <v/>
      </c>
      <c r="T14" s="21" t="str">
        <f t="shared" ca="1" si="4"/>
        <v/>
      </c>
      <c r="U14" s="21" t="str">
        <f t="shared" ca="1" si="4"/>
        <v/>
      </c>
      <c r="V14" s="21" t="str">
        <f t="shared" ca="1" si="4"/>
        <v/>
      </c>
      <c r="W14" s="21" t="str">
        <f t="shared" ca="1" si="4"/>
        <v/>
      </c>
      <c r="X14" s="21" t="str">
        <f t="shared" ca="1" si="4"/>
        <v/>
      </c>
      <c r="Y14" s="21" t="str">
        <f t="shared" ca="1" si="5"/>
        <v/>
      </c>
      <c r="Z14" s="21" t="str">
        <f t="shared" ca="1" si="5"/>
        <v/>
      </c>
      <c r="AA14" s="21" t="str">
        <f t="shared" ca="1" si="5"/>
        <v/>
      </c>
      <c r="AB14" s="21" t="str">
        <f t="shared" ca="1" si="5"/>
        <v/>
      </c>
      <c r="AC14" s="21" t="str">
        <f t="shared" ca="1" si="5"/>
        <v/>
      </c>
      <c r="AD14" s="21" t="str">
        <f t="shared" ca="1" si="5"/>
        <v/>
      </c>
      <c r="AE14" s="21" t="str">
        <f t="shared" ca="1" si="5"/>
        <v/>
      </c>
      <c r="AF14" s="21" t="str">
        <f t="shared" ca="1" si="5"/>
        <v/>
      </c>
      <c r="AG14" s="21" t="str">
        <f t="shared" ca="1" si="5"/>
        <v/>
      </c>
      <c r="AH14" s="21" t="str">
        <f t="shared" ca="1" si="5"/>
        <v/>
      </c>
      <c r="AI14" s="21" t="str">
        <f t="shared" ca="1" si="5"/>
        <v/>
      </c>
      <c r="AJ14" s="21" t="str">
        <f t="shared" ca="1" si="5"/>
        <v/>
      </c>
      <c r="AK14" s="21" t="str">
        <f t="shared" ca="1" si="5"/>
        <v/>
      </c>
      <c r="AL14" s="21" t="str">
        <f t="shared" ca="1" si="5"/>
        <v/>
      </c>
      <c r="AM14" s="21" t="str">
        <f t="shared" ca="1" si="5"/>
        <v/>
      </c>
      <c r="AN14" s="21" t="str">
        <f t="shared" ca="1" si="5"/>
        <v/>
      </c>
      <c r="AO14" s="21" t="str">
        <f t="shared" ca="1" si="6"/>
        <v/>
      </c>
      <c r="AP14" s="21" t="str">
        <f t="shared" ca="1" si="6"/>
        <v/>
      </c>
      <c r="AQ14" s="21" t="str">
        <f t="shared" ca="1" si="6"/>
        <v/>
      </c>
      <c r="AR14" s="21" t="str">
        <f t="shared" ca="1" si="6"/>
        <v/>
      </c>
      <c r="AS14" s="21" t="str">
        <f t="shared" ca="1" si="6"/>
        <v/>
      </c>
      <c r="AT14" s="21" t="str">
        <f t="shared" ca="1" si="6"/>
        <v/>
      </c>
      <c r="AU14" s="21" t="str">
        <f t="shared" ca="1" si="6"/>
        <v/>
      </c>
      <c r="AV14" s="21" t="str">
        <f t="shared" ca="1" si="6"/>
        <v/>
      </c>
      <c r="AW14" s="21" t="str">
        <f t="shared" ca="1" si="6"/>
        <v/>
      </c>
      <c r="AX14" s="21" t="str">
        <f t="shared" ca="1" si="6"/>
        <v/>
      </c>
      <c r="AY14" s="21" t="str">
        <f t="shared" ca="1" si="6"/>
        <v/>
      </c>
      <c r="AZ14" s="21" t="str">
        <f t="shared" ca="1" si="6"/>
        <v/>
      </c>
      <c r="BA14" s="21" t="str">
        <f t="shared" ca="1" si="6"/>
        <v/>
      </c>
      <c r="BB14" s="21" t="str">
        <f t="shared" ca="1" si="6"/>
        <v/>
      </c>
      <c r="BC14" s="21" t="str">
        <f t="shared" ca="1" si="6"/>
        <v/>
      </c>
      <c r="BD14" s="21" t="str">
        <f t="shared" ca="1" si="6"/>
        <v/>
      </c>
      <c r="BE14" s="21" t="str">
        <f t="shared" ca="1" si="7"/>
        <v/>
      </c>
      <c r="BF14" s="21" t="str">
        <f t="shared" ca="1" si="7"/>
        <v/>
      </c>
      <c r="BG14" s="21" t="str">
        <f t="shared" ca="1" si="7"/>
        <v/>
      </c>
      <c r="BH14" s="21" t="str">
        <f t="shared" ca="1" si="7"/>
        <v/>
      </c>
      <c r="BI14" s="21" t="str">
        <f t="shared" ca="1" si="7"/>
        <v/>
      </c>
      <c r="BJ14" s="21" t="str">
        <f t="shared" ca="1" si="7"/>
        <v/>
      </c>
      <c r="BK14" s="21" t="str">
        <f t="shared" ca="1" si="7"/>
        <v/>
      </c>
      <c r="BL14" s="21" t="str">
        <f t="shared" ca="1" si="7"/>
        <v/>
      </c>
    </row>
    <row r="15" spans="1:68" s="1" customFormat="1" ht="40.15" customHeight="1" x14ac:dyDescent="0.25">
      <c r="A15" s="9"/>
      <c r="B15" s="51" t="s">
        <v>13</v>
      </c>
      <c r="C15" s="50" t="s">
        <v>21</v>
      </c>
      <c r="D15" s="50"/>
      <c r="E15" s="116"/>
      <c r="F15" s="118">
        <f ca="1">F12+20</f>
        <v>44642</v>
      </c>
      <c r="G15" s="120">
        <v>1</v>
      </c>
      <c r="H15" s="50"/>
      <c r="I15" s="21" t="str">
        <f t="shared" ca="1" si="8"/>
        <v/>
      </c>
      <c r="J15" s="21" t="str">
        <f t="shared" ca="1" si="4"/>
        <v/>
      </c>
      <c r="K15" s="21" t="str">
        <f t="shared" ca="1" si="4"/>
        <v/>
      </c>
      <c r="L15" s="21" t="str">
        <f t="shared" ca="1" si="4"/>
        <v/>
      </c>
      <c r="M15" s="21" t="str">
        <f t="shared" ca="1" si="4"/>
        <v/>
      </c>
      <c r="N15" s="21" t="str">
        <f t="shared" ca="1" si="4"/>
        <v/>
      </c>
      <c r="O15" s="21" t="str">
        <f t="shared" ca="1" si="4"/>
        <v/>
      </c>
      <c r="P15" s="21" t="str">
        <f t="shared" ca="1" si="4"/>
        <v/>
      </c>
      <c r="Q15" s="21" t="str">
        <f t="shared" ca="1" si="4"/>
        <v/>
      </c>
      <c r="R15" s="21" t="str">
        <f t="shared" ca="1" si="4"/>
        <v/>
      </c>
      <c r="S15" s="21" t="str">
        <f t="shared" ca="1" si="4"/>
        <v/>
      </c>
      <c r="T15" s="21" t="str">
        <f t="shared" ca="1" si="4"/>
        <v/>
      </c>
      <c r="U15" s="21" t="str">
        <f t="shared" ca="1" si="4"/>
        <v/>
      </c>
      <c r="V15" s="21" t="str">
        <f t="shared" ca="1" si="4"/>
        <v/>
      </c>
      <c r="W15" s="21" t="str">
        <f t="shared" ca="1" si="4"/>
        <v/>
      </c>
      <c r="X15" s="21" t="str">
        <f t="shared" ca="1" si="4"/>
        <v/>
      </c>
      <c r="Y15" s="21" t="str">
        <f t="shared" ca="1" si="5"/>
        <v/>
      </c>
      <c r="Z15" s="21" t="str">
        <f t="shared" ca="1" si="5"/>
        <v/>
      </c>
      <c r="AA15" s="21" t="str">
        <f t="shared" ca="1" si="5"/>
        <v/>
      </c>
      <c r="AB15" s="21" t="str">
        <f t="shared" ca="1" si="5"/>
        <v/>
      </c>
      <c r="AC15" s="21">
        <f t="shared" ca="1" si="5"/>
        <v>1</v>
      </c>
      <c r="AD15" s="21" t="str">
        <f t="shared" ca="1" si="5"/>
        <v/>
      </c>
      <c r="AE15" s="21" t="str">
        <f t="shared" ca="1" si="5"/>
        <v/>
      </c>
      <c r="AF15" s="21" t="str">
        <f t="shared" ca="1" si="5"/>
        <v/>
      </c>
      <c r="AG15" s="21" t="str">
        <f t="shared" ca="1" si="5"/>
        <v/>
      </c>
      <c r="AH15" s="21" t="str">
        <f t="shared" ca="1" si="5"/>
        <v/>
      </c>
      <c r="AI15" s="21" t="str">
        <f t="shared" ca="1" si="5"/>
        <v/>
      </c>
      <c r="AJ15" s="21" t="str">
        <f t="shared" ca="1" si="5"/>
        <v/>
      </c>
      <c r="AK15" s="21" t="str">
        <f t="shared" ca="1" si="5"/>
        <v/>
      </c>
      <c r="AL15" s="21" t="str">
        <f t="shared" ca="1" si="5"/>
        <v/>
      </c>
      <c r="AM15" s="21" t="str">
        <f t="shared" ca="1" si="5"/>
        <v/>
      </c>
      <c r="AN15" s="21" t="str">
        <f t="shared" ca="1" si="5"/>
        <v/>
      </c>
      <c r="AO15" s="21" t="str">
        <f t="shared" ca="1" si="6"/>
        <v/>
      </c>
      <c r="AP15" s="21" t="str">
        <f t="shared" ca="1" si="6"/>
        <v/>
      </c>
      <c r="AQ15" s="21" t="str">
        <f t="shared" ca="1" si="6"/>
        <v/>
      </c>
      <c r="AR15" s="21" t="str">
        <f t="shared" ca="1" si="6"/>
        <v/>
      </c>
      <c r="AS15" s="21" t="str">
        <f t="shared" ca="1" si="6"/>
        <v/>
      </c>
      <c r="AT15" s="21" t="str">
        <f t="shared" ca="1" si="6"/>
        <v/>
      </c>
      <c r="AU15" s="21" t="str">
        <f t="shared" ca="1" si="6"/>
        <v/>
      </c>
      <c r="AV15" s="21" t="str">
        <f t="shared" ca="1" si="6"/>
        <v/>
      </c>
      <c r="AW15" s="21" t="str">
        <f t="shared" ca="1" si="6"/>
        <v/>
      </c>
      <c r="AX15" s="21" t="str">
        <f t="shared" ca="1" si="6"/>
        <v/>
      </c>
      <c r="AY15" s="21" t="str">
        <f t="shared" ca="1" si="6"/>
        <v/>
      </c>
      <c r="AZ15" s="21" t="str">
        <f t="shared" ca="1" si="6"/>
        <v/>
      </c>
      <c r="BA15" s="21" t="str">
        <f t="shared" ca="1" si="6"/>
        <v/>
      </c>
      <c r="BB15" s="21" t="str">
        <f t="shared" ca="1" si="6"/>
        <v/>
      </c>
      <c r="BC15" s="21" t="str">
        <f t="shared" ca="1" si="6"/>
        <v/>
      </c>
      <c r="BD15" s="21" t="str">
        <f t="shared" ca="1" si="6"/>
        <v/>
      </c>
      <c r="BE15" s="21" t="str">
        <f t="shared" ca="1" si="7"/>
        <v/>
      </c>
      <c r="BF15" s="21" t="str">
        <f t="shared" ca="1" si="7"/>
        <v/>
      </c>
      <c r="BG15" s="21" t="str">
        <f t="shared" ca="1" si="7"/>
        <v/>
      </c>
      <c r="BH15" s="21" t="str">
        <f t="shared" ca="1" si="7"/>
        <v/>
      </c>
      <c r="BI15" s="21" t="str">
        <f t="shared" ca="1" si="7"/>
        <v/>
      </c>
      <c r="BJ15" s="21" t="str">
        <f t="shared" ca="1" si="7"/>
        <v/>
      </c>
      <c r="BK15" s="21" t="str">
        <f t="shared" ca="1" si="7"/>
        <v/>
      </c>
      <c r="BL15" s="21" t="str">
        <f t="shared" ca="1" si="7"/>
        <v/>
      </c>
    </row>
    <row r="16" spans="1:68" s="1" customFormat="1" ht="40.15" customHeight="1" x14ac:dyDescent="0.25">
      <c r="A16" s="9"/>
      <c r="B16" s="51" t="s">
        <v>14</v>
      </c>
      <c r="C16" s="50" t="s">
        <v>23</v>
      </c>
      <c r="D16" s="50"/>
      <c r="E16" s="116">
        <v>0.1</v>
      </c>
      <c r="F16" s="118">
        <f ca="1">F12+6</f>
        <v>44628</v>
      </c>
      <c r="G16" s="120">
        <v>6</v>
      </c>
      <c r="H16" s="50"/>
      <c r="I16" s="21" t="str">
        <f t="shared" ca="1" si="8"/>
        <v/>
      </c>
      <c r="J16" s="21" t="str">
        <f t="shared" ca="1" si="4"/>
        <v/>
      </c>
      <c r="K16" s="21" t="str">
        <f t="shared" ca="1" si="4"/>
        <v/>
      </c>
      <c r="L16" s="21" t="str">
        <f t="shared" ca="1" si="4"/>
        <v/>
      </c>
      <c r="M16" s="21" t="str">
        <f t="shared" ca="1" si="4"/>
        <v/>
      </c>
      <c r="N16" s="21" t="str">
        <f t="shared" ca="1" si="4"/>
        <v/>
      </c>
      <c r="O16" s="21" t="str">
        <f t="shared" ca="1" si="4"/>
        <v/>
      </c>
      <c r="P16" s="21" t="str">
        <f t="shared" ca="1" si="4"/>
        <v/>
      </c>
      <c r="Q16" s="21" t="str">
        <f t="shared" ca="1" si="4"/>
        <v/>
      </c>
      <c r="R16" s="21" t="str">
        <f t="shared" ca="1" si="4"/>
        <v/>
      </c>
      <c r="S16" s="21" t="str">
        <f t="shared" ca="1" si="4"/>
        <v/>
      </c>
      <c r="T16" s="21" t="str">
        <f t="shared" ca="1" si="4"/>
        <v/>
      </c>
      <c r="U16" s="21" t="str">
        <f t="shared" ca="1" si="4"/>
        <v/>
      </c>
      <c r="V16" s="21" t="str">
        <f t="shared" ca="1" si="4"/>
        <v/>
      </c>
      <c r="W16" s="21" t="str">
        <f t="shared" ca="1" si="4"/>
        <v/>
      </c>
      <c r="X16" s="21" t="str">
        <f t="shared" ca="1" si="4"/>
        <v/>
      </c>
      <c r="Y16" s="21" t="str">
        <f t="shared" ca="1" si="5"/>
        <v/>
      </c>
      <c r="Z16" s="21" t="str">
        <f t="shared" ca="1" si="5"/>
        <v/>
      </c>
      <c r="AA16" s="21" t="str">
        <f t="shared" ca="1" si="5"/>
        <v/>
      </c>
      <c r="AB16" s="21" t="str">
        <f t="shared" ca="1" si="5"/>
        <v/>
      </c>
      <c r="AC16" s="21" t="str">
        <f t="shared" ca="1" si="5"/>
        <v/>
      </c>
      <c r="AD16" s="21" t="str">
        <f t="shared" ca="1" si="5"/>
        <v/>
      </c>
      <c r="AE16" s="21" t="str">
        <f t="shared" ca="1" si="5"/>
        <v/>
      </c>
      <c r="AF16" s="21" t="str">
        <f t="shared" ca="1" si="5"/>
        <v/>
      </c>
      <c r="AG16" s="21" t="str">
        <f t="shared" ca="1" si="5"/>
        <v/>
      </c>
      <c r="AH16" s="21" t="str">
        <f t="shared" ca="1" si="5"/>
        <v/>
      </c>
      <c r="AI16" s="21" t="str">
        <f t="shared" ca="1" si="5"/>
        <v/>
      </c>
      <c r="AJ16" s="21" t="str">
        <f t="shared" ca="1" si="5"/>
        <v/>
      </c>
      <c r="AK16" s="21" t="str">
        <f t="shared" ca="1" si="5"/>
        <v/>
      </c>
      <c r="AL16" s="21" t="str">
        <f t="shared" ca="1" si="5"/>
        <v/>
      </c>
      <c r="AM16" s="21" t="str">
        <f t="shared" ca="1" si="5"/>
        <v/>
      </c>
      <c r="AN16" s="21" t="str">
        <f t="shared" ca="1" si="5"/>
        <v/>
      </c>
      <c r="AO16" s="21" t="str">
        <f t="shared" ca="1" si="6"/>
        <v/>
      </c>
      <c r="AP16" s="21" t="str">
        <f t="shared" ca="1" si="6"/>
        <v/>
      </c>
      <c r="AQ16" s="21" t="str">
        <f t="shared" ca="1" si="6"/>
        <v/>
      </c>
      <c r="AR16" s="21" t="str">
        <f t="shared" ca="1" si="6"/>
        <v/>
      </c>
      <c r="AS16" s="21" t="str">
        <f t="shared" ca="1" si="6"/>
        <v/>
      </c>
      <c r="AT16" s="21" t="str">
        <f t="shared" ca="1" si="6"/>
        <v/>
      </c>
      <c r="AU16" s="21" t="str">
        <f t="shared" ca="1" si="6"/>
        <v/>
      </c>
      <c r="AV16" s="21" t="str">
        <f t="shared" ca="1" si="6"/>
        <v/>
      </c>
      <c r="AW16" s="21" t="str">
        <f t="shared" ca="1" si="6"/>
        <v/>
      </c>
      <c r="AX16" s="21" t="str">
        <f t="shared" ca="1" si="6"/>
        <v/>
      </c>
      <c r="AY16" s="21" t="str">
        <f t="shared" ca="1" si="6"/>
        <v/>
      </c>
      <c r="AZ16" s="21" t="str">
        <f t="shared" ca="1" si="6"/>
        <v/>
      </c>
      <c r="BA16" s="21" t="str">
        <f t="shared" ca="1" si="6"/>
        <v/>
      </c>
      <c r="BB16" s="21" t="str">
        <f t="shared" ca="1" si="6"/>
        <v/>
      </c>
      <c r="BC16" s="21" t="str">
        <f t="shared" ca="1" si="6"/>
        <v/>
      </c>
      <c r="BD16" s="21" t="str">
        <f t="shared" ca="1" si="6"/>
        <v/>
      </c>
      <c r="BE16" s="21" t="str">
        <f t="shared" ca="1" si="7"/>
        <v/>
      </c>
      <c r="BF16" s="21" t="str">
        <f t="shared" ca="1" si="7"/>
        <v/>
      </c>
      <c r="BG16" s="21" t="str">
        <f t="shared" ca="1" si="7"/>
        <v/>
      </c>
      <c r="BH16" s="21" t="str">
        <f t="shared" ca="1" si="7"/>
        <v/>
      </c>
      <c r="BI16" s="21" t="str">
        <f t="shared" ca="1" si="7"/>
        <v/>
      </c>
      <c r="BJ16" s="21" t="str">
        <f t="shared" ca="1" si="7"/>
        <v/>
      </c>
      <c r="BK16" s="21" t="str">
        <f t="shared" ca="1" si="7"/>
        <v/>
      </c>
      <c r="BL16" s="21" t="str">
        <f t="shared" ca="1" si="7"/>
        <v/>
      </c>
    </row>
    <row r="17" spans="1:64" s="1" customFormat="1" ht="40.15" customHeight="1" x14ac:dyDescent="0.25">
      <c r="A17" s="10"/>
      <c r="B17" s="93" t="s">
        <v>15</v>
      </c>
      <c r="C17" s="50"/>
      <c r="D17" s="50"/>
      <c r="E17" s="116"/>
      <c r="F17" s="118"/>
      <c r="G17" s="120"/>
      <c r="H17" s="50"/>
      <c r="I17" s="21" t="str">
        <f t="shared" ca="1" si="8"/>
        <v/>
      </c>
      <c r="J17" s="21" t="str">
        <f t="shared" ca="1" si="4"/>
        <v/>
      </c>
      <c r="K17" s="21" t="str">
        <f t="shared" ca="1" si="4"/>
        <v/>
      </c>
      <c r="L17" s="21" t="str">
        <f t="shared" ca="1" si="4"/>
        <v/>
      </c>
      <c r="M17" s="21" t="str">
        <f t="shared" ca="1" si="4"/>
        <v/>
      </c>
      <c r="N17" s="21" t="str">
        <f t="shared" ca="1" si="4"/>
        <v/>
      </c>
      <c r="O17" s="21" t="str">
        <f t="shared" ca="1" si="4"/>
        <v/>
      </c>
      <c r="P17" s="21" t="str">
        <f t="shared" ca="1" si="4"/>
        <v/>
      </c>
      <c r="Q17" s="21" t="str">
        <f t="shared" ca="1" si="4"/>
        <v/>
      </c>
      <c r="R17" s="21" t="str">
        <f t="shared" ca="1" si="4"/>
        <v/>
      </c>
      <c r="S17" s="21" t="str">
        <f t="shared" ca="1" si="4"/>
        <v/>
      </c>
      <c r="T17" s="21" t="str">
        <f t="shared" ca="1" si="4"/>
        <v/>
      </c>
      <c r="U17" s="21" t="str">
        <f t="shared" ca="1" si="4"/>
        <v/>
      </c>
      <c r="V17" s="21" t="str">
        <f t="shared" ca="1" si="4"/>
        <v/>
      </c>
      <c r="W17" s="21" t="str">
        <f t="shared" ca="1" si="4"/>
        <v/>
      </c>
      <c r="X17" s="21" t="str">
        <f t="shared" ca="1" si="4"/>
        <v/>
      </c>
      <c r="Y17" s="21" t="str">
        <f t="shared" ca="1" si="5"/>
        <v/>
      </c>
      <c r="Z17" s="21" t="str">
        <f t="shared" ca="1" si="5"/>
        <v/>
      </c>
      <c r="AA17" s="21" t="str">
        <f t="shared" ca="1" si="5"/>
        <v/>
      </c>
      <c r="AB17" s="21" t="str">
        <f t="shared" ca="1" si="5"/>
        <v/>
      </c>
      <c r="AC17" s="21" t="str">
        <f t="shared" ca="1" si="5"/>
        <v/>
      </c>
      <c r="AD17" s="21" t="str">
        <f t="shared" ca="1" si="5"/>
        <v/>
      </c>
      <c r="AE17" s="21" t="str">
        <f t="shared" ca="1" si="5"/>
        <v/>
      </c>
      <c r="AF17" s="21" t="str">
        <f t="shared" ca="1" si="5"/>
        <v/>
      </c>
      <c r="AG17" s="21" t="str">
        <f t="shared" ca="1" si="5"/>
        <v/>
      </c>
      <c r="AH17" s="21" t="str">
        <f t="shared" ca="1" si="5"/>
        <v/>
      </c>
      <c r="AI17" s="21" t="str">
        <f t="shared" ca="1" si="5"/>
        <v/>
      </c>
      <c r="AJ17" s="21" t="str">
        <f t="shared" ca="1" si="5"/>
        <v/>
      </c>
      <c r="AK17" s="21" t="str">
        <f t="shared" ca="1" si="5"/>
        <v/>
      </c>
      <c r="AL17" s="21" t="str">
        <f t="shared" ca="1" si="5"/>
        <v/>
      </c>
      <c r="AM17" s="21" t="str">
        <f t="shared" ca="1" si="5"/>
        <v/>
      </c>
      <c r="AN17" s="21" t="str">
        <f t="shared" ca="1" si="5"/>
        <v/>
      </c>
      <c r="AO17" s="21" t="str">
        <f t="shared" ca="1" si="6"/>
        <v/>
      </c>
      <c r="AP17" s="21" t="str">
        <f t="shared" ca="1" si="6"/>
        <v/>
      </c>
      <c r="AQ17" s="21" t="str">
        <f t="shared" ca="1" si="6"/>
        <v/>
      </c>
      <c r="AR17" s="21" t="str">
        <f t="shared" ca="1" si="6"/>
        <v/>
      </c>
      <c r="AS17" s="21" t="str">
        <f t="shared" ca="1" si="6"/>
        <v/>
      </c>
      <c r="AT17" s="21" t="str">
        <f t="shared" ca="1" si="6"/>
        <v/>
      </c>
      <c r="AU17" s="21" t="str">
        <f t="shared" ca="1" si="6"/>
        <v/>
      </c>
      <c r="AV17" s="21" t="str">
        <f t="shared" ca="1" si="6"/>
        <v/>
      </c>
      <c r="AW17" s="21" t="str">
        <f t="shared" ca="1" si="6"/>
        <v/>
      </c>
      <c r="AX17" s="21" t="str">
        <f t="shared" ca="1" si="6"/>
        <v/>
      </c>
      <c r="AY17" s="21" t="str">
        <f t="shared" ca="1" si="6"/>
        <v/>
      </c>
      <c r="AZ17" s="21" t="str">
        <f t="shared" ca="1" si="6"/>
        <v/>
      </c>
      <c r="BA17" s="21" t="str">
        <f t="shared" ca="1" si="6"/>
        <v/>
      </c>
      <c r="BB17" s="21" t="str">
        <f t="shared" ca="1" si="6"/>
        <v/>
      </c>
      <c r="BC17" s="21" t="str">
        <f t="shared" ca="1" si="6"/>
        <v/>
      </c>
      <c r="BD17" s="21" t="str">
        <f t="shared" ca="1" si="6"/>
        <v/>
      </c>
      <c r="BE17" s="21" t="str">
        <f t="shared" ca="1" si="7"/>
        <v/>
      </c>
      <c r="BF17" s="21" t="str">
        <f t="shared" ca="1" si="7"/>
        <v/>
      </c>
      <c r="BG17" s="21" t="str">
        <f t="shared" ca="1" si="7"/>
        <v/>
      </c>
      <c r="BH17" s="21" t="str">
        <f t="shared" ca="1" si="7"/>
        <v/>
      </c>
      <c r="BI17" s="21" t="str">
        <f t="shared" ca="1" si="7"/>
        <v/>
      </c>
      <c r="BJ17" s="21" t="str">
        <f t="shared" ca="1" si="7"/>
        <v/>
      </c>
      <c r="BK17" s="21" t="str">
        <f t="shared" ca="1" si="7"/>
        <v/>
      </c>
      <c r="BL17" s="21" t="str">
        <f t="shared" ca="1" si="7"/>
        <v/>
      </c>
    </row>
    <row r="18" spans="1:64" s="1" customFormat="1" ht="40.15" customHeight="1" x14ac:dyDescent="0.25">
      <c r="A18" s="10"/>
      <c r="B18" s="51" t="s">
        <v>10</v>
      </c>
      <c r="C18" s="50" t="s">
        <v>24</v>
      </c>
      <c r="D18" s="50"/>
      <c r="E18" s="116">
        <v>0.6</v>
      </c>
      <c r="F18" s="118">
        <f ca="1">F12+6</f>
        <v>44628</v>
      </c>
      <c r="G18" s="120">
        <v>13</v>
      </c>
      <c r="H18" s="50"/>
      <c r="I18" s="21" t="str">
        <f t="shared" ca="1" si="8"/>
        <v/>
      </c>
      <c r="J18" s="21" t="str">
        <f t="shared" ca="1" si="4"/>
        <v/>
      </c>
      <c r="K18" s="21" t="str">
        <f t="shared" ca="1" si="4"/>
        <v/>
      </c>
      <c r="L18" s="21" t="str">
        <f t="shared" ca="1" si="4"/>
        <v/>
      </c>
      <c r="M18" s="21" t="str">
        <f t="shared" ca="1" si="4"/>
        <v/>
      </c>
      <c r="N18" s="21" t="str">
        <f t="shared" ca="1" si="4"/>
        <v/>
      </c>
      <c r="O18" s="21" t="str">
        <f t="shared" ca="1" si="4"/>
        <v/>
      </c>
      <c r="P18" s="21" t="str">
        <f t="shared" ca="1" si="4"/>
        <v/>
      </c>
      <c r="Q18" s="21" t="str">
        <f t="shared" ca="1" si="4"/>
        <v/>
      </c>
      <c r="R18" s="21" t="str">
        <f t="shared" ca="1" si="4"/>
        <v/>
      </c>
      <c r="S18" s="21" t="str">
        <f t="shared" ca="1" si="4"/>
        <v/>
      </c>
      <c r="T18" s="21" t="str">
        <f t="shared" ca="1" si="4"/>
        <v/>
      </c>
      <c r="U18" s="21" t="str">
        <f t="shared" ca="1" si="4"/>
        <v/>
      </c>
      <c r="V18" s="21" t="str">
        <f t="shared" ca="1" si="4"/>
        <v/>
      </c>
      <c r="W18" s="21" t="str">
        <f t="shared" ca="1" si="4"/>
        <v/>
      </c>
      <c r="X18" s="21" t="str">
        <f t="shared" ca="1" si="4"/>
        <v/>
      </c>
      <c r="Y18" s="21" t="str">
        <f t="shared" ca="1" si="5"/>
        <v/>
      </c>
      <c r="Z18" s="21" t="str">
        <f t="shared" ca="1" si="5"/>
        <v/>
      </c>
      <c r="AA18" s="21" t="str">
        <f t="shared" ca="1" si="5"/>
        <v/>
      </c>
      <c r="AB18" s="21" t="str">
        <f t="shared" ca="1" si="5"/>
        <v/>
      </c>
      <c r="AC18" s="21" t="str">
        <f t="shared" ca="1" si="5"/>
        <v/>
      </c>
      <c r="AD18" s="21" t="str">
        <f t="shared" ca="1" si="5"/>
        <v/>
      </c>
      <c r="AE18" s="21" t="str">
        <f t="shared" ca="1" si="5"/>
        <v/>
      </c>
      <c r="AF18" s="21" t="str">
        <f t="shared" ca="1" si="5"/>
        <v/>
      </c>
      <c r="AG18" s="21" t="str">
        <f t="shared" ca="1" si="5"/>
        <v/>
      </c>
      <c r="AH18" s="21" t="str">
        <f t="shared" ca="1" si="5"/>
        <v/>
      </c>
      <c r="AI18" s="21" t="str">
        <f t="shared" ca="1" si="5"/>
        <v/>
      </c>
      <c r="AJ18" s="21" t="str">
        <f t="shared" ca="1" si="5"/>
        <v/>
      </c>
      <c r="AK18" s="21" t="str">
        <f t="shared" ca="1" si="5"/>
        <v/>
      </c>
      <c r="AL18" s="21" t="str">
        <f t="shared" ca="1" si="5"/>
        <v/>
      </c>
      <c r="AM18" s="21" t="str">
        <f t="shared" ca="1" si="5"/>
        <v/>
      </c>
      <c r="AN18" s="21" t="str">
        <f t="shared" ca="1" si="5"/>
        <v/>
      </c>
      <c r="AO18" s="21" t="str">
        <f t="shared" ca="1" si="6"/>
        <v/>
      </c>
      <c r="AP18" s="21" t="str">
        <f t="shared" ca="1" si="6"/>
        <v/>
      </c>
      <c r="AQ18" s="21" t="str">
        <f t="shared" ca="1" si="6"/>
        <v/>
      </c>
      <c r="AR18" s="21" t="str">
        <f t="shared" ca="1" si="6"/>
        <v/>
      </c>
      <c r="AS18" s="21" t="str">
        <f t="shared" ca="1" si="6"/>
        <v/>
      </c>
      <c r="AT18" s="21" t="str">
        <f t="shared" ca="1" si="6"/>
        <v/>
      </c>
      <c r="AU18" s="21" t="str">
        <f t="shared" ca="1" si="6"/>
        <v/>
      </c>
      <c r="AV18" s="21" t="str">
        <f t="shared" ca="1" si="6"/>
        <v/>
      </c>
      <c r="AW18" s="21" t="str">
        <f t="shared" ca="1" si="6"/>
        <v/>
      </c>
      <c r="AX18" s="21" t="str">
        <f t="shared" ca="1" si="6"/>
        <v/>
      </c>
      <c r="AY18" s="21" t="str">
        <f t="shared" ca="1" si="6"/>
        <v/>
      </c>
      <c r="AZ18" s="21" t="str">
        <f t="shared" ca="1" si="6"/>
        <v/>
      </c>
      <c r="BA18" s="21" t="str">
        <f t="shared" ca="1" si="6"/>
        <v/>
      </c>
      <c r="BB18" s="21" t="str">
        <f t="shared" ca="1" si="6"/>
        <v/>
      </c>
      <c r="BC18" s="21" t="str">
        <f t="shared" ca="1" si="6"/>
        <v/>
      </c>
      <c r="BD18" s="21" t="str">
        <f t="shared" ca="1" si="6"/>
        <v/>
      </c>
      <c r="BE18" s="21" t="str">
        <f t="shared" ca="1" si="7"/>
        <v/>
      </c>
      <c r="BF18" s="21" t="str">
        <f t="shared" ca="1" si="7"/>
        <v/>
      </c>
      <c r="BG18" s="21" t="str">
        <f t="shared" ca="1" si="7"/>
        <v/>
      </c>
      <c r="BH18" s="21" t="str">
        <f t="shared" ca="1" si="7"/>
        <v/>
      </c>
      <c r="BI18" s="21" t="str">
        <f t="shared" ca="1" si="7"/>
        <v/>
      </c>
      <c r="BJ18" s="21" t="str">
        <f t="shared" ca="1" si="7"/>
        <v/>
      </c>
      <c r="BK18" s="21" t="str">
        <f t="shared" ca="1" si="7"/>
        <v/>
      </c>
      <c r="BL18" s="21" t="str">
        <f t="shared" ca="1" si="7"/>
        <v/>
      </c>
    </row>
    <row r="19" spans="1:64" s="1" customFormat="1" ht="40.15" customHeight="1" x14ac:dyDescent="0.25">
      <c r="A19" s="9"/>
      <c r="B19" s="51" t="s">
        <v>11</v>
      </c>
      <c r="C19" s="50" t="s">
        <v>25</v>
      </c>
      <c r="D19" s="50"/>
      <c r="E19" s="116">
        <v>0.5</v>
      </c>
      <c r="F19" s="118">
        <f ca="1">F18+2</f>
        <v>44630</v>
      </c>
      <c r="G19" s="120">
        <v>9</v>
      </c>
      <c r="H19" s="50"/>
      <c r="I19" s="21" t="str">
        <f t="shared" ca="1" si="8"/>
        <v/>
      </c>
      <c r="J19" s="21" t="str">
        <f t="shared" ca="1" si="4"/>
        <v/>
      </c>
      <c r="K19" s="21" t="str">
        <f t="shared" ca="1" si="4"/>
        <v/>
      </c>
      <c r="L19" s="21" t="str">
        <f t="shared" ca="1" si="4"/>
        <v/>
      </c>
      <c r="M19" s="21" t="str">
        <f t="shared" ca="1" si="4"/>
        <v/>
      </c>
      <c r="N19" s="21" t="str">
        <f t="shared" ca="1" si="4"/>
        <v/>
      </c>
      <c r="O19" s="21" t="str">
        <f t="shared" ca="1" si="4"/>
        <v/>
      </c>
      <c r="P19" s="21" t="str">
        <f t="shared" ca="1" si="4"/>
        <v/>
      </c>
      <c r="Q19" s="21" t="str">
        <f t="shared" ca="1" si="4"/>
        <v/>
      </c>
      <c r="R19" s="21" t="str">
        <f t="shared" ca="1" si="4"/>
        <v/>
      </c>
      <c r="S19" s="21" t="str">
        <f t="shared" ca="1" si="4"/>
        <v/>
      </c>
      <c r="T19" s="21" t="str">
        <f t="shared" ca="1" si="4"/>
        <v/>
      </c>
      <c r="U19" s="21" t="str">
        <f t="shared" ca="1" si="4"/>
        <v/>
      </c>
      <c r="V19" s="21" t="str">
        <f t="shared" ca="1" si="4"/>
        <v/>
      </c>
      <c r="W19" s="21" t="str">
        <f t="shared" ca="1" si="4"/>
        <v/>
      </c>
      <c r="X19" s="21" t="str">
        <f t="shared" ca="1" si="4"/>
        <v/>
      </c>
      <c r="Y19" s="21" t="str">
        <f t="shared" ca="1" si="5"/>
        <v/>
      </c>
      <c r="Z19" s="21" t="str">
        <f t="shared" ca="1" si="5"/>
        <v/>
      </c>
      <c r="AA19" s="21" t="str">
        <f t="shared" ca="1" si="5"/>
        <v/>
      </c>
      <c r="AB19" s="21" t="str">
        <f t="shared" ca="1" si="5"/>
        <v/>
      </c>
      <c r="AC19" s="21" t="str">
        <f t="shared" ca="1" si="5"/>
        <v/>
      </c>
      <c r="AD19" s="21" t="str">
        <f t="shared" ca="1" si="5"/>
        <v/>
      </c>
      <c r="AE19" s="21" t="str">
        <f t="shared" ca="1" si="5"/>
        <v/>
      </c>
      <c r="AF19" s="21" t="str">
        <f t="shared" ca="1" si="5"/>
        <v/>
      </c>
      <c r="AG19" s="21" t="str">
        <f t="shared" ca="1" si="5"/>
        <v/>
      </c>
      <c r="AH19" s="21" t="str">
        <f t="shared" ca="1" si="5"/>
        <v/>
      </c>
      <c r="AI19" s="21" t="str">
        <f t="shared" ca="1" si="5"/>
        <v/>
      </c>
      <c r="AJ19" s="21" t="str">
        <f t="shared" ca="1" si="5"/>
        <v/>
      </c>
      <c r="AK19" s="21" t="str">
        <f t="shared" ca="1" si="5"/>
        <v/>
      </c>
      <c r="AL19" s="21" t="str">
        <f t="shared" ca="1" si="5"/>
        <v/>
      </c>
      <c r="AM19" s="21" t="str">
        <f t="shared" ca="1" si="5"/>
        <v/>
      </c>
      <c r="AN19" s="21" t="str">
        <f t="shared" ca="1" si="5"/>
        <v/>
      </c>
      <c r="AO19" s="21" t="str">
        <f t="shared" ca="1" si="6"/>
        <v/>
      </c>
      <c r="AP19" s="21" t="str">
        <f t="shared" ca="1" si="6"/>
        <v/>
      </c>
      <c r="AQ19" s="21" t="str">
        <f t="shared" ca="1" si="6"/>
        <v/>
      </c>
      <c r="AR19" s="21" t="str">
        <f t="shared" ca="1" si="6"/>
        <v/>
      </c>
      <c r="AS19" s="21" t="str">
        <f t="shared" ca="1" si="6"/>
        <v/>
      </c>
      <c r="AT19" s="21" t="str">
        <f t="shared" ca="1" si="6"/>
        <v/>
      </c>
      <c r="AU19" s="21" t="str">
        <f t="shared" ca="1" si="6"/>
        <v/>
      </c>
      <c r="AV19" s="21" t="str">
        <f t="shared" ca="1" si="6"/>
        <v/>
      </c>
      <c r="AW19" s="21" t="str">
        <f t="shared" ca="1" si="6"/>
        <v/>
      </c>
      <c r="AX19" s="21" t="str">
        <f t="shared" ca="1" si="6"/>
        <v/>
      </c>
      <c r="AY19" s="21" t="str">
        <f t="shared" ca="1" si="6"/>
        <v/>
      </c>
      <c r="AZ19" s="21" t="str">
        <f t="shared" ca="1" si="6"/>
        <v/>
      </c>
      <c r="BA19" s="21" t="str">
        <f t="shared" ca="1" si="6"/>
        <v/>
      </c>
      <c r="BB19" s="21" t="str">
        <f t="shared" ca="1" si="6"/>
        <v/>
      </c>
      <c r="BC19" s="21" t="str">
        <f t="shared" ca="1" si="6"/>
        <v/>
      </c>
      <c r="BD19" s="21" t="str">
        <f t="shared" ca="1" si="6"/>
        <v/>
      </c>
      <c r="BE19" s="21" t="str">
        <f t="shared" ca="1" si="7"/>
        <v/>
      </c>
      <c r="BF19" s="21" t="str">
        <f t="shared" ca="1" si="7"/>
        <v/>
      </c>
      <c r="BG19" s="21" t="str">
        <f t="shared" ca="1" si="7"/>
        <v/>
      </c>
      <c r="BH19" s="21" t="str">
        <f t="shared" ca="1" si="7"/>
        <v/>
      </c>
      <c r="BI19" s="21" t="str">
        <f t="shared" ca="1" si="7"/>
        <v/>
      </c>
      <c r="BJ19" s="21" t="str">
        <f t="shared" ca="1" si="7"/>
        <v/>
      </c>
      <c r="BK19" s="21" t="str">
        <f t="shared" ca="1" si="7"/>
        <v/>
      </c>
      <c r="BL19" s="21" t="str">
        <f t="shared" ca="1" si="7"/>
        <v/>
      </c>
    </row>
    <row r="20" spans="1:64" s="1" customFormat="1" ht="40.15" customHeight="1" x14ac:dyDescent="0.25">
      <c r="A20" s="9"/>
      <c r="B20" s="51" t="s">
        <v>12</v>
      </c>
      <c r="C20" s="50" t="s">
        <v>22</v>
      </c>
      <c r="D20" s="50"/>
      <c r="E20" s="116">
        <v>0.33</v>
      </c>
      <c r="F20" s="118">
        <f ca="1">F19+5</f>
        <v>44635</v>
      </c>
      <c r="G20" s="120">
        <v>11</v>
      </c>
      <c r="H20" s="50"/>
      <c r="I20" s="21" t="str">
        <f t="shared" ca="1" si="8"/>
        <v/>
      </c>
      <c r="J20" s="21" t="str">
        <f t="shared" ca="1" si="4"/>
        <v/>
      </c>
      <c r="K20" s="21" t="str">
        <f t="shared" ca="1" si="4"/>
        <v/>
      </c>
      <c r="L20" s="21" t="str">
        <f t="shared" ca="1" si="4"/>
        <v/>
      </c>
      <c r="M20" s="21" t="str">
        <f t="shared" ca="1" si="4"/>
        <v/>
      </c>
      <c r="N20" s="21" t="str">
        <f t="shared" ca="1" si="4"/>
        <v/>
      </c>
      <c r="O20" s="21" t="str">
        <f t="shared" ca="1" si="4"/>
        <v/>
      </c>
      <c r="P20" s="21" t="str">
        <f t="shared" ca="1" si="4"/>
        <v/>
      </c>
      <c r="Q20" s="21" t="str">
        <f t="shared" ca="1" si="4"/>
        <v/>
      </c>
      <c r="R20" s="21" t="str">
        <f t="shared" ca="1" si="4"/>
        <v/>
      </c>
      <c r="S20" s="21" t="str">
        <f t="shared" ca="1" si="4"/>
        <v/>
      </c>
      <c r="T20" s="21" t="str">
        <f t="shared" ca="1" si="4"/>
        <v/>
      </c>
      <c r="U20" s="21" t="str">
        <f t="shared" ca="1" si="4"/>
        <v/>
      </c>
      <c r="V20" s="21" t="str">
        <f t="shared" ca="1" si="4"/>
        <v/>
      </c>
      <c r="W20" s="21" t="str">
        <f t="shared" ca="1" si="4"/>
        <v/>
      </c>
      <c r="X20" s="21" t="str">
        <f t="shared" ca="1" si="4"/>
        <v/>
      </c>
      <c r="Y20" s="21" t="str">
        <f t="shared" ca="1" si="5"/>
        <v/>
      </c>
      <c r="Z20" s="21" t="str">
        <f t="shared" ca="1" si="5"/>
        <v/>
      </c>
      <c r="AA20" s="21" t="str">
        <f t="shared" ca="1" si="5"/>
        <v/>
      </c>
      <c r="AB20" s="21" t="str">
        <f t="shared" ca="1" si="5"/>
        <v/>
      </c>
      <c r="AC20" s="21" t="str">
        <f t="shared" ca="1" si="5"/>
        <v/>
      </c>
      <c r="AD20" s="21" t="str">
        <f t="shared" ca="1" si="5"/>
        <v/>
      </c>
      <c r="AE20" s="21" t="str">
        <f t="shared" ca="1" si="5"/>
        <v/>
      </c>
      <c r="AF20" s="21" t="str">
        <f t="shared" ca="1" si="5"/>
        <v/>
      </c>
      <c r="AG20" s="21" t="str">
        <f t="shared" ca="1" si="5"/>
        <v/>
      </c>
      <c r="AH20" s="21" t="str">
        <f t="shared" ca="1" si="5"/>
        <v/>
      </c>
      <c r="AI20" s="21" t="str">
        <f t="shared" ca="1" si="5"/>
        <v/>
      </c>
      <c r="AJ20" s="21" t="str">
        <f t="shared" ca="1" si="5"/>
        <v/>
      </c>
      <c r="AK20" s="21" t="str">
        <f t="shared" ca="1" si="5"/>
        <v/>
      </c>
      <c r="AL20" s="21" t="str">
        <f t="shared" ca="1" si="5"/>
        <v/>
      </c>
      <c r="AM20" s="21" t="str">
        <f t="shared" ca="1" si="5"/>
        <v/>
      </c>
      <c r="AN20" s="21" t="str">
        <f t="shared" ca="1" si="5"/>
        <v/>
      </c>
      <c r="AO20" s="21" t="str">
        <f t="shared" ca="1" si="6"/>
        <v/>
      </c>
      <c r="AP20" s="21" t="str">
        <f t="shared" ca="1" si="6"/>
        <v/>
      </c>
      <c r="AQ20" s="21" t="str">
        <f t="shared" ca="1" si="6"/>
        <v/>
      </c>
      <c r="AR20" s="21" t="str">
        <f t="shared" ca="1" si="6"/>
        <v/>
      </c>
      <c r="AS20" s="21" t="str">
        <f t="shared" ca="1" si="6"/>
        <v/>
      </c>
      <c r="AT20" s="21" t="str">
        <f t="shared" ca="1" si="6"/>
        <v/>
      </c>
      <c r="AU20" s="21" t="str">
        <f t="shared" ca="1" si="6"/>
        <v/>
      </c>
      <c r="AV20" s="21" t="str">
        <f t="shared" ca="1" si="6"/>
        <v/>
      </c>
      <c r="AW20" s="21" t="str">
        <f t="shared" ca="1" si="6"/>
        <v/>
      </c>
      <c r="AX20" s="21" t="str">
        <f t="shared" ca="1" si="6"/>
        <v/>
      </c>
      <c r="AY20" s="21" t="str">
        <f t="shared" ca="1" si="6"/>
        <v/>
      </c>
      <c r="AZ20" s="21" t="str">
        <f t="shared" ca="1" si="6"/>
        <v/>
      </c>
      <c r="BA20" s="21" t="str">
        <f t="shared" ca="1" si="6"/>
        <v/>
      </c>
      <c r="BB20" s="21" t="str">
        <f t="shared" ca="1" si="6"/>
        <v/>
      </c>
      <c r="BC20" s="21" t="str">
        <f t="shared" ca="1" si="6"/>
        <v/>
      </c>
      <c r="BD20" s="21" t="str">
        <f t="shared" ca="1" si="6"/>
        <v/>
      </c>
      <c r="BE20" s="21" t="str">
        <f t="shared" ca="1" si="7"/>
        <v/>
      </c>
      <c r="BF20" s="21" t="str">
        <f t="shared" ca="1" si="7"/>
        <v/>
      </c>
      <c r="BG20" s="21" t="str">
        <f t="shared" ca="1" si="7"/>
        <v/>
      </c>
      <c r="BH20" s="21" t="str">
        <f t="shared" ca="1" si="7"/>
        <v/>
      </c>
      <c r="BI20" s="21" t="str">
        <f t="shared" ca="1" si="7"/>
        <v/>
      </c>
      <c r="BJ20" s="21" t="str">
        <f t="shared" ca="1" si="7"/>
        <v/>
      </c>
      <c r="BK20" s="21" t="str">
        <f t="shared" ca="1" si="7"/>
        <v/>
      </c>
      <c r="BL20" s="21" t="str">
        <f t="shared" ca="1" si="7"/>
        <v/>
      </c>
    </row>
    <row r="21" spans="1:64" s="1" customFormat="1" ht="40.15" customHeight="1" x14ac:dyDescent="0.25">
      <c r="A21" s="9"/>
      <c r="B21" s="51" t="s">
        <v>13</v>
      </c>
      <c r="C21" s="50" t="s">
        <v>21</v>
      </c>
      <c r="D21" s="50"/>
      <c r="E21" s="116"/>
      <c r="F21" s="118">
        <f ca="1">F20+2</f>
        <v>44637</v>
      </c>
      <c r="G21" s="120">
        <v>1</v>
      </c>
      <c r="H21" s="50"/>
      <c r="I21" s="21" t="str">
        <f t="shared" ca="1" si="8"/>
        <v/>
      </c>
      <c r="J21" s="21" t="str">
        <f t="shared" ca="1" si="4"/>
        <v/>
      </c>
      <c r="K21" s="21" t="str">
        <f t="shared" ca="1" si="4"/>
        <v/>
      </c>
      <c r="L21" s="21" t="str">
        <f t="shared" ca="1" si="4"/>
        <v/>
      </c>
      <c r="M21" s="21" t="str">
        <f t="shared" ca="1" si="4"/>
        <v/>
      </c>
      <c r="N21" s="21" t="str">
        <f t="shared" ca="1" si="4"/>
        <v/>
      </c>
      <c r="O21" s="21" t="str">
        <f t="shared" ca="1" si="4"/>
        <v/>
      </c>
      <c r="P21" s="21" t="str">
        <f t="shared" ca="1" si="4"/>
        <v/>
      </c>
      <c r="Q21" s="21" t="str">
        <f t="shared" ca="1" si="4"/>
        <v/>
      </c>
      <c r="R21" s="21" t="str">
        <f t="shared" ca="1" si="4"/>
        <v/>
      </c>
      <c r="S21" s="21" t="str">
        <f t="shared" ca="1" si="4"/>
        <v/>
      </c>
      <c r="T21" s="21" t="str">
        <f t="shared" ca="1" si="4"/>
        <v/>
      </c>
      <c r="U21" s="21" t="str">
        <f t="shared" ca="1" si="4"/>
        <v/>
      </c>
      <c r="V21" s="21" t="str">
        <f t="shared" ca="1" si="4"/>
        <v/>
      </c>
      <c r="W21" s="21" t="str">
        <f t="shared" ca="1" si="4"/>
        <v/>
      </c>
      <c r="X21" s="21">
        <f t="shared" ca="1" si="4"/>
        <v>1</v>
      </c>
      <c r="Y21" s="21" t="str">
        <f t="shared" ca="1" si="5"/>
        <v/>
      </c>
      <c r="Z21" s="21" t="str">
        <f t="shared" ca="1" si="5"/>
        <v/>
      </c>
      <c r="AA21" s="21" t="str">
        <f t="shared" ca="1" si="5"/>
        <v/>
      </c>
      <c r="AB21" s="21" t="str">
        <f t="shared" ca="1" si="5"/>
        <v/>
      </c>
      <c r="AC21" s="21" t="str">
        <f t="shared" ca="1" si="5"/>
        <v/>
      </c>
      <c r="AD21" s="21" t="str">
        <f t="shared" ca="1" si="5"/>
        <v/>
      </c>
      <c r="AE21" s="21" t="str">
        <f t="shared" ca="1" si="5"/>
        <v/>
      </c>
      <c r="AF21" s="21" t="str">
        <f t="shared" ca="1" si="5"/>
        <v/>
      </c>
      <c r="AG21" s="21" t="str">
        <f t="shared" ca="1" si="5"/>
        <v/>
      </c>
      <c r="AH21" s="21" t="str">
        <f t="shared" ca="1" si="5"/>
        <v/>
      </c>
      <c r="AI21" s="21" t="str">
        <f t="shared" ca="1" si="5"/>
        <v/>
      </c>
      <c r="AJ21" s="21" t="str">
        <f t="shared" ca="1" si="5"/>
        <v/>
      </c>
      <c r="AK21" s="21" t="str">
        <f t="shared" ca="1" si="5"/>
        <v/>
      </c>
      <c r="AL21" s="21" t="str">
        <f t="shared" ca="1" si="5"/>
        <v/>
      </c>
      <c r="AM21" s="21" t="str">
        <f t="shared" ca="1" si="5"/>
        <v/>
      </c>
      <c r="AN21" s="21" t="str">
        <f t="shared" ca="1" si="5"/>
        <v/>
      </c>
      <c r="AO21" s="21" t="str">
        <f t="shared" ca="1" si="6"/>
        <v/>
      </c>
      <c r="AP21" s="21" t="str">
        <f t="shared" ca="1" si="6"/>
        <v/>
      </c>
      <c r="AQ21" s="21" t="str">
        <f t="shared" ca="1" si="6"/>
        <v/>
      </c>
      <c r="AR21" s="21" t="str">
        <f t="shared" ca="1" si="6"/>
        <v/>
      </c>
      <c r="AS21" s="21" t="str">
        <f t="shared" ca="1" si="6"/>
        <v/>
      </c>
      <c r="AT21" s="21" t="str">
        <f t="shared" ca="1" si="6"/>
        <v/>
      </c>
      <c r="AU21" s="21" t="str">
        <f t="shared" ca="1" si="6"/>
        <v/>
      </c>
      <c r="AV21" s="21" t="str">
        <f t="shared" ca="1" si="6"/>
        <v/>
      </c>
      <c r="AW21" s="21" t="str">
        <f t="shared" ca="1" si="6"/>
        <v/>
      </c>
      <c r="AX21" s="21" t="str">
        <f t="shared" ca="1" si="6"/>
        <v/>
      </c>
      <c r="AY21" s="21" t="str">
        <f t="shared" ca="1" si="6"/>
        <v/>
      </c>
      <c r="AZ21" s="21" t="str">
        <f t="shared" ca="1" si="6"/>
        <v/>
      </c>
      <c r="BA21" s="21" t="str">
        <f t="shared" ca="1" si="6"/>
        <v/>
      </c>
      <c r="BB21" s="21" t="str">
        <f t="shared" ca="1" si="6"/>
        <v/>
      </c>
      <c r="BC21" s="21" t="str">
        <f t="shared" ca="1" si="6"/>
        <v/>
      </c>
      <c r="BD21" s="21" t="str">
        <f t="shared" ca="1" si="6"/>
        <v/>
      </c>
      <c r="BE21" s="21" t="str">
        <f t="shared" ca="1" si="7"/>
        <v/>
      </c>
      <c r="BF21" s="21" t="str">
        <f t="shared" ca="1" si="7"/>
        <v/>
      </c>
      <c r="BG21" s="21" t="str">
        <f t="shared" ca="1" si="7"/>
        <v/>
      </c>
      <c r="BH21" s="21" t="str">
        <f t="shared" ca="1" si="7"/>
        <v/>
      </c>
      <c r="BI21" s="21" t="str">
        <f t="shared" ca="1" si="7"/>
        <v/>
      </c>
      <c r="BJ21" s="21" t="str">
        <f t="shared" ca="1" si="7"/>
        <v/>
      </c>
      <c r="BK21" s="21" t="str">
        <f t="shared" ca="1" si="7"/>
        <v/>
      </c>
      <c r="BL21" s="21" t="str">
        <f t="shared" ca="1" si="7"/>
        <v/>
      </c>
    </row>
    <row r="22" spans="1:64" s="1" customFormat="1" ht="40.15" customHeight="1" x14ac:dyDescent="0.25">
      <c r="A22" s="9"/>
      <c r="B22" s="51" t="s">
        <v>14</v>
      </c>
      <c r="C22" s="50"/>
      <c r="D22" s="50"/>
      <c r="E22" s="116"/>
      <c r="F22" s="118">
        <f ca="1">F21+1</f>
        <v>44638</v>
      </c>
      <c r="G22" s="120">
        <v>24</v>
      </c>
      <c r="H22" s="50"/>
      <c r="I22" s="21" t="str">
        <f t="shared" ca="1" si="8"/>
        <v/>
      </c>
      <c r="J22" s="21" t="str">
        <f t="shared" ca="1" si="4"/>
        <v/>
      </c>
      <c r="K22" s="21" t="str">
        <f t="shared" ca="1" si="4"/>
        <v/>
      </c>
      <c r="L22" s="21" t="str">
        <f t="shared" ca="1" si="4"/>
        <v/>
      </c>
      <c r="M22" s="21" t="str">
        <f t="shared" ca="1" si="4"/>
        <v/>
      </c>
      <c r="N22" s="21" t="str">
        <f t="shared" ca="1" si="4"/>
        <v/>
      </c>
      <c r="O22" s="21" t="str">
        <f t="shared" ca="1" si="4"/>
        <v/>
      </c>
      <c r="P22" s="21" t="str">
        <f t="shared" ca="1" si="4"/>
        <v/>
      </c>
      <c r="Q22" s="21" t="str">
        <f t="shared" ca="1" si="4"/>
        <v/>
      </c>
      <c r="R22" s="21" t="str">
        <f t="shared" ca="1" si="4"/>
        <v/>
      </c>
      <c r="S22" s="21" t="str">
        <f t="shared" ca="1" si="4"/>
        <v/>
      </c>
      <c r="T22" s="21" t="str">
        <f t="shared" ca="1" si="4"/>
        <v/>
      </c>
      <c r="U22" s="21" t="str">
        <f t="shared" ca="1" si="4"/>
        <v/>
      </c>
      <c r="V22" s="21" t="str">
        <f t="shared" ca="1" si="4"/>
        <v/>
      </c>
      <c r="W22" s="21" t="str">
        <f t="shared" ca="1" si="4"/>
        <v/>
      </c>
      <c r="X22" s="21" t="str">
        <f t="shared" ca="1" si="4"/>
        <v/>
      </c>
      <c r="Y22" s="21" t="str">
        <f t="shared" ca="1" si="5"/>
        <v/>
      </c>
      <c r="Z22" s="21" t="str">
        <f t="shared" ca="1" si="5"/>
        <v/>
      </c>
      <c r="AA22" s="21" t="str">
        <f t="shared" ca="1" si="5"/>
        <v/>
      </c>
      <c r="AB22" s="21" t="str">
        <f t="shared" ca="1" si="5"/>
        <v/>
      </c>
      <c r="AC22" s="21" t="str">
        <f t="shared" ca="1" si="5"/>
        <v/>
      </c>
      <c r="AD22" s="21" t="str">
        <f t="shared" ca="1" si="5"/>
        <v/>
      </c>
      <c r="AE22" s="21" t="str">
        <f t="shared" ca="1" si="5"/>
        <v/>
      </c>
      <c r="AF22" s="21" t="str">
        <f t="shared" ca="1" si="5"/>
        <v/>
      </c>
      <c r="AG22" s="21" t="str">
        <f t="shared" ca="1" si="5"/>
        <v/>
      </c>
      <c r="AH22" s="21" t="str">
        <f t="shared" ca="1" si="5"/>
        <v/>
      </c>
      <c r="AI22" s="21" t="str">
        <f t="shared" ca="1" si="5"/>
        <v/>
      </c>
      <c r="AJ22" s="21" t="str">
        <f t="shared" ca="1" si="5"/>
        <v/>
      </c>
      <c r="AK22" s="21" t="str">
        <f t="shared" ca="1" si="5"/>
        <v/>
      </c>
      <c r="AL22" s="21" t="str">
        <f t="shared" ca="1" si="5"/>
        <v/>
      </c>
      <c r="AM22" s="21" t="str">
        <f t="shared" ca="1" si="5"/>
        <v/>
      </c>
      <c r="AN22" s="21" t="str">
        <f t="shared" ca="1" si="5"/>
        <v/>
      </c>
      <c r="AO22" s="21" t="str">
        <f t="shared" ca="1" si="6"/>
        <v/>
      </c>
      <c r="AP22" s="21" t="str">
        <f t="shared" ca="1" si="6"/>
        <v/>
      </c>
      <c r="AQ22" s="21" t="str">
        <f t="shared" ca="1" si="6"/>
        <v/>
      </c>
      <c r="AR22" s="21" t="str">
        <f t="shared" ca="1" si="6"/>
        <v/>
      </c>
      <c r="AS22" s="21" t="str">
        <f t="shared" ca="1" si="6"/>
        <v/>
      </c>
      <c r="AT22" s="21" t="str">
        <f t="shared" ca="1" si="6"/>
        <v/>
      </c>
      <c r="AU22" s="21" t="str">
        <f t="shared" ca="1" si="6"/>
        <v/>
      </c>
      <c r="AV22" s="21" t="str">
        <f t="shared" ca="1" si="6"/>
        <v/>
      </c>
      <c r="AW22" s="21" t="str">
        <f t="shared" ca="1" si="6"/>
        <v/>
      </c>
      <c r="AX22" s="21" t="str">
        <f t="shared" ca="1" si="6"/>
        <v/>
      </c>
      <c r="AY22" s="21" t="str">
        <f t="shared" ca="1" si="6"/>
        <v/>
      </c>
      <c r="AZ22" s="21" t="str">
        <f t="shared" ca="1" si="6"/>
        <v/>
      </c>
      <c r="BA22" s="21" t="str">
        <f t="shared" ca="1" si="6"/>
        <v/>
      </c>
      <c r="BB22" s="21" t="str">
        <f t="shared" ca="1" si="6"/>
        <v/>
      </c>
      <c r="BC22" s="21" t="str">
        <f t="shared" ca="1" si="6"/>
        <v/>
      </c>
      <c r="BD22" s="21" t="str">
        <f t="shared" ca="1" si="6"/>
        <v/>
      </c>
      <c r="BE22" s="21" t="str">
        <f t="shared" ca="1" si="7"/>
        <v/>
      </c>
      <c r="BF22" s="21" t="str">
        <f t="shared" ca="1" si="7"/>
        <v/>
      </c>
      <c r="BG22" s="21" t="str">
        <f t="shared" ca="1" si="7"/>
        <v/>
      </c>
      <c r="BH22" s="21" t="str">
        <f t="shared" ca="1" si="7"/>
        <v/>
      </c>
      <c r="BI22" s="21" t="str">
        <f t="shared" ca="1" si="7"/>
        <v/>
      </c>
      <c r="BJ22" s="21" t="str">
        <f t="shared" ca="1" si="7"/>
        <v/>
      </c>
      <c r="BK22" s="21" t="str">
        <f t="shared" ca="1" si="7"/>
        <v/>
      </c>
      <c r="BL22" s="21" t="str">
        <f t="shared" ca="1" si="7"/>
        <v/>
      </c>
    </row>
    <row r="23" spans="1:64" s="1" customFormat="1" ht="40.15" customHeight="1" x14ac:dyDescent="0.25">
      <c r="A23" s="9"/>
      <c r="B23" s="93" t="s">
        <v>16</v>
      </c>
      <c r="C23" s="50"/>
      <c r="D23" s="50"/>
      <c r="E23" s="116"/>
      <c r="F23" s="118"/>
      <c r="G23" s="120"/>
      <c r="H23" s="50"/>
      <c r="I23" s="21" t="str">
        <f t="shared" ca="1" si="8"/>
        <v/>
      </c>
      <c r="J23" s="21" t="str">
        <f t="shared" ca="1" si="4"/>
        <v/>
      </c>
      <c r="K23" s="21" t="str">
        <f t="shared" ca="1" si="4"/>
        <v/>
      </c>
      <c r="L23" s="21" t="str">
        <f t="shared" ca="1" si="4"/>
        <v/>
      </c>
      <c r="M23" s="21" t="str">
        <f t="shared" ca="1" si="4"/>
        <v/>
      </c>
      <c r="N23" s="21" t="str">
        <f t="shared" ca="1" si="4"/>
        <v/>
      </c>
      <c r="O23" s="21" t="str">
        <f t="shared" ca="1" si="4"/>
        <v/>
      </c>
      <c r="P23" s="21" t="str">
        <f t="shared" ca="1" si="4"/>
        <v/>
      </c>
      <c r="Q23" s="21" t="str">
        <f t="shared" ca="1" si="4"/>
        <v/>
      </c>
      <c r="R23" s="21" t="str">
        <f t="shared" ca="1" si="4"/>
        <v/>
      </c>
      <c r="S23" s="21" t="str">
        <f t="shared" ca="1" si="4"/>
        <v/>
      </c>
      <c r="T23" s="21" t="str">
        <f t="shared" ca="1" si="4"/>
        <v/>
      </c>
      <c r="U23" s="21" t="str">
        <f t="shared" ca="1" si="4"/>
        <v/>
      </c>
      <c r="V23" s="21" t="str">
        <f t="shared" ca="1" si="4"/>
        <v/>
      </c>
      <c r="W23" s="21" t="str">
        <f t="shared" ca="1" si="4"/>
        <v/>
      </c>
      <c r="X23" s="21" t="str">
        <f t="shared" ca="1" si="4"/>
        <v/>
      </c>
      <c r="Y23" s="21" t="str">
        <f t="shared" ca="1" si="5"/>
        <v/>
      </c>
      <c r="Z23" s="21" t="str">
        <f t="shared" ca="1" si="5"/>
        <v/>
      </c>
      <c r="AA23" s="21" t="str">
        <f t="shared" ca="1" si="5"/>
        <v/>
      </c>
      <c r="AB23" s="21" t="str">
        <f t="shared" ca="1" si="5"/>
        <v/>
      </c>
      <c r="AC23" s="21" t="str">
        <f t="shared" ca="1" si="5"/>
        <v/>
      </c>
      <c r="AD23" s="21" t="str">
        <f t="shared" ca="1" si="5"/>
        <v/>
      </c>
      <c r="AE23" s="21" t="str">
        <f t="shared" ca="1" si="5"/>
        <v/>
      </c>
      <c r="AF23" s="21" t="str">
        <f t="shared" ca="1" si="5"/>
        <v/>
      </c>
      <c r="AG23" s="21" t="str">
        <f t="shared" ca="1" si="5"/>
        <v/>
      </c>
      <c r="AH23" s="21" t="str">
        <f t="shared" ca="1" si="5"/>
        <v/>
      </c>
      <c r="AI23" s="21" t="str">
        <f t="shared" ca="1" si="5"/>
        <v/>
      </c>
      <c r="AJ23" s="21" t="str">
        <f t="shared" ca="1" si="5"/>
        <v/>
      </c>
      <c r="AK23" s="21" t="str">
        <f t="shared" ca="1" si="5"/>
        <v/>
      </c>
      <c r="AL23" s="21" t="str">
        <f t="shared" ca="1" si="5"/>
        <v/>
      </c>
      <c r="AM23" s="21" t="str">
        <f t="shared" ca="1" si="5"/>
        <v/>
      </c>
      <c r="AN23" s="21" t="str">
        <f t="shared" ca="1" si="5"/>
        <v/>
      </c>
      <c r="AO23" s="21" t="str">
        <f t="shared" ca="1" si="6"/>
        <v/>
      </c>
      <c r="AP23" s="21" t="str">
        <f t="shared" ca="1" si="6"/>
        <v/>
      </c>
      <c r="AQ23" s="21" t="str">
        <f t="shared" ca="1" si="6"/>
        <v/>
      </c>
      <c r="AR23" s="21" t="str">
        <f t="shared" ca="1" si="6"/>
        <v/>
      </c>
      <c r="AS23" s="21" t="str">
        <f t="shared" ca="1" si="6"/>
        <v/>
      </c>
      <c r="AT23" s="21" t="str">
        <f t="shared" ca="1" si="6"/>
        <v/>
      </c>
      <c r="AU23" s="21" t="str">
        <f t="shared" ca="1" si="6"/>
        <v/>
      </c>
      <c r="AV23" s="21" t="str">
        <f t="shared" ca="1" si="6"/>
        <v/>
      </c>
      <c r="AW23" s="21" t="str">
        <f t="shared" ca="1" si="6"/>
        <v/>
      </c>
      <c r="AX23" s="21" t="str">
        <f t="shared" ca="1" si="6"/>
        <v/>
      </c>
      <c r="AY23" s="21" t="str">
        <f t="shared" ca="1" si="6"/>
        <v/>
      </c>
      <c r="AZ23" s="21" t="str">
        <f t="shared" ca="1" si="6"/>
        <v/>
      </c>
      <c r="BA23" s="21" t="str">
        <f t="shared" ca="1" si="6"/>
        <v/>
      </c>
      <c r="BB23" s="21" t="str">
        <f t="shared" ca="1" si="6"/>
        <v/>
      </c>
      <c r="BC23" s="21" t="str">
        <f t="shared" ca="1" si="6"/>
        <v/>
      </c>
      <c r="BD23" s="21" t="str">
        <f t="shared" ca="1" si="6"/>
        <v/>
      </c>
      <c r="BE23" s="21" t="str">
        <f t="shared" ca="1" si="7"/>
        <v/>
      </c>
      <c r="BF23" s="21" t="str">
        <f t="shared" ca="1" si="7"/>
        <v/>
      </c>
      <c r="BG23" s="21" t="str">
        <f t="shared" ca="1" si="7"/>
        <v/>
      </c>
      <c r="BH23" s="21" t="str">
        <f t="shared" ca="1" si="7"/>
        <v/>
      </c>
      <c r="BI23" s="21" t="str">
        <f t="shared" ca="1" si="7"/>
        <v/>
      </c>
      <c r="BJ23" s="21" t="str">
        <f t="shared" ca="1" si="7"/>
        <v/>
      </c>
      <c r="BK23" s="21" t="str">
        <f t="shared" ca="1" si="7"/>
        <v/>
      </c>
      <c r="BL23" s="21" t="str">
        <f t="shared" ca="1" si="7"/>
        <v/>
      </c>
    </row>
    <row r="24" spans="1:64" s="1" customFormat="1" ht="40.15" customHeight="1" x14ac:dyDescent="0.25">
      <c r="A24" s="9"/>
      <c r="B24" s="51" t="s">
        <v>10</v>
      </c>
      <c r="C24" s="50" t="s">
        <v>25</v>
      </c>
      <c r="D24" s="50"/>
      <c r="E24" s="116"/>
      <c r="F24" s="118">
        <f ca="1">F12+15</f>
        <v>44637</v>
      </c>
      <c r="G24" s="120">
        <v>4</v>
      </c>
      <c r="H24" s="50"/>
      <c r="I24" s="21" t="str">
        <f t="shared" ca="1" si="8"/>
        <v/>
      </c>
      <c r="J24" s="21" t="str">
        <f t="shared" ca="1" si="4"/>
        <v/>
      </c>
      <c r="K24" s="21" t="str">
        <f t="shared" ca="1" si="4"/>
        <v/>
      </c>
      <c r="L24" s="21" t="str">
        <f t="shared" ca="1" si="4"/>
        <v/>
      </c>
      <c r="M24" s="21" t="str">
        <f t="shared" ca="1" si="4"/>
        <v/>
      </c>
      <c r="N24" s="21" t="str">
        <f t="shared" ca="1" si="4"/>
        <v/>
      </c>
      <c r="O24" s="21" t="str">
        <f t="shared" ca="1" si="4"/>
        <v/>
      </c>
      <c r="P24" s="21" t="str">
        <f t="shared" ca="1" si="4"/>
        <v/>
      </c>
      <c r="Q24" s="21" t="str">
        <f t="shared" ca="1" si="4"/>
        <v/>
      </c>
      <c r="R24" s="21" t="str">
        <f t="shared" ca="1" si="4"/>
        <v/>
      </c>
      <c r="S24" s="21" t="str">
        <f t="shared" ca="1" si="4"/>
        <v/>
      </c>
      <c r="T24" s="21" t="str">
        <f t="shared" ca="1" si="4"/>
        <v/>
      </c>
      <c r="U24" s="21" t="str">
        <f t="shared" ca="1" si="4"/>
        <v/>
      </c>
      <c r="V24" s="21" t="str">
        <f t="shared" ca="1" si="4"/>
        <v/>
      </c>
      <c r="W24" s="21" t="str">
        <f t="shared" ca="1" si="4"/>
        <v/>
      </c>
      <c r="X24" s="21" t="str">
        <f t="shared" ca="1" si="4"/>
        <v/>
      </c>
      <c r="Y24" s="21" t="str">
        <f t="shared" ca="1" si="5"/>
        <v/>
      </c>
      <c r="Z24" s="21" t="str">
        <f t="shared" ca="1" si="5"/>
        <v/>
      </c>
      <c r="AA24" s="21" t="str">
        <f t="shared" ca="1" si="5"/>
        <v/>
      </c>
      <c r="AB24" s="21" t="str">
        <f t="shared" ca="1" si="5"/>
        <v/>
      </c>
      <c r="AC24" s="21" t="str">
        <f t="shared" ca="1" si="5"/>
        <v/>
      </c>
      <c r="AD24" s="21" t="str">
        <f t="shared" ca="1" si="5"/>
        <v/>
      </c>
      <c r="AE24" s="21" t="str">
        <f t="shared" ca="1" si="5"/>
        <v/>
      </c>
      <c r="AF24" s="21" t="str">
        <f t="shared" ca="1" si="5"/>
        <v/>
      </c>
      <c r="AG24" s="21" t="str">
        <f t="shared" ca="1" si="5"/>
        <v/>
      </c>
      <c r="AH24" s="21" t="str">
        <f t="shared" ca="1" si="5"/>
        <v/>
      </c>
      <c r="AI24" s="21" t="str">
        <f t="shared" ca="1" si="5"/>
        <v/>
      </c>
      <c r="AJ24" s="21" t="str">
        <f t="shared" ca="1" si="5"/>
        <v/>
      </c>
      <c r="AK24" s="21" t="str">
        <f t="shared" ca="1" si="5"/>
        <v/>
      </c>
      <c r="AL24" s="21" t="str">
        <f t="shared" ca="1" si="5"/>
        <v/>
      </c>
      <c r="AM24" s="21" t="str">
        <f t="shared" ca="1" si="5"/>
        <v/>
      </c>
      <c r="AN24" s="21" t="str">
        <f t="shared" ca="1" si="5"/>
        <v/>
      </c>
      <c r="AO24" s="21" t="str">
        <f t="shared" ca="1" si="6"/>
        <v/>
      </c>
      <c r="AP24" s="21" t="str">
        <f t="shared" ca="1" si="6"/>
        <v/>
      </c>
      <c r="AQ24" s="21" t="str">
        <f t="shared" ca="1" si="6"/>
        <v/>
      </c>
      <c r="AR24" s="21" t="str">
        <f t="shared" ca="1" si="6"/>
        <v/>
      </c>
      <c r="AS24" s="21" t="str">
        <f t="shared" ca="1" si="6"/>
        <v/>
      </c>
      <c r="AT24" s="21" t="str">
        <f t="shared" ca="1" si="6"/>
        <v/>
      </c>
      <c r="AU24" s="21" t="str">
        <f t="shared" ca="1" si="6"/>
        <v/>
      </c>
      <c r="AV24" s="21" t="str">
        <f t="shared" ca="1" si="6"/>
        <v/>
      </c>
      <c r="AW24" s="21" t="str">
        <f t="shared" ca="1" si="6"/>
        <v/>
      </c>
      <c r="AX24" s="21" t="str">
        <f t="shared" ca="1" si="6"/>
        <v/>
      </c>
      <c r="AY24" s="21" t="str">
        <f t="shared" ca="1" si="6"/>
        <v/>
      </c>
      <c r="AZ24" s="21" t="str">
        <f t="shared" ca="1" si="6"/>
        <v/>
      </c>
      <c r="BA24" s="21" t="str">
        <f t="shared" ca="1" si="6"/>
        <v/>
      </c>
      <c r="BB24" s="21" t="str">
        <f t="shared" ca="1" si="6"/>
        <v/>
      </c>
      <c r="BC24" s="21" t="str">
        <f t="shared" ca="1" si="6"/>
        <v/>
      </c>
      <c r="BD24" s="21" t="str">
        <f t="shared" ca="1" si="6"/>
        <v/>
      </c>
      <c r="BE24" s="21" t="str">
        <f t="shared" ca="1" si="7"/>
        <v/>
      </c>
      <c r="BF24" s="21" t="str">
        <f t="shared" ca="1" si="7"/>
        <v/>
      </c>
      <c r="BG24" s="21" t="str">
        <f t="shared" ca="1" si="7"/>
        <v/>
      </c>
      <c r="BH24" s="21" t="str">
        <f t="shared" ca="1" si="7"/>
        <v/>
      </c>
      <c r="BI24" s="21" t="str">
        <f t="shared" ca="1" si="7"/>
        <v/>
      </c>
      <c r="BJ24" s="21" t="str">
        <f t="shared" ca="1" si="7"/>
        <v/>
      </c>
      <c r="BK24" s="21" t="str">
        <f t="shared" ca="1" si="7"/>
        <v/>
      </c>
      <c r="BL24" s="21" t="str">
        <f t="shared" ca="1" si="7"/>
        <v/>
      </c>
    </row>
    <row r="25" spans="1:64" s="1" customFormat="1" ht="40.15" customHeight="1" x14ac:dyDescent="0.25">
      <c r="A25" s="9"/>
      <c r="B25" s="51" t="s">
        <v>11</v>
      </c>
      <c r="C25" s="50" t="s">
        <v>23</v>
      </c>
      <c r="D25" s="50"/>
      <c r="E25" s="116"/>
      <c r="F25" s="118">
        <f ca="1">F24+3</f>
        <v>44640</v>
      </c>
      <c r="G25" s="120">
        <v>14</v>
      </c>
      <c r="H25" s="50"/>
      <c r="I25" s="21" t="str">
        <f t="shared" ca="1" si="8"/>
        <v/>
      </c>
      <c r="J25" s="21" t="str">
        <f t="shared" ca="1" si="4"/>
        <v/>
      </c>
      <c r="K25" s="21" t="str">
        <f t="shared" ca="1" si="4"/>
        <v/>
      </c>
      <c r="L25" s="21" t="str">
        <f t="shared" ca="1" si="4"/>
        <v/>
      </c>
      <c r="M25" s="21" t="str">
        <f t="shared" ca="1" si="4"/>
        <v/>
      </c>
      <c r="N25" s="21" t="str">
        <f t="shared" ca="1" si="4"/>
        <v/>
      </c>
      <c r="O25" s="21" t="str">
        <f t="shared" ca="1" si="4"/>
        <v/>
      </c>
      <c r="P25" s="21" t="str">
        <f t="shared" ca="1" si="4"/>
        <v/>
      </c>
      <c r="Q25" s="21" t="str">
        <f t="shared" ca="1" si="4"/>
        <v/>
      </c>
      <c r="R25" s="21" t="str">
        <f t="shared" ca="1" si="4"/>
        <v/>
      </c>
      <c r="S25" s="21" t="str">
        <f t="shared" ca="1" si="4"/>
        <v/>
      </c>
      <c r="T25" s="21" t="str">
        <f t="shared" ca="1" si="4"/>
        <v/>
      </c>
      <c r="U25" s="21" t="str">
        <f t="shared" ca="1" si="4"/>
        <v/>
      </c>
      <c r="V25" s="21" t="str">
        <f t="shared" ca="1" si="4"/>
        <v/>
      </c>
      <c r="W25" s="21" t="str">
        <f t="shared" ca="1" si="4"/>
        <v/>
      </c>
      <c r="X25" s="21" t="str">
        <f t="shared" ca="1" si="4"/>
        <v/>
      </c>
      <c r="Y25" s="21" t="str">
        <f t="shared" ca="1" si="5"/>
        <v/>
      </c>
      <c r="Z25" s="21" t="str">
        <f t="shared" ca="1" si="5"/>
        <v/>
      </c>
      <c r="AA25" s="21" t="str">
        <f t="shared" ca="1" si="5"/>
        <v/>
      </c>
      <c r="AB25" s="21" t="str">
        <f t="shared" ca="1" si="5"/>
        <v/>
      </c>
      <c r="AC25" s="21" t="str">
        <f t="shared" ca="1" si="5"/>
        <v/>
      </c>
      <c r="AD25" s="21" t="str">
        <f t="shared" ca="1" si="5"/>
        <v/>
      </c>
      <c r="AE25" s="21" t="str">
        <f t="shared" ca="1" si="5"/>
        <v/>
      </c>
      <c r="AF25" s="21" t="str">
        <f t="shared" ca="1" si="5"/>
        <v/>
      </c>
      <c r="AG25" s="21" t="str">
        <f t="shared" ca="1" si="5"/>
        <v/>
      </c>
      <c r="AH25" s="21" t="str">
        <f t="shared" ca="1" si="5"/>
        <v/>
      </c>
      <c r="AI25" s="21" t="str">
        <f t="shared" ca="1" si="5"/>
        <v/>
      </c>
      <c r="AJ25" s="21" t="str">
        <f t="shared" ca="1" si="5"/>
        <v/>
      </c>
      <c r="AK25" s="21" t="str">
        <f t="shared" ca="1" si="5"/>
        <v/>
      </c>
      <c r="AL25" s="21" t="str">
        <f t="shared" ca="1" si="5"/>
        <v/>
      </c>
      <c r="AM25" s="21" t="str">
        <f t="shared" ca="1" si="5"/>
        <v/>
      </c>
      <c r="AN25" s="21" t="str">
        <f t="shared" ca="1" si="5"/>
        <v/>
      </c>
      <c r="AO25" s="21" t="str">
        <f t="shared" ca="1" si="6"/>
        <v/>
      </c>
      <c r="AP25" s="21" t="str">
        <f t="shared" ca="1" si="6"/>
        <v/>
      </c>
      <c r="AQ25" s="21" t="str">
        <f t="shared" ca="1" si="6"/>
        <v/>
      </c>
      <c r="AR25" s="21" t="str">
        <f t="shared" ca="1" si="6"/>
        <v/>
      </c>
      <c r="AS25" s="21" t="str">
        <f t="shared" ca="1" si="6"/>
        <v/>
      </c>
      <c r="AT25" s="21" t="str">
        <f t="shared" ca="1" si="6"/>
        <v/>
      </c>
      <c r="AU25" s="21" t="str">
        <f t="shared" ca="1" si="6"/>
        <v/>
      </c>
      <c r="AV25" s="21" t="str">
        <f t="shared" ca="1" si="6"/>
        <v/>
      </c>
      <c r="AW25" s="21" t="str">
        <f t="shared" ca="1" si="6"/>
        <v/>
      </c>
      <c r="AX25" s="21" t="str">
        <f t="shared" ca="1" si="6"/>
        <v/>
      </c>
      <c r="AY25" s="21" t="str">
        <f t="shared" ca="1" si="6"/>
        <v/>
      </c>
      <c r="AZ25" s="21" t="str">
        <f t="shared" ca="1" si="6"/>
        <v/>
      </c>
      <c r="BA25" s="21" t="str">
        <f t="shared" ca="1" si="6"/>
        <v/>
      </c>
      <c r="BB25" s="21" t="str">
        <f t="shared" ca="1" si="6"/>
        <v/>
      </c>
      <c r="BC25" s="21" t="str">
        <f t="shared" ca="1" si="6"/>
        <v/>
      </c>
      <c r="BD25" s="21" t="str">
        <f t="shared" ca="1" si="6"/>
        <v/>
      </c>
      <c r="BE25" s="21" t="str">
        <f t="shared" ca="1" si="7"/>
        <v/>
      </c>
      <c r="BF25" s="21" t="str">
        <f t="shared" ca="1" si="7"/>
        <v/>
      </c>
      <c r="BG25" s="21" t="str">
        <f t="shared" ca="1" si="7"/>
        <v/>
      </c>
      <c r="BH25" s="21" t="str">
        <f t="shared" ca="1" si="7"/>
        <v/>
      </c>
      <c r="BI25" s="21" t="str">
        <f t="shared" ca="1" si="7"/>
        <v/>
      </c>
      <c r="BJ25" s="21" t="str">
        <f t="shared" ca="1" si="7"/>
        <v/>
      </c>
      <c r="BK25" s="21" t="str">
        <f t="shared" ca="1" si="7"/>
        <v/>
      </c>
      <c r="BL25" s="21" t="str">
        <f t="shared" ca="1" si="7"/>
        <v/>
      </c>
    </row>
    <row r="26" spans="1:64" s="1" customFormat="1" ht="40.15" customHeight="1" x14ac:dyDescent="0.25">
      <c r="A26" s="9"/>
      <c r="B26" s="51" t="s">
        <v>12</v>
      </c>
      <c r="C26" s="50" t="s">
        <v>25</v>
      </c>
      <c r="D26" s="50"/>
      <c r="E26" s="116"/>
      <c r="F26" s="118">
        <f ca="1">F25+15</f>
        <v>44655</v>
      </c>
      <c r="G26" s="120">
        <v>6</v>
      </c>
      <c r="H26" s="50"/>
      <c r="I26" s="21" t="str">
        <f t="shared" ca="1" si="8"/>
        <v/>
      </c>
      <c r="J26" s="21" t="str">
        <f t="shared" ca="1" si="4"/>
        <v/>
      </c>
      <c r="K26" s="21" t="str">
        <f t="shared" ca="1" si="4"/>
        <v/>
      </c>
      <c r="L26" s="21" t="str">
        <f t="shared" ca="1" si="4"/>
        <v/>
      </c>
      <c r="M26" s="21" t="str">
        <f t="shared" ca="1" si="4"/>
        <v/>
      </c>
      <c r="N26" s="21" t="str">
        <f t="shared" ca="1" si="4"/>
        <v/>
      </c>
      <c r="O26" s="21" t="str">
        <f t="shared" ca="1" si="4"/>
        <v/>
      </c>
      <c r="P26" s="21" t="str">
        <f t="shared" ca="1" si="4"/>
        <v/>
      </c>
      <c r="Q26" s="21" t="str">
        <f t="shared" ca="1" si="4"/>
        <v/>
      </c>
      <c r="R26" s="21" t="str">
        <f t="shared" ca="1" si="4"/>
        <v/>
      </c>
      <c r="S26" s="21" t="str">
        <f t="shared" ca="1" si="4"/>
        <v/>
      </c>
      <c r="T26" s="21" t="str">
        <f t="shared" ca="1" si="4"/>
        <v/>
      </c>
      <c r="U26" s="21" t="str">
        <f t="shared" ca="1" si="4"/>
        <v/>
      </c>
      <c r="V26" s="21" t="str">
        <f t="shared" ca="1" si="4"/>
        <v/>
      </c>
      <c r="W26" s="21" t="str">
        <f t="shared" ca="1" si="4"/>
        <v/>
      </c>
      <c r="X26" s="21" t="str">
        <f t="shared" ca="1" si="4"/>
        <v/>
      </c>
      <c r="Y26" s="21" t="str">
        <f t="shared" ca="1" si="5"/>
        <v/>
      </c>
      <c r="Z26" s="21" t="str">
        <f t="shared" ca="1" si="5"/>
        <v/>
      </c>
      <c r="AA26" s="21" t="str">
        <f t="shared" ca="1" si="5"/>
        <v/>
      </c>
      <c r="AB26" s="21" t="str">
        <f t="shared" ca="1" si="5"/>
        <v/>
      </c>
      <c r="AC26" s="21" t="str">
        <f t="shared" ca="1" si="5"/>
        <v/>
      </c>
      <c r="AD26" s="21" t="str">
        <f t="shared" ca="1" si="5"/>
        <v/>
      </c>
      <c r="AE26" s="21" t="str">
        <f t="shared" ca="1" si="5"/>
        <v/>
      </c>
      <c r="AF26" s="21" t="str">
        <f t="shared" ca="1" si="5"/>
        <v/>
      </c>
      <c r="AG26" s="21" t="str">
        <f t="shared" ca="1" si="5"/>
        <v/>
      </c>
      <c r="AH26" s="21" t="str">
        <f t="shared" ca="1" si="5"/>
        <v/>
      </c>
      <c r="AI26" s="21" t="str">
        <f t="shared" ca="1" si="5"/>
        <v/>
      </c>
      <c r="AJ26" s="21" t="str">
        <f t="shared" ca="1" si="5"/>
        <v/>
      </c>
      <c r="AK26" s="21" t="str">
        <f t="shared" ca="1" si="5"/>
        <v/>
      </c>
      <c r="AL26" s="21" t="str">
        <f t="shared" ca="1" si="5"/>
        <v/>
      </c>
      <c r="AM26" s="21" t="str">
        <f t="shared" ca="1" si="5"/>
        <v/>
      </c>
      <c r="AN26" s="21" t="str">
        <f t="shared" ref="AN26:BC35" ca="1" si="9">IF(AND($C26="Objetivo",AN$7&gt;=$F26,AN$7&lt;=$F26+$G26-1),2,IF(AND($C26="Hito",AN$7&gt;=$F26,AN$7&lt;=$F26+$G26-1),1,""))</f>
        <v/>
      </c>
      <c r="AO26" s="21" t="str">
        <f t="shared" ca="1" si="6"/>
        <v/>
      </c>
      <c r="AP26" s="21" t="str">
        <f t="shared" ca="1" si="6"/>
        <v/>
      </c>
      <c r="AQ26" s="21" t="str">
        <f t="shared" ca="1" si="6"/>
        <v/>
      </c>
      <c r="AR26" s="21" t="str">
        <f t="shared" ca="1" si="6"/>
        <v/>
      </c>
      <c r="AS26" s="21" t="str">
        <f t="shared" ca="1" si="6"/>
        <v/>
      </c>
      <c r="AT26" s="21" t="str">
        <f t="shared" ca="1" si="6"/>
        <v/>
      </c>
      <c r="AU26" s="21" t="str">
        <f t="shared" ca="1" si="6"/>
        <v/>
      </c>
      <c r="AV26" s="21" t="str">
        <f t="shared" ca="1" si="6"/>
        <v/>
      </c>
      <c r="AW26" s="21" t="str">
        <f t="shared" ca="1" si="6"/>
        <v/>
      </c>
      <c r="AX26" s="21" t="str">
        <f t="shared" ca="1" si="6"/>
        <v/>
      </c>
      <c r="AY26" s="21" t="str">
        <f t="shared" ca="1" si="6"/>
        <v/>
      </c>
      <c r="AZ26" s="21" t="str">
        <f t="shared" ca="1" si="6"/>
        <v/>
      </c>
      <c r="BA26" s="21" t="str">
        <f t="shared" ca="1" si="6"/>
        <v/>
      </c>
      <c r="BB26" s="21" t="str">
        <f t="shared" ca="1" si="6"/>
        <v/>
      </c>
      <c r="BC26" s="21" t="str">
        <f t="shared" ca="1" si="6"/>
        <v/>
      </c>
      <c r="BD26" s="21" t="str">
        <f t="shared" ref="BD26:BL35" ca="1" si="10">IF(AND($C26="Objetivo",BD$7&gt;=$F26,BD$7&lt;=$F26+$G26-1),2,IF(AND($C26="Hito",BD$7&gt;=$F26,BD$7&lt;=$F26+$G26-1),1,""))</f>
        <v/>
      </c>
      <c r="BE26" s="21" t="str">
        <f t="shared" ca="1" si="7"/>
        <v/>
      </c>
      <c r="BF26" s="21" t="str">
        <f t="shared" ca="1" si="7"/>
        <v/>
      </c>
      <c r="BG26" s="21" t="str">
        <f t="shared" ca="1" si="7"/>
        <v/>
      </c>
      <c r="BH26" s="21" t="str">
        <f t="shared" ca="1" si="7"/>
        <v/>
      </c>
      <c r="BI26" s="21" t="str">
        <f t="shared" ca="1" si="7"/>
        <v/>
      </c>
      <c r="BJ26" s="21" t="str">
        <f t="shared" ca="1" si="7"/>
        <v/>
      </c>
      <c r="BK26" s="21" t="str">
        <f t="shared" ca="1" si="7"/>
        <v/>
      </c>
      <c r="BL26" s="21" t="str">
        <f t="shared" ca="1" si="7"/>
        <v/>
      </c>
    </row>
    <row r="27" spans="1:64" s="1" customFormat="1" ht="40.15" customHeight="1" x14ac:dyDescent="0.25">
      <c r="A27" s="9"/>
      <c r="B27" s="51" t="s">
        <v>13</v>
      </c>
      <c r="C27" s="50" t="s">
        <v>20</v>
      </c>
      <c r="D27" s="50"/>
      <c r="E27" s="116"/>
      <c r="F27" s="118">
        <f ca="1">F21+22</f>
        <v>44659</v>
      </c>
      <c r="G27" s="120">
        <v>3</v>
      </c>
      <c r="H27" s="50"/>
      <c r="I27" s="21" t="str">
        <f t="shared" ca="1" si="8"/>
        <v/>
      </c>
      <c r="J27" s="21" t="str">
        <f t="shared" ca="1" si="8"/>
        <v/>
      </c>
      <c r="K27" s="21" t="str">
        <f t="shared" ca="1" si="8"/>
        <v/>
      </c>
      <c r="L27" s="21" t="str">
        <f t="shared" ca="1" si="8"/>
        <v/>
      </c>
      <c r="M27" s="21" t="str">
        <f t="shared" ca="1" si="8"/>
        <v/>
      </c>
      <c r="N27" s="21" t="str">
        <f t="shared" ca="1" si="8"/>
        <v/>
      </c>
      <c r="O27" s="21" t="str">
        <f t="shared" ca="1" si="8"/>
        <v/>
      </c>
      <c r="P27" s="21" t="str">
        <f t="shared" ca="1" si="8"/>
        <v/>
      </c>
      <c r="Q27" s="21" t="str">
        <f t="shared" ca="1" si="8"/>
        <v/>
      </c>
      <c r="R27" s="21" t="str">
        <f t="shared" ca="1" si="8"/>
        <v/>
      </c>
      <c r="S27" s="21" t="str">
        <f t="shared" ca="1" si="8"/>
        <v/>
      </c>
      <c r="T27" s="21" t="str">
        <f t="shared" ca="1" si="8"/>
        <v/>
      </c>
      <c r="U27" s="21" t="str">
        <f t="shared" ca="1" si="8"/>
        <v/>
      </c>
      <c r="V27" s="21" t="str">
        <f t="shared" ca="1" si="8"/>
        <v/>
      </c>
      <c r="W27" s="21" t="str">
        <f t="shared" ca="1" si="8"/>
        <v/>
      </c>
      <c r="X27" s="21" t="str">
        <f t="shared" ca="1" si="8"/>
        <v/>
      </c>
      <c r="Y27" s="21" t="str">
        <f t="shared" ref="Y27:AM35" ca="1" si="11">IF(AND($C27="Objetivo",Y$7&gt;=$F27,Y$7&lt;=$F27+$G27-1),2,IF(AND($C27="Hito",Y$7&gt;=$F27,Y$7&lt;=$F27+$G27-1),1,""))</f>
        <v/>
      </c>
      <c r="Z27" s="21" t="str">
        <f t="shared" ca="1" si="11"/>
        <v/>
      </c>
      <c r="AA27" s="21" t="str">
        <f t="shared" ca="1" si="11"/>
        <v/>
      </c>
      <c r="AB27" s="21" t="str">
        <f t="shared" ca="1" si="11"/>
        <v/>
      </c>
      <c r="AC27" s="21" t="str">
        <f t="shared" ca="1" si="11"/>
        <v/>
      </c>
      <c r="AD27" s="21" t="str">
        <f t="shared" ca="1" si="11"/>
        <v/>
      </c>
      <c r="AE27" s="21" t="str">
        <f t="shared" ca="1" si="11"/>
        <v/>
      </c>
      <c r="AF27" s="21" t="str">
        <f t="shared" ca="1" si="11"/>
        <v/>
      </c>
      <c r="AG27" s="21" t="str">
        <f t="shared" ca="1" si="11"/>
        <v/>
      </c>
      <c r="AH27" s="21" t="str">
        <f t="shared" ca="1" si="11"/>
        <v/>
      </c>
      <c r="AI27" s="21" t="str">
        <f t="shared" ca="1" si="11"/>
        <v/>
      </c>
      <c r="AJ27" s="21" t="str">
        <f t="shared" ca="1" si="11"/>
        <v/>
      </c>
      <c r="AK27" s="21" t="str">
        <f t="shared" ca="1" si="11"/>
        <v/>
      </c>
      <c r="AL27" s="21" t="str">
        <f t="shared" ca="1" si="11"/>
        <v/>
      </c>
      <c r="AM27" s="21" t="str">
        <f t="shared" ca="1" si="11"/>
        <v/>
      </c>
      <c r="AN27" s="21" t="str">
        <f t="shared" ca="1" si="9"/>
        <v/>
      </c>
      <c r="AO27" s="21" t="str">
        <f t="shared" ca="1" si="9"/>
        <v/>
      </c>
      <c r="AP27" s="21" t="str">
        <f t="shared" ca="1" si="9"/>
        <v/>
      </c>
      <c r="AQ27" s="21" t="str">
        <f t="shared" ca="1" si="9"/>
        <v/>
      </c>
      <c r="AR27" s="21" t="str">
        <f t="shared" ca="1" si="9"/>
        <v/>
      </c>
      <c r="AS27" s="21" t="str">
        <f t="shared" ca="1" si="9"/>
        <v/>
      </c>
      <c r="AT27" s="21">
        <f t="shared" ca="1" si="9"/>
        <v>2</v>
      </c>
      <c r="AU27" s="21">
        <f t="shared" ca="1" si="9"/>
        <v>2</v>
      </c>
      <c r="AV27" s="21">
        <f t="shared" ca="1" si="9"/>
        <v>2</v>
      </c>
      <c r="AW27" s="21" t="str">
        <f t="shared" ca="1" si="9"/>
        <v/>
      </c>
      <c r="AX27" s="21" t="str">
        <f t="shared" ca="1" si="9"/>
        <v/>
      </c>
      <c r="AY27" s="21" t="str">
        <f t="shared" ca="1" si="9"/>
        <v/>
      </c>
      <c r="AZ27" s="21" t="str">
        <f t="shared" ca="1" si="9"/>
        <v/>
      </c>
      <c r="BA27" s="21" t="str">
        <f t="shared" ca="1" si="9"/>
        <v/>
      </c>
      <c r="BB27" s="21" t="str">
        <f t="shared" ca="1" si="9"/>
        <v/>
      </c>
      <c r="BC27" s="21" t="str">
        <f t="shared" ca="1" si="9"/>
        <v/>
      </c>
      <c r="BD27" s="21" t="str">
        <f t="shared" ca="1" si="10"/>
        <v/>
      </c>
      <c r="BE27" s="21" t="str">
        <f t="shared" ca="1" si="10"/>
        <v/>
      </c>
      <c r="BF27" s="21" t="str">
        <f t="shared" ca="1" si="10"/>
        <v/>
      </c>
      <c r="BG27" s="21" t="str">
        <f t="shared" ca="1" si="10"/>
        <v/>
      </c>
      <c r="BH27" s="21" t="str">
        <f t="shared" ca="1" si="10"/>
        <v/>
      </c>
      <c r="BI27" s="21" t="str">
        <f t="shared" ca="1" si="10"/>
        <v/>
      </c>
      <c r="BJ27" s="21" t="str">
        <f t="shared" ca="1" si="10"/>
        <v/>
      </c>
      <c r="BK27" s="21" t="str">
        <f t="shared" ca="1" si="10"/>
        <v/>
      </c>
      <c r="BL27" s="21" t="str">
        <f t="shared" ca="1" si="10"/>
        <v/>
      </c>
    </row>
    <row r="28" spans="1:64" s="1" customFormat="1" ht="40.15" customHeight="1" x14ac:dyDescent="0.25">
      <c r="A28" s="9"/>
      <c r="B28" s="51" t="s">
        <v>14</v>
      </c>
      <c r="C28" s="50" t="s">
        <v>22</v>
      </c>
      <c r="D28" s="50"/>
      <c r="E28" s="116"/>
      <c r="F28" s="118">
        <f ca="1">F16</f>
        <v>44628</v>
      </c>
      <c r="G28" s="120">
        <v>19</v>
      </c>
      <c r="H28" s="50"/>
      <c r="I28" s="21" t="str">
        <f t="shared" ca="1" si="8"/>
        <v/>
      </c>
      <c r="J28" s="21" t="str">
        <f t="shared" ca="1" si="8"/>
        <v/>
      </c>
      <c r="K28" s="21" t="str">
        <f t="shared" ca="1" si="8"/>
        <v/>
      </c>
      <c r="L28" s="21" t="str">
        <f t="shared" ca="1" si="8"/>
        <v/>
      </c>
      <c r="M28" s="21" t="str">
        <f t="shared" ca="1" si="8"/>
        <v/>
      </c>
      <c r="N28" s="21" t="str">
        <f t="shared" ca="1" si="8"/>
        <v/>
      </c>
      <c r="O28" s="21" t="str">
        <f t="shared" ca="1" si="8"/>
        <v/>
      </c>
      <c r="P28" s="21" t="str">
        <f t="shared" ca="1" si="8"/>
        <v/>
      </c>
      <c r="Q28" s="21" t="str">
        <f t="shared" ca="1" si="8"/>
        <v/>
      </c>
      <c r="R28" s="21" t="str">
        <f t="shared" ca="1" si="8"/>
        <v/>
      </c>
      <c r="S28" s="21" t="str">
        <f t="shared" ca="1" si="8"/>
        <v/>
      </c>
      <c r="T28" s="21" t="str">
        <f t="shared" ca="1" si="8"/>
        <v/>
      </c>
      <c r="U28" s="21" t="str">
        <f t="shared" ca="1" si="8"/>
        <v/>
      </c>
      <c r="V28" s="21" t="str">
        <f t="shared" ca="1" si="8"/>
        <v/>
      </c>
      <c r="W28" s="21" t="str">
        <f t="shared" ca="1" si="8"/>
        <v/>
      </c>
      <c r="X28" s="21" t="str">
        <f t="shared" ca="1" si="8"/>
        <v/>
      </c>
      <c r="Y28" s="21" t="str">
        <f t="shared" ca="1" si="11"/>
        <v/>
      </c>
      <c r="Z28" s="21" t="str">
        <f t="shared" ca="1" si="11"/>
        <v/>
      </c>
      <c r="AA28" s="21" t="str">
        <f t="shared" ca="1" si="11"/>
        <v/>
      </c>
      <c r="AB28" s="21" t="str">
        <f t="shared" ca="1" si="11"/>
        <v/>
      </c>
      <c r="AC28" s="21" t="str">
        <f t="shared" ca="1" si="11"/>
        <v/>
      </c>
      <c r="AD28" s="21" t="str">
        <f t="shared" ca="1" si="11"/>
        <v/>
      </c>
      <c r="AE28" s="21" t="str">
        <f t="shared" ca="1" si="11"/>
        <v/>
      </c>
      <c r="AF28" s="21" t="str">
        <f t="shared" ca="1" si="11"/>
        <v/>
      </c>
      <c r="AG28" s="21" t="str">
        <f t="shared" ca="1" si="11"/>
        <v/>
      </c>
      <c r="AH28" s="21" t="str">
        <f t="shared" ca="1" si="11"/>
        <v/>
      </c>
      <c r="AI28" s="21" t="str">
        <f t="shared" ca="1" si="11"/>
        <v/>
      </c>
      <c r="AJ28" s="21" t="str">
        <f t="shared" ca="1" si="11"/>
        <v/>
      </c>
      <c r="AK28" s="21" t="str">
        <f t="shared" ca="1" si="11"/>
        <v/>
      </c>
      <c r="AL28" s="21" t="str">
        <f t="shared" ca="1" si="11"/>
        <v/>
      </c>
      <c r="AM28" s="21" t="str">
        <f t="shared" ca="1" si="11"/>
        <v/>
      </c>
      <c r="AN28" s="21" t="str">
        <f t="shared" ca="1" si="9"/>
        <v/>
      </c>
      <c r="AO28" s="21" t="str">
        <f t="shared" ca="1" si="9"/>
        <v/>
      </c>
      <c r="AP28" s="21" t="str">
        <f t="shared" ca="1" si="9"/>
        <v/>
      </c>
      <c r="AQ28" s="21" t="str">
        <f t="shared" ca="1" si="9"/>
        <v/>
      </c>
      <c r="AR28" s="21" t="str">
        <f t="shared" ca="1" si="9"/>
        <v/>
      </c>
      <c r="AS28" s="21" t="str">
        <f t="shared" ca="1" si="9"/>
        <v/>
      </c>
      <c r="AT28" s="21" t="str">
        <f t="shared" ca="1" si="9"/>
        <v/>
      </c>
      <c r="AU28" s="21" t="str">
        <f t="shared" ca="1" si="9"/>
        <v/>
      </c>
      <c r="AV28" s="21" t="str">
        <f t="shared" ca="1" si="9"/>
        <v/>
      </c>
      <c r="AW28" s="21" t="str">
        <f t="shared" ca="1" si="9"/>
        <v/>
      </c>
      <c r="AX28" s="21" t="str">
        <f t="shared" ca="1" si="9"/>
        <v/>
      </c>
      <c r="AY28" s="21" t="str">
        <f t="shared" ca="1" si="9"/>
        <v/>
      </c>
      <c r="AZ28" s="21" t="str">
        <f t="shared" ca="1" si="9"/>
        <v/>
      </c>
      <c r="BA28" s="21" t="str">
        <f t="shared" ca="1" si="9"/>
        <v/>
      </c>
      <c r="BB28" s="21" t="str">
        <f t="shared" ca="1" si="9"/>
        <v/>
      </c>
      <c r="BC28" s="21" t="str">
        <f t="shared" ca="1" si="9"/>
        <v/>
      </c>
      <c r="BD28" s="21" t="str">
        <f t="shared" ca="1" si="10"/>
        <v/>
      </c>
      <c r="BE28" s="21" t="str">
        <f t="shared" ca="1" si="10"/>
        <v/>
      </c>
      <c r="BF28" s="21" t="str">
        <f t="shared" ca="1" si="10"/>
        <v/>
      </c>
      <c r="BG28" s="21" t="str">
        <f t="shared" ca="1" si="10"/>
        <v/>
      </c>
      <c r="BH28" s="21" t="str">
        <f t="shared" ca="1" si="10"/>
        <v/>
      </c>
      <c r="BI28" s="21" t="str">
        <f t="shared" ca="1" si="10"/>
        <v/>
      </c>
      <c r="BJ28" s="21" t="str">
        <f t="shared" ca="1" si="10"/>
        <v/>
      </c>
      <c r="BK28" s="21" t="str">
        <f t="shared" ca="1" si="10"/>
        <v/>
      </c>
      <c r="BL28" s="21" t="str">
        <f t="shared" ca="1" si="10"/>
        <v/>
      </c>
    </row>
    <row r="29" spans="1:64" s="1" customFormat="1" ht="40.15" customHeight="1" x14ac:dyDescent="0.25">
      <c r="A29" s="9"/>
      <c r="B29" s="93" t="s">
        <v>17</v>
      </c>
      <c r="C29" s="50"/>
      <c r="D29" s="50"/>
      <c r="E29" s="116"/>
      <c r="F29" s="118"/>
      <c r="G29" s="120"/>
      <c r="H29" s="50"/>
      <c r="I29" s="21" t="str">
        <f t="shared" ref="I29:X35" ca="1" si="12">IF(AND($C29="Objetivo",I$7&gt;=$F29,I$7&lt;=$F29+$G29-1),2,IF(AND($C29="Hito",I$7&gt;=$F29,I$7&lt;=$F29+$G29-1),1,""))</f>
        <v/>
      </c>
      <c r="J29" s="21" t="str">
        <f t="shared" ca="1" si="12"/>
        <v/>
      </c>
      <c r="K29" s="21" t="str">
        <f t="shared" ca="1" si="12"/>
        <v/>
      </c>
      <c r="L29" s="21" t="str">
        <f t="shared" ca="1" si="12"/>
        <v/>
      </c>
      <c r="M29" s="21" t="str">
        <f t="shared" ca="1" si="12"/>
        <v/>
      </c>
      <c r="N29" s="21" t="str">
        <f t="shared" ca="1" si="12"/>
        <v/>
      </c>
      <c r="O29" s="21" t="str">
        <f t="shared" ca="1" si="12"/>
        <v/>
      </c>
      <c r="P29" s="21" t="str">
        <f t="shared" ca="1" si="12"/>
        <v/>
      </c>
      <c r="Q29" s="21" t="str">
        <f t="shared" ca="1" si="12"/>
        <v/>
      </c>
      <c r="R29" s="21" t="str">
        <f t="shared" ca="1" si="12"/>
        <v/>
      </c>
      <c r="S29" s="21" t="str">
        <f t="shared" ca="1" si="12"/>
        <v/>
      </c>
      <c r="T29" s="21" t="str">
        <f t="shared" ca="1" si="12"/>
        <v/>
      </c>
      <c r="U29" s="21" t="str">
        <f t="shared" ca="1" si="12"/>
        <v/>
      </c>
      <c r="V29" s="21" t="str">
        <f t="shared" ca="1" si="12"/>
        <v/>
      </c>
      <c r="W29" s="21" t="str">
        <f t="shared" ca="1" si="12"/>
        <v/>
      </c>
      <c r="X29" s="21" t="str">
        <f t="shared" ca="1" si="12"/>
        <v/>
      </c>
      <c r="Y29" s="21" t="str">
        <f t="shared" ca="1" si="11"/>
        <v/>
      </c>
      <c r="Z29" s="21" t="str">
        <f t="shared" ca="1" si="11"/>
        <v/>
      </c>
      <c r="AA29" s="21" t="str">
        <f t="shared" ca="1" si="11"/>
        <v/>
      </c>
      <c r="AB29" s="21" t="str">
        <f t="shared" ca="1" si="11"/>
        <v/>
      </c>
      <c r="AC29" s="21" t="str">
        <f t="shared" ca="1" si="11"/>
        <v/>
      </c>
      <c r="AD29" s="21" t="str">
        <f t="shared" ca="1" si="11"/>
        <v/>
      </c>
      <c r="AE29" s="21" t="str">
        <f t="shared" ca="1" si="11"/>
        <v/>
      </c>
      <c r="AF29" s="21" t="str">
        <f t="shared" ca="1" si="11"/>
        <v/>
      </c>
      <c r="AG29" s="21" t="str">
        <f t="shared" ca="1" si="11"/>
        <v/>
      </c>
      <c r="AH29" s="21" t="str">
        <f t="shared" ca="1" si="11"/>
        <v/>
      </c>
      <c r="AI29" s="21" t="str">
        <f t="shared" ca="1" si="11"/>
        <v/>
      </c>
      <c r="AJ29" s="21" t="str">
        <f t="shared" ca="1" si="11"/>
        <v/>
      </c>
      <c r="AK29" s="21" t="str">
        <f t="shared" ca="1" si="11"/>
        <v/>
      </c>
      <c r="AL29" s="21" t="str">
        <f t="shared" ca="1" si="11"/>
        <v/>
      </c>
      <c r="AM29" s="21" t="str">
        <f t="shared" ca="1" si="11"/>
        <v/>
      </c>
      <c r="AN29" s="21" t="str">
        <f t="shared" ca="1" si="9"/>
        <v/>
      </c>
      <c r="AO29" s="21" t="str">
        <f t="shared" ca="1" si="9"/>
        <v/>
      </c>
      <c r="AP29" s="21" t="str">
        <f t="shared" ca="1" si="9"/>
        <v/>
      </c>
      <c r="AQ29" s="21" t="str">
        <f t="shared" ca="1" si="9"/>
        <v/>
      </c>
      <c r="AR29" s="21" t="str">
        <f t="shared" ca="1" si="9"/>
        <v/>
      </c>
      <c r="AS29" s="21" t="str">
        <f t="shared" ca="1" si="9"/>
        <v/>
      </c>
      <c r="AT29" s="21" t="str">
        <f t="shared" ca="1" si="9"/>
        <v/>
      </c>
      <c r="AU29" s="21" t="str">
        <f t="shared" ca="1" si="9"/>
        <v/>
      </c>
      <c r="AV29" s="21" t="str">
        <f t="shared" ca="1" si="9"/>
        <v/>
      </c>
      <c r="AW29" s="21" t="str">
        <f t="shared" ca="1" si="9"/>
        <v/>
      </c>
      <c r="AX29" s="21" t="str">
        <f t="shared" ca="1" si="9"/>
        <v/>
      </c>
      <c r="AY29" s="21" t="str">
        <f t="shared" ca="1" si="9"/>
        <v/>
      </c>
      <c r="AZ29" s="21" t="str">
        <f t="shared" ca="1" si="9"/>
        <v/>
      </c>
      <c r="BA29" s="21" t="str">
        <f t="shared" ca="1" si="9"/>
        <v/>
      </c>
      <c r="BB29" s="21" t="str">
        <f t="shared" ca="1" si="9"/>
        <v/>
      </c>
      <c r="BC29" s="21" t="str">
        <f t="shared" ca="1" si="9"/>
        <v/>
      </c>
      <c r="BD29" s="21" t="str">
        <f t="shared" ca="1" si="10"/>
        <v/>
      </c>
      <c r="BE29" s="21" t="str">
        <f t="shared" ca="1" si="10"/>
        <v/>
      </c>
      <c r="BF29" s="21" t="str">
        <f t="shared" ca="1" si="10"/>
        <v/>
      </c>
      <c r="BG29" s="21" t="str">
        <f t="shared" ca="1" si="10"/>
        <v/>
      </c>
      <c r="BH29" s="21" t="str">
        <f t="shared" ca="1" si="10"/>
        <v/>
      </c>
      <c r="BI29" s="21" t="str">
        <f t="shared" ca="1" si="10"/>
        <v/>
      </c>
      <c r="BJ29" s="21" t="str">
        <f t="shared" ca="1" si="10"/>
        <v/>
      </c>
      <c r="BK29" s="21" t="str">
        <f t="shared" ca="1" si="10"/>
        <v/>
      </c>
      <c r="BL29" s="21" t="str">
        <f t="shared" ca="1" si="10"/>
        <v/>
      </c>
    </row>
    <row r="30" spans="1:64" s="1" customFormat="1" ht="40.15" customHeight="1" x14ac:dyDescent="0.25">
      <c r="A30" s="9"/>
      <c r="B30" s="51" t="s">
        <v>10</v>
      </c>
      <c r="C30" s="50"/>
      <c r="D30" s="50"/>
      <c r="E30" s="116"/>
      <c r="F30" s="118">
        <f ca="1">F27+3</f>
        <v>44662</v>
      </c>
      <c r="G30" s="120">
        <v>15</v>
      </c>
      <c r="H30" s="50"/>
      <c r="I30" s="21" t="str">
        <f t="shared" ca="1" si="12"/>
        <v/>
      </c>
      <c r="J30" s="21" t="str">
        <f t="shared" ca="1" si="12"/>
        <v/>
      </c>
      <c r="K30" s="21" t="str">
        <f t="shared" ca="1" si="12"/>
        <v/>
      </c>
      <c r="L30" s="21" t="str">
        <f t="shared" ca="1" si="12"/>
        <v/>
      </c>
      <c r="M30" s="21" t="str">
        <f t="shared" ca="1" si="12"/>
        <v/>
      </c>
      <c r="N30" s="21" t="str">
        <f t="shared" ca="1" si="12"/>
        <v/>
      </c>
      <c r="O30" s="21" t="str">
        <f t="shared" ca="1" si="12"/>
        <v/>
      </c>
      <c r="P30" s="21" t="str">
        <f t="shared" ca="1" si="12"/>
        <v/>
      </c>
      <c r="Q30" s="21" t="str">
        <f t="shared" ca="1" si="12"/>
        <v/>
      </c>
      <c r="R30" s="21" t="str">
        <f t="shared" ca="1" si="12"/>
        <v/>
      </c>
      <c r="S30" s="21" t="str">
        <f t="shared" ca="1" si="12"/>
        <v/>
      </c>
      <c r="T30" s="21" t="str">
        <f t="shared" ca="1" si="12"/>
        <v/>
      </c>
      <c r="U30" s="21" t="str">
        <f t="shared" ca="1" si="12"/>
        <v/>
      </c>
      <c r="V30" s="21" t="str">
        <f t="shared" ca="1" si="12"/>
        <v/>
      </c>
      <c r="W30" s="21" t="str">
        <f t="shared" ca="1" si="12"/>
        <v/>
      </c>
      <c r="X30" s="21" t="str">
        <f t="shared" ca="1" si="12"/>
        <v/>
      </c>
      <c r="Y30" s="21" t="str">
        <f t="shared" ca="1" si="11"/>
        <v/>
      </c>
      <c r="Z30" s="21" t="str">
        <f t="shared" ca="1" si="11"/>
        <v/>
      </c>
      <c r="AA30" s="21" t="str">
        <f t="shared" ca="1" si="11"/>
        <v/>
      </c>
      <c r="AB30" s="21" t="str">
        <f t="shared" ca="1" si="11"/>
        <v/>
      </c>
      <c r="AC30" s="21" t="str">
        <f t="shared" ca="1" si="11"/>
        <v/>
      </c>
      <c r="AD30" s="21" t="str">
        <f t="shared" ca="1" si="11"/>
        <v/>
      </c>
      <c r="AE30" s="21" t="str">
        <f t="shared" ca="1" si="11"/>
        <v/>
      </c>
      <c r="AF30" s="21" t="str">
        <f t="shared" ca="1" si="11"/>
        <v/>
      </c>
      <c r="AG30" s="21" t="str">
        <f t="shared" ca="1" si="11"/>
        <v/>
      </c>
      <c r="AH30" s="21" t="str">
        <f t="shared" ca="1" si="11"/>
        <v/>
      </c>
      <c r="AI30" s="21" t="str">
        <f t="shared" ca="1" si="11"/>
        <v/>
      </c>
      <c r="AJ30" s="21" t="str">
        <f t="shared" ca="1" si="11"/>
        <v/>
      </c>
      <c r="AK30" s="21" t="str">
        <f t="shared" ca="1" si="11"/>
        <v/>
      </c>
      <c r="AL30" s="21" t="str">
        <f t="shared" ca="1" si="11"/>
        <v/>
      </c>
      <c r="AM30" s="21" t="str">
        <f t="shared" ca="1" si="11"/>
        <v/>
      </c>
      <c r="AN30" s="21" t="str">
        <f t="shared" ca="1" si="9"/>
        <v/>
      </c>
      <c r="AO30" s="21" t="str">
        <f t="shared" ca="1" si="9"/>
        <v/>
      </c>
      <c r="AP30" s="21" t="str">
        <f t="shared" ca="1" si="9"/>
        <v/>
      </c>
      <c r="AQ30" s="21" t="str">
        <f t="shared" ca="1" si="9"/>
        <v/>
      </c>
      <c r="AR30" s="21" t="str">
        <f t="shared" ca="1" si="9"/>
        <v/>
      </c>
      <c r="AS30" s="21" t="str">
        <f t="shared" ca="1" si="9"/>
        <v/>
      </c>
      <c r="AT30" s="21" t="str">
        <f t="shared" ca="1" si="9"/>
        <v/>
      </c>
      <c r="AU30" s="21" t="str">
        <f t="shared" ca="1" si="9"/>
        <v/>
      </c>
      <c r="AV30" s="21" t="str">
        <f t="shared" ca="1" si="9"/>
        <v/>
      </c>
      <c r="AW30" s="21" t="str">
        <f t="shared" ca="1" si="9"/>
        <v/>
      </c>
      <c r="AX30" s="21" t="str">
        <f t="shared" ca="1" si="9"/>
        <v/>
      </c>
      <c r="AY30" s="21" t="str">
        <f t="shared" ca="1" si="9"/>
        <v/>
      </c>
      <c r="AZ30" s="21" t="str">
        <f t="shared" ca="1" si="9"/>
        <v/>
      </c>
      <c r="BA30" s="21" t="str">
        <f t="shared" ca="1" si="9"/>
        <v/>
      </c>
      <c r="BB30" s="21" t="str">
        <f t="shared" ca="1" si="9"/>
        <v/>
      </c>
      <c r="BC30" s="21" t="str">
        <f t="shared" ca="1" si="9"/>
        <v/>
      </c>
      <c r="BD30" s="21" t="str">
        <f t="shared" ca="1" si="10"/>
        <v/>
      </c>
      <c r="BE30" s="21" t="str">
        <f t="shared" ca="1" si="10"/>
        <v/>
      </c>
      <c r="BF30" s="21" t="str">
        <f t="shared" ca="1" si="10"/>
        <v/>
      </c>
      <c r="BG30" s="21" t="str">
        <f t="shared" ca="1" si="10"/>
        <v/>
      </c>
      <c r="BH30" s="21" t="str">
        <f t="shared" ca="1" si="10"/>
        <v/>
      </c>
      <c r="BI30" s="21" t="str">
        <f t="shared" ca="1" si="10"/>
        <v/>
      </c>
      <c r="BJ30" s="21" t="str">
        <f t="shared" ca="1" si="10"/>
        <v/>
      </c>
      <c r="BK30" s="21" t="str">
        <f t="shared" ca="1" si="10"/>
        <v/>
      </c>
      <c r="BL30" s="21" t="str">
        <f t="shared" ca="1" si="10"/>
        <v/>
      </c>
    </row>
    <row r="31" spans="1:64" s="1" customFormat="1" ht="40.15" customHeight="1" x14ac:dyDescent="0.25">
      <c r="A31" s="9"/>
      <c r="B31" s="51" t="s">
        <v>11</v>
      </c>
      <c r="C31" s="50"/>
      <c r="D31" s="50"/>
      <c r="E31" s="116"/>
      <c r="F31" s="118">
        <f ca="1">F30+14</f>
        <v>44676</v>
      </c>
      <c r="G31" s="120">
        <v>5</v>
      </c>
      <c r="H31" s="50"/>
      <c r="I31" s="21" t="str">
        <f t="shared" ca="1" si="12"/>
        <v/>
      </c>
      <c r="J31" s="21" t="str">
        <f t="shared" ca="1" si="12"/>
        <v/>
      </c>
      <c r="K31" s="21" t="str">
        <f t="shared" ca="1" si="12"/>
        <v/>
      </c>
      <c r="L31" s="21" t="str">
        <f t="shared" ca="1" si="12"/>
        <v/>
      </c>
      <c r="M31" s="21" t="str">
        <f t="shared" ca="1" si="12"/>
        <v/>
      </c>
      <c r="N31" s="21" t="str">
        <f t="shared" ca="1" si="12"/>
        <v/>
      </c>
      <c r="O31" s="21" t="str">
        <f t="shared" ca="1" si="12"/>
        <v/>
      </c>
      <c r="P31" s="21" t="str">
        <f t="shared" ca="1" si="12"/>
        <v/>
      </c>
      <c r="Q31" s="21" t="str">
        <f t="shared" ca="1" si="12"/>
        <v/>
      </c>
      <c r="R31" s="21" t="str">
        <f t="shared" ca="1" si="12"/>
        <v/>
      </c>
      <c r="S31" s="21" t="str">
        <f t="shared" ca="1" si="12"/>
        <v/>
      </c>
      <c r="T31" s="21" t="str">
        <f t="shared" ca="1" si="12"/>
        <v/>
      </c>
      <c r="U31" s="21" t="str">
        <f t="shared" ca="1" si="12"/>
        <v/>
      </c>
      <c r="V31" s="21" t="str">
        <f t="shared" ca="1" si="12"/>
        <v/>
      </c>
      <c r="W31" s="21" t="str">
        <f t="shared" ca="1" si="12"/>
        <v/>
      </c>
      <c r="X31" s="21" t="str">
        <f t="shared" ca="1" si="12"/>
        <v/>
      </c>
      <c r="Y31" s="21" t="str">
        <f t="shared" ca="1" si="11"/>
        <v/>
      </c>
      <c r="Z31" s="21" t="str">
        <f t="shared" ca="1" si="11"/>
        <v/>
      </c>
      <c r="AA31" s="21" t="str">
        <f t="shared" ca="1" si="11"/>
        <v/>
      </c>
      <c r="AB31" s="21" t="str">
        <f t="shared" ca="1" si="11"/>
        <v/>
      </c>
      <c r="AC31" s="21" t="str">
        <f t="shared" ca="1" si="11"/>
        <v/>
      </c>
      <c r="AD31" s="21" t="str">
        <f t="shared" ca="1" si="11"/>
        <v/>
      </c>
      <c r="AE31" s="21" t="str">
        <f t="shared" ca="1" si="11"/>
        <v/>
      </c>
      <c r="AF31" s="21" t="str">
        <f t="shared" ca="1" si="11"/>
        <v/>
      </c>
      <c r="AG31" s="21" t="str">
        <f t="shared" ca="1" si="11"/>
        <v/>
      </c>
      <c r="AH31" s="21" t="str">
        <f t="shared" ca="1" si="11"/>
        <v/>
      </c>
      <c r="AI31" s="21" t="str">
        <f t="shared" ca="1" si="11"/>
        <v/>
      </c>
      <c r="AJ31" s="21" t="str">
        <f t="shared" ca="1" si="11"/>
        <v/>
      </c>
      <c r="AK31" s="21" t="str">
        <f t="shared" ca="1" si="11"/>
        <v/>
      </c>
      <c r="AL31" s="21" t="str">
        <f t="shared" ca="1" si="11"/>
        <v/>
      </c>
      <c r="AM31" s="21" t="str">
        <f t="shared" ca="1" si="11"/>
        <v/>
      </c>
      <c r="AN31" s="21" t="str">
        <f t="shared" ca="1" si="9"/>
        <v/>
      </c>
      <c r="AO31" s="21" t="str">
        <f t="shared" ca="1" si="9"/>
        <v/>
      </c>
      <c r="AP31" s="21" t="str">
        <f t="shared" ca="1" si="9"/>
        <v/>
      </c>
      <c r="AQ31" s="21" t="str">
        <f t="shared" ca="1" si="9"/>
        <v/>
      </c>
      <c r="AR31" s="21" t="str">
        <f t="shared" ca="1" si="9"/>
        <v/>
      </c>
      <c r="AS31" s="21" t="str">
        <f t="shared" ca="1" si="9"/>
        <v/>
      </c>
      <c r="AT31" s="21" t="str">
        <f t="shared" ca="1" si="9"/>
        <v/>
      </c>
      <c r="AU31" s="21" t="str">
        <f t="shared" ca="1" si="9"/>
        <v/>
      </c>
      <c r="AV31" s="21" t="str">
        <f t="shared" ca="1" si="9"/>
        <v/>
      </c>
      <c r="AW31" s="21" t="str">
        <f t="shared" ca="1" si="9"/>
        <v/>
      </c>
      <c r="AX31" s="21" t="str">
        <f t="shared" ca="1" si="9"/>
        <v/>
      </c>
      <c r="AY31" s="21" t="str">
        <f t="shared" ca="1" si="9"/>
        <v/>
      </c>
      <c r="AZ31" s="21" t="str">
        <f t="shared" ca="1" si="9"/>
        <v/>
      </c>
      <c r="BA31" s="21" t="str">
        <f t="shared" ca="1" si="9"/>
        <v/>
      </c>
      <c r="BB31" s="21" t="str">
        <f t="shared" ca="1" si="9"/>
        <v/>
      </c>
      <c r="BC31" s="21" t="str">
        <f t="shared" ca="1" si="9"/>
        <v/>
      </c>
      <c r="BD31" s="21" t="str">
        <f t="shared" ca="1" si="10"/>
        <v/>
      </c>
      <c r="BE31" s="21" t="str">
        <f t="shared" ca="1" si="10"/>
        <v/>
      </c>
      <c r="BF31" s="21" t="str">
        <f t="shared" ca="1" si="10"/>
        <v/>
      </c>
      <c r="BG31" s="21" t="str">
        <f t="shared" ca="1" si="10"/>
        <v/>
      </c>
      <c r="BH31" s="21" t="str">
        <f t="shared" ca="1" si="10"/>
        <v/>
      </c>
      <c r="BI31" s="21" t="str">
        <f t="shared" ca="1" si="10"/>
        <v/>
      </c>
      <c r="BJ31" s="21" t="str">
        <f t="shared" ca="1" si="10"/>
        <v/>
      </c>
      <c r="BK31" s="21" t="str">
        <f t="shared" ca="1" si="10"/>
        <v/>
      </c>
      <c r="BL31" s="21" t="str">
        <f t="shared" ca="1" si="10"/>
        <v/>
      </c>
    </row>
    <row r="32" spans="1:64" s="1" customFormat="1" ht="40.15" customHeight="1" x14ac:dyDescent="0.25">
      <c r="A32" s="9"/>
      <c r="B32" s="51" t="s">
        <v>12</v>
      </c>
      <c r="C32" s="50" t="s">
        <v>21</v>
      </c>
      <c r="D32" s="50"/>
      <c r="E32" s="116"/>
      <c r="F32" s="118">
        <f ca="1">F31+42</f>
        <v>44718</v>
      </c>
      <c r="G32" s="120">
        <v>1</v>
      </c>
      <c r="H32" s="50"/>
      <c r="I32" s="21" t="str">
        <f t="shared" ca="1" si="12"/>
        <v/>
      </c>
      <c r="J32" s="21" t="str">
        <f t="shared" ca="1" si="12"/>
        <v/>
      </c>
      <c r="K32" s="21" t="str">
        <f t="shared" ca="1" si="12"/>
        <v/>
      </c>
      <c r="L32" s="21" t="str">
        <f t="shared" ca="1" si="12"/>
        <v/>
      </c>
      <c r="M32" s="21" t="str">
        <f t="shared" ca="1" si="12"/>
        <v/>
      </c>
      <c r="N32" s="21" t="str">
        <f t="shared" ca="1" si="12"/>
        <v/>
      </c>
      <c r="O32" s="21" t="str">
        <f t="shared" ca="1" si="12"/>
        <v/>
      </c>
      <c r="P32" s="21" t="str">
        <f t="shared" ca="1" si="12"/>
        <v/>
      </c>
      <c r="Q32" s="21" t="str">
        <f t="shared" ca="1" si="12"/>
        <v/>
      </c>
      <c r="R32" s="21" t="str">
        <f t="shared" ca="1" si="12"/>
        <v/>
      </c>
      <c r="S32" s="21" t="str">
        <f t="shared" ca="1" si="12"/>
        <v/>
      </c>
      <c r="T32" s="21" t="str">
        <f t="shared" ca="1" si="12"/>
        <v/>
      </c>
      <c r="U32" s="21" t="str">
        <f t="shared" ca="1" si="12"/>
        <v/>
      </c>
      <c r="V32" s="21" t="str">
        <f t="shared" ca="1" si="12"/>
        <v/>
      </c>
      <c r="W32" s="21" t="str">
        <f t="shared" ca="1" si="12"/>
        <v/>
      </c>
      <c r="X32" s="21" t="str">
        <f t="shared" ca="1" si="12"/>
        <v/>
      </c>
      <c r="Y32" s="21" t="str">
        <f t="shared" ca="1" si="11"/>
        <v/>
      </c>
      <c r="Z32" s="21" t="str">
        <f t="shared" ca="1" si="11"/>
        <v/>
      </c>
      <c r="AA32" s="21" t="str">
        <f t="shared" ca="1" si="11"/>
        <v/>
      </c>
      <c r="AB32" s="21" t="str">
        <f t="shared" ca="1" si="11"/>
        <v/>
      </c>
      <c r="AC32" s="21" t="str">
        <f t="shared" ca="1" si="11"/>
        <v/>
      </c>
      <c r="AD32" s="21" t="str">
        <f t="shared" ca="1" si="11"/>
        <v/>
      </c>
      <c r="AE32" s="21" t="str">
        <f t="shared" ca="1" si="11"/>
        <v/>
      </c>
      <c r="AF32" s="21" t="str">
        <f t="shared" ca="1" si="11"/>
        <v/>
      </c>
      <c r="AG32" s="21" t="str">
        <f t="shared" ca="1" si="11"/>
        <v/>
      </c>
      <c r="AH32" s="21" t="str">
        <f t="shared" ca="1" si="11"/>
        <v/>
      </c>
      <c r="AI32" s="21" t="str">
        <f t="shared" ca="1" si="11"/>
        <v/>
      </c>
      <c r="AJ32" s="21" t="str">
        <f t="shared" ca="1" si="11"/>
        <v/>
      </c>
      <c r="AK32" s="21" t="str">
        <f t="shared" ca="1" si="11"/>
        <v/>
      </c>
      <c r="AL32" s="21" t="str">
        <f t="shared" ca="1" si="11"/>
        <v/>
      </c>
      <c r="AM32" s="21" t="str">
        <f t="shared" ca="1" si="11"/>
        <v/>
      </c>
      <c r="AN32" s="21" t="str">
        <f t="shared" ca="1" si="9"/>
        <v/>
      </c>
      <c r="AO32" s="21" t="str">
        <f t="shared" ca="1" si="9"/>
        <v/>
      </c>
      <c r="AP32" s="21" t="str">
        <f t="shared" ca="1" si="9"/>
        <v/>
      </c>
      <c r="AQ32" s="21" t="str">
        <f t="shared" ca="1" si="9"/>
        <v/>
      </c>
      <c r="AR32" s="21" t="str">
        <f t="shared" ca="1" si="9"/>
        <v/>
      </c>
      <c r="AS32" s="21" t="str">
        <f t="shared" ca="1" si="9"/>
        <v/>
      </c>
      <c r="AT32" s="21" t="str">
        <f t="shared" ca="1" si="9"/>
        <v/>
      </c>
      <c r="AU32" s="21" t="str">
        <f t="shared" ca="1" si="9"/>
        <v/>
      </c>
      <c r="AV32" s="21" t="str">
        <f t="shared" ca="1" si="9"/>
        <v/>
      </c>
      <c r="AW32" s="21" t="str">
        <f t="shared" ca="1" si="9"/>
        <v/>
      </c>
      <c r="AX32" s="21" t="str">
        <f t="shared" ca="1" si="9"/>
        <v/>
      </c>
      <c r="AY32" s="21" t="str">
        <f t="shared" ca="1" si="9"/>
        <v/>
      </c>
      <c r="AZ32" s="21" t="str">
        <f t="shared" ca="1" si="9"/>
        <v/>
      </c>
      <c r="BA32" s="21" t="str">
        <f t="shared" ca="1" si="9"/>
        <v/>
      </c>
      <c r="BB32" s="21" t="str">
        <f t="shared" ca="1" si="9"/>
        <v/>
      </c>
      <c r="BC32" s="21" t="str">
        <f t="shared" ca="1" si="9"/>
        <v/>
      </c>
      <c r="BD32" s="21" t="str">
        <f t="shared" ca="1" si="10"/>
        <v/>
      </c>
      <c r="BE32" s="21" t="str">
        <f t="shared" ca="1" si="10"/>
        <v/>
      </c>
      <c r="BF32" s="21" t="str">
        <f t="shared" ca="1" si="10"/>
        <v/>
      </c>
      <c r="BG32" s="21" t="str">
        <f t="shared" ca="1" si="10"/>
        <v/>
      </c>
      <c r="BH32" s="21" t="str">
        <f t="shared" ca="1" si="10"/>
        <v/>
      </c>
      <c r="BI32" s="21" t="str">
        <f t="shared" ca="1" si="10"/>
        <v/>
      </c>
      <c r="BJ32" s="21" t="str">
        <f t="shared" ca="1" si="10"/>
        <v/>
      </c>
      <c r="BK32" s="21" t="str">
        <f t="shared" ca="1" si="10"/>
        <v/>
      </c>
      <c r="BL32" s="21" t="str">
        <f t="shared" ca="1" si="10"/>
        <v/>
      </c>
    </row>
    <row r="33" spans="1:65" s="1" customFormat="1" ht="40.15" customHeight="1" x14ac:dyDescent="0.25">
      <c r="A33" s="9"/>
      <c r="B33" s="51" t="s">
        <v>13</v>
      </c>
      <c r="C33" s="50"/>
      <c r="D33" s="50"/>
      <c r="E33" s="116"/>
      <c r="F33" s="118"/>
      <c r="G33" s="120"/>
      <c r="H33" s="50"/>
      <c r="I33" s="21" t="str">
        <f t="shared" ca="1" si="12"/>
        <v/>
      </c>
      <c r="J33" s="21" t="str">
        <f t="shared" ca="1" si="12"/>
        <v/>
      </c>
      <c r="K33" s="21" t="str">
        <f t="shared" ca="1" si="12"/>
        <v/>
      </c>
      <c r="L33" s="21" t="str">
        <f t="shared" ca="1" si="12"/>
        <v/>
      </c>
      <c r="M33" s="21" t="str">
        <f t="shared" ca="1" si="12"/>
        <v/>
      </c>
      <c r="N33" s="21" t="str">
        <f t="shared" ca="1" si="12"/>
        <v/>
      </c>
      <c r="O33" s="21" t="str">
        <f t="shared" ca="1" si="12"/>
        <v/>
      </c>
      <c r="P33" s="21" t="str">
        <f t="shared" ca="1" si="12"/>
        <v/>
      </c>
      <c r="Q33" s="21" t="str">
        <f t="shared" ca="1" si="12"/>
        <v/>
      </c>
      <c r="R33" s="21" t="str">
        <f t="shared" ca="1" si="12"/>
        <v/>
      </c>
      <c r="S33" s="21" t="str">
        <f t="shared" ca="1" si="12"/>
        <v/>
      </c>
      <c r="T33" s="21" t="str">
        <f t="shared" ca="1" si="12"/>
        <v/>
      </c>
      <c r="U33" s="21" t="str">
        <f t="shared" ca="1" si="12"/>
        <v/>
      </c>
      <c r="V33" s="21" t="str">
        <f t="shared" ca="1" si="12"/>
        <v/>
      </c>
      <c r="W33" s="21" t="str">
        <f t="shared" ca="1" si="12"/>
        <v/>
      </c>
      <c r="X33" s="21" t="str">
        <f t="shared" ca="1" si="12"/>
        <v/>
      </c>
      <c r="Y33" s="21" t="str">
        <f t="shared" ca="1" si="11"/>
        <v/>
      </c>
      <c r="Z33" s="21" t="str">
        <f t="shared" ca="1" si="11"/>
        <v/>
      </c>
      <c r="AA33" s="21" t="str">
        <f t="shared" ca="1" si="11"/>
        <v/>
      </c>
      <c r="AB33" s="21" t="str">
        <f t="shared" ca="1" si="11"/>
        <v/>
      </c>
      <c r="AC33" s="21" t="str">
        <f t="shared" ca="1" si="11"/>
        <v/>
      </c>
      <c r="AD33" s="21" t="str">
        <f t="shared" ca="1" si="11"/>
        <v/>
      </c>
      <c r="AE33" s="21" t="str">
        <f t="shared" ca="1" si="11"/>
        <v/>
      </c>
      <c r="AF33" s="21" t="str">
        <f t="shared" ca="1" si="11"/>
        <v/>
      </c>
      <c r="AG33" s="21" t="str">
        <f t="shared" ca="1" si="11"/>
        <v/>
      </c>
      <c r="AH33" s="21" t="str">
        <f t="shared" ca="1" si="11"/>
        <v/>
      </c>
      <c r="AI33" s="21" t="str">
        <f t="shared" ca="1" si="11"/>
        <v/>
      </c>
      <c r="AJ33" s="21" t="str">
        <f t="shared" ca="1" si="11"/>
        <v/>
      </c>
      <c r="AK33" s="21" t="str">
        <f t="shared" ca="1" si="11"/>
        <v/>
      </c>
      <c r="AL33" s="21" t="str">
        <f t="shared" ca="1" si="11"/>
        <v/>
      </c>
      <c r="AM33" s="21" t="str">
        <f t="shared" ca="1" si="11"/>
        <v/>
      </c>
      <c r="AN33" s="21" t="str">
        <f t="shared" ca="1" si="9"/>
        <v/>
      </c>
      <c r="AO33" s="21" t="str">
        <f t="shared" ca="1" si="9"/>
        <v/>
      </c>
      <c r="AP33" s="21" t="str">
        <f t="shared" ca="1" si="9"/>
        <v/>
      </c>
      <c r="AQ33" s="21" t="str">
        <f t="shared" ca="1" si="9"/>
        <v/>
      </c>
      <c r="AR33" s="21" t="str">
        <f t="shared" ca="1" si="9"/>
        <v/>
      </c>
      <c r="AS33" s="21" t="str">
        <f t="shared" ca="1" si="9"/>
        <v/>
      </c>
      <c r="AT33" s="21" t="str">
        <f t="shared" ca="1" si="9"/>
        <v/>
      </c>
      <c r="AU33" s="21" t="str">
        <f t="shared" ca="1" si="9"/>
        <v/>
      </c>
      <c r="AV33" s="21" t="str">
        <f t="shared" ca="1" si="9"/>
        <v/>
      </c>
      <c r="AW33" s="21" t="str">
        <f t="shared" ca="1" si="9"/>
        <v/>
      </c>
      <c r="AX33" s="21" t="str">
        <f t="shared" ca="1" si="9"/>
        <v/>
      </c>
      <c r="AY33" s="21" t="str">
        <f t="shared" ca="1" si="9"/>
        <v/>
      </c>
      <c r="AZ33" s="21" t="str">
        <f t="shared" ca="1" si="9"/>
        <v/>
      </c>
      <c r="BA33" s="21" t="str">
        <f t="shared" ca="1" si="9"/>
        <v/>
      </c>
      <c r="BB33" s="21" t="str">
        <f t="shared" ca="1" si="9"/>
        <v/>
      </c>
      <c r="BC33" s="21" t="str">
        <f t="shared" ca="1" si="9"/>
        <v/>
      </c>
      <c r="BD33" s="21" t="str">
        <f t="shared" ca="1" si="10"/>
        <v/>
      </c>
      <c r="BE33" s="21" t="str">
        <f t="shared" ca="1" si="10"/>
        <v/>
      </c>
      <c r="BF33" s="21" t="str">
        <f t="shared" ca="1" si="10"/>
        <v/>
      </c>
      <c r="BG33" s="21" t="str">
        <f t="shared" ca="1" si="10"/>
        <v/>
      </c>
      <c r="BH33" s="21" t="str">
        <f t="shared" ca="1" si="10"/>
        <v/>
      </c>
      <c r="BI33" s="21" t="str">
        <f t="shared" ca="1" si="10"/>
        <v/>
      </c>
      <c r="BJ33" s="21" t="str">
        <f t="shared" ca="1" si="10"/>
        <v/>
      </c>
      <c r="BK33" s="21" t="str">
        <f t="shared" ca="1" si="10"/>
        <v/>
      </c>
      <c r="BL33" s="21" t="str">
        <f t="shared" ca="1" si="10"/>
        <v/>
      </c>
    </row>
    <row r="34" spans="1:65" s="1" customFormat="1" ht="40.15" customHeight="1" x14ac:dyDescent="0.25">
      <c r="A34" s="9"/>
      <c r="B34" s="51" t="s">
        <v>14</v>
      </c>
      <c r="C34" s="50"/>
      <c r="D34" s="50"/>
      <c r="E34" s="116"/>
      <c r="F34" s="118"/>
      <c r="G34" s="120"/>
      <c r="H34" s="50"/>
      <c r="I34" s="21" t="str">
        <f t="shared" ca="1" si="12"/>
        <v/>
      </c>
      <c r="J34" s="21" t="str">
        <f t="shared" ca="1" si="12"/>
        <v/>
      </c>
      <c r="K34" s="21" t="str">
        <f t="shared" ca="1" si="12"/>
        <v/>
      </c>
      <c r="L34" s="21" t="str">
        <f t="shared" ca="1" si="12"/>
        <v/>
      </c>
      <c r="M34" s="21" t="str">
        <f t="shared" ca="1" si="12"/>
        <v/>
      </c>
      <c r="N34" s="21" t="str">
        <f t="shared" ca="1" si="12"/>
        <v/>
      </c>
      <c r="O34" s="21" t="str">
        <f t="shared" ca="1" si="12"/>
        <v/>
      </c>
      <c r="P34" s="21" t="str">
        <f t="shared" ca="1" si="12"/>
        <v/>
      </c>
      <c r="Q34" s="21" t="str">
        <f t="shared" ca="1" si="12"/>
        <v/>
      </c>
      <c r="R34" s="21" t="str">
        <f t="shared" ca="1" si="12"/>
        <v/>
      </c>
      <c r="S34" s="21" t="str">
        <f t="shared" ca="1" si="12"/>
        <v/>
      </c>
      <c r="T34" s="21" t="str">
        <f t="shared" ca="1" si="12"/>
        <v/>
      </c>
      <c r="U34" s="21" t="str">
        <f t="shared" ca="1" si="12"/>
        <v/>
      </c>
      <c r="V34" s="21" t="str">
        <f t="shared" ca="1" si="12"/>
        <v/>
      </c>
      <c r="W34" s="21" t="str">
        <f t="shared" ca="1" si="12"/>
        <v/>
      </c>
      <c r="X34" s="21" t="str">
        <f t="shared" ca="1" si="12"/>
        <v/>
      </c>
      <c r="Y34" s="21" t="str">
        <f t="shared" ca="1" si="11"/>
        <v/>
      </c>
      <c r="Z34" s="21" t="str">
        <f t="shared" ca="1" si="11"/>
        <v/>
      </c>
      <c r="AA34" s="21" t="str">
        <f t="shared" ca="1" si="11"/>
        <v/>
      </c>
      <c r="AB34" s="21" t="str">
        <f t="shared" ca="1" si="11"/>
        <v/>
      </c>
      <c r="AC34" s="21" t="str">
        <f t="shared" ca="1" si="11"/>
        <v/>
      </c>
      <c r="AD34" s="21" t="str">
        <f t="shared" ca="1" si="11"/>
        <v/>
      </c>
      <c r="AE34" s="21" t="str">
        <f t="shared" ca="1" si="11"/>
        <v/>
      </c>
      <c r="AF34" s="21" t="str">
        <f t="shared" ca="1" si="11"/>
        <v/>
      </c>
      <c r="AG34" s="21" t="str">
        <f t="shared" ca="1" si="11"/>
        <v/>
      </c>
      <c r="AH34" s="21" t="str">
        <f t="shared" ca="1" si="11"/>
        <v/>
      </c>
      <c r="AI34" s="21" t="str">
        <f t="shared" ca="1" si="11"/>
        <v/>
      </c>
      <c r="AJ34" s="21" t="str">
        <f t="shared" ca="1" si="11"/>
        <v/>
      </c>
      <c r="AK34" s="21" t="str">
        <f t="shared" ca="1" si="11"/>
        <v/>
      </c>
      <c r="AL34" s="21" t="str">
        <f t="shared" ca="1" si="11"/>
        <v/>
      </c>
      <c r="AM34" s="21" t="str">
        <f t="shared" ca="1" si="11"/>
        <v/>
      </c>
      <c r="AN34" s="21" t="str">
        <f t="shared" ca="1" si="9"/>
        <v/>
      </c>
      <c r="AO34" s="21" t="str">
        <f t="shared" ca="1" si="9"/>
        <v/>
      </c>
      <c r="AP34" s="21" t="str">
        <f t="shared" ca="1" si="9"/>
        <v/>
      </c>
      <c r="AQ34" s="21" t="str">
        <f t="shared" ca="1" si="9"/>
        <v/>
      </c>
      <c r="AR34" s="21" t="str">
        <f t="shared" ca="1" si="9"/>
        <v/>
      </c>
      <c r="AS34" s="21" t="str">
        <f t="shared" ca="1" si="9"/>
        <v/>
      </c>
      <c r="AT34" s="21" t="str">
        <f t="shared" ca="1" si="9"/>
        <v/>
      </c>
      <c r="AU34" s="21" t="str">
        <f t="shared" ca="1" si="9"/>
        <v/>
      </c>
      <c r="AV34" s="21" t="str">
        <f t="shared" ca="1" si="9"/>
        <v/>
      </c>
      <c r="AW34" s="21" t="str">
        <f t="shared" ca="1" si="9"/>
        <v/>
      </c>
      <c r="AX34" s="21" t="str">
        <f t="shared" ca="1" si="9"/>
        <v/>
      </c>
      <c r="AY34" s="21" t="str">
        <f t="shared" ca="1" si="9"/>
        <v/>
      </c>
      <c r="AZ34" s="21" t="str">
        <f t="shared" ca="1" si="9"/>
        <v/>
      </c>
      <c r="BA34" s="21" t="str">
        <f t="shared" ca="1" si="9"/>
        <v/>
      </c>
      <c r="BB34" s="21" t="str">
        <f t="shared" ca="1" si="9"/>
        <v/>
      </c>
      <c r="BC34" s="21" t="str">
        <f t="shared" ca="1" si="9"/>
        <v/>
      </c>
      <c r="BD34" s="21" t="str">
        <f t="shared" ca="1" si="10"/>
        <v/>
      </c>
      <c r="BE34" s="21" t="str">
        <f t="shared" ca="1" si="10"/>
        <v/>
      </c>
      <c r="BF34" s="21" t="str">
        <f t="shared" ca="1" si="10"/>
        <v/>
      </c>
      <c r="BG34" s="21" t="str">
        <f t="shared" ca="1" si="10"/>
        <v/>
      </c>
      <c r="BH34" s="21" t="str">
        <f t="shared" ca="1" si="10"/>
        <v/>
      </c>
      <c r="BI34" s="21" t="str">
        <f t="shared" ca="1" si="10"/>
        <v/>
      </c>
      <c r="BJ34" s="21" t="str">
        <f t="shared" ca="1" si="10"/>
        <v/>
      </c>
      <c r="BK34" s="21" t="str">
        <f t="shared" ca="1" si="10"/>
        <v/>
      </c>
      <c r="BL34" s="21" t="str">
        <f t="shared" ca="1" si="10"/>
        <v/>
      </c>
    </row>
    <row r="35" spans="1:65" s="1" customFormat="1" ht="40.15" customHeight="1" x14ac:dyDescent="0.25">
      <c r="A35" s="9"/>
      <c r="B35" s="51"/>
      <c r="C35" s="50"/>
      <c r="D35" s="50"/>
      <c r="E35" s="116"/>
      <c r="F35" s="118"/>
      <c r="G35" s="120"/>
      <c r="H35" s="50"/>
      <c r="I35" s="21" t="str">
        <f t="shared" ca="1" si="12"/>
        <v/>
      </c>
      <c r="J35" s="21" t="str">
        <f t="shared" ca="1" si="12"/>
        <v/>
      </c>
      <c r="K35" s="21" t="str">
        <f t="shared" ca="1" si="12"/>
        <v/>
      </c>
      <c r="L35" s="21" t="str">
        <f t="shared" ca="1" si="12"/>
        <v/>
      </c>
      <c r="M35" s="21" t="str">
        <f t="shared" ca="1" si="12"/>
        <v/>
      </c>
      <c r="N35" s="21" t="str">
        <f t="shared" ca="1" si="12"/>
        <v/>
      </c>
      <c r="O35" s="21" t="str">
        <f t="shared" ca="1" si="12"/>
        <v/>
      </c>
      <c r="P35" s="21" t="str">
        <f t="shared" ca="1" si="12"/>
        <v/>
      </c>
      <c r="Q35" s="21" t="str">
        <f t="shared" ca="1" si="12"/>
        <v/>
      </c>
      <c r="R35" s="21" t="str">
        <f t="shared" ca="1" si="12"/>
        <v/>
      </c>
      <c r="S35" s="21" t="str">
        <f t="shared" ca="1" si="12"/>
        <v/>
      </c>
      <c r="T35" s="21" t="str">
        <f t="shared" ca="1" si="12"/>
        <v/>
      </c>
      <c r="U35" s="21" t="str">
        <f t="shared" ca="1" si="12"/>
        <v/>
      </c>
      <c r="V35" s="21" t="str">
        <f t="shared" ca="1" si="12"/>
        <v/>
      </c>
      <c r="W35" s="21" t="str">
        <f t="shared" ca="1" si="12"/>
        <v/>
      </c>
      <c r="X35" s="21" t="str">
        <f t="shared" ca="1" si="12"/>
        <v/>
      </c>
      <c r="Y35" s="21" t="str">
        <f t="shared" ca="1" si="11"/>
        <v/>
      </c>
      <c r="Z35" s="21" t="str">
        <f t="shared" ca="1" si="11"/>
        <v/>
      </c>
      <c r="AA35" s="21" t="str">
        <f t="shared" ca="1" si="11"/>
        <v/>
      </c>
      <c r="AB35" s="21" t="str">
        <f t="shared" ca="1" si="11"/>
        <v/>
      </c>
      <c r="AC35" s="21" t="str">
        <f t="shared" ca="1" si="11"/>
        <v/>
      </c>
      <c r="AD35" s="21" t="str">
        <f t="shared" ca="1" si="11"/>
        <v/>
      </c>
      <c r="AE35" s="21" t="str">
        <f t="shared" ca="1" si="11"/>
        <v/>
      </c>
      <c r="AF35" s="21" t="str">
        <f t="shared" ca="1" si="11"/>
        <v/>
      </c>
      <c r="AG35" s="21" t="str">
        <f t="shared" ca="1" si="11"/>
        <v/>
      </c>
      <c r="AH35" s="21" t="str">
        <f t="shared" ca="1" si="11"/>
        <v/>
      </c>
      <c r="AI35" s="21" t="str">
        <f t="shared" ca="1" si="11"/>
        <v/>
      </c>
      <c r="AJ35" s="21" t="str">
        <f t="shared" ca="1" si="11"/>
        <v/>
      </c>
      <c r="AK35" s="21" t="str">
        <f t="shared" ca="1" si="11"/>
        <v/>
      </c>
      <c r="AL35" s="21" t="str">
        <f t="shared" ca="1" si="11"/>
        <v/>
      </c>
      <c r="AM35" s="21" t="str">
        <f t="shared" ca="1" si="11"/>
        <v/>
      </c>
      <c r="AN35" s="21" t="str">
        <f t="shared" ca="1" si="9"/>
        <v/>
      </c>
      <c r="AO35" s="21" t="str">
        <f t="shared" ca="1" si="9"/>
        <v/>
      </c>
      <c r="AP35" s="21" t="str">
        <f t="shared" ca="1" si="9"/>
        <v/>
      </c>
      <c r="AQ35" s="21" t="str">
        <f t="shared" ca="1" si="9"/>
        <v/>
      </c>
      <c r="AR35" s="21" t="str">
        <f t="shared" ca="1" si="9"/>
        <v/>
      </c>
      <c r="AS35" s="21" t="str">
        <f t="shared" ca="1" si="9"/>
        <v/>
      </c>
      <c r="AT35" s="21" t="str">
        <f t="shared" ca="1" si="9"/>
        <v/>
      </c>
      <c r="AU35" s="21" t="str">
        <f t="shared" ca="1" si="9"/>
        <v/>
      </c>
      <c r="AV35" s="21" t="str">
        <f t="shared" ca="1" si="9"/>
        <v/>
      </c>
      <c r="AW35" s="21" t="str">
        <f t="shared" ca="1" si="9"/>
        <v/>
      </c>
      <c r="AX35" s="21" t="str">
        <f t="shared" ca="1" si="9"/>
        <v/>
      </c>
      <c r="AY35" s="21" t="str">
        <f t="shared" ca="1" si="9"/>
        <v/>
      </c>
      <c r="AZ35" s="21" t="str">
        <f t="shared" ca="1" si="9"/>
        <v/>
      </c>
      <c r="BA35" s="21" t="str">
        <f t="shared" ca="1" si="9"/>
        <v/>
      </c>
      <c r="BB35" s="21" t="str">
        <f t="shared" ca="1" si="9"/>
        <v/>
      </c>
      <c r="BC35" s="21" t="str">
        <f t="shared" ca="1" si="9"/>
        <v/>
      </c>
      <c r="BD35" s="21" t="str">
        <f t="shared" ca="1" si="10"/>
        <v/>
      </c>
      <c r="BE35" s="21" t="str">
        <f t="shared" ca="1" si="10"/>
        <v/>
      </c>
      <c r="BF35" s="21" t="str">
        <f t="shared" ca="1" si="10"/>
        <v/>
      </c>
      <c r="BG35" s="21" t="str">
        <f t="shared" ca="1" si="10"/>
        <v/>
      </c>
      <c r="BH35" s="21" t="str">
        <f t="shared" ca="1" si="10"/>
        <v/>
      </c>
      <c r="BI35" s="21" t="str">
        <f t="shared" ca="1" si="10"/>
        <v/>
      </c>
      <c r="BJ35" s="21" t="str">
        <f t="shared" ca="1" si="10"/>
        <v/>
      </c>
      <c r="BK35" s="21" t="str">
        <f t="shared" ca="1" si="10"/>
        <v/>
      </c>
      <c r="BL35" s="21" t="str">
        <f t="shared" ca="1" si="10"/>
        <v/>
      </c>
      <c r="BM35" s="75"/>
    </row>
    <row r="36" spans="1:65" s="1" customFormat="1" ht="40.15" customHeight="1" x14ac:dyDescent="0.25">
      <c r="A36" s="10"/>
      <c r="B36" s="95" t="s">
        <v>18</v>
      </c>
      <c r="C36" s="50"/>
      <c r="D36" s="50"/>
      <c r="E36" s="62"/>
      <c r="F36" s="72"/>
      <c r="G36" s="121"/>
      <c r="H36" s="50"/>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c r="BH36" s="73"/>
      <c r="BI36" s="73"/>
      <c r="BJ36" s="73"/>
      <c r="BK36" s="73"/>
      <c r="BL36" s="73"/>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AND($C10="Riesgo bajo",I$7&gt;=$F10,I$7&lt;=$F10+$G10-1)</formula>
    </cfRule>
    <cfRule type="expression" dxfId="12" priority="8" stopIfTrue="1">
      <formula>AND($C10="Riesgo alto",I$7&gt;=$F10,I$7&lt;=$F10+$G10-1)</formula>
    </cfRule>
    <cfRule type="expression" dxfId="11" priority="9" stopIfTrue="1">
      <formula>AND($C10="Según lo previsto",I$7&gt;=$F10,I$7&lt;=$F10+$G10-1)</formula>
    </cfRule>
    <cfRule type="expression" dxfId="10" priority="10" stopIfTrue="1">
      <formula>AND($C10="Riesgo medio",I$7&gt;=$F10,I$7&lt;=$F10+$G10-1)</formula>
    </cfRule>
    <cfRule type="expression" dxfId="9" priority="11" stopIfTrue="1">
      <formula>AND(LEN($C10)=0,I$7&gt;=$F10,I$7&lt;=$F10+$G10-1)</formula>
    </cfRule>
  </conditionalFormatting>
  <conditionalFormatting sqref="I36:BL36">
    <cfRule type="expression" dxfId="8" priority="13" stopIfTrue="1">
      <formula>AND(#REF!="Riesgo bajo",I$7&gt;=#REF!,I$7&lt;=#REF!+#REF!-1)</formula>
    </cfRule>
    <cfRule type="expression" dxfId="7" priority="14" stopIfTrue="1">
      <formula>AND(#REF!="Riesgo alto",I$7&gt;=#REF!,I$7&lt;=#REF!+#REF!-1)</formula>
    </cfRule>
    <cfRule type="expression" dxfId="6" priority="15" stopIfTrue="1">
      <formula>AND(#REF!="Según lo previsto",I$7&gt;=#REF!,I$7&lt;=#REF!+#REF!-1)</formula>
    </cfRule>
    <cfRule type="expression" dxfId="5" priority="16" stopIfTrue="1">
      <formula>AND(#REF!="Riesgo medio",I$7&gt;=#REF!,I$7&lt;=#REF!+#REF!-1)</formula>
    </cfRule>
    <cfRule type="expression" dxfId="4" priority="17" stopIfTrue="1">
      <formula>AND(LEN(#REF!)=0,I$7&gt;=#REF!,I$7&lt;=#REF!+#REF!-1)</formula>
    </cfRule>
  </conditionalFormatting>
  <dataValidations count="13">
    <dataValidation type="list" allowBlank="1" showInputMessage="1" sqref="C11">
      <formula1>"Objetivo,Hito,Según lo previsto, Riesgo bajo, Riesgo medio, Riesgo alto"</formula1>
    </dataValidation>
    <dataValidation type="list" allowBlank="1" showInputMessage="1" showErrorMessage="1" sqref="C10 C12:C35">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formula1>0</formula1>
    </dataValidation>
    <dataValidation allowBlank="1" showInputMessage="1" showErrorMessage="1" prompt="Esta es una fila vacía" sqref="A35"/>
    <dataValidation allowBlank="1" showInputMessage="1" showErrorMessage="1" prompt="Esta fila marca el final de los datos del hito de Gantt. NO escriba nada en esta fila. _x000a_Para agregar más elementos, inserte las nuevas filas encima de esta._x000a_" sqref="A36"/>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dataValidation allowBlank="1" showInputMessage="1" showErrorMessage="1" prompt="Las celdas I9 a BL9 contienen el día del mes representado en el bloque de celdas, encima de cada celda de fecha, y se calculan automáticamente._x000a_No modifique estas celdas._x000a_" sqref="A7"/>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dataValidation allowBlank="1" showInputMessage="1" showErrorMessage="1" prompt="Enter Company Name in cell B4._x000a_A legend is in cells I4 through AC4.  The Legend label is in cell G4." sqref="A4"/>
    <dataValidation allowBlank="1" showInputMessage="1" showErrorMessage="1" promptTitle="Crear un diagrama de Gantt " prompt="Escriba el título en B2. __x000a_Info. sobre usar la hoja de cálculo, incl. guías para lectores de pantalla y autoría del libro, que se encuentran en la columna Acerca de worksheet._x000a_Desplácese por la columna A para obtener más instrucciones." sqref="A2"/>
  </dataValidations>
  <printOptions horizontalCentered="1"/>
  <pageMargins left="0.25" right="0.25" top="0.5" bottom="0.5" header="0.3" footer="0.3"/>
  <pageSetup paperSize="9" scale="42"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Barra de desplazamiento 1">
              <controlPr defaultSize="0" autoPict="0" altText="Barra de desplazamiento para desplazarse por la escala de tiempo del proyecto Ghantt.">
                <anchor moveWithCells="1">
                  <from>
                    <xdr:col>8</xdr:col>
                    <xdr:colOff>28575</xdr:colOff>
                    <xdr:row>7</xdr:row>
                    <xdr:rowOff>57150</xdr:rowOff>
                  </from>
                  <to>
                    <xdr:col>63</xdr:col>
                    <xdr:colOff>409575</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69"/>
  <sheetViews>
    <sheetView tabSelected="1" zoomScale="120" zoomScaleNormal="120" workbookViewId="0">
      <pane xSplit="2" ySplit="4" topLeftCell="C49" activePane="bottomRight" state="frozen"/>
      <selection pane="topRight" activeCell="C1" sqref="C1"/>
      <selection pane="bottomLeft" activeCell="A2" sqref="A2"/>
      <selection pane="bottomRight" activeCell="B60" sqref="B60"/>
    </sheetView>
  </sheetViews>
  <sheetFormatPr baseColWidth="10" defaultRowHeight="15" x14ac:dyDescent="0.25"/>
  <cols>
    <col min="1" max="1" width="13.140625" bestFit="1" customWidth="1"/>
    <col min="2" max="2" width="59.28515625" bestFit="1" customWidth="1"/>
    <col min="3" max="3" width="4.28515625" customWidth="1"/>
    <col min="5" max="5" width="18.7109375" customWidth="1"/>
    <col min="6" max="6" width="13.140625" bestFit="1" customWidth="1"/>
    <col min="7" max="7" width="18.7109375" customWidth="1"/>
    <col min="8" max="8" width="4.28515625" customWidth="1"/>
    <col min="9" max="9" width="18.7109375" customWidth="1"/>
    <col min="11" max="11" width="16.85546875" bestFit="1" customWidth="1"/>
    <col min="13" max="13" width="18.85546875" bestFit="1" customWidth="1"/>
    <col min="15" max="15" width="15" bestFit="1" customWidth="1"/>
    <col min="17" max="17" width="15.42578125" customWidth="1"/>
    <col min="19" max="19" width="16.140625" customWidth="1"/>
    <col min="21" max="21" width="15.140625" bestFit="1" customWidth="1"/>
  </cols>
  <sheetData>
    <row r="1" spans="2:21" x14ac:dyDescent="0.25">
      <c r="B1" s="146" t="s">
        <v>106</v>
      </c>
      <c r="E1" s="147">
        <v>216819</v>
      </c>
      <c r="G1" s="147">
        <v>42859</v>
      </c>
      <c r="I1" s="147">
        <v>144171</v>
      </c>
      <c r="K1" s="147">
        <f>36000+2700+2430</f>
        <v>41130</v>
      </c>
      <c r="M1" s="147">
        <v>2430</v>
      </c>
      <c r="O1" s="147">
        <v>138925</v>
      </c>
    </row>
    <row r="2" spans="2:21" x14ac:dyDescent="0.25">
      <c r="B2" s="146" t="s">
        <v>107</v>
      </c>
      <c r="E2" s="148" t="s">
        <v>108</v>
      </c>
      <c r="G2" s="147" t="s">
        <v>109</v>
      </c>
      <c r="I2" s="148" t="s">
        <v>108</v>
      </c>
      <c r="K2" s="148" t="s">
        <v>108</v>
      </c>
      <c r="M2" s="147" t="s">
        <v>109</v>
      </c>
      <c r="O2" s="147" t="s">
        <v>109</v>
      </c>
    </row>
    <row r="3" spans="2:21" x14ac:dyDescent="0.25">
      <c r="B3" s="146" t="s">
        <v>110</v>
      </c>
      <c r="E3" s="147">
        <f>+E1*0.92*0.3*0.432</f>
        <v>25851.763008000002</v>
      </c>
      <c r="G3" s="147">
        <f>+G1*0.3*0.432</f>
        <v>5554.5263999999997</v>
      </c>
      <c r="I3" s="147">
        <f>+I1*0.3*0.432</f>
        <v>18684.561599999997</v>
      </c>
      <c r="K3" s="147">
        <f>+K1*0.432</f>
        <v>17768.16</v>
      </c>
      <c r="M3" s="147">
        <f>+M1*0.432</f>
        <v>1049.76</v>
      </c>
      <c r="O3" s="147">
        <f>+O1*0.07</f>
        <v>9724.7500000000018</v>
      </c>
    </row>
    <row r="4" spans="2:21" s="146" customFormat="1" ht="45" x14ac:dyDescent="0.25">
      <c r="B4" s="146" t="s">
        <v>84</v>
      </c>
      <c r="E4" s="146" t="s">
        <v>36</v>
      </c>
      <c r="G4" s="146" t="s">
        <v>38</v>
      </c>
      <c r="I4" s="146" t="s">
        <v>62</v>
      </c>
      <c r="K4" s="146" t="s">
        <v>103</v>
      </c>
      <c r="M4" s="146" t="s">
        <v>77</v>
      </c>
      <c r="O4" s="146" t="s">
        <v>82</v>
      </c>
      <c r="Q4" s="146" t="s">
        <v>79</v>
      </c>
      <c r="S4" s="146" t="s">
        <v>80</v>
      </c>
      <c r="U4" s="146" t="s">
        <v>81</v>
      </c>
    </row>
    <row r="5" spans="2:21" s="146" customFormat="1" ht="45" x14ac:dyDescent="0.25">
      <c r="B5" s="146" t="s">
        <v>97</v>
      </c>
      <c r="E5" s="146" t="s">
        <v>95</v>
      </c>
      <c r="I5" s="146" t="s">
        <v>96</v>
      </c>
      <c r="K5" s="146" t="s">
        <v>96</v>
      </c>
    </row>
    <row r="6" spans="2:21" s="146" customFormat="1" ht="90" x14ac:dyDescent="0.25">
      <c r="B6" s="146" t="s">
        <v>99</v>
      </c>
      <c r="E6" s="146" t="s">
        <v>98</v>
      </c>
      <c r="G6" s="135"/>
      <c r="I6" s="135"/>
      <c r="K6" s="146" t="s">
        <v>104</v>
      </c>
      <c r="M6" s="135"/>
      <c r="O6" s="135"/>
      <c r="Q6" s="135"/>
      <c r="S6" s="135"/>
      <c r="U6" s="135"/>
    </row>
    <row r="7" spans="2:21" s="146" customFormat="1" ht="45" x14ac:dyDescent="0.25">
      <c r="B7" s="146" t="s">
        <v>100</v>
      </c>
      <c r="E7" s="146" t="s">
        <v>98</v>
      </c>
      <c r="G7" s="146" t="s">
        <v>98</v>
      </c>
      <c r="I7" s="146" t="s">
        <v>101</v>
      </c>
      <c r="K7" s="146" t="s">
        <v>102</v>
      </c>
      <c r="M7" s="146" t="s">
        <v>96</v>
      </c>
      <c r="O7" s="146" t="s">
        <v>105</v>
      </c>
      <c r="Q7" s="146" t="s">
        <v>105</v>
      </c>
      <c r="S7" s="146" t="s">
        <v>105</v>
      </c>
      <c r="U7" s="146" t="s">
        <v>105</v>
      </c>
    </row>
    <row r="8" spans="2:21" s="146" customFormat="1" x14ac:dyDescent="0.25"/>
    <row r="9" spans="2:21" s="146" customFormat="1" x14ac:dyDescent="0.25"/>
    <row r="10" spans="2:21" x14ac:dyDescent="0.25">
      <c r="B10" t="s">
        <v>90</v>
      </c>
    </row>
    <row r="11" spans="2:21" x14ac:dyDescent="0.25">
      <c r="B11" t="s">
        <v>93</v>
      </c>
      <c r="E11" s="135"/>
      <c r="G11" s="135"/>
      <c r="K11" s="135"/>
      <c r="O11" s="135"/>
      <c r="Q11" s="135"/>
      <c r="S11" s="135"/>
      <c r="U11" s="135"/>
    </row>
    <row r="12" spans="2:21" x14ac:dyDescent="0.25">
      <c r="B12" t="s">
        <v>85</v>
      </c>
      <c r="M12" s="135"/>
    </row>
    <row r="13" spans="2:21" x14ac:dyDescent="0.25">
      <c r="B13" t="s">
        <v>86</v>
      </c>
      <c r="E13" s="135"/>
      <c r="G13" s="135"/>
      <c r="M13" s="135"/>
    </row>
    <row r="14" spans="2:21" x14ac:dyDescent="0.25">
      <c r="B14" t="s">
        <v>87</v>
      </c>
      <c r="M14" s="135"/>
      <c r="O14" s="135"/>
      <c r="Q14" s="135"/>
      <c r="S14" s="135"/>
      <c r="U14" s="135"/>
    </row>
    <row r="15" spans="2:21" x14ac:dyDescent="0.25">
      <c r="B15" t="s">
        <v>89</v>
      </c>
      <c r="E15" s="135"/>
      <c r="I15" s="135"/>
      <c r="K15" s="135"/>
      <c r="M15" s="135"/>
      <c r="O15" s="135"/>
      <c r="Q15" s="135"/>
      <c r="S15" s="135"/>
      <c r="U15" s="135"/>
    </row>
    <row r="16" spans="2:21" x14ac:dyDescent="0.25">
      <c r="B16" t="s">
        <v>91</v>
      </c>
    </row>
    <row r="17" spans="1:21" x14ac:dyDescent="0.25">
      <c r="B17" t="s">
        <v>92</v>
      </c>
    </row>
    <row r="18" spans="1:21" x14ac:dyDescent="0.25">
      <c r="B18" t="s">
        <v>88</v>
      </c>
    </row>
    <row r="19" spans="1:21" ht="15.75" thickBot="1" x14ac:dyDescent="0.3"/>
    <row r="20" spans="1:21" s="126" customFormat="1" ht="15.75" thickBot="1" x14ac:dyDescent="0.3">
      <c r="B20" s="126" t="s">
        <v>37</v>
      </c>
      <c r="E20" s="141">
        <v>114130.43478260869</v>
      </c>
      <c r="G20" s="135"/>
      <c r="K20" s="135"/>
      <c r="M20" s="135"/>
      <c r="O20" s="135"/>
      <c r="Q20" s="135"/>
      <c r="S20" s="135"/>
      <c r="U20" s="135"/>
    </row>
    <row r="21" spans="1:21" s="126" customFormat="1" ht="15.75" thickBot="1" x14ac:dyDescent="0.3">
      <c r="B21" s="126" t="s">
        <v>39</v>
      </c>
      <c r="E21" s="135"/>
      <c r="G21" s="141">
        <v>100000</v>
      </c>
      <c r="K21" s="135"/>
      <c r="M21" s="135"/>
      <c r="O21" s="135"/>
      <c r="Q21" s="135"/>
      <c r="S21" s="135"/>
      <c r="U21" s="135"/>
    </row>
    <row r="22" spans="1:21" s="126" customFormat="1" ht="15.75" thickBot="1" x14ac:dyDescent="0.3">
      <c r="B22" s="126" t="s">
        <v>53</v>
      </c>
      <c r="E22" s="141">
        <v>5000</v>
      </c>
      <c r="G22" s="130"/>
      <c r="K22" s="135"/>
      <c r="M22" s="135"/>
      <c r="O22" s="135"/>
      <c r="Q22" s="135"/>
      <c r="S22" s="135"/>
      <c r="U22" s="135"/>
    </row>
    <row r="23" spans="1:21" s="126" customFormat="1" ht="15.75" thickBot="1" x14ac:dyDescent="0.3">
      <c r="B23" s="126" t="s">
        <v>63</v>
      </c>
      <c r="E23" s="130"/>
      <c r="G23" s="130"/>
      <c r="I23" s="141">
        <v>135000</v>
      </c>
      <c r="K23" s="135"/>
      <c r="M23" s="135"/>
      <c r="O23" s="135"/>
      <c r="Q23" s="135"/>
      <c r="S23" s="135"/>
      <c r="U23" s="135"/>
    </row>
    <row r="25" spans="1:21" x14ac:dyDescent="0.25">
      <c r="B25" t="s">
        <v>40</v>
      </c>
      <c r="D25" s="128">
        <v>0.05</v>
      </c>
      <c r="E25" s="125">
        <f>+E20*D25</f>
        <v>5706.521739130435</v>
      </c>
    </row>
    <row r="26" spans="1:21" ht="15.75" thickBot="1" x14ac:dyDescent="0.3">
      <c r="B26" t="s">
        <v>41</v>
      </c>
      <c r="D26" s="128">
        <v>0.03</v>
      </c>
      <c r="E26" s="125">
        <f>+E20*D26</f>
        <v>3423.9130434782605</v>
      </c>
    </row>
    <row r="27" spans="1:21" ht="15.75" thickBot="1" x14ac:dyDescent="0.3">
      <c r="B27" t="s">
        <v>64</v>
      </c>
      <c r="D27" s="128"/>
      <c r="E27" s="125"/>
      <c r="I27" s="143">
        <v>20000</v>
      </c>
    </row>
    <row r="28" spans="1:21" ht="15.75" thickBot="1" x14ac:dyDescent="0.3">
      <c r="B28" t="s">
        <v>65</v>
      </c>
      <c r="D28" s="128"/>
      <c r="E28" s="125"/>
      <c r="I28" s="143">
        <v>15000</v>
      </c>
    </row>
    <row r="29" spans="1:21" ht="15.75" thickBot="1" x14ac:dyDescent="0.3">
      <c r="B29" t="s">
        <v>66</v>
      </c>
      <c r="D29" s="128"/>
      <c r="E29" s="125"/>
      <c r="H29" s="142">
        <v>1</v>
      </c>
      <c r="I29" s="125"/>
    </row>
    <row r="31" spans="1:21" s="136" customFormat="1" ht="23.25" x14ac:dyDescent="0.35">
      <c r="A31" s="149" t="s">
        <v>111</v>
      </c>
      <c r="B31" s="136" t="s">
        <v>42</v>
      </c>
      <c r="E31" s="137">
        <f>+E20-E22-E25-E26</f>
        <v>100000</v>
      </c>
      <c r="F31" s="138"/>
      <c r="G31" s="138">
        <f>+G21</f>
        <v>100000</v>
      </c>
      <c r="I31" s="138">
        <f>IF(H29=1,I23,(+I23-I27-I28))</f>
        <v>135000</v>
      </c>
      <c r="K31" s="138">
        <f>SUM(K48:K58)</f>
        <v>476490</v>
      </c>
      <c r="M31" s="138">
        <f>+M47</f>
        <v>2430</v>
      </c>
      <c r="O31" s="138">
        <f>+O45</f>
        <v>88000</v>
      </c>
      <c r="Q31" s="138">
        <f>+Q45</f>
        <v>88000</v>
      </c>
      <c r="S31" s="138">
        <f>+S45</f>
        <v>88000</v>
      </c>
      <c r="U31" s="138">
        <f>+U45</f>
        <v>88000</v>
      </c>
    </row>
    <row r="33" spans="1:21" s="126" customFormat="1" ht="15.75" thickBot="1" x14ac:dyDescent="0.3">
      <c r="A33" s="126" t="s">
        <v>57</v>
      </c>
      <c r="B33" s="126" t="s">
        <v>43</v>
      </c>
      <c r="D33" s="129">
        <v>0.16</v>
      </c>
      <c r="E33" s="127">
        <f>+E31*D33</f>
        <v>16000</v>
      </c>
      <c r="G33" s="127">
        <f>+G31*D33</f>
        <v>16000</v>
      </c>
      <c r="I33" s="127">
        <f>+I31*D33</f>
        <v>21600</v>
      </c>
      <c r="K33" s="135"/>
      <c r="M33" s="135"/>
      <c r="O33" s="135"/>
      <c r="Q33" s="135"/>
      <c r="S33" s="135"/>
      <c r="U33" s="135"/>
    </row>
    <row r="34" spans="1:21" s="126" customFormat="1" ht="15.75" thickBot="1" x14ac:dyDescent="0.3">
      <c r="A34" s="126" t="s">
        <v>57</v>
      </c>
      <c r="B34" s="126" t="s">
        <v>44</v>
      </c>
      <c r="D34" s="139">
        <v>0.16</v>
      </c>
      <c r="E34" s="127">
        <f>+E31*D34</f>
        <v>16000</v>
      </c>
      <c r="G34" s="127">
        <f>+G31*D34</f>
        <v>16000</v>
      </c>
      <c r="I34" s="127">
        <f>+I31*D34</f>
        <v>21600</v>
      </c>
      <c r="K34" s="135"/>
      <c r="M34" s="135"/>
      <c r="O34" s="135"/>
      <c r="Q34" s="135"/>
      <c r="S34" s="135"/>
      <c r="U34" s="135"/>
    </row>
    <row r="35" spans="1:21" s="126" customFormat="1" x14ac:dyDescent="0.25">
      <c r="B35" s="126" t="s">
        <v>45</v>
      </c>
      <c r="D35" s="129">
        <v>0.05</v>
      </c>
      <c r="E35" s="127">
        <f>+E31*D35</f>
        <v>5000</v>
      </c>
      <c r="G35" s="130"/>
      <c r="I35" s="130"/>
      <c r="K35" s="135"/>
      <c r="M35" s="135"/>
      <c r="O35" s="135"/>
      <c r="Q35" s="135"/>
      <c r="S35" s="135"/>
      <c r="U35" s="135"/>
    </row>
    <row r="36" spans="1:21" s="126" customFormat="1" x14ac:dyDescent="0.25">
      <c r="D36" s="129"/>
      <c r="E36" s="130"/>
      <c r="G36" s="130"/>
      <c r="I36" s="130"/>
      <c r="K36" s="135"/>
      <c r="M36" s="135"/>
      <c r="O36" s="135"/>
      <c r="Q36" s="135"/>
      <c r="S36" s="135"/>
      <c r="U36" s="135"/>
    </row>
    <row r="37" spans="1:21" s="126" customFormat="1" x14ac:dyDescent="0.25">
      <c r="D37" s="129"/>
      <c r="E37" s="130"/>
      <c r="G37" s="130"/>
      <c r="I37" s="130"/>
      <c r="K37" s="135"/>
      <c r="M37" s="135"/>
      <c r="O37" s="135"/>
      <c r="Q37" s="135"/>
      <c r="S37" s="135"/>
      <c r="U37" s="135"/>
    </row>
    <row r="38" spans="1:21" s="126" customFormat="1" x14ac:dyDescent="0.25">
      <c r="B38" s="126" t="s">
        <v>46</v>
      </c>
      <c r="D38" s="129"/>
      <c r="E38" s="130"/>
      <c r="G38" s="127">
        <f>IF(G21&lt;50000,1170,1800)</f>
        <v>1800</v>
      </c>
      <c r="I38" s="130"/>
      <c r="K38" s="135"/>
      <c r="M38" s="135"/>
      <c r="O38" s="135"/>
      <c r="Q38" s="135"/>
      <c r="S38" s="135"/>
      <c r="U38" s="135"/>
    </row>
    <row r="39" spans="1:21" s="126" customFormat="1" x14ac:dyDescent="0.25">
      <c r="B39" s="126" t="s">
        <v>47</v>
      </c>
      <c r="D39" s="129"/>
      <c r="E39" s="127">
        <f>SUM(E40:E44)</f>
        <v>6108</v>
      </c>
      <c r="G39" s="130"/>
      <c r="I39" s="130"/>
      <c r="K39" s="135"/>
      <c r="M39" s="135"/>
      <c r="O39" s="135"/>
      <c r="Q39" s="135"/>
      <c r="S39" s="135"/>
      <c r="U39" s="135"/>
    </row>
    <row r="40" spans="1:21" s="126" customFormat="1" x14ac:dyDescent="0.25">
      <c r="B40" s="134" t="s">
        <v>48</v>
      </c>
      <c r="C40" s="132"/>
      <c r="D40" s="133"/>
      <c r="E40" s="131">
        <v>2320</v>
      </c>
      <c r="G40" s="130"/>
      <c r="I40" s="130"/>
      <c r="K40" s="135"/>
      <c r="M40" s="135"/>
      <c r="O40" s="135"/>
      <c r="Q40" s="135"/>
      <c r="S40" s="135"/>
      <c r="U40" s="135"/>
    </row>
    <row r="41" spans="1:21" s="126" customFormat="1" x14ac:dyDescent="0.25">
      <c r="B41" s="134" t="s">
        <v>49</v>
      </c>
      <c r="C41" s="132"/>
      <c r="D41" s="133"/>
      <c r="E41" s="131">
        <v>2088</v>
      </c>
      <c r="G41" s="130"/>
      <c r="I41" s="130"/>
      <c r="K41" s="135"/>
      <c r="M41" s="135"/>
      <c r="O41" s="135"/>
      <c r="Q41" s="135"/>
      <c r="S41" s="135"/>
      <c r="U41" s="135"/>
    </row>
    <row r="42" spans="1:21" s="126" customFormat="1" ht="15.75" thickBot="1" x14ac:dyDescent="0.3">
      <c r="B42" s="134" t="s">
        <v>50</v>
      </c>
      <c r="C42" s="132"/>
      <c r="D42" s="133"/>
      <c r="E42" s="131">
        <v>1700</v>
      </c>
      <c r="G42" s="130"/>
      <c r="I42" s="130"/>
      <c r="K42" s="135"/>
      <c r="M42" s="135"/>
      <c r="O42" s="135"/>
      <c r="Q42" s="135"/>
      <c r="S42" s="135"/>
      <c r="U42" s="135"/>
    </row>
    <row r="43" spans="1:21" s="126" customFormat="1" ht="15.75" thickBot="1" x14ac:dyDescent="0.3">
      <c r="B43" s="134" t="s">
        <v>51</v>
      </c>
      <c r="C43" s="140">
        <v>0</v>
      </c>
      <c r="D43" s="133">
        <v>0.02</v>
      </c>
      <c r="E43" s="131">
        <f>IF(C43=1,E20*D43,0)</f>
        <v>0</v>
      </c>
      <c r="G43" s="130"/>
      <c r="I43" s="130"/>
      <c r="K43" s="135"/>
      <c r="M43" s="135"/>
      <c r="O43" s="135"/>
      <c r="Q43" s="135"/>
      <c r="S43" s="135"/>
      <c r="U43" s="135"/>
    </row>
    <row r="44" spans="1:21" s="126" customFormat="1" ht="15.75" thickBot="1" x14ac:dyDescent="0.3">
      <c r="B44" s="134" t="s">
        <v>52</v>
      </c>
      <c r="C44" s="140">
        <v>0</v>
      </c>
      <c r="D44" s="133">
        <v>0.03</v>
      </c>
      <c r="E44" s="131">
        <f>IF(C44=1,E20*D44,0)</f>
        <v>0</v>
      </c>
      <c r="G44" s="130"/>
      <c r="I44" s="130"/>
      <c r="K44" s="135"/>
      <c r="M44" s="135"/>
      <c r="O44" s="135"/>
      <c r="Q44" s="135"/>
      <c r="S44" s="135"/>
      <c r="U44" s="135"/>
    </row>
    <row r="45" spans="1:21" s="126" customFormat="1" x14ac:dyDescent="0.25">
      <c r="B45" s="126" t="s">
        <v>83</v>
      </c>
      <c r="C45" s="144"/>
      <c r="D45" s="133"/>
      <c r="E45" s="131"/>
      <c r="G45" s="130"/>
      <c r="I45" s="130"/>
      <c r="K45" s="135"/>
      <c r="M45" s="135"/>
      <c r="O45" s="127">
        <v>88000</v>
      </c>
      <c r="Q45" s="127">
        <v>88000</v>
      </c>
      <c r="S45" s="127">
        <v>88000</v>
      </c>
      <c r="U45" s="127">
        <v>88000</v>
      </c>
    </row>
    <row r="46" spans="1:21" s="126" customFormat="1" x14ac:dyDescent="0.25">
      <c r="A46" s="126" t="s">
        <v>57</v>
      </c>
      <c r="B46" s="126" t="s">
        <v>94</v>
      </c>
      <c r="C46" s="144"/>
      <c r="D46" s="133">
        <v>7.0000000000000007E-2</v>
      </c>
      <c r="E46" s="131"/>
      <c r="G46" s="130"/>
      <c r="I46" s="130"/>
      <c r="K46" s="135"/>
      <c r="M46" s="135"/>
      <c r="O46" s="127">
        <f>+O45*$D$46</f>
        <v>6160.0000000000009</v>
      </c>
      <c r="Q46" s="127">
        <f>+Q45*$D$46</f>
        <v>6160.0000000000009</v>
      </c>
      <c r="S46" s="127">
        <f>+S45*$D$46</f>
        <v>6160.0000000000009</v>
      </c>
      <c r="U46" s="127">
        <f>+U45*$D$46</f>
        <v>6160.0000000000009</v>
      </c>
    </row>
    <row r="47" spans="1:21" s="126" customFormat="1" x14ac:dyDescent="0.25">
      <c r="A47" s="126" t="s">
        <v>57</v>
      </c>
      <c r="B47" s="126" t="s">
        <v>77</v>
      </c>
      <c r="C47" s="144"/>
      <c r="D47" s="133"/>
      <c r="E47" s="131"/>
      <c r="G47" s="130"/>
      <c r="I47" s="130"/>
      <c r="K47" s="135"/>
      <c r="M47" s="127">
        <v>2430</v>
      </c>
      <c r="O47" s="135"/>
      <c r="Q47" s="135"/>
      <c r="S47" s="135"/>
      <c r="U47" s="135"/>
    </row>
    <row r="48" spans="1:21" s="126" customFormat="1" x14ac:dyDescent="0.25">
      <c r="A48" s="126" t="s">
        <v>57</v>
      </c>
      <c r="B48" s="126" t="s">
        <v>67</v>
      </c>
      <c r="C48" s="144"/>
      <c r="D48" s="133"/>
      <c r="E48" s="131"/>
      <c r="G48" s="130"/>
      <c r="I48" s="130"/>
      <c r="K48" s="127">
        <v>2700</v>
      </c>
      <c r="M48" s="135"/>
      <c r="O48" s="135"/>
      <c r="Q48" s="135"/>
      <c r="S48" s="135"/>
      <c r="U48" s="135"/>
    </row>
    <row r="49" spans="1:21" s="126" customFormat="1" x14ac:dyDescent="0.25">
      <c r="A49" s="126" t="s">
        <v>57</v>
      </c>
      <c r="B49" s="126" t="s">
        <v>78</v>
      </c>
      <c r="C49" s="144"/>
      <c r="D49" s="133"/>
      <c r="E49" s="131"/>
      <c r="G49" s="130"/>
      <c r="I49" s="130"/>
      <c r="K49" s="127">
        <f>36000+M47</f>
        <v>38430</v>
      </c>
      <c r="M49" s="135"/>
      <c r="O49" s="135"/>
      <c r="Q49" s="135"/>
      <c r="S49" s="135"/>
      <c r="U49" s="135"/>
    </row>
    <row r="50" spans="1:21" s="126" customFormat="1" ht="15.75" thickBot="1" x14ac:dyDescent="0.3">
      <c r="A50" s="126" t="s">
        <v>57</v>
      </c>
      <c r="B50" s="126" t="s">
        <v>76</v>
      </c>
      <c r="C50" s="144"/>
      <c r="D50" s="133"/>
      <c r="E50" s="131"/>
      <c r="G50" s="130"/>
      <c r="I50" s="130"/>
      <c r="K50" s="127">
        <v>10800</v>
      </c>
      <c r="M50" s="135"/>
      <c r="O50" s="135"/>
      <c r="Q50" s="135"/>
      <c r="S50" s="135"/>
      <c r="U50" s="135"/>
    </row>
    <row r="51" spans="1:21" s="126" customFormat="1" ht="15.75" thickBot="1" x14ac:dyDescent="0.3">
      <c r="B51" s="126" t="s">
        <v>69</v>
      </c>
      <c r="C51" s="144"/>
      <c r="D51" s="133"/>
      <c r="E51" s="131"/>
      <c r="G51" s="130"/>
      <c r="I51" s="130"/>
      <c r="K51" s="141">
        <v>100000</v>
      </c>
      <c r="M51" s="135"/>
      <c r="O51" s="135"/>
      <c r="Q51" s="135"/>
      <c r="S51" s="135"/>
      <c r="U51" s="135"/>
    </row>
    <row r="52" spans="1:21" s="126" customFormat="1" x14ac:dyDescent="0.25">
      <c r="A52" s="126" t="s">
        <v>57</v>
      </c>
      <c r="B52" s="126" t="s">
        <v>70</v>
      </c>
      <c r="C52" s="144"/>
      <c r="D52" s="133">
        <v>0.16</v>
      </c>
      <c r="E52" s="131"/>
      <c r="G52" s="130"/>
      <c r="I52" s="130"/>
      <c r="K52" s="127">
        <f>+K51*D52</f>
        <v>16000</v>
      </c>
      <c r="M52" s="135"/>
      <c r="O52" s="135"/>
      <c r="Q52" s="135"/>
      <c r="S52" s="135"/>
      <c r="U52" s="135"/>
    </row>
    <row r="53" spans="1:21" s="126" customFormat="1" x14ac:dyDescent="0.25">
      <c r="B53" s="126" t="s">
        <v>68</v>
      </c>
      <c r="C53" s="144"/>
      <c r="D53" s="133"/>
      <c r="E53" s="131"/>
      <c r="G53" s="130"/>
      <c r="I53" s="130"/>
      <c r="K53" s="127">
        <v>200000</v>
      </c>
      <c r="M53" s="135"/>
      <c r="O53" s="135"/>
      <c r="Q53" s="135"/>
      <c r="S53" s="135"/>
      <c r="U53" s="135"/>
    </row>
    <row r="54" spans="1:21" s="126" customFormat="1" ht="15.75" thickBot="1" x14ac:dyDescent="0.3">
      <c r="A54" s="126" t="s">
        <v>57</v>
      </c>
      <c r="B54" s="126" t="s">
        <v>71</v>
      </c>
      <c r="C54" s="144"/>
      <c r="D54" s="133">
        <v>0.16</v>
      </c>
      <c r="E54" s="131"/>
      <c r="G54" s="130"/>
      <c r="I54" s="130"/>
      <c r="K54" s="127">
        <f>+K53*D54</f>
        <v>32000</v>
      </c>
      <c r="M54" s="135"/>
      <c r="O54" s="135"/>
      <c r="Q54" s="135"/>
      <c r="S54" s="135"/>
      <c r="U54" s="135"/>
    </row>
    <row r="55" spans="1:21" s="126" customFormat="1" ht="15.75" thickBot="1" x14ac:dyDescent="0.3">
      <c r="B55" s="126" t="s">
        <v>72</v>
      </c>
      <c r="C55" s="144"/>
      <c r="D55" s="133"/>
      <c r="E55" s="131"/>
      <c r="G55" s="130"/>
      <c r="I55" s="130"/>
      <c r="J55" s="145">
        <v>2</v>
      </c>
      <c r="K55" s="127">
        <f>30000*J55</f>
        <v>60000</v>
      </c>
      <c r="M55" s="135"/>
      <c r="O55" s="135"/>
      <c r="Q55" s="135"/>
      <c r="S55" s="135"/>
      <c r="U55" s="135"/>
    </row>
    <row r="56" spans="1:21" s="126" customFormat="1" x14ac:dyDescent="0.25">
      <c r="A56" s="126" t="s">
        <v>57</v>
      </c>
      <c r="B56" s="126" t="s">
        <v>73</v>
      </c>
      <c r="C56" s="144"/>
      <c r="D56" s="133">
        <v>0.16</v>
      </c>
      <c r="E56" s="131"/>
      <c r="G56" s="130"/>
      <c r="I56" s="130"/>
      <c r="K56" s="127">
        <f>+K55*D56</f>
        <v>9600</v>
      </c>
      <c r="M56" s="135"/>
      <c r="O56" s="135"/>
      <c r="Q56" s="135"/>
      <c r="S56" s="135"/>
      <c r="U56" s="135"/>
    </row>
    <row r="57" spans="1:21" s="126" customFormat="1" x14ac:dyDescent="0.25">
      <c r="B57" s="126" t="s">
        <v>74</v>
      </c>
      <c r="C57" s="144"/>
      <c r="D57" s="133"/>
      <c r="E57" s="131"/>
      <c r="G57" s="130"/>
      <c r="I57" s="130"/>
      <c r="K57" s="127">
        <v>6000</v>
      </c>
      <c r="M57" s="135"/>
      <c r="O57" s="135"/>
      <c r="Q57" s="135"/>
      <c r="S57" s="135"/>
      <c r="U57" s="135"/>
    </row>
    <row r="58" spans="1:21" s="126" customFormat="1" x14ac:dyDescent="0.25">
      <c r="A58" s="126" t="s">
        <v>57</v>
      </c>
      <c r="B58" s="126" t="s">
        <v>75</v>
      </c>
      <c r="C58" s="144"/>
      <c r="D58" s="133">
        <v>0.16</v>
      </c>
      <c r="E58" s="131"/>
      <c r="G58" s="130"/>
      <c r="I58" s="130"/>
      <c r="K58" s="127">
        <f>+K57*D58</f>
        <v>960</v>
      </c>
      <c r="M58" s="135"/>
      <c r="O58" s="135"/>
      <c r="Q58" s="135"/>
      <c r="S58" s="135"/>
      <c r="U58" s="135"/>
    </row>
    <row r="60" spans="1:21" s="136" customFormat="1" ht="23.25" x14ac:dyDescent="0.35">
      <c r="B60" s="136" t="s">
        <v>54</v>
      </c>
      <c r="E60" s="137">
        <f>+E31-E33-E34-E35-E39</f>
        <v>56892</v>
      </c>
      <c r="F60" s="138"/>
      <c r="G60" s="138">
        <f>+G31-G33-G34-G38</f>
        <v>66200</v>
      </c>
      <c r="I60" s="138">
        <f>+I31-I33-I34</f>
        <v>91800</v>
      </c>
      <c r="K60" s="130"/>
      <c r="M60" s="130"/>
      <c r="O60" s="130"/>
      <c r="Q60" s="130"/>
      <c r="S60" s="130"/>
      <c r="U60" s="130"/>
    </row>
    <row r="61" spans="1:21" ht="15.75" thickBot="1" x14ac:dyDescent="0.3"/>
    <row r="62" spans="1:21" s="126" customFormat="1" ht="15.75" thickBot="1" x14ac:dyDescent="0.3">
      <c r="B62" s="126" t="s">
        <v>55</v>
      </c>
      <c r="D62" s="139">
        <v>0.36</v>
      </c>
      <c r="E62" s="127">
        <f>+E60*D62</f>
        <v>20481.12</v>
      </c>
      <c r="G62" s="130"/>
      <c r="I62" s="130"/>
      <c r="K62" s="130"/>
      <c r="M62" s="130"/>
      <c r="O62" s="130"/>
      <c r="Q62" s="130"/>
      <c r="S62" s="130"/>
      <c r="U62" s="130"/>
    </row>
    <row r="63" spans="1:21" s="126" customFormat="1" x14ac:dyDescent="0.25">
      <c r="B63" s="126" t="s">
        <v>56</v>
      </c>
      <c r="D63" s="129">
        <f>1-D62</f>
        <v>0.64</v>
      </c>
      <c r="E63" s="127">
        <f>+E60*D63</f>
        <v>36410.879999999997</v>
      </c>
      <c r="G63" s="130"/>
      <c r="I63" s="130"/>
      <c r="K63" s="130"/>
      <c r="M63" s="130"/>
      <c r="O63" s="130"/>
      <c r="Q63" s="130"/>
      <c r="S63" s="130"/>
      <c r="U63" s="130"/>
    </row>
    <row r="65" spans="2:21" s="126" customFormat="1" x14ac:dyDescent="0.25">
      <c r="B65" s="126" t="s">
        <v>58</v>
      </c>
      <c r="D65" s="129">
        <v>0.7</v>
      </c>
      <c r="E65" s="127">
        <f>+E60*D65</f>
        <v>39824.399999999994</v>
      </c>
      <c r="G65" s="130"/>
      <c r="I65" s="130"/>
      <c r="K65" s="130"/>
      <c r="M65" s="130"/>
      <c r="O65" s="130"/>
      <c r="Q65" s="130"/>
      <c r="S65" s="130"/>
      <c r="U65" s="130"/>
    </row>
    <row r="66" spans="2:21" s="126" customFormat="1" x14ac:dyDescent="0.25">
      <c r="B66" s="126" t="s">
        <v>60</v>
      </c>
      <c r="D66" s="129">
        <v>0.3</v>
      </c>
      <c r="E66" s="127">
        <f>+E60*D66</f>
        <v>17067.599999999999</v>
      </c>
      <c r="G66" s="130"/>
      <c r="I66" s="130"/>
      <c r="K66" s="130"/>
      <c r="M66" s="130"/>
      <c r="O66" s="130"/>
      <c r="Q66" s="130"/>
      <c r="S66" s="130"/>
      <c r="U66" s="130"/>
    </row>
    <row r="68" spans="2:21" s="126" customFormat="1" x14ac:dyDescent="0.25">
      <c r="B68" s="126" t="s">
        <v>59</v>
      </c>
      <c r="D68" s="129">
        <v>0.2</v>
      </c>
      <c r="E68" s="130"/>
      <c r="G68" s="127">
        <f>+G60*D68</f>
        <v>13240</v>
      </c>
      <c r="I68" s="130"/>
      <c r="K68" s="130"/>
      <c r="M68" s="130"/>
      <c r="O68" s="130"/>
      <c r="Q68" s="130"/>
      <c r="S68" s="130"/>
      <c r="U68" s="130"/>
    </row>
    <row r="69" spans="2:21" s="126" customFormat="1" x14ac:dyDescent="0.25">
      <c r="B69" s="126" t="s">
        <v>61</v>
      </c>
      <c r="D69" s="129">
        <v>0.8</v>
      </c>
      <c r="E69" s="130"/>
      <c r="G69" s="127">
        <f>+G60*D69</f>
        <v>52960</v>
      </c>
      <c r="I69" s="130"/>
      <c r="K69" s="130"/>
      <c r="M69" s="130"/>
      <c r="O69" s="130"/>
      <c r="Q69" s="130"/>
      <c r="S69" s="130"/>
      <c r="U69" s="130"/>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Hojas de cálculo</vt:lpstr>
      </vt:variant>
      <vt:variant>
        <vt:i4>5</vt:i4>
      </vt:variant>
      <vt:variant>
        <vt:lpstr>Rangos con nombre</vt:lpstr>
      </vt:variant>
      <vt:variant>
        <vt:i4>9</vt:i4>
      </vt:variant>
    </vt:vector>
  </HeadingPairs>
  <TitlesOfParts>
    <vt:vector size="14" baseType="lpstr">
      <vt:lpstr>Acerca de</vt:lpstr>
      <vt:lpstr>Ligero</vt:lpstr>
      <vt:lpstr>Oscuro</vt:lpstr>
      <vt:lpstr>Color</vt:lpstr>
      <vt:lpstr>Cotizadores</vt:lpstr>
      <vt:lpstr>Color!Incremento_de_desplazamiento</vt:lpstr>
      <vt:lpstr>Ligero!Incremento_de_desplazamiento</vt:lpstr>
      <vt:lpstr>Oscuro!Incremento_de_desplazamiento</vt:lpstr>
      <vt:lpstr>Color!Inicio_del_proyecto</vt:lpstr>
      <vt:lpstr>Ligero!Inicio_del_proyecto</vt:lpstr>
      <vt:lpstr>Oscuro!Inicio_del_proyecto</vt:lpstr>
      <vt:lpstr>Color!Títulos_a_imprimir</vt:lpstr>
      <vt:lpstr>Ligero!Títulos_a_imprimir</vt:lpstr>
      <vt:lpstr>Oscuro!Títulos_a_imprimir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2022-03-05T01:29:22Z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