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Arthur Souto\Desktop\"/>
    </mc:Choice>
  </mc:AlternateContent>
  <bookViews>
    <workbookView xWindow="0" yWindow="0" windowWidth="14505" windowHeight="8355" tabRatio="905" firstSheet="7" activeTab="7"/>
  </bookViews>
  <sheets>
    <sheet name="Rio Grande sem PB" sheetId="21" state="hidden" r:id="rId1"/>
    <sheet name="Paranagua sem PB" sheetId="22" state="hidden" r:id="rId2"/>
    <sheet name="Santos sem PB" sheetId="23" state="hidden" r:id="rId3"/>
    <sheet name="Vitoria sem PB" sheetId="24" state="hidden" r:id="rId4"/>
    <sheet name="Salvador sem PB" sheetId="11" state="hidden" r:id="rId5"/>
    <sheet name="Temadre sem PB" sheetId="12" state="hidden" r:id="rId6"/>
    <sheet name="Maceio sem PB" sheetId="17" state="hidden" r:id="rId7"/>
    <sheet name="Sulnorte" sheetId="25" r:id="rId8"/>
    <sheet name="Sulnorte sem TMD" sheetId="26" state="hidden" r:id="rId9"/>
    <sheet name="Sulnorte sem PB" sheetId="28" state="hidden" r:id="rId10"/>
  </sheets>
  <definedNames>
    <definedName name="_xlnm._FilterDatabase" localSheetId="7" hidden="1">Sulnorte!$A$1:$Y$241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7" i="28" l="1"/>
  <c r="C90" i="28" s="1"/>
  <c r="B192" i="26"/>
  <c r="C129" i="26" s="1"/>
  <c r="B41" i="17"/>
  <c r="C17" i="17" s="1"/>
  <c r="B18" i="12"/>
  <c r="C8" i="12" s="1"/>
  <c r="B60" i="11"/>
  <c r="C52" i="11" s="1"/>
  <c r="B60" i="24"/>
  <c r="C6" i="24" s="1"/>
  <c r="C65" i="23"/>
  <c r="C21" i="23"/>
  <c r="B85" i="23"/>
  <c r="C44" i="23" s="1"/>
  <c r="B85" i="22"/>
  <c r="C48" i="22" s="1"/>
  <c r="C4" i="21"/>
  <c r="C29" i="21"/>
  <c r="B70" i="21"/>
  <c r="C33" i="21" s="1"/>
  <c r="C53" i="21" l="1"/>
  <c r="C56" i="21"/>
  <c r="C69" i="21"/>
  <c r="C25" i="21"/>
  <c r="C21" i="21"/>
  <c r="C27" i="21"/>
  <c r="C10" i="21"/>
  <c r="C77" i="23"/>
  <c r="C84" i="23"/>
  <c r="C10" i="23"/>
  <c r="C26" i="23"/>
  <c r="C25" i="23"/>
  <c r="C22" i="17"/>
  <c r="C40" i="17"/>
  <c r="C7" i="17"/>
  <c r="C27" i="17"/>
  <c r="C34" i="17"/>
  <c r="C13" i="17"/>
  <c r="C3" i="17"/>
  <c r="C33" i="17"/>
  <c r="C10" i="17"/>
  <c r="C19" i="17"/>
  <c r="C146" i="28"/>
  <c r="C101" i="28"/>
  <c r="C36" i="28"/>
  <c r="C72" i="28"/>
  <c r="C66" i="28"/>
  <c r="C125" i="28"/>
  <c r="C100" i="28"/>
  <c r="C196" i="28"/>
  <c r="C24" i="28"/>
  <c r="C7" i="28"/>
  <c r="C174" i="28"/>
  <c r="C91" i="28"/>
  <c r="C195" i="28"/>
  <c r="C108" i="28"/>
  <c r="C165" i="28"/>
  <c r="C33" i="28"/>
  <c r="C57" i="28"/>
  <c r="C11" i="28"/>
  <c r="C132" i="28"/>
  <c r="C149" i="28"/>
  <c r="C159" i="28"/>
  <c r="C168" i="28"/>
  <c r="C113" i="28"/>
  <c r="C75" i="28"/>
  <c r="C16" i="28"/>
  <c r="C21" i="28"/>
  <c r="C148" i="28"/>
  <c r="C145" i="28"/>
  <c r="C86" i="28"/>
  <c r="C177" i="28"/>
  <c r="C15" i="28"/>
  <c r="C112" i="28"/>
  <c r="C4" i="28"/>
  <c r="C42" i="28"/>
  <c r="C157" i="28"/>
  <c r="C73" i="28"/>
  <c r="C43" i="28"/>
  <c r="C37" i="28"/>
  <c r="C147" i="28"/>
  <c r="C25" i="28"/>
  <c r="C10" i="28"/>
  <c r="C63" i="28"/>
  <c r="C44" i="28"/>
  <c r="C94" i="28"/>
  <c r="C68" i="28"/>
  <c r="C110" i="28"/>
  <c r="C34" i="28"/>
  <c r="C95" i="28"/>
  <c r="C111" i="28"/>
  <c r="C55" i="28"/>
  <c r="C131" i="28"/>
  <c r="C178" i="28"/>
  <c r="C30" i="28"/>
  <c r="C78" i="28"/>
  <c r="C152" i="28"/>
  <c r="C138" i="28"/>
  <c r="C74" i="28"/>
  <c r="C5" i="28"/>
  <c r="C172" i="28"/>
  <c r="C12" i="28"/>
  <c r="C93" i="28"/>
  <c r="C84" i="28"/>
  <c r="C49" i="28"/>
  <c r="C97" i="28"/>
  <c r="C52" i="28"/>
  <c r="C22" i="28"/>
  <c r="C185" i="28"/>
  <c r="C123" i="28"/>
  <c r="C121" i="28"/>
  <c r="C181" i="28"/>
  <c r="C104" i="28"/>
  <c r="C162" i="28"/>
  <c r="C76" i="28"/>
  <c r="C141" i="28"/>
  <c r="C128" i="28"/>
  <c r="C124" i="28"/>
  <c r="C193" i="28"/>
  <c r="C96" i="28"/>
  <c r="C188" i="28"/>
  <c r="C105" i="28"/>
  <c r="C156" i="28"/>
  <c r="C194" i="28"/>
  <c r="C183" i="28"/>
  <c r="C171" i="28"/>
  <c r="C54" i="28"/>
  <c r="C67" i="28"/>
  <c r="C88" i="28"/>
  <c r="C106" i="28"/>
  <c r="C187" i="28"/>
  <c r="C39" i="28"/>
  <c r="C164" i="28"/>
  <c r="C59" i="28"/>
  <c r="C175" i="28"/>
  <c r="C135" i="28"/>
  <c r="C144" i="28"/>
  <c r="C133" i="28"/>
  <c r="C58" i="28"/>
  <c r="C29" i="28"/>
  <c r="C2" i="28"/>
  <c r="C127" i="28"/>
  <c r="C71" i="28"/>
  <c r="C26" i="28"/>
  <c r="C6" i="28"/>
  <c r="C27" i="28"/>
  <c r="C117" i="28"/>
  <c r="C85" i="28"/>
  <c r="C109" i="28"/>
  <c r="C40" i="28"/>
  <c r="C160" i="28"/>
  <c r="C13" i="28"/>
  <c r="C3" i="28"/>
  <c r="C35" i="28"/>
  <c r="C31" i="28"/>
  <c r="C28" i="28"/>
  <c r="C126" i="28"/>
  <c r="C99" i="28"/>
  <c r="C150" i="28"/>
  <c r="C9" i="28"/>
  <c r="C120" i="28"/>
  <c r="C169" i="28"/>
  <c r="C38" i="28"/>
  <c r="C89" i="28"/>
  <c r="C115" i="28"/>
  <c r="C107" i="28"/>
  <c r="C182" i="28"/>
  <c r="C46" i="28"/>
  <c r="C176" i="28"/>
  <c r="C154" i="28"/>
  <c r="C167" i="28"/>
  <c r="C190" i="28"/>
  <c r="C83" i="28"/>
  <c r="C137" i="28"/>
  <c r="C41" i="28"/>
  <c r="C118" i="28"/>
  <c r="C103" i="28"/>
  <c r="C186" i="28"/>
  <c r="C87" i="28"/>
  <c r="C189" i="28"/>
  <c r="C19" i="28"/>
  <c r="C184" i="28"/>
  <c r="C170" i="28"/>
  <c r="C134" i="28"/>
  <c r="C173" i="28"/>
  <c r="C166" i="28"/>
  <c r="C179" i="28"/>
  <c r="C92" i="28"/>
  <c r="C50" i="28"/>
  <c r="C163" i="28"/>
  <c r="C56" i="28"/>
  <c r="C48" i="28"/>
  <c r="C8" i="28"/>
  <c r="C45" i="28"/>
  <c r="C53" i="28"/>
  <c r="C155" i="28"/>
  <c r="C17" i="28"/>
  <c r="C62" i="28"/>
  <c r="C14" i="28"/>
  <c r="C51" i="28"/>
  <c r="C18" i="28"/>
  <c r="C102" i="28"/>
  <c r="C142" i="28"/>
  <c r="C80" i="28"/>
  <c r="C32" i="28"/>
  <c r="C60" i="28"/>
  <c r="C23" i="28"/>
  <c r="C116" i="28"/>
  <c r="C20" i="28"/>
  <c r="C139" i="28"/>
  <c r="C98" i="28"/>
  <c r="C64" i="28"/>
  <c r="C65" i="28"/>
  <c r="C161" i="28"/>
  <c r="C82" i="28"/>
  <c r="C192" i="28"/>
  <c r="C47" i="28"/>
  <c r="C136" i="28"/>
  <c r="C69" i="28"/>
  <c r="C122" i="28"/>
  <c r="C61" i="28"/>
  <c r="C140" i="28"/>
  <c r="C77" i="28"/>
  <c r="C130" i="28"/>
  <c r="C81" i="28"/>
  <c r="C143" i="28"/>
  <c r="C151" i="28"/>
  <c r="C70" i="28"/>
  <c r="C79" i="28"/>
  <c r="C158" i="28"/>
  <c r="C180" i="28"/>
  <c r="C191" i="28"/>
  <c r="C119" i="28"/>
  <c r="C153" i="28"/>
  <c r="C129" i="28"/>
  <c r="C114" i="28"/>
  <c r="C50" i="26"/>
  <c r="C159" i="26"/>
  <c r="C56" i="26"/>
  <c r="C48" i="26"/>
  <c r="C8" i="26"/>
  <c r="C46" i="26"/>
  <c r="C53" i="26"/>
  <c r="C151" i="26"/>
  <c r="C16" i="26"/>
  <c r="C66" i="26"/>
  <c r="C18" i="26"/>
  <c r="C156" i="26"/>
  <c r="C14" i="26"/>
  <c r="C3" i="26"/>
  <c r="C36" i="26"/>
  <c r="C31" i="26"/>
  <c r="C28" i="26"/>
  <c r="C122" i="26"/>
  <c r="C95" i="26"/>
  <c r="C146" i="26"/>
  <c r="C9" i="26"/>
  <c r="C115" i="26"/>
  <c r="C165" i="26"/>
  <c r="C39" i="26"/>
  <c r="C88" i="26"/>
  <c r="C110" i="26"/>
  <c r="C103" i="26"/>
  <c r="C177" i="26"/>
  <c r="C117" i="26"/>
  <c r="C172" i="26"/>
  <c r="C150" i="26"/>
  <c r="C163" i="26"/>
  <c r="C185" i="26"/>
  <c r="C82" i="26"/>
  <c r="C133" i="26"/>
  <c r="C42" i="26"/>
  <c r="C113" i="26"/>
  <c r="C99" i="26"/>
  <c r="C181" i="26"/>
  <c r="C86" i="26"/>
  <c r="C184" i="26"/>
  <c r="C32" i="26"/>
  <c r="C179" i="26"/>
  <c r="C166" i="26"/>
  <c r="C130" i="26"/>
  <c r="C169" i="26"/>
  <c r="C162" i="26"/>
  <c r="C23" i="26"/>
  <c r="C108" i="26"/>
  <c r="C4" i="26"/>
  <c r="C43" i="26"/>
  <c r="C153" i="26"/>
  <c r="C72" i="26"/>
  <c r="C44" i="26"/>
  <c r="C38" i="26"/>
  <c r="C143" i="26"/>
  <c r="C25" i="26"/>
  <c r="C10" i="26"/>
  <c r="C51" i="26"/>
  <c r="C17" i="26"/>
  <c r="C98" i="26"/>
  <c r="C138" i="26"/>
  <c r="C79" i="26"/>
  <c r="C33" i="26"/>
  <c r="C59" i="26"/>
  <c r="C22" i="26"/>
  <c r="C111" i="26"/>
  <c r="C19" i="26"/>
  <c r="C135" i="26"/>
  <c r="C94" i="26"/>
  <c r="C62" i="26"/>
  <c r="C63" i="26"/>
  <c r="C157" i="26"/>
  <c r="C81" i="26"/>
  <c r="C187" i="26"/>
  <c r="C47" i="26"/>
  <c r="C132" i="26"/>
  <c r="C68" i="26"/>
  <c r="C118" i="26"/>
  <c r="C60" i="26"/>
  <c r="C136" i="26"/>
  <c r="C76" i="26"/>
  <c r="C126" i="26"/>
  <c r="C80" i="26"/>
  <c r="C139" i="26"/>
  <c r="C147" i="26"/>
  <c r="C69" i="26"/>
  <c r="C78" i="26"/>
  <c r="C154" i="26"/>
  <c r="C175" i="26"/>
  <c r="C186" i="26"/>
  <c r="C114" i="26"/>
  <c r="C149" i="26"/>
  <c r="C125" i="26"/>
  <c r="C191" i="26"/>
  <c r="C34" i="26"/>
  <c r="C74" i="26"/>
  <c r="C142" i="26"/>
  <c r="C24" i="26"/>
  <c r="C57" i="26"/>
  <c r="C15" i="26"/>
  <c r="C97" i="26"/>
  <c r="C13" i="26"/>
  <c r="C11" i="26"/>
  <c r="C20" i="26"/>
  <c r="C37" i="26"/>
  <c r="C61" i="26"/>
  <c r="C45" i="26"/>
  <c r="C91" i="26"/>
  <c r="C67" i="26"/>
  <c r="C106" i="26"/>
  <c r="C35" i="26"/>
  <c r="C92" i="26"/>
  <c r="C107" i="26"/>
  <c r="C55" i="26"/>
  <c r="C127" i="26"/>
  <c r="C174" i="26"/>
  <c r="C30" i="26"/>
  <c r="C77" i="26"/>
  <c r="C148" i="26"/>
  <c r="C134" i="26"/>
  <c r="C73" i="26"/>
  <c r="C6" i="26"/>
  <c r="C168" i="26"/>
  <c r="C12" i="26"/>
  <c r="C90" i="26"/>
  <c r="C83" i="26"/>
  <c r="C49" i="26"/>
  <c r="C93" i="26"/>
  <c r="C52" i="26"/>
  <c r="C21" i="26"/>
  <c r="C180" i="26"/>
  <c r="C119" i="26"/>
  <c r="C116" i="26"/>
  <c r="C176" i="26"/>
  <c r="C100" i="26"/>
  <c r="C158" i="26"/>
  <c r="C75" i="26"/>
  <c r="C137" i="26"/>
  <c r="C124" i="26"/>
  <c r="C120" i="26"/>
  <c r="C188" i="26"/>
  <c r="C29" i="26"/>
  <c r="C2" i="26"/>
  <c r="C123" i="26"/>
  <c r="C70" i="26"/>
  <c r="C26" i="26"/>
  <c r="C7" i="26"/>
  <c r="C27" i="26"/>
  <c r="C112" i="26"/>
  <c r="C84" i="26"/>
  <c r="C105" i="26"/>
  <c r="C41" i="26"/>
  <c r="C5" i="26"/>
  <c r="C170" i="26"/>
  <c r="C128" i="26"/>
  <c r="C144" i="26"/>
  <c r="C71" i="26"/>
  <c r="C89" i="26"/>
  <c r="C145" i="26"/>
  <c r="C141" i="26"/>
  <c r="C64" i="26"/>
  <c r="C190" i="26"/>
  <c r="C155" i="26"/>
  <c r="C85" i="26"/>
  <c r="C121" i="26"/>
  <c r="C104" i="26"/>
  <c r="C164" i="26"/>
  <c r="C173" i="26"/>
  <c r="C96" i="26"/>
  <c r="C161" i="26"/>
  <c r="C109" i="26"/>
  <c r="C183" i="26"/>
  <c r="C101" i="26"/>
  <c r="C152" i="26"/>
  <c r="C189" i="26"/>
  <c r="C178" i="26"/>
  <c r="C167" i="26"/>
  <c r="C54" i="26"/>
  <c r="C65" i="26"/>
  <c r="C87" i="26"/>
  <c r="C102" i="26"/>
  <c r="C182" i="26"/>
  <c r="C40" i="26"/>
  <c r="C160" i="26"/>
  <c r="C58" i="26"/>
  <c r="C171" i="26"/>
  <c r="C131" i="26"/>
  <c r="C140" i="26"/>
  <c r="C9" i="17"/>
  <c r="C14" i="17"/>
  <c r="C24" i="17"/>
  <c r="C4" i="17"/>
  <c r="C15" i="17"/>
  <c r="C32" i="17"/>
  <c r="C30" i="17"/>
  <c r="C23" i="17"/>
  <c r="C39" i="17"/>
  <c r="C16" i="17"/>
  <c r="C31" i="17"/>
  <c r="C2" i="17"/>
  <c r="C38" i="17"/>
  <c r="C5" i="17"/>
  <c r="C6" i="17"/>
  <c r="C20" i="17"/>
  <c r="C36" i="17"/>
  <c r="C25" i="17"/>
  <c r="C37" i="17"/>
  <c r="C21" i="17"/>
  <c r="C35" i="17"/>
  <c r="C18" i="17"/>
  <c r="C28" i="17"/>
  <c r="C11" i="17"/>
  <c r="C29" i="17"/>
  <c r="C26" i="17"/>
  <c r="C8" i="17"/>
  <c r="C12" i="17"/>
  <c r="C16" i="12"/>
  <c r="C15" i="12"/>
  <c r="C3" i="12"/>
  <c r="C10" i="12"/>
  <c r="C5" i="12"/>
  <c r="C17" i="12"/>
  <c r="C11" i="12"/>
  <c r="C6" i="12"/>
  <c r="C2" i="12"/>
  <c r="C14" i="12"/>
  <c r="C12" i="12"/>
  <c r="C9" i="12"/>
  <c r="C13" i="12"/>
  <c r="C4" i="12"/>
  <c r="C7" i="12"/>
  <c r="C5" i="11"/>
  <c r="C26" i="11"/>
  <c r="C43" i="11"/>
  <c r="C4" i="11"/>
  <c r="C47" i="11"/>
  <c r="C19" i="11"/>
  <c r="C38" i="11"/>
  <c r="C53" i="11"/>
  <c r="C13" i="11"/>
  <c r="C7" i="11"/>
  <c r="C34" i="11"/>
  <c r="C48" i="11"/>
  <c r="C23" i="11"/>
  <c r="C21" i="11"/>
  <c r="C22" i="11"/>
  <c r="C58" i="11"/>
  <c r="C12" i="11"/>
  <c r="C31" i="11"/>
  <c r="C45" i="11"/>
  <c r="C55" i="11"/>
  <c r="C30" i="11"/>
  <c r="C39" i="11"/>
  <c r="C56" i="11"/>
  <c r="C37" i="11"/>
  <c r="C44" i="11"/>
  <c r="C25" i="11"/>
  <c r="C59" i="11"/>
  <c r="C3" i="11"/>
  <c r="C50" i="11"/>
  <c r="C20" i="11"/>
  <c r="C10" i="11"/>
  <c r="C11" i="11"/>
  <c r="C29" i="11"/>
  <c r="C18" i="11"/>
  <c r="C8" i="11"/>
  <c r="C49" i="11"/>
  <c r="C51" i="11"/>
  <c r="C32" i="11"/>
  <c r="C28" i="11"/>
  <c r="C57" i="11"/>
  <c r="C16" i="11"/>
  <c r="C33" i="11"/>
  <c r="C46" i="11"/>
  <c r="C42" i="11"/>
  <c r="C41" i="11"/>
  <c r="C2" i="11"/>
  <c r="C9" i="11"/>
  <c r="C27" i="11"/>
  <c r="C35" i="11"/>
  <c r="C54" i="11"/>
  <c r="C6" i="11"/>
  <c r="C40" i="11"/>
  <c r="C36" i="11"/>
  <c r="C17" i="11"/>
  <c r="C14" i="11"/>
  <c r="C15" i="11"/>
  <c r="C24" i="11"/>
  <c r="C21" i="24"/>
  <c r="C23" i="24"/>
  <c r="C3" i="24"/>
  <c r="C53" i="24"/>
  <c r="C4" i="24"/>
  <c r="C30" i="24"/>
  <c r="C40" i="24"/>
  <c r="C49" i="24"/>
  <c r="C43" i="24"/>
  <c r="C22" i="24"/>
  <c r="C25" i="24"/>
  <c r="C24" i="24"/>
  <c r="C58" i="24"/>
  <c r="C13" i="24"/>
  <c r="C42" i="24"/>
  <c r="C5" i="24"/>
  <c r="C46" i="24"/>
  <c r="C39" i="24"/>
  <c r="C48" i="24"/>
  <c r="C36" i="24"/>
  <c r="C51" i="24"/>
  <c r="C59" i="24"/>
  <c r="C55" i="24"/>
  <c r="C14" i="24"/>
  <c r="C29" i="24"/>
  <c r="C10" i="24"/>
  <c r="C11" i="24"/>
  <c r="C44" i="24"/>
  <c r="C41" i="24"/>
  <c r="C35" i="24"/>
  <c r="C8" i="24"/>
  <c r="C2" i="24"/>
  <c r="C52" i="24"/>
  <c r="C28" i="24"/>
  <c r="C32" i="24"/>
  <c r="C9" i="24"/>
  <c r="C12" i="24"/>
  <c r="C27" i="24"/>
  <c r="C50" i="24"/>
  <c r="C34" i="24"/>
  <c r="C17" i="24"/>
  <c r="C19" i="24"/>
  <c r="C33" i="24"/>
  <c r="C20" i="24"/>
  <c r="C31" i="24"/>
  <c r="C37" i="24"/>
  <c r="C18" i="24"/>
  <c r="C26" i="24"/>
  <c r="C16" i="24"/>
  <c r="C47" i="24"/>
  <c r="C38" i="24"/>
  <c r="C56" i="24"/>
  <c r="C54" i="24"/>
  <c r="C7" i="24"/>
  <c r="C45" i="24"/>
  <c r="C57" i="24"/>
  <c r="C15" i="24"/>
  <c r="C9" i="23"/>
  <c r="C49" i="23"/>
  <c r="C46" i="23"/>
  <c r="C40" i="23"/>
  <c r="C29" i="23"/>
  <c r="C12" i="23"/>
  <c r="C67" i="23"/>
  <c r="C20" i="23"/>
  <c r="C30" i="23"/>
  <c r="C7" i="23"/>
  <c r="C76" i="23"/>
  <c r="C18" i="23"/>
  <c r="C78" i="23"/>
  <c r="C33" i="23"/>
  <c r="C61" i="23"/>
  <c r="C63" i="23"/>
  <c r="C54" i="23"/>
  <c r="C64" i="23"/>
  <c r="C50" i="23"/>
  <c r="C34" i="23"/>
  <c r="C83" i="23"/>
  <c r="C62" i="23"/>
  <c r="C42" i="23"/>
  <c r="C82" i="23"/>
  <c r="C51" i="23"/>
  <c r="C27" i="23"/>
  <c r="C5" i="23"/>
  <c r="C58" i="23"/>
  <c r="C32" i="23"/>
  <c r="C24" i="23"/>
  <c r="C56" i="23"/>
  <c r="C45" i="23"/>
  <c r="C73" i="23"/>
  <c r="C28" i="23"/>
  <c r="C14" i="23"/>
  <c r="C79" i="23"/>
  <c r="C47" i="23"/>
  <c r="C69" i="23"/>
  <c r="C81" i="23"/>
  <c r="C13" i="23"/>
  <c r="C22" i="23"/>
  <c r="C53" i="23"/>
  <c r="C37" i="23"/>
  <c r="C41" i="23"/>
  <c r="C48" i="23"/>
  <c r="C74" i="23"/>
  <c r="C17" i="23"/>
  <c r="C11" i="23"/>
  <c r="C15" i="23"/>
  <c r="C36" i="23"/>
  <c r="C70" i="23"/>
  <c r="C38" i="23"/>
  <c r="C57" i="23"/>
  <c r="C71" i="23"/>
  <c r="C55" i="23"/>
  <c r="C3" i="23"/>
  <c r="C72" i="23"/>
  <c r="C39" i="23"/>
  <c r="C75" i="23"/>
  <c r="C23" i="23"/>
  <c r="C16" i="23"/>
  <c r="C68" i="23"/>
  <c r="C4" i="23"/>
  <c r="C35" i="23"/>
  <c r="C8" i="23"/>
  <c r="C59" i="23"/>
  <c r="C52" i="23"/>
  <c r="C2" i="23"/>
  <c r="C60" i="23"/>
  <c r="C6" i="23"/>
  <c r="C43" i="23"/>
  <c r="C66" i="23"/>
  <c r="C19" i="23"/>
  <c r="C80" i="23"/>
  <c r="C31" i="23"/>
  <c r="C66" i="22"/>
  <c r="C63" i="22"/>
  <c r="C24" i="22"/>
  <c r="C6" i="22"/>
  <c r="C12" i="22"/>
  <c r="C75" i="22"/>
  <c r="C55" i="22"/>
  <c r="C2" i="22"/>
  <c r="C62" i="22"/>
  <c r="C13" i="22"/>
  <c r="C69" i="22"/>
  <c r="C79" i="22"/>
  <c r="C26" i="22"/>
  <c r="C51" i="22"/>
  <c r="C52" i="22"/>
  <c r="C65" i="22"/>
  <c r="C64" i="22"/>
  <c r="C71" i="22"/>
  <c r="C53" i="22"/>
  <c r="C16" i="22"/>
  <c r="C84" i="22"/>
  <c r="C18" i="22"/>
  <c r="C58" i="22"/>
  <c r="C68" i="22"/>
  <c r="C42" i="22"/>
  <c r="C14" i="22"/>
  <c r="C39" i="22"/>
  <c r="C83" i="22"/>
  <c r="C4" i="22"/>
  <c r="C17" i="22"/>
  <c r="C61" i="22"/>
  <c r="C70" i="22"/>
  <c r="C43" i="22"/>
  <c r="C50" i="22"/>
  <c r="C81" i="22"/>
  <c r="C27" i="22"/>
  <c r="C23" i="22"/>
  <c r="C74" i="22"/>
  <c r="C11" i="22"/>
  <c r="C76" i="22"/>
  <c r="C35" i="22"/>
  <c r="C60" i="22"/>
  <c r="C31" i="22"/>
  <c r="C32" i="22"/>
  <c r="C77" i="22"/>
  <c r="C49" i="22"/>
  <c r="C10" i="22"/>
  <c r="C30" i="22"/>
  <c r="C80" i="22"/>
  <c r="C5" i="22"/>
  <c r="C9" i="22"/>
  <c r="C25" i="22"/>
  <c r="C20" i="22"/>
  <c r="C21" i="22"/>
  <c r="C56" i="22"/>
  <c r="C82" i="22"/>
  <c r="C41" i="22"/>
  <c r="C72" i="22"/>
  <c r="C29" i="22"/>
  <c r="C34" i="22"/>
  <c r="C78" i="22"/>
  <c r="C15" i="22"/>
  <c r="C3" i="22"/>
  <c r="C57" i="22"/>
  <c r="C7" i="22"/>
  <c r="C36" i="22"/>
  <c r="C22" i="22"/>
  <c r="C8" i="22"/>
  <c r="C44" i="22"/>
  <c r="C19" i="22"/>
  <c r="C47" i="22"/>
  <c r="C33" i="22"/>
  <c r="C46" i="22"/>
  <c r="C54" i="22"/>
  <c r="C73" i="22"/>
  <c r="C37" i="22"/>
  <c r="C28" i="22"/>
  <c r="C40" i="22"/>
  <c r="C59" i="22"/>
  <c r="C38" i="22"/>
  <c r="C67" i="22"/>
  <c r="C45" i="22"/>
  <c r="C2" i="21"/>
  <c r="C15" i="21"/>
  <c r="C47" i="21"/>
  <c r="C63" i="21"/>
  <c r="C3" i="21"/>
  <c r="C9" i="21"/>
  <c r="C24" i="21"/>
  <c r="C23" i="21"/>
  <c r="C62" i="21"/>
  <c r="C8" i="21"/>
  <c r="C60" i="21"/>
  <c r="C11" i="21"/>
  <c r="C26" i="21"/>
  <c r="C36" i="21"/>
  <c r="C45" i="21"/>
  <c r="C19" i="21"/>
  <c r="C35" i="21"/>
  <c r="C66" i="21"/>
  <c r="C54" i="21"/>
  <c r="C48" i="21"/>
  <c r="C32" i="21"/>
  <c r="C67" i="21"/>
  <c r="C17" i="21"/>
  <c r="C12" i="21"/>
  <c r="C40" i="21"/>
  <c r="C7" i="21"/>
  <c r="C61" i="21"/>
  <c r="C52" i="21"/>
  <c r="C64" i="21"/>
  <c r="C6" i="21"/>
  <c r="C5" i="21"/>
  <c r="C46" i="21"/>
  <c r="C58" i="21"/>
  <c r="C14" i="21"/>
  <c r="C44" i="21"/>
  <c r="C28" i="21"/>
  <c r="C42" i="21"/>
  <c r="C31" i="21"/>
  <c r="C34" i="21"/>
  <c r="C51" i="21"/>
  <c r="C22" i="21"/>
  <c r="C13" i="21"/>
  <c r="C20" i="21"/>
  <c r="C37" i="21"/>
  <c r="C39" i="21"/>
  <c r="C30" i="21"/>
  <c r="C59" i="21"/>
  <c r="C50" i="21"/>
  <c r="C55" i="21"/>
  <c r="C65" i="21"/>
  <c r="C68" i="21"/>
  <c r="C49" i="21"/>
  <c r="C18" i="21"/>
  <c r="C38" i="21"/>
  <c r="C41" i="21"/>
  <c r="C43" i="21"/>
  <c r="C16" i="21"/>
  <c r="C57" i="21"/>
  <c r="K4" i="23" l="1"/>
  <c r="K4" i="24"/>
  <c r="K4" i="22"/>
  <c r="K3" i="26"/>
  <c r="K4" i="21"/>
  <c r="K3" i="21"/>
  <c r="K2" i="21"/>
  <c r="D2" i="21"/>
  <c r="D3" i="21" s="1"/>
  <c r="D4" i="21" s="1"/>
  <c r="D5" i="21" s="1"/>
  <c r="D6" i="21" s="1"/>
  <c r="D7" i="21" s="1"/>
  <c r="D8" i="21" s="1"/>
  <c r="D9" i="21" s="1"/>
  <c r="D10" i="21" s="1"/>
  <c r="D11" i="21" s="1"/>
  <c r="D12" i="21" s="1"/>
  <c r="D13" i="21" s="1"/>
  <c r="D14" i="21" s="1"/>
  <c r="D15" i="21" s="1"/>
  <c r="D16" i="21" s="1"/>
  <c r="D17" i="21" s="1"/>
  <c r="D18" i="21" s="1"/>
  <c r="D19" i="21" s="1"/>
  <c r="D20" i="21" s="1"/>
  <c r="D21" i="21" s="1"/>
  <c r="D22" i="21" s="1"/>
  <c r="D23" i="21" s="1"/>
  <c r="D24" i="21" s="1"/>
  <c r="D25" i="21" s="1"/>
  <c r="D26" i="21" s="1"/>
  <c r="D27" i="21" s="1"/>
  <c r="D28" i="21" s="1"/>
  <c r="D29" i="21" s="1"/>
  <c r="D30" i="21" s="1"/>
  <c r="D31" i="21" s="1"/>
  <c r="D32" i="21" s="1"/>
  <c r="D33" i="21" s="1"/>
  <c r="D34" i="21" s="1"/>
  <c r="D35" i="21" s="1"/>
  <c r="D36" i="21" s="1"/>
  <c r="D37" i="21" s="1"/>
  <c r="D38" i="21" s="1"/>
  <c r="D39" i="21" s="1"/>
  <c r="D40" i="21" s="1"/>
  <c r="D41" i="21" s="1"/>
  <c r="D42" i="21" s="1"/>
  <c r="D43" i="21" s="1"/>
  <c r="D44" i="21" s="1"/>
  <c r="D45" i="21" s="1"/>
  <c r="D46" i="21" s="1"/>
  <c r="D47" i="21" s="1"/>
  <c r="D48" i="21" s="1"/>
  <c r="D49" i="21" s="1"/>
  <c r="D50" i="21" s="1"/>
  <c r="D51" i="21" s="1"/>
  <c r="D52" i="21" s="1"/>
  <c r="D53" i="21" s="1"/>
  <c r="D54" i="21" s="1"/>
  <c r="D55" i="21" s="1"/>
  <c r="D56" i="21" s="1"/>
  <c r="D57" i="21" s="1"/>
  <c r="D58" i="21" s="1"/>
  <c r="D59" i="21" s="1"/>
  <c r="D60" i="21" s="1"/>
  <c r="D61" i="21" s="1"/>
  <c r="D62" i="21" s="1"/>
  <c r="D63" i="21" s="1"/>
  <c r="D64" i="21" s="1"/>
  <c r="D65" i="21" s="1"/>
  <c r="D66" i="21" s="1"/>
  <c r="D67" i="21" s="1"/>
  <c r="D68" i="21" s="1"/>
  <c r="D69" i="21" s="1"/>
  <c r="K3" i="22"/>
  <c r="D2" i="22"/>
  <c r="D3" i="22" s="1"/>
  <c r="D4" i="22" s="1"/>
  <c r="D5" i="22" s="1"/>
  <c r="D6" i="22" s="1"/>
  <c r="D7" i="22" s="1"/>
  <c r="D8" i="22" s="1"/>
  <c r="D9" i="22" s="1"/>
  <c r="D10" i="22" s="1"/>
  <c r="D11" i="22" s="1"/>
  <c r="D12" i="22" s="1"/>
  <c r="D13" i="22" s="1"/>
  <c r="D14" i="22" s="1"/>
  <c r="D15" i="22" s="1"/>
  <c r="D16" i="22" s="1"/>
  <c r="D17" i="22" s="1"/>
  <c r="D18" i="22" s="1"/>
  <c r="D19" i="22" s="1"/>
  <c r="D20" i="22" s="1"/>
  <c r="D21" i="22" s="1"/>
  <c r="D22" i="22" s="1"/>
  <c r="D23" i="22" s="1"/>
  <c r="D24" i="22" s="1"/>
  <c r="D25" i="22" s="1"/>
  <c r="D26" i="22" s="1"/>
  <c r="D27" i="22" s="1"/>
  <c r="D28" i="22" s="1"/>
  <c r="D29" i="22" s="1"/>
  <c r="D30" i="22" s="1"/>
  <c r="D31" i="22" s="1"/>
  <c r="D32" i="22" s="1"/>
  <c r="D33" i="22" s="1"/>
  <c r="D34" i="22" s="1"/>
  <c r="D35" i="22" s="1"/>
  <c r="D36" i="22" s="1"/>
  <c r="D37" i="22" s="1"/>
  <c r="D38" i="22" s="1"/>
  <c r="D39" i="22" s="1"/>
  <c r="D40" i="22" s="1"/>
  <c r="D41" i="22" s="1"/>
  <c r="D42" i="22" s="1"/>
  <c r="D43" i="22" s="1"/>
  <c r="D44" i="22" s="1"/>
  <c r="D45" i="22" s="1"/>
  <c r="D46" i="22" s="1"/>
  <c r="D47" i="22" s="1"/>
  <c r="D48" i="22" s="1"/>
  <c r="D49" i="22" s="1"/>
  <c r="D50" i="22" s="1"/>
  <c r="D51" i="22" s="1"/>
  <c r="D52" i="22" s="1"/>
  <c r="D53" i="22" s="1"/>
  <c r="D54" i="22" s="1"/>
  <c r="D55" i="22" s="1"/>
  <c r="D56" i="22" s="1"/>
  <c r="D57" i="22" s="1"/>
  <c r="D58" i="22" s="1"/>
  <c r="D59" i="22" s="1"/>
  <c r="D60" i="22" s="1"/>
  <c r="D61" i="22" s="1"/>
  <c r="D62" i="22" s="1"/>
  <c r="D63" i="22" s="1"/>
  <c r="D64" i="22" s="1"/>
  <c r="D65" i="22" s="1"/>
  <c r="D66" i="22" s="1"/>
  <c r="D67" i="22" s="1"/>
  <c r="D68" i="22" s="1"/>
  <c r="D69" i="22" s="1"/>
  <c r="D70" i="22" s="1"/>
  <c r="D71" i="22" s="1"/>
  <c r="D72" i="22" s="1"/>
  <c r="D73" i="22" s="1"/>
  <c r="D74" i="22" s="1"/>
  <c r="D75" i="22" s="1"/>
  <c r="D76" i="22" s="1"/>
  <c r="D77" i="22" s="1"/>
  <c r="D78" i="22" s="1"/>
  <c r="D79" i="22" s="1"/>
  <c r="D80" i="22" s="1"/>
  <c r="D81" i="22" s="1"/>
  <c r="D82" i="22" s="1"/>
  <c r="D83" i="22" s="1"/>
  <c r="D84" i="22" s="1"/>
  <c r="K2" i="22"/>
  <c r="K3" i="23"/>
  <c r="K2" i="23"/>
  <c r="D2" i="23"/>
  <c r="D3" i="23" s="1"/>
  <c r="D4" i="23" s="1"/>
  <c r="D5" i="23" s="1"/>
  <c r="D6" i="23" s="1"/>
  <c r="D7" i="23" s="1"/>
  <c r="D8" i="23" s="1"/>
  <c r="D9" i="23" s="1"/>
  <c r="D10" i="23" s="1"/>
  <c r="D11" i="23" s="1"/>
  <c r="D12" i="23" s="1"/>
  <c r="D13" i="23" s="1"/>
  <c r="D14" i="23" s="1"/>
  <c r="D15" i="23" s="1"/>
  <c r="D16" i="23" s="1"/>
  <c r="D17" i="23" s="1"/>
  <c r="D18" i="23" s="1"/>
  <c r="D19" i="23" s="1"/>
  <c r="D20" i="23" s="1"/>
  <c r="D21" i="23" s="1"/>
  <c r="D22" i="23" s="1"/>
  <c r="D23" i="23" s="1"/>
  <c r="D24" i="23" s="1"/>
  <c r="D25" i="23" s="1"/>
  <c r="D26" i="23" s="1"/>
  <c r="D27" i="23" s="1"/>
  <c r="D28" i="23" s="1"/>
  <c r="D29" i="23" s="1"/>
  <c r="D30" i="23" s="1"/>
  <c r="D31" i="23" s="1"/>
  <c r="D32" i="23" s="1"/>
  <c r="D33" i="23" s="1"/>
  <c r="D34" i="23" s="1"/>
  <c r="D35" i="23" s="1"/>
  <c r="D36" i="23" s="1"/>
  <c r="D37" i="23" s="1"/>
  <c r="D38" i="23" s="1"/>
  <c r="D39" i="23" s="1"/>
  <c r="D40" i="23" s="1"/>
  <c r="D41" i="23" s="1"/>
  <c r="D42" i="23" s="1"/>
  <c r="D43" i="23" s="1"/>
  <c r="D44" i="23" s="1"/>
  <c r="D45" i="23" s="1"/>
  <c r="D46" i="23" s="1"/>
  <c r="D47" i="23" s="1"/>
  <c r="D48" i="23" s="1"/>
  <c r="D49" i="23" s="1"/>
  <c r="D50" i="23" s="1"/>
  <c r="D51" i="23" s="1"/>
  <c r="D52" i="23" s="1"/>
  <c r="D53" i="23" s="1"/>
  <c r="D54" i="23" s="1"/>
  <c r="D55" i="23" s="1"/>
  <c r="D56" i="23" s="1"/>
  <c r="D57" i="23" s="1"/>
  <c r="D58" i="23" s="1"/>
  <c r="D59" i="23" s="1"/>
  <c r="D60" i="23" s="1"/>
  <c r="D61" i="23" s="1"/>
  <c r="D62" i="23" s="1"/>
  <c r="D63" i="23" s="1"/>
  <c r="D64" i="23" s="1"/>
  <c r="D65" i="23" s="1"/>
  <c r="D66" i="23" s="1"/>
  <c r="D67" i="23" s="1"/>
  <c r="D68" i="23" s="1"/>
  <c r="D69" i="23" s="1"/>
  <c r="D70" i="23" s="1"/>
  <c r="D71" i="23" s="1"/>
  <c r="D72" i="23" s="1"/>
  <c r="D73" i="23" s="1"/>
  <c r="D74" i="23" s="1"/>
  <c r="D75" i="23" s="1"/>
  <c r="D76" i="23" s="1"/>
  <c r="D77" i="23" s="1"/>
  <c r="D78" i="23" s="1"/>
  <c r="D79" i="23" s="1"/>
  <c r="D80" i="23" s="1"/>
  <c r="D81" i="23" s="1"/>
  <c r="D82" i="23" s="1"/>
  <c r="D83" i="23" s="1"/>
  <c r="D84" i="23" s="1"/>
  <c r="K2" i="24"/>
  <c r="D2" i="24"/>
  <c r="D3" i="24" s="1"/>
  <c r="D4" i="24" s="1"/>
  <c r="D5" i="24" s="1"/>
  <c r="D6" i="24" s="1"/>
  <c r="D7" i="24" s="1"/>
  <c r="D8" i="24" s="1"/>
  <c r="D9" i="24" s="1"/>
  <c r="D10" i="24" s="1"/>
  <c r="D11" i="24" s="1"/>
  <c r="D12" i="24" s="1"/>
  <c r="D13" i="24" s="1"/>
  <c r="D14" i="24" s="1"/>
  <c r="D15" i="24" s="1"/>
  <c r="D16" i="24" s="1"/>
  <c r="D17" i="24" s="1"/>
  <c r="D18" i="24" s="1"/>
  <c r="D19" i="24" s="1"/>
  <c r="D20" i="24" s="1"/>
  <c r="D21" i="24" s="1"/>
  <c r="D22" i="24" s="1"/>
  <c r="D23" i="24" s="1"/>
  <c r="D24" i="24" s="1"/>
  <c r="D25" i="24" s="1"/>
  <c r="D26" i="24" s="1"/>
  <c r="D27" i="24" s="1"/>
  <c r="D28" i="24" s="1"/>
  <c r="D29" i="24" s="1"/>
  <c r="D30" i="24" s="1"/>
  <c r="D31" i="24" s="1"/>
  <c r="D32" i="24" s="1"/>
  <c r="D33" i="24" s="1"/>
  <c r="D34" i="24" s="1"/>
  <c r="D35" i="24" s="1"/>
  <c r="D36" i="24" s="1"/>
  <c r="D37" i="24" s="1"/>
  <c r="D38" i="24" s="1"/>
  <c r="D39" i="24" s="1"/>
  <c r="D40" i="24" s="1"/>
  <c r="D41" i="24" s="1"/>
  <c r="D42" i="24" s="1"/>
  <c r="D43" i="24" s="1"/>
  <c r="D44" i="24" s="1"/>
  <c r="D45" i="24" s="1"/>
  <c r="D46" i="24" s="1"/>
  <c r="D47" i="24" s="1"/>
  <c r="D48" i="24" s="1"/>
  <c r="D49" i="24" s="1"/>
  <c r="D50" i="24" s="1"/>
  <c r="D51" i="24" s="1"/>
  <c r="D52" i="24" s="1"/>
  <c r="D53" i="24" s="1"/>
  <c r="D54" i="24" s="1"/>
  <c r="D55" i="24" s="1"/>
  <c r="D56" i="24" s="1"/>
  <c r="D57" i="24" s="1"/>
  <c r="D58" i="24" s="1"/>
  <c r="D59" i="24" s="1"/>
  <c r="K3" i="24"/>
  <c r="D2" i="11"/>
  <c r="D3" i="11" s="1"/>
  <c r="D4" i="11" s="1"/>
  <c r="D5" i="11" s="1"/>
  <c r="D6" i="11" s="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D55" i="11" s="1"/>
  <c r="D56" i="11" s="1"/>
  <c r="D57" i="11" s="1"/>
  <c r="D58" i="11" s="1"/>
  <c r="D59" i="11" s="1"/>
  <c r="K2" i="11"/>
  <c r="K4" i="11"/>
  <c r="K3" i="11"/>
  <c r="K2" i="12"/>
  <c r="D2" i="12"/>
  <c r="D3" i="12" s="1"/>
  <c r="D4" i="12" s="1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K3" i="12"/>
  <c r="K4" i="12"/>
  <c r="K3" i="17"/>
  <c r="D2" i="17"/>
  <c r="D3" i="17" s="1"/>
  <c r="D4" i="17" s="1"/>
  <c r="D5" i="17" s="1"/>
  <c r="D6" i="17" s="1"/>
  <c r="D7" i="17" s="1"/>
  <c r="D8" i="17" s="1"/>
  <c r="D9" i="17" s="1"/>
  <c r="D10" i="17" s="1"/>
  <c r="D11" i="17" s="1"/>
  <c r="D12" i="17" s="1"/>
  <c r="D13" i="17" s="1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K2" i="17"/>
  <c r="K4" i="17"/>
  <c r="K2" i="26"/>
  <c r="D2" i="26"/>
  <c r="D3" i="26" s="1"/>
  <c r="D4" i="26" s="1"/>
  <c r="D5" i="26" s="1"/>
  <c r="D6" i="26" s="1"/>
  <c r="D7" i="26" s="1"/>
  <c r="D8" i="26" s="1"/>
  <c r="D9" i="26" s="1"/>
  <c r="D10" i="26" s="1"/>
  <c r="D11" i="26" s="1"/>
  <c r="D12" i="26" s="1"/>
  <c r="D13" i="26" s="1"/>
  <c r="D14" i="26" s="1"/>
  <c r="D15" i="26" s="1"/>
  <c r="D16" i="26" s="1"/>
  <c r="D17" i="26" s="1"/>
  <c r="D18" i="26" s="1"/>
  <c r="D19" i="26" s="1"/>
  <c r="D20" i="26" s="1"/>
  <c r="D21" i="26" s="1"/>
  <c r="D22" i="26" s="1"/>
  <c r="D23" i="26" s="1"/>
  <c r="D24" i="26" s="1"/>
  <c r="D25" i="26" s="1"/>
  <c r="D26" i="26" s="1"/>
  <c r="D27" i="26" s="1"/>
  <c r="D28" i="26" s="1"/>
  <c r="D29" i="26" s="1"/>
  <c r="D30" i="26" s="1"/>
  <c r="D31" i="26" s="1"/>
  <c r="D32" i="26" s="1"/>
  <c r="D33" i="26" s="1"/>
  <c r="D34" i="26" s="1"/>
  <c r="D35" i="26" s="1"/>
  <c r="D36" i="26" s="1"/>
  <c r="D37" i="26" s="1"/>
  <c r="D38" i="26" s="1"/>
  <c r="D39" i="26" s="1"/>
  <c r="D40" i="26" s="1"/>
  <c r="D41" i="26" s="1"/>
  <c r="D42" i="26" s="1"/>
  <c r="D43" i="26" s="1"/>
  <c r="D44" i="26" s="1"/>
  <c r="D45" i="26" s="1"/>
  <c r="D46" i="26" s="1"/>
  <c r="D47" i="26" s="1"/>
  <c r="D48" i="26" s="1"/>
  <c r="D49" i="26" s="1"/>
  <c r="D50" i="26" s="1"/>
  <c r="D51" i="26" s="1"/>
  <c r="D52" i="26" s="1"/>
  <c r="D53" i="26" s="1"/>
  <c r="D54" i="26" s="1"/>
  <c r="D55" i="26" s="1"/>
  <c r="D56" i="26" s="1"/>
  <c r="D57" i="26" s="1"/>
  <c r="D58" i="26" s="1"/>
  <c r="D59" i="26" s="1"/>
  <c r="D60" i="26" s="1"/>
  <c r="D61" i="26" s="1"/>
  <c r="D62" i="26" s="1"/>
  <c r="D63" i="26" s="1"/>
  <c r="D64" i="26" s="1"/>
  <c r="D65" i="26" s="1"/>
  <c r="D66" i="26" s="1"/>
  <c r="D67" i="26" s="1"/>
  <c r="D68" i="26" s="1"/>
  <c r="D69" i="26" s="1"/>
  <c r="D70" i="26" s="1"/>
  <c r="D71" i="26" s="1"/>
  <c r="D72" i="26" s="1"/>
  <c r="D73" i="26" s="1"/>
  <c r="D74" i="26" s="1"/>
  <c r="D75" i="26" s="1"/>
  <c r="D76" i="26" s="1"/>
  <c r="D77" i="26" s="1"/>
  <c r="D78" i="26" s="1"/>
  <c r="D79" i="26" s="1"/>
  <c r="D80" i="26" s="1"/>
  <c r="D81" i="26" s="1"/>
  <c r="D82" i="26" s="1"/>
  <c r="D83" i="26" s="1"/>
  <c r="D84" i="26" s="1"/>
  <c r="D85" i="26" s="1"/>
  <c r="D86" i="26" s="1"/>
  <c r="D87" i="26" s="1"/>
  <c r="D88" i="26" s="1"/>
  <c r="D89" i="26" s="1"/>
  <c r="D90" i="26" s="1"/>
  <c r="D91" i="26" s="1"/>
  <c r="D92" i="26" s="1"/>
  <c r="D93" i="26" s="1"/>
  <c r="D94" i="26" s="1"/>
  <c r="D95" i="26" s="1"/>
  <c r="D96" i="26" s="1"/>
  <c r="D97" i="26" s="1"/>
  <c r="D98" i="26" s="1"/>
  <c r="D99" i="26" s="1"/>
  <c r="D100" i="26" s="1"/>
  <c r="D101" i="26" s="1"/>
  <c r="D102" i="26" s="1"/>
  <c r="D103" i="26" s="1"/>
  <c r="D104" i="26" s="1"/>
  <c r="D105" i="26" s="1"/>
  <c r="D106" i="26" s="1"/>
  <c r="D107" i="26" s="1"/>
  <c r="D108" i="26" s="1"/>
  <c r="D109" i="26" s="1"/>
  <c r="D110" i="26" s="1"/>
  <c r="D111" i="26" s="1"/>
  <c r="D112" i="26" s="1"/>
  <c r="D113" i="26" s="1"/>
  <c r="D114" i="26" s="1"/>
  <c r="D115" i="26" s="1"/>
  <c r="D116" i="26" s="1"/>
  <c r="D117" i="26" s="1"/>
  <c r="D118" i="26" s="1"/>
  <c r="D119" i="26" s="1"/>
  <c r="D120" i="26" s="1"/>
  <c r="D121" i="26" s="1"/>
  <c r="D122" i="26" s="1"/>
  <c r="D123" i="26" s="1"/>
  <c r="D124" i="26" s="1"/>
  <c r="D125" i="26" s="1"/>
  <c r="D126" i="26" s="1"/>
  <c r="D127" i="26" s="1"/>
  <c r="D128" i="26" s="1"/>
  <c r="D129" i="26" s="1"/>
  <c r="D130" i="26" s="1"/>
  <c r="D131" i="26" s="1"/>
  <c r="D132" i="26" s="1"/>
  <c r="D133" i="26" s="1"/>
  <c r="D134" i="26" s="1"/>
  <c r="D135" i="26" s="1"/>
  <c r="D136" i="26" s="1"/>
  <c r="D137" i="26" s="1"/>
  <c r="D138" i="26" s="1"/>
  <c r="D139" i="26" s="1"/>
  <c r="D140" i="26" s="1"/>
  <c r="D141" i="26" s="1"/>
  <c r="D142" i="26" s="1"/>
  <c r="D143" i="26" s="1"/>
  <c r="D144" i="26" s="1"/>
  <c r="D145" i="26" s="1"/>
  <c r="D146" i="26" s="1"/>
  <c r="D147" i="26" s="1"/>
  <c r="D148" i="26" s="1"/>
  <c r="D149" i="26" s="1"/>
  <c r="D150" i="26" s="1"/>
  <c r="D151" i="26" s="1"/>
  <c r="D152" i="26" s="1"/>
  <c r="D153" i="26" s="1"/>
  <c r="D154" i="26" s="1"/>
  <c r="D155" i="26" s="1"/>
  <c r="D156" i="26" s="1"/>
  <c r="D157" i="26" s="1"/>
  <c r="D158" i="26" s="1"/>
  <c r="D159" i="26" s="1"/>
  <c r="D160" i="26" s="1"/>
  <c r="D161" i="26" s="1"/>
  <c r="D162" i="26" s="1"/>
  <c r="D163" i="26" s="1"/>
  <c r="D164" i="26" s="1"/>
  <c r="D165" i="26" s="1"/>
  <c r="D166" i="26" s="1"/>
  <c r="D167" i="26" s="1"/>
  <c r="D168" i="26" s="1"/>
  <c r="D169" i="26" s="1"/>
  <c r="D170" i="26" s="1"/>
  <c r="D171" i="26" s="1"/>
  <c r="D172" i="26" s="1"/>
  <c r="D173" i="26" s="1"/>
  <c r="D174" i="26" s="1"/>
  <c r="D175" i="26" s="1"/>
  <c r="D176" i="26" s="1"/>
  <c r="D177" i="26" s="1"/>
  <c r="D178" i="26" s="1"/>
  <c r="D179" i="26" s="1"/>
  <c r="D180" i="26" s="1"/>
  <c r="D181" i="26" s="1"/>
  <c r="D182" i="26" s="1"/>
  <c r="D183" i="26" s="1"/>
  <c r="D184" i="26" s="1"/>
  <c r="D185" i="26" s="1"/>
  <c r="D186" i="26" s="1"/>
  <c r="D187" i="26" s="1"/>
  <c r="D188" i="26" s="1"/>
  <c r="D189" i="26" s="1"/>
  <c r="D190" i="26" s="1"/>
  <c r="D191" i="26" s="1"/>
  <c r="K4" i="26"/>
  <c r="K4" i="28"/>
  <c r="D2" i="28"/>
  <c r="D3" i="28" s="1"/>
  <c r="D4" i="28" s="1"/>
  <c r="D5" i="28" s="1"/>
  <c r="D6" i="28" s="1"/>
  <c r="D7" i="28" s="1"/>
  <c r="D8" i="28" s="1"/>
  <c r="D9" i="28" s="1"/>
  <c r="D10" i="28" s="1"/>
  <c r="D11" i="28" s="1"/>
  <c r="D12" i="28" s="1"/>
  <c r="D13" i="28" s="1"/>
  <c r="D14" i="28" s="1"/>
  <c r="D15" i="28" s="1"/>
  <c r="D16" i="28" s="1"/>
  <c r="D17" i="28" s="1"/>
  <c r="D18" i="28" s="1"/>
  <c r="D19" i="28" s="1"/>
  <c r="D20" i="28" s="1"/>
  <c r="D21" i="28" s="1"/>
  <c r="D22" i="28" s="1"/>
  <c r="D23" i="28" s="1"/>
  <c r="D24" i="28" s="1"/>
  <c r="D25" i="28" s="1"/>
  <c r="D26" i="28" s="1"/>
  <c r="D27" i="28" s="1"/>
  <c r="D28" i="28" s="1"/>
  <c r="D29" i="28" s="1"/>
  <c r="D30" i="28" s="1"/>
  <c r="D31" i="28" s="1"/>
  <c r="D32" i="28" s="1"/>
  <c r="D33" i="28" s="1"/>
  <c r="D34" i="28" s="1"/>
  <c r="D35" i="28" s="1"/>
  <c r="D36" i="28" s="1"/>
  <c r="D37" i="28" s="1"/>
  <c r="D38" i="28" s="1"/>
  <c r="D39" i="28" s="1"/>
  <c r="D40" i="28" s="1"/>
  <c r="D41" i="28" s="1"/>
  <c r="D42" i="28" s="1"/>
  <c r="D43" i="28" s="1"/>
  <c r="D44" i="28" s="1"/>
  <c r="D45" i="28" s="1"/>
  <c r="D46" i="28" s="1"/>
  <c r="D47" i="28" s="1"/>
  <c r="D48" i="28" s="1"/>
  <c r="D49" i="28" s="1"/>
  <c r="D50" i="28" s="1"/>
  <c r="D51" i="28" s="1"/>
  <c r="D52" i="28" s="1"/>
  <c r="D53" i="28" s="1"/>
  <c r="D54" i="28" s="1"/>
  <c r="D55" i="28" s="1"/>
  <c r="D56" i="28" s="1"/>
  <c r="D57" i="28" s="1"/>
  <c r="D58" i="28" s="1"/>
  <c r="D59" i="28" s="1"/>
  <c r="D60" i="28" s="1"/>
  <c r="D61" i="28" s="1"/>
  <c r="D62" i="28" s="1"/>
  <c r="D63" i="28" s="1"/>
  <c r="D64" i="28" s="1"/>
  <c r="D65" i="28" s="1"/>
  <c r="D66" i="28" s="1"/>
  <c r="D67" i="28" s="1"/>
  <c r="D68" i="28" s="1"/>
  <c r="D69" i="28" s="1"/>
  <c r="D70" i="28" s="1"/>
  <c r="D71" i="28" s="1"/>
  <c r="D72" i="28" s="1"/>
  <c r="D73" i="28" s="1"/>
  <c r="D74" i="28" s="1"/>
  <c r="D75" i="28" s="1"/>
  <c r="D76" i="28" s="1"/>
  <c r="D77" i="28" s="1"/>
  <c r="D78" i="28" s="1"/>
  <c r="D79" i="28" s="1"/>
  <c r="D80" i="28" s="1"/>
  <c r="D81" i="28" s="1"/>
  <c r="D82" i="28" s="1"/>
  <c r="D83" i="28" s="1"/>
  <c r="D84" i="28" s="1"/>
  <c r="D85" i="28" s="1"/>
  <c r="D86" i="28" s="1"/>
  <c r="D87" i="28" s="1"/>
  <c r="D88" i="28" s="1"/>
  <c r="D89" i="28" s="1"/>
  <c r="D90" i="28" s="1"/>
  <c r="D91" i="28" s="1"/>
  <c r="D92" i="28" s="1"/>
  <c r="D93" i="28" s="1"/>
  <c r="D94" i="28" s="1"/>
  <c r="D95" i="28" s="1"/>
  <c r="D96" i="28" s="1"/>
  <c r="D97" i="28" s="1"/>
  <c r="D98" i="28" s="1"/>
  <c r="D99" i="28" s="1"/>
  <c r="D100" i="28" s="1"/>
  <c r="D101" i="28" s="1"/>
  <c r="D102" i="28" s="1"/>
  <c r="D103" i="28" s="1"/>
  <c r="D104" i="28" s="1"/>
  <c r="D105" i="28" s="1"/>
  <c r="D106" i="28" s="1"/>
  <c r="D107" i="28" s="1"/>
  <c r="D108" i="28" s="1"/>
  <c r="D109" i="28" s="1"/>
  <c r="D110" i="28" s="1"/>
  <c r="D111" i="28" s="1"/>
  <c r="D112" i="28" s="1"/>
  <c r="D113" i="28" s="1"/>
  <c r="D114" i="28" s="1"/>
  <c r="D115" i="28" s="1"/>
  <c r="D116" i="28" s="1"/>
  <c r="D117" i="28" s="1"/>
  <c r="D118" i="28" s="1"/>
  <c r="D119" i="28" s="1"/>
  <c r="D120" i="28" s="1"/>
  <c r="D121" i="28" s="1"/>
  <c r="D122" i="28" s="1"/>
  <c r="D123" i="28" s="1"/>
  <c r="D124" i="28" s="1"/>
  <c r="D125" i="28" s="1"/>
  <c r="D126" i="28" s="1"/>
  <c r="D127" i="28" s="1"/>
  <c r="D128" i="28" s="1"/>
  <c r="D129" i="28" s="1"/>
  <c r="D130" i="28" s="1"/>
  <c r="D131" i="28" s="1"/>
  <c r="D132" i="28" s="1"/>
  <c r="D133" i="28" s="1"/>
  <c r="D134" i="28" s="1"/>
  <c r="D135" i="28" s="1"/>
  <c r="D136" i="28" s="1"/>
  <c r="D137" i="28" s="1"/>
  <c r="D138" i="28" s="1"/>
  <c r="D139" i="28" s="1"/>
  <c r="D140" i="28" s="1"/>
  <c r="D141" i="28" s="1"/>
  <c r="D142" i="28" s="1"/>
  <c r="D143" i="28" s="1"/>
  <c r="D144" i="28" s="1"/>
  <c r="D145" i="28" s="1"/>
  <c r="D146" i="28" s="1"/>
  <c r="D147" i="28" s="1"/>
  <c r="D148" i="28" s="1"/>
  <c r="D149" i="28" s="1"/>
  <c r="D150" i="28" s="1"/>
  <c r="D151" i="28" s="1"/>
  <c r="D152" i="28" s="1"/>
  <c r="D153" i="28" s="1"/>
  <c r="D154" i="28" s="1"/>
  <c r="D155" i="28" s="1"/>
  <c r="D156" i="28" s="1"/>
  <c r="D157" i="28" s="1"/>
  <c r="D158" i="28" s="1"/>
  <c r="D159" i="28" s="1"/>
  <c r="D160" i="28" s="1"/>
  <c r="D161" i="28" s="1"/>
  <c r="D162" i="28" s="1"/>
  <c r="D163" i="28" s="1"/>
  <c r="D164" i="28" s="1"/>
  <c r="D165" i="28" s="1"/>
  <c r="D166" i="28" s="1"/>
  <c r="D167" i="28" s="1"/>
  <c r="D168" i="28" s="1"/>
  <c r="D169" i="28" s="1"/>
  <c r="D170" i="28" s="1"/>
  <c r="D171" i="28" s="1"/>
  <c r="D172" i="28" s="1"/>
  <c r="D173" i="28" s="1"/>
  <c r="D174" i="28" s="1"/>
  <c r="D175" i="28" s="1"/>
  <c r="D176" i="28" s="1"/>
  <c r="D177" i="28" s="1"/>
  <c r="D178" i="28" s="1"/>
  <c r="D179" i="28" s="1"/>
  <c r="D180" i="28" s="1"/>
  <c r="D181" i="28" s="1"/>
  <c r="D182" i="28" s="1"/>
  <c r="D183" i="28" s="1"/>
  <c r="D184" i="28" s="1"/>
  <c r="D185" i="28" s="1"/>
  <c r="D186" i="28" s="1"/>
  <c r="D187" i="28" s="1"/>
  <c r="D188" i="28" s="1"/>
  <c r="D189" i="28" s="1"/>
  <c r="D190" i="28" s="1"/>
  <c r="D191" i="28" s="1"/>
  <c r="D192" i="28" s="1"/>
  <c r="D193" i="28" s="1"/>
  <c r="D194" i="28" s="1"/>
  <c r="D195" i="28" s="1"/>
  <c r="D196" i="28" s="1"/>
  <c r="K2" i="28"/>
  <c r="K3" i="28"/>
</calcChain>
</file>

<file path=xl/sharedStrings.xml><?xml version="1.0" encoding="utf-8"?>
<sst xmlns="http://schemas.openxmlformats.org/spreadsheetml/2006/main" count="1621" uniqueCount="275">
  <si>
    <t>Cliente - Descr.</t>
  </si>
  <si>
    <t>Vl.do Titulo</t>
  </si>
  <si>
    <t>ATLANTIC COAL &amp; BULK LIMITED</t>
  </si>
  <si>
    <t>ENTERPRISES SHIPPING AND TRADING S.A.</t>
  </si>
  <si>
    <t>FUK HING STEAMSHIP CO., LTD</t>
  </si>
  <si>
    <t>GEARBULK POOL LTD.</t>
  </si>
  <si>
    <t>GLOBAL MARITIME INVESTMENTS CYPRUS</t>
  </si>
  <si>
    <t>GOLDEN OCEAN MANAGEMENT AS</t>
  </si>
  <si>
    <t>INTERMARINE INC.</t>
  </si>
  <si>
    <t>MANSEL LTD C/O VITOL SERVICES LTD</t>
  </si>
  <si>
    <t>MARMARAS NAVIGATION LTD(SSY)</t>
  </si>
  <si>
    <t>PAN OCEAN CO.,LTD.</t>
  </si>
  <si>
    <t>SAGA FOREST CARRIERS INTL. A/S</t>
  </si>
  <si>
    <t>SAMOS STEAMSHIP CO.</t>
  </si>
  <si>
    <t>SOUTH OCEAN SHIPPING CO., LTD. SHIP OPER</t>
  </si>
  <si>
    <t>VALE S.A.</t>
  </si>
  <si>
    <t>WORTHINGTON BULK LTD.</t>
  </si>
  <si>
    <t>AGENCIA MARITIMA GRANEL LTDA</t>
  </si>
  <si>
    <t>ANTHONY GIAVRIDIS MARITIME INC</t>
  </si>
  <si>
    <t>Baltnav A/S</t>
  </si>
  <si>
    <t>BEIBU GULF SHIPPING LIMITED</t>
  </si>
  <si>
    <t>BLUE OCEAN - AGENCIA MARITIMA LTDA</t>
  </si>
  <si>
    <t>BLUSHIPS C/O SSY</t>
  </si>
  <si>
    <t>BM SHIPPING LTD</t>
  </si>
  <si>
    <t>BOGAZICI SHIPPING BV A/C SSY</t>
  </si>
  <si>
    <t>BRYGGEN SHIPPING INTERNATIONAL AS.</t>
  </si>
  <si>
    <t>CAMBIASO &amp; RISSO – MONACO</t>
  </si>
  <si>
    <t>CANPOTEX SHIPPING SERVICES LIMITED</t>
  </si>
  <si>
    <t>CAPITAL SHIP MANAGEMENT CORPORATION</t>
  </si>
  <si>
    <t>CHAMPION TANKERS(SSY)</t>
  </si>
  <si>
    <t>COSCO BRASIL S/A</t>
  </si>
  <si>
    <t>EITZEN CHEMICAL A/S</t>
  </si>
  <si>
    <t>EVALEND SHIPPING S.A(SSY)</t>
  </si>
  <si>
    <t>GAC LOGISTICA DO BRASIL LTDA.</t>
  </si>
  <si>
    <t>GLENCORE GRAIN B.V.</t>
  </si>
  <si>
    <t>HANSA TANKERS C/O SSY</t>
  </si>
  <si>
    <t>ISS MARINE SERVICES LTDA.</t>
  </si>
  <si>
    <t>JALDHI OVERSEAS PTE LTD</t>
  </si>
  <si>
    <t>LA MARITIME S.A</t>
  </si>
  <si>
    <t>LARUS PIRAEUS</t>
  </si>
  <si>
    <t>MORGAN STANLEY CAPITAL GROUP INC</t>
  </si>
  <si>
    <t>ORION BULKERS GMBH CO.</t>
  </si>
  <si>
    <t>POLA MARIS NV</t>
  </si>
  <si>
    <t>PULLMANTUR CRUISES SHIP MANAGEMENT</t>
  </si>
  <si>
    <t>Royal Caribbean Cruises Limited</t>
  </si>
  <si>
    <t>S. A. MARITIMA EUROBRAS AG.E COMISSARIA</t>
  </si>
  <si>
    <t>SAFE ARRIVAL BULK C LTD</t>
  </si>
  <si>
    <t>SALAMIS AGENCIA MARITIMA LTDA</t>
  </si>
  <si>
    <t>SEACAPE SHIPPING &amp; TRADING, LLC</t>
  </si>
  <si>
    <t>SEVEN SEAS MARITIME LIMITED</t>
  </si>
  <si>
    <t>SIVA BULK LIMITED. C/O SSY</t>
  </si>
  <si>
    <t>SUISSE - ATLANTIQUE S.A.</t>
  </si>
  <si>
    <t>TA BULK CARRIERS</t>
  </si>
  <si>
    <t>THALKAT SHIPPING S.A.</t>
  </si>
  <si>
    <t>THORCO SHIPPING A/S</t>
  </si>
  <si>
    <t>WALLENIUS WILHELMSEM SERVIÇOS DE LOGISTI</t>
  </si>
  <si>
    <t>CABOTO COMERCIAL E MARITIMA LTDA</t>
  </si>
  <si>
    <t>CASA MARITIMA AGENCIAMENTO LTDA</t>
  </si>
  <si>
    <t>ER YATIRIM A.S</t>
  </si>
  <si>
    <t>GAC LOGISTICA BRASIL LTDA</t>
  </si>
  <si>
    <t>INTERNACIONAL MARITIMA LTDA</t>
  </si>
  <si>
    <t>LYRA NAVEGACAO MARITIMA LTDA</t>
  </si>
  <si>
    <t>MS URANIA SCHIFFAHRSGESESLLSCHAFT, C/O O</t>
  </si>
  <si>
    <t>MUNIZ AGÊNCIA MARÍTIMA LTDA.</t>
  </si>
  <si>
    <t>NARVAL SHIPPING CORPORATION</t>
  </si>
  <si>
    <t>NFX COMBUSTÍVEIS MARITIMOS LTDA</t>
  </si>
  <si>
    <t>OCEAN AGENCIES LTD</t>
  </si>
  <si>
    <t>SEACAPE LOGISTICS &amp;  MANAGEMENT SERVICES</t>
  </si>
  <si>
    <t>SINORICHES, DLN</t>
  </si>
  <si>
    <t>STAR SHIP AGENCIA MARITIMA LTDA</t>
  </si>
  <si>
    <t>TRIAINA AGENCIA MARITIMA LTDA EPP</t>
  </si>
  <si>
    <t>U-SHIP MARITIME SERVICES, INC.</t>
  </si>
  <si>
    <t>WILLIAMS SERVIÇOS MARITIMOS LTDA</t>
  </si>
  <si>
    <t>AEPOS SHIPPING S.A. C/O CARRAS (HELLAS)</t>
  </si>
  <si>
    <t>AQUAVITA INTERNACIONAL S.A.</t>
  </si>
  <si>
    <t>ASTRAL SHIPPING E AGENCIAMENTOS MARITIMOS LTDA</t>
  </si>
  <si>
    <t>BILGENT SHIPPING PTE LTD</t>
  </si>
  <si>
    <t>CEFETRA SPA</t>
  </si>
  <si>
    <t>DANA SHIPPING AND TRADING S.A A/C SSY</t>
  </si>
  <si>
    <t>ECOVIX-ENGEVIX CONSTRUÇÕES OCEÂNICAS S.A</t>
  </si>
  <si>
    <t>HONGKONG LONGSHENG HOLDING LIMITED</t>
  </si>
  <si>
    <t>HUAYANG (HONGKONG) SHIPPING LIMITED</t>
  </si>
  <si>
    <t>KARLOG SHIPPING CO.LTD</t>
  </si>
  <si>
    <t>LAURIN MARITIME INC.</t>
  </si>
  <si>
    <t>PHOENICIAN BULK CAR LTD CO MED BROKERAGE</t>
  </si>
  <si>
    <t>PROBULK SHIPPING &amp; TRADING S.A</t>
  </si>
  <si>
    <t>ROLL-LOGISTICS BRASIL LTDA</t>
  </si>
  <si>
    <t>SAGRES AGENCIAMENTOS MARÍTIMOS LTDA</t>
  </si>
  <si>
    <t>SOLEBAY SHIPPING LTD</t>
  </si>
  <si>
    <t>TERANCE SHIPPING CO</t>
  </si>
  <si>
    <t>VIETNAM SEA TRANSPORT AND CHARTERING</t>
  </si>
  <si>
    <t>B P A AGENCIAMENTOS MARITIMOS LTDA</t>
  </si>
  <si>
    <t>ENZIAN SHIP MANAGEMENT AG</t>
  </si>
  <si>
    <t>ESTALEIRO BRASFELS LTDA</t>
  </si>
  <si>
    <t>MARITIME BROKERS AND CONSULTANTS INC</t>
  </si>
  <si>
    <t>MEADWAY SHIPPING &amp; TRADING INC.</t>
  </si>
  <si>
    <t>OCEAN WORLD SHIPPING AG MAR OP PORT EPP</t>
  </si>
  <si>
    <t>OCEANUS AGENCIA MARITIMA SA</t>
  </si>
  <si>
    <t>RELIANCE AGENCIAMENTO E SERV PORTUARIOS</t>
  </si>
  <si>
    <t>SMT SHIP MANAGEMENT AND TRANSPORT LTD</t>
  </si>
  <si>
    <t>ALPHAMAR AGENCIA MARITIMA LTDA</t>
  </si>
  <si>
    <t>CAMBIASO &amp; RISSO INTERNATIONAL SAM</t>
  </si>
  <si>
    <t>ER SHIPPING (ISTANBUL)</t>
  </si>
  <si>
    <t>FORTESOLO SERVICOS INTEGRADOS LTDA</t>
  </si>
  <si>
    <t>HANWIN SHIPPING LIMITED.</t>
  </si>
  <si>
    <t>JOHANN M. K. BLUMENTHAL &amp; CO. KG A/C SSY</t>
  </si>
  <si>
    <t>MARCON SERVICOS DE DESPACHOS EM GERAL LTDA</t>
  </si>
  <si>
    <t>MEDMAR LINES INC(SSY)</t>
  </si>
  <si>
    <t>NORTH BALTIC MARITIME SA C/O BLUE FLEET</t>
  </si>
  <si>
    <t>ORDER SHIPPING CO LTD</t>
  </si>
  <si>
    <t>PIONEER MARINE ADVISERS PTE LTD</t>
  </si>
  <si>
    <t>PRIMINDS SHIPPING (HK) LTD.</t>
  </si>
  <si>
    <t>SDTR MARINE PTE LTD.</t>
  </si>
  <si>
    <t>TRANSGOLF AGENCIA MARITIMA LTDA</t>
  </si>
  <si>
    <t>TSS INC.</t>
  </si>
  <si>
    <t>UNI-CHARTERING A/S A/C BRAZILIAN PORT AG</t>
  </si>
  <si>
    <t>VALIANT SHIPPING S.A C/O MARCON SERV. DE</t>
  </si>
  <si>
    <t>VERA SHIPPING LTD.</t>
  </si>
  <si>
    <t>AUG. BOLTEN</t>
  </si>
  <si>
    <t>CONSORCIO TOME FERROSTAAL</t>
  </si>
  <si>
    <t>DALEX SHIPPING CO. S.A.</t>
  </si>
  <si>
    <t>FAIRFIELD CHEMICAL CARRIERS INC</t>
  </si>
  <si>
    <t>LOCAR GUINDASTES E TRANSP. INTERMO. S/A</t>
  </si>
  <si>
    <t>LOMAR SHIPPING &amp; MANAGEMENT INC.</t>
  </si>
  <si>
    <t>LYDIA MAR SHIPPING CO. S.A.</t>
  </si>
  <si>
    <t>NATURAL SHIPPING</t>
  </si>
  <si>
    <t>SEA PIONEER LTD</t>
  </si>
  <si>
    <t>SEALION MARITIME CORP C/O D &amp; S SHIPMAN.</t>
  </si>
  <si>
    <t>STALWART MANAGEMENT LTD</t>
  </si>
  <si>
    <t>TOP GLORY MARINE SERVICE GMBH &amp; CO.KG</t>
  </si>
  <si>
    <t>TRANSHIP TRANSPORTES MARITIMOS LTDA</t>
  </si>
  <si>
    <t>TRIAN MARITIME</t>
  </si>
  <si>
    <t>BRILLIANT AMANDA LTD</t>
  </si>
  <si>
    <t>MICHELE BOTTIGLIERI ARMATORE SPA C/O SSY</t>
  </si>
  <si>
    <t>MICRON SHIPPING</t>
  </si>
  <si>
    <t>ONEGO SHIPPING &amp; CHARTERING B.V.</t>
  </si>
  <si>
    <t>RBD ARMATORI SPA C/O SSY</t>
  </si>
  <si>
    <t>STAR BULK</t>
  </si>
  <si>
    <t>TERRA MAR SERVIÇOS MARITIMOS LTDA</t>
  </si>
  <si>
    <t>TERSAN SHIPPING LTD</t>
  </si>
  <si>
    <t>TRANSREGIONAL AGENCIA DE NAVEGACAO LTDA-ME</t>
  </si>
  <si>
    <t>VICTORIA AGENCIA MARITIMA LTDA</t>
  </si>
  <si>
    <t>WAGENBORG SHIPPING BV</t>
  </si>
  <si>
    <t>WISCO SHIPPING CO., LTD.</t>
  </si>
  <si>
    <t>ZAMBON LOGISTICA &amp; NEGOCIOS LTDA</t>
  </si>
  <si>
    <t>ADMIntermare</t>
  </si>
  <si>
    <t>ODFJELL</t>
  </si>
  <si>
    <t>ALIANÇA NAVEGAÇÃO E LOGÍSTICA LTDA.</t>
  </si>
  <si>
    <t>PORTS-DIRECT</t>
  </si>
  <si>
    <t>AMAL SHIPPING INC. (DELFI S.A.)</t>
  </si>
  <si>
    <t>FERTIMPORT S/A</t>
  </si>
  <si>
    <t>BBC</t>
  </si>
  <si>
    <t>CHEMBULK BLT</t>
  </si>
  <si>
    <t>CHINA SHIPPING CONTAINER LINES-SHANGAI</t>
  </si>
  <si>
    <t xml:space="preserve">D'AMICO </t>
  </si>
  <si>
    <t>EVERGREEN</t>
  </si>
  <si>
    <t>FIVE OCEANS SALVAGE AS (MV PEBBLE BEACH)</t>
  </si>
  <si>
    <t>HAMBURG SUD</t>
  </si>
  <si>
    <t>HOLBUD SHIP MANAGEMENT LTD.</t>
  </si>
  <si>
    <t>HONG XIANG SHIPPING CO.,LTD</t>
  </si>
  <si>
    <t>ITALIA MARITTIMA SPA.</t>
  </si>
  <si>
    <t>MAERSK</t>
  </si>
  <si>
    <t>NAVIG8</t>
  </si>
  <si>
    <t>PANCOAST</t>
  </si>
  <si>
    <t>PETROBRAS</t>
  </si>
  <si>
    <t>RAFFLES</t>
  </si>
  <si>
    <t>COSCO BULK</t>
  </si>
  <si>
    <t>ROCHAMAR AGÊNCIA MARÍTIMA S/A</t>
  </si>
  <si>
    <t>STOLT NIELSEN</t>
  </si>
  <si>
    <t>THE RICE CO.</t>
  </si>
  <si>
    <t>TRANSGRAIN SHIPPING</t>
  </si>
  <si>
    <t xml:space="preserve">B P A AGENCIAMENTOS </t>
  </si>
  <si>
    <t>UNITED BULK CARIERS</t>
  </si>
  <si>
    <t>WILHELMSEN</t>
  </si>
  <si>
    <t>GOLDENPORT SHIPMANAGEMENT LTD (MV Sofia)</t>
  </si>
  <si>
    <t>FLUMAR</t>
  </si>
  <si>
    <t xml:space="preserve">MAESTRO SHIPPING </t>
  </si>
  <si>
    <t>PIL</t>
  </si>
  <si>
    <t xml:space="preserve">VULCANUS-TECHNICAL MARITIME ENTERPRISES </t>
  </si>
  <si>
    <t>YANG MING</t>
  </si>
  <si>
    <t>ELCANO</t>
  </si>
  <si>
    <t>MED BROKERAGE</t>
  </si>
  <si>
    <t>OLDENDORFF CARRIERS GMBH &amp; Co.</t>
  </si>
  <si>
    <t xml:space="preserve">RELIANCE AGENCIAMENTO E SERV PORTUARIOS </t>
  </si>
  <si>
    <t>ROCHAMAR AGÊNCIA MARÍTIMA S/A</t>
  </si>
  <si>
    <t>SUCCESS YIELD ASIA LIMITED</t>
  </si>
  <si>
    <t>BRIESE SCHIFFARTS GMBH &amp; CO.KG MV BBC NORDLAND</t>
  </si>
  <si>
    <t>ARCELORMITTAL</t>
  </si>
  <si>
    <t>TRITEA MARITIME LTD</t>
  </si>
  <si>
    <t>ORION RODOS</t>
  </si>
  <si>
    <t>POLSTEAM</t>
  </si>
  <si>
    <t>WESTERN BULK</t>
  </si>
  <si>
    <t>PANAMA COMPANHIA ARMADORA S.A. (MV OCEANIS / SALVAGE)</t>
  </si>
  <si>
    <t>BAHIASHIP</t>
  </si>
  <si>
    <t>GANNET SHIPPING LTD</t>
  </si>
  <si>
    <t>NYK</t>
  </si>
  <si>
    <t>PEGASUS AGENCIA MARITIMA</t>
  </si>
  <si>
    <t>K LINE</t>
  </si>
  <si>
    <t>EUKOR CAR CARRIERS. INC.</t>
  </si>
  <si>
    <t>GAC LOGISTICA DO BRASIL LTDA</t>
  </si>
  <si>
    <t>NARVAL</t>
  </si>
  <si>
    <t>A</t>
  </si>
  <si>
    <t>B</t>
  </si>
  <si>
    <t>C</t>
  </si>
  <si>
    <t>POSIÇÂO</t>
  </si>
  <si>
    <t>N° CLIENTES</t>
  </si>
  <si>
    <t>CORTE</t>
  </si>
  <si>
    <t>PARTICIPAÇAO</t>
  </si>
  <si>
    <t>Classificação</t>
  </si>
  <si>
    <t>Tipo de pagamento</t>
  </si>
  <si>
    <t>SAGA WELCO AS</t>
  </si>
  <si>
    <t>COSCO CONTAINER LINES (CHINA SHIPPING)</t>
  </si>
  <si>
    <t>NIDERA S.P.A.</t>
  </si>
  <si>
    <t>SCORPIO GROUP</t>
  </si>
  <si>
    <t>SUL TRADE TRANSPORTES INTEGRADOS LTDA</t>
  </si>
  <si>
    <t>SINO EAST TRANSPORTATION LTD. C/O SINO E</t>
  </si>
  <si>
    <t>EASTERN MEDITERRANEAN MARITIME LIMITED</t>
  </si>
  <si>
    <t>BULK PANAMAX POOL LIMITED (GMI)</t>
  </si>
  <si>
    <t>AGRI PORT SERVICES BRASIL LTDA</t>
  </si>
  <si>
    <t>BRIESE SCHIFFAHRTS GMBH &amp; CO. KG</t>
  </si>
  <si>
    <t>BDH QUADRO MARINE LTD</t>
  </si>
  <si>
    <t>DELFI SA C/O SSY</t>
  </si>
  <si>
    <t>THENAMARIS</t>
  </si>
  <si>
    <t>KOPAK SHIPPING CO</t>
  </si>
  <si>
    <t>ED&amp;F MAN SHIPPING A/C IRMÃOS BRITTO</t>
  </si>
  <si>
    <t>CHARTWORLD SHIPPING CORP</t>
  </si>
  <si>
    <t>PCL (SHIPPING) PTE LTD C/O SSY</t>
  </si>
  <si>
    <t>ROCHA TERMINAIS PORTUARIOS&amp;LOGISTICA SA</t>
  </si>
  <si>
    <t>HANSA HEAVY LIFT GMBH</t>
  </si>
  <si>
    <t>CONE SUL AGENCIA DE NAVEGAÇÃO LTDA</t>
  </si>
  <si>
    <t>EASTERN STAR SHIPPING</t>
  </si>
  <si>
    <t>ORIZON MARITIME AGENCY</t>
  </si>
  <si>
    <t>NORTH STAR SERVIÇOS MARITIMOS LTDA.</t>
  </si>
  <si>
    <t>ST SHIPPING &amp; TRANSPORT PTE LTD</t>
  </si>
  <si>
    <t>TRANSCENDEN GLOBAL PTE LTD</t>
  </si>
  <si>
    <t>AGENCIA MARITIMA BRANDAO FILHOS LTDA</t>
  </si>
  <si>
    <t>EUROPEAN PRODUCT CARRIERS LTD.</t>
  </si>
  <si>
    <t>SEALESTIAL NAVIGATION Co.</t>
  </si>
  <si>
    <t>IASON HELLENIC SHIPPING</t>
  </si>
  <si>
    <t>KOCH FERTILIZER TRADING Sarl</t>
  </si>
  <si>
    <t>CATTALINI TERMINAIS MARÍTIMOS S.A.</t>
  </si>
  <si>
    <t>OPERA S.A C/O SSY</t>
  </si>
  <si>
    <t>JIANGSU STEAMSHIP CO. LIMITED</t>
  </si>
  <si>
    <t>EFSHIPPING CO. S.A</t>
  </si>
  <si>
    <t>EUROPEAN SHIPPING &amp; COMMODITIES SA</t>
  </si>
  <si>
    <t>TST BV Rotterdam C/O SOGEMM SAM</t>
  </si>
  <si>
    <t>STREAMLINE TANKERS</t>
  </si>
  <si>
    <t>DELIMA COMÉRCIO E NAVEGAÇÃO LTDA.</t>
  </si>
  <si>
    <t>TUNE CHEMICAL TANKERS B.V.</t>
  </si>
  <si>
    <t>SNP SHIPPING SERVICES PVT LTD</t>
  </si>
  <si>
    <t>SAVEIROS</t>
  </si>
  <si>
    <t>SST</t>
  </si>
  <si>
    <t>CAMORIM</t>
  </si>
  <si>
    <t>Cliente - Razão Social</t>
  </si>
  <si>
    <t>BALTNAV A/S</t>
  </si>
  <si>
    <t>AFRETAMENTO</t>
  </si>
  <si>
    <t>FATURA</t>
  </si>
  <si>
    <t>AGÊNCIA</t>
  </si>
  <si>
    <t>INVOICE</t>
  </si>
  <si>
    <t>LINER</t>
  </si>
  <si>
    <t>RECIBO</t>
  </si>
  <si>
    <t>OPERÇÃO ESPECIAL</t>
  </si>
  <si>
    <t>TRAMP SEM CONTRATO</t>
  </si>
  <si>
    <t xml:space="preserve"> Fatura </t>
  </si>
  <si>
    <t xml:space="preserve"> Liner </t>
  </si>
  <si>
    <t xml:space="preserve"> UASC </t>
  </si>
  <si>
    <t>RGD</t>
  </si>
  <si>
    <t>TRAMP COM CONTRATO</t>
  </si>
  <si>
    <t>ALIANÇA NAVEGAÇÃO E LOGÍSTICA LTDA. (container sep)</t>
  </si>
  <si>
    <t>HAMBURG SUD (Container SEP)</t>
  </si>
  <si>
    <t>OP</t>
  </si>
  <si>
    <t>NÃO ORÇAR</t>
  </si>
  <si>
    <t>TERMINAL / NÃO ORÇAR</t>
  </si>
  <si>
    <t>PORTS DIRECT</t>
  </si>
  <si>
    <t>ROCHAMAR AGÊNCIA MARÍTIMA S/A (UASCC)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</si>
</sst>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Font="1"/>
    <xf numFmtId="0" fontId="1" fillId="0" borderId="0" xfId="0" applyFont="1"/>
    <xf numFmtId="39" fontId="0" fillId="0" borderId="0" xfId="0" applyNumberFormat="1" applyFont="1"/>
    <xf numFmtId="9" fontId="4" fillId="2" borderId="0" xfId="0" applyNumberFormat="1" applyFont="1" applyFill="1" applyAlignment="1">
      <alignment horizontal="center"/>
    </xf>
    <xf numFmtId="9" fontId="4" fillId="3" borderId="0" xfId="0" applyNumberFormat="1" applyFont="1" applyFill="1" applyAlignment="1">
      <alignment horizontal="center"/>
    </xf>
    <xf numFmtId="9" fontId="4" fillId="4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39" fontId="0" fillId="2" borderId="1" xfId="0" applyNumberFormat="1" applyFont="1" applyFill="1" applyBorder="1"/>
    <xf numFmtId="9" fontId="0" fillId="2" borderId="1" xfId="0" applyNumberFormat="1" applyFont="1" applyFill="1" applyBorder="1" applyAlignment="1">
      <alignment horizontal="center"/>
    </xf>
    <xf numFmtId="9" fontId="4" fillId="2" borderId="1" xfId="0" applyNumberFormat="1" applyFont="1" applyFill="1" applyBorder="1" applyAlignment="1">
      <alignment horizontal="center"/>
    </xf>
    <xf numFmtId="39" fontId="0" fillId="3" borderId="1" xfId="0" applyNumberFormat="1" applyFont="1" applyFill="1" applyBorder="1"/>
    <xf numFmtId="9" fontId="0" fillId="3" borderId="1" xfId="0" applyNumberFormat="1" applyFont="1" applyFill="1" applyBorder="1" applyAlignment="1">
      <alignment horizontal="center"/>
    </xf>
    <xf numFmtId="9" fontId="4" fillId="3" borderId="1" xfId="0" applyNumberFormat="1" applyFont="1" applyFill="1" applyBorder="1" applyAlignment="1">
      <alignment horizontal="center"/>
    </xf>
    <xf numFmtId="39" fontId="4" fillId="3" borderId="1" xfId="0" applyNumberFormat="1" applyFont="1" applyFill="1" applyBorder="1"/>
    <xf numFmtId="39" fontId="0" fillId="4" borderId="1" xfId="0" applyNumberFormat="1" applyFont="1" applyFill="1" applyBorder="1"/>
    <xf numFmtId="9" fontId="0" fillId="4" borderId="1" xfId="0" applyNumberFormat="1" applyFont="1" applyFill="1" applyBorder="1" applyAlignment="1">
      <alignment horizontal="center"/>
    </xf>
    <xf numFmtId="9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/>
    <xf numFmtId="0" fontId="0" fillId="2" borderId="2" xfId="0" applyFont="1" applyFill="1" applyBorder="1"/>
    <xf numFmtId="0" fontId="0" fillId="3" borderId="2" xfId="0" applyFont="1" applyFill="1" applyBorder="1"/>
    <xf numFmtId="0" fontId="4" fillId="3" borderId="2" xfId="0" applyFont="1" applyFill="1" applyBorder="1"/>
    <xf numFmtId="0" fontId="0" fillId="4" borderId="2" xfId="0" applyFont="1" applyFill="1" applyBorder="1"/>
    <xf numFmtId="0" fontId="4" fillId="4" borderId="2" xfId="0" applyFont="1" applyFill="1" applyBorder="1"/>
    <xf numFmtId="0" fontId="0" fillId="2" borderId="3" xfId="0" applyFont="1" applyFill="1" applyBorder="1"/>
    <xf numFmtId="39" fontId="0" fillId="2" borderId="4" xfId="0" applyNumberFormat="1" applyFont="1" applyFill="1" applyBorder="1"/>
    <xf numFmtId="9" fontId="0" fillId="2" borderId="4" xfId="0" applyNumberFormat="1" applyFont="1" applyFill="1" applyBorder="1" applyAlignment="1">
      <alignment horizontal="center"/>
    </xf>
    <xf numFmtId="9" fontId="4" fillId="2" borderId="4" xfId="0" applyNumberFormat="1" applyFont="1" applyFill="1" applyBorder="1" applyAlignment="1">
      <alignment horizontal="center"/>
    </xf>
    <xf numFmtId="0" fontId="4" fillId="4" borderId="5" xfId="0" applyFont="1" applyFill="1" applyBorder="1"/>
    <xf numFmtId="0" fontId="4" fillId="4" borderId="6" xfId="0" applyFont="1" applyFill="1" applyBorder="1"/>
    <xf numFmtId="9" fontId="4" fillId="4" borderId="6" xfId="0" applyNumberFormat="1" applyFont="1" applyFill="1" applyBorder="1" applyAlignment="1">
      <alignment horizontal="center"/>
    </xf>
    <xf numFmtId="39" fontId="4" fillId="4" borderId="1" xfId="0" applyNumberFormat="1" applyFont="1" applyFill="1" applyBorder="1"/>
    <xf numFmtId="39" fontId="4" fillId="2" borderId="1" xfId="0" applyNumberFormat="1" applyFont="1" applyFill="1" applyBorder="1"/>
    <xf numFmtId="0" fontId="4" fillId="2" borderId="2" xfId="0" applyFont="1" applyFill="1" applyBorder="1"/>
    <xf numFmtId="0" fontId="0" fillId="4" borderId="5" xfId="0" applyFont="1" applyFill="1" applyBorder="1"/>
    <xf numFmtId="39" fontId="0" fillId="4" borderId="6" xfId="0" applyNumberFormat="1" applyFont="1" applyFill="1" applyBorder="1"/>
    <xf numFmtId="9" fontId="0" fillId="4" borderId="6" xfId="0" applyNumberFormat="1" applyFont="1" applyFill="1" applyBorder="1" applyAlignment="1">
      <alignment horizontal="center"/>
    </xf>
    <xf numFmtId="44" fontId="3" fillId="0" borderId="7" xfId="1" applyFont="1" applyBorder="1" applyAlignment="1">
      <alignment horizontal="right"/>
    </xf>
    <xf numFmtId="0" fontId="5" fillId="0" borderId="0" xfId="0" applyFont="1" applyFill="1" applyAlignment="1">
      <alignment horizontal="center"/>
    </xf>
    <xf numFmtId="0" fontId="0" fillId="0" borderId="0" xfId="0" applyFont="1" applyFill="1"/>
    <xf numFmtId="0" fontId="4" fillId="0" borderId="0" xfId="0" applyFont="1" applyFill="1" applyAlignment="1">
      <alignment horizontal="center"/>
    </xf>
    <xf numFmtId="9" fontId="4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9" fontId="0" fillId="0" borderId="0" xfId="0" applyNumberFormat="1" applyFont="1" applyFill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7" fillId="6" borderId="13" xfId="0" applyFont="1" applyFill="1" applyBorder="1"/>
    <xf numFmtId="39" fontId="7" fillId="6" borderId="14" xfId="0" applyNumberFormat="1" applyFont="1" applyFill="1" applyBorder="1" applyAlignment="1">
      <alignment horizontal="center"/>
    </xf>
    <xf numFmtId="39" fontId="7" fillId="6" borderId="15" xfId="0" applyNumberFormat="1" applyFont="1" applyFill="1" applyBorder="1" applyAlignment="1">
      <alignment horizontal="center"/>
    </xf>
    <xf numFmtId="0" fontId="7" fillId="6" borderId="16" xfId="0" applyFont="1" applyFill="1" applyBorder="1"/>
    <xf numFmtId="39" fontId="7" fillId="6" borderId="17" xfId="0" applyNumberFormat="1" applyFont="1" applyFill="1" applyBorder="1" applyAlignment="1">
      <alignment horizontal="center"/>
    </xf>
    <xf numFmtId="39" fontId="7" fillId="6" borderId="18" xfId="0" applyNumberFormat="1" applyFont="1" applyFill="1" applyBorder="1" applyAlignment="1">
      <alignment horizontal="center"/>
    </xf>
    <xf numFmtId="0" fontId="7" fillId="6" borderId="19" xfId="0" applyFont="1" applyFill="1" applyBorder="1"/>
    <xf numFmtId="39" fontId="7" fillId="6" borderId="20" xfId="0" applyNumberFormat="1" applyFont="1" applyFill="1" applyBorder="1" applyAlignment="1">
      <alignment horizontal="center"/>
    </xf>
    <xf numFmtId="39" fontId="7" fillId="6" borderId="21" xfId="0" applyNumberFormat="1" applyFont="1" applyFill="1" applyBorder="1" applyAlignment="1">
      <alignment horizontal="center"/>
    </xf>
    <xf numFmtId="0" fontId="7" fillId="6" borderId="0" xfId="0" applyFont="1" applyFill="1" applyBorder="1"/>
    <xf numFmtId="39" fontId="7" fillId="6" borderId="0" xfId="0" applyNumberFormat="1" applyFont="1" applyFill="1" applyBorder="1" applyAlignment="1">
      <alignment horizontal="center"/>
    </xf>
    <xf numFmtId="44" fontId="8" fillId="6" borderId="0" xfId="1" applyFont="1" applyFill="1" applyBorder="1" applyAlignment="1">
      <alignment horizontal="center"/>
    </xf>
    <xf numFmtId="0" fontId="7" fillId="0" borderId="0" xfId="0" applyFont="1" applyFill="1"/>
    <xf numFmtId="39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9" fillId="7" borderId="22" xfId="0" applyFont="1" applyFill="1" applyBorder="1" applyAlignment="1">
      <alignment vertical="center"/>
    </xf>
    <xf numFmtId="0" fontId="9" fillId="7" borderId="0" xfId="0" applyFont="1" applyFill="1" applyBorder="1" applyAlignment="1">
      <alignment vertical="center"/>
    </xf>
    <xf numFmtId="0" fontId="9" fillId="7" borderId="23" xfId="0" applyFont="1" applyFill="1" applyBorder="1" applyAlignment="1">
      <alignment horizontal="center" vertical="center"/>
    </xf>
    <xf numFmtId="0" fontId="7" fillId="7" borderId="16" xfId="0" applyFont="1" applyFill="1" applyBorder="1"/>
    <xf numFmtId="39" fontId="7" fillId="7" borderId="17" xfId="0" applyNumberFormat="1" applyFont="1" applyFill="1" applyBorder="1" applyAlignment="1">
      <alignment horizontal="center"/>
    </xf>
    <xf numFmtId="39" fontId="7" fillId="7" borderId="18" xfId="0" applyNumberFormat="1" applyFont="1" applyFill="1" applyBorder="1" applyAlignment="1">
      <alignment horizontal="center"/>
    </xf>
    <xf numFmtId="0" fontId="0" fillId="7" borderId="0" xfId="0" applyFont="1" applyFill="1"/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A9D08E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/Users/Arthur%20Souto/AppData/Local/Microsoft/Windows/INetCache/Content.Outlook/CVRW3LCO/Clientes%20Sulnorte%20(002).xlsx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externalLinkPath" Target="/Users/Arthur%20Souto/AppData/Local/Microsoft/Windows/INetCache/Content.Outlook/CVRW3LCO/Clientes%20Sulnorte%20(002).xls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externalLinkPath" Target="/Users/Arthur%20Souto/AppData/Local/Microsoft/Windows/INetCache/Content.Outlook/CVRW3LCO/Clientes%20Sulnorte%20(002).xlsx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externalLinkPath" Target="/Users/Arthur%20Souto/AppData/Local/Microsoft/Windows/INetCache/Content.Outlook/CVRW3LCO/Clientes%20Sulnorte%20(002).xlsx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externalLinkPath" Target="/Users/Arthur%20Souto/AppData/Local/Microsoft/Windows/INetCache/Content.Outlook/CVRW3LCO/Clientes%20Sulnorte%20(002).xlsx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externalLinkPath" Target="/Users/Arthur%20Souto/AppData/Local/Microsoft/Windows/INetCache/Content.Outlook/CVRW3LCO/Clientes%20Sulnorte%20(002).xlsx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externalLinkPath" Target="/Users/Arthur%20Souto/AppData/Local/Microsoft/Windows/INetCache/Content.Outlook/CVRW3LCO/Clientes%20Sulnorte%20(002).xlsx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showGridLines="0" workbookViewId="0">
      <selection activeCell="F2" sqref="F2"/>
    </sheetView>
  </sheetViews>
  <sheetFormatPr defaultRowHeight="15" x14ac:dyDescent="0.25"/>
  <cols>
    <col min="1" max="1" width="51" style="1" bestFit="1" customWidth="1"/>
    <col min="2" max="2" width="21.140625" style="1" bestFit="1" customWidth="1"/>
    <col min="3" max="3" width="9.140625" style="1"/>
    <col min="4" max="4" width="9.28515625" style="1" bestFit="1" customWidth="1"/>
    <col min="5" max="5" width="9.140625" style="1"/>
    <col min="6" max="6" width="10.7109375" style="1" bestFit="1" customWidth="1"/>
    <col min="7" max="16384" width="9.140625" style="1"/>
  </cols>
  <sheetData>
    <row r="1" spans="1:11" ht="15.75" thickBot="1" x14ac:dyDescent="0.3">
      <c r="A1" s="2" t="s">
        <v>0</v>
      </c>
      <c r="B1" s="2" t="s">
        <v>1</v>
      </c>
      <c r="H1" s="7" t="s">
        <v>204</v>
      </c>
      <c r="I1" s="7" t="s">
        <v>205</v>
      </c>
      <c r="J1" s="7" t="s">
        <v>206</v>
      </c>
      <c r="K1" s="7" t="s">
        <v>207</v>
      </c>
    </row>
    <row r="2" spans="1:11" x14ac:dyDescent="0.25">
      <c r="A2" s="27" t="s">
        <v>17</v>
      </c>
      <c r="B2" s="28">
        <v>3336248.44</v>
      </c>
      <c r="C2" s="29">
        <f t="shared" ref="C2:C33" si="0">B2/$B$70</f>
        <v>0.16435945590071477</v>
      </c>
      <c r="D2" s="30">
        <f>C2</f>
        <v>0.16435945590071477</v>
      </c>
      <c r="E2" s="74" t="s">
        <v>201</v>
      </c>
      <c r="H2" s="8" t="s">
        <v>201</v>
      </c>
      <c r="I2" s="8">
        <v>14</v>
      </c>
      <c r="J2" s="4">
        <v>0.2</v>
      </c>
      <c r="K2" s="4">
        <f>SUM(C2:C15)</f>
        <v>0.66422429460186794</v>
      </c>
    </row>
    <row r="3" spans="1:11" x14ac:dyDescent="0.25">
      <c r="A3" s="22" t="s">
        <v>148</v>
      </c>
      <c r="B3" s="11">
        <v>2108596.9300000002</v>
      </c>
      <c r="C3" s="12">
        <f t="shared" si="0"/>
        <v>0.10387950728535</v>
      </c>
      <c r="D3" s="13">
        <f>D2 + C3</f>
        <v>0.26823896318606477</v>
      </c>
      <c r="E3" s="75"/>
      <c r="H3" s="9" t="s">
        <v>202</v>
      </c>
      <c r="I3" s="9">
        <v>20</v>
      </c>
      <c r="J3" s="5">
        <v>0.3</v>
      </c>
      <c r="K3" s="5">
        <f>SUM(C16:C35)</f>
        <v>0.21836823532705307</v>
      </c>
    </row>
    <row r="4" spans="1:11" x14ac:dyDescent="0.25">
      <c r="A4" s="22" t="s">
        <v>34</v>
      </c>
      <c r="B4" s="11">
        <v>1169764.8700000001</v>
      </c>
      <c r="C4" s="12">
        <f t="shared" si="0"/>
        <v>5.7628177584092138E-2</v>
      </c>
      <c r="D4" s="13">
        <f t="shared" ref="D4:D67" si="1">D3 + C4</f>
        <v>0.32586714077015688</v>
      </c>
      <c r="E4" s="75"/>
      <c r="H4" s="10" t="s">
        <v>203</v>
      </c>
      <c r="I4" s="10">
        <v>34</v>
      </c>
      <c r="J4" s="6">
        <v>0.5</v>
      </c>
      <c r="K4" s="6">
        <f>SUM(C36:C69)</f>
        <v>0.11740747007107863</v>
      </c>
    </row>
    <row r="5" spans="1:11" x14ac:dyDescent="0.25">
      <c r="A5" s="22" t="s">
        <v>156</v>
      </c>
      <c r="B5" s="11">
        <v>947020.80000000005</v>
      </c>
      <c r="C5" s="12">
        <f t="shared" si="0"/>
        <v>4.6654745956107399E-2</v>
      </c>
      <c r="D5" s="13">
        <f t="shared" si="1"/>
        <v>0.3725218867262643</v>
      </c>
      <c r="E5" s="75"/>
    </row>
    <row r="6" spans="1:11" x14ac:dyDescent="0.25">
      <c r="A6" s="22" t="s">
        <v>154</v>
      </c>
      <c r="B6" s="11">
        <v>888070.54</v>
      </c>
      <c r="C6" s="12">
        <f t="shared" si="0"/>
        <v>4.375057594807117E-2</v>
      </c>
      <c r="D6" s="13">
        <f t="shared" si="1"/>
        <v>0.41627246267433549</v>
      </c>
      <c r="E6" s="75"/>
    </row>
    <row r="7" spans="1:11" x14ac:dyDescent="0.25">
      <c r="A7" s="22" t="s">
        <v>73</v>
      </c>
      <c r="B7" s="11">
        <v>814102.88</v>
      </c>
      <c r="C7" s="12">
        <f t="shared" si="0"/>
        <v>4.0106577435823361E-2</v>
      </c>
      <c r="D7" s="13">
        <f t="shared" si="1"/>
        <v>0.45637904011015884</v>
      </c>
      <c r="E7" s="75"/>
    </row>
    <row r="8" spans="1:11" x14ac:dyDescent="0.25">
      <c r="A8" s="22" t="s">
        <v>26</v>
      </c>
      <c r="B8" s="11">
        <v>719191.2</v>
      </c>
      <c r="C8" s="12">
        <f t="shared" si="0"/>
        <v>3.5430776947948793E-2</v>
      </c>
      <c r="D8" s="13">
        <f t="shared" si="1"/>
        <v>0.49180981705810761</v>
      </c>
      <c r="E8" s="75"/>
    </row>
    <row r="9" spans="1:11" x14ac:dyDescent="0.25">
      <c r="A9" s="22" t="s">
        <v>30</v>
      </c>
      <c r="B9" s="11">
        <v>623890.06000000006</v>
      </c>
      <c r="C9" s="12">
        <f t="shared" si="0"/>
        <v>3.0735789809305778E-2</v>
      </c>
      <c r="D9" s="13">
        <f t="shared" si="1"/>
        <v>0.52254560686741336</v>
      </c>
      <c r="E9" s="75"/>
    </row>
    <row r="10" spans="1:11" x14ac:dyDescent="0.25">
      <c r="A10" s="22" t="s">
        <v>79</v>
      </c>
      <c r="B10" s="11">
        <v>600010.64</v>
      </c>
      <c r="C10" s="12">
        <f t="shared" si="0"/>
        <v>2.955937607723232E-2</v>
      </c>
      <c r="D10" s="13">
        <f t="shared" si="1"/>
        <v>0.55210498294464572</v>
      </c>
      <c r="E10" s="75"/>
    </row>
    <row r="11" spans="1:11" x14ac:dyDescent="0.25">
      <c r="A11" s="22" t="s">
        <v>165</v>
      </c>
      <c r="B11" s="11">
        <v>574776.91</v>
      </c>
      <c r="C11" s="12">
        <f t="shared" si="0"/>
        <v>2.831624259729713E-2</v>
      </c>
      <c r="D11" s="13">
        <f t="shared" si="1"/>
        <v>0.58042122554194286</v>
      </c>
      <c r="E11" s="75"/>
    </row>
    <row r="12" spans="1:11" x14ac:dyDescent="0.25">
      <c r="A12" s="22" t="s">
        <v>155</v>
      </c>
      <c r="B12" s="11">
        <v>554261.09</v>
      </c>
      <c r="C12" s="12">
        <f t="shared" si="0"/>
        <v>2.7305535788976522E-2</v>
      </c>
      <c r="D12" s="13">
        <f t="shared" si="1"/>
        <v>0.60772676133091941</v>
      </c>
      <c r="E12" s="75"/>
    </row>
    <row r="13" spans="1:11" x14ac:dyDescent="0.25">
      <c r="A13" s="22" t="s">
        <v>173</v>
      </c>
      <c r="B13" s="11">
        <v>417478.76</v>
      </c>
      <c r="C13" s="12">
        <f t="shared" si="0"/>
        <v>2.0566988063906021E-2</v>
      </c>
      <c r="D13" s="13">
        <f t="shared" si="1"/>
        <v>0.62829374939482541</v>
      </c>
      <c r="E13" s="75"/>
    </row>
    <row r="14" spans="1:11" x14ac:dyDescent="0.25">
      <c r="A14" s="22" t="s">
        <v>37</v>
      </c>
      <c r="B14" s="11">
        <v>377633.47</v>
      </c>
      <c r="C14" s="12">
        <f t="shared" si="0"/>
        <v>1.8604019687184593E-2</v>
      </c>
      <c r="D14" s="13">
        <f t="shared" si="1"/>
        <v>0.64689776908201002</v>
      </c>
      <c r="E14" s="75"/>
    </row>
    <row r="15" spans="1:11" x14ac:dyDescent="0.25">
      <c r="A15" s="22" t="s">
        <v>163</v>
      </c>
      <c r="B15" s="11">
        <v>351702.27</v>
      </c>
      <c r="C15" s="12">
        <f t="shared" si="0"/>
        <v>1.7326525519857951E-2</v>
      </c>
      <c r="D15" s="13">
        <f t="shared" si="1"/>
        <v>0.66422429460186794</v>
      </c>
      <c r="E15" s="75"/>
    </row>
    <row r="16" spans="1:11" x14ac:dyDescent="0.25">
      <c r="A16" s="23" t="s">
        <v>169</v>
      </c>
      <c r="B16" s="14">
        <v>346921.59</v>
      </c>
      <c r="C16" s="15">
        <f t="shared" si="0"/>
        <v>1.7091006499687072E-2</v>
      </c>
      <c r="D16" s="16">
        <f t="shared" si="1"/>
        <v>0.68131530110155503</v>
      </c>
      <c r="E16" s="75" t="s">
        <v>202</v>
      </c>
    </row>
    <row r="17" spans="1:5" x14ac:dyDescent="0.25">
      <c r="A17" s="23" t="s">
        <v>77</v>
      </c>
      <c r="B17" s="14">
        <v>318003.40999999997</v>
      </c>
      <c r="C17" s="15">
        <f t="shared" si="0"/>
        <v>1.5666359499945368E-2</v>
      </c>
      <c r="D17" s="16">
        <f t="shared" si="1"/>
        <v>0.69698166060150035</v>
      </c>
      <c r="E17" s="75"/>
    </row>
    <row r="18" spans="1:5" x14ac:dyDescent="0.25">
      <c r="A18" s="23" t="s">
        <v>11</v>
      </c>
      <c r="B18" s="14">
        <v>313682.8</v>
      </c>
      <c r="C18" s="15">
        <f t="shared" si="0"/>
        <v>1.5453505714764074E-2</v>
      </c>
      <c r="D18" s="16">
        <f t="shared" si="1"/>
        <v>0.71243516631626447</v>
      </c>
      <c r="E18" s="75"/>
    </row>
    <row r="19" spans="1:5" x14ac:dyDescent="0.25">
      <c r="A19" s="23" t="s">
        <v>55</v>
      </c>
      <c r="B19" s="14">
        <v>309939.69</v>
      </c>
      <c r="C19" s="15">
        <f t="shared" si="0"/>
        <v>1.5269102324536779E-2</v>
      </c>
      <c r="D19" s="16">
        <f t="shared" si="1"/>
        <v>0.72770426864080129</v>
      </c>
      <c r="E19" s="75"/>
    </row>
    <row r="20" spans="1:5" x14ac:dyDescent="0.25">
      <c r="A20" s="23" t="s">
        <v>146</v>
      </c>
      <c r="B20" s="14">
        <v>293172.37</v>
      </c>
      <c r="C20" s="15">
        <f t="shared" si="0"/>
        <v>1.4443064443463039E-2</v>
      </c>
      <c r="D20" s="16">
        <f t="shared" si="1"/>
        <v>0.74214733308426428</v>
      </c>
      <c r="E20" s="75"/>
    </row>
    <row r="21" spans="1:5" x14ac:dyDescent="0.25">
      <c r="A21" s="23" t="s">
        <v>36</v>
      </c>
      <c r="B21" s="14">
        <v>275592.67</v>
      </c>
      <c r="C21" s="15">
        <f t="shared" si="0"/>
        <v>1.357700486221141E-2</v>
      </c>
      <c r="D21" s="16">
        <f t="shared" si="1"/>
        <v>0.75572433794647564</v>
      </c>
      <c r="E21" s="75"/>
    </row>
    <row r="22" spans="1:5" x14ac:dyDescent="0.25">
      <c r="A22" s="23" t="s">
        <v>171</v>
      </c>
      <c r="B22" s="14">
        <v>234627.72000000003</v>
      </c>
      <c r="C22" s="15">
        <f t="shared" si="0"/>
        <v>1.1558876711958915E-2</v>
      </c>
      <c r="D22" s="16">
        <f t="shared" si="1"/>
        <v>0.76728321465843452</v>
      </c>
      <c r="E22" s="75"/>
    </row>
    <row r="23" spans="1:5" x14ac:dyDescent="0.25">
      <c r="A23" s="23" t="s">
        <v>160</v>
      </c>
      <c r="B23" s="14">
        <v>231508.2</v>
      </c>
      <c r="C23" s="15">
        <f t="shared" si="0"/>
        <v>1.1405194329159089E-2</v>
      </c>
      <c r="D23" s="16">
        <f t="shared" si="1"/>
        <v>0.77868840898759362</v>
      </c>
      <c r="E23" s="75"/>
    </row>
    <row r="24" spans="1:5" x14ac:dyDescent="0.25">
      <c r="A24" s="23" t="s">
        <v>157</v>
      </c>
      <c r="B24" s="14">
        <v>223132</v>
      </c>
      <c r="C24" s="15">
        <f t="shared" si="0"/>
        <v>1.0992542903680845E-2</v>
      </c>
      <c r="D24" s="16">
        <f t="shared" si="1"/>
        <v>0.78968095189127441</v>
      </c>
      <c r="E24" s="75"/>
    </row>
    <row r="25" spans="1:5" x14ac:dyDescent="0.25">
      <c r="A25" s="23" t="s">
        <v>153</v>
      </c>
      <c r="B25" s="14">
        <v>223072.28</v>
      </c>
      <c r="C25" s="15">
        <f t="shared" si="0"/>
        <v>1.0989600812621705E-2</v>
      </c>
      <c r="D25" s="16">
        <f t="shared" si="1"/>
        <v>0.80067055270389609</v>
      </c>
      <c r="E25" s="75"/>
    </row>
    <row r="26" spans="1:5" x14ac:dyDescent="0.25">
      <c r="A26" s="23" t="s">
        <v>12</v>
      </c>
      <c r="B26" s="14">
        <v>195413.2</v>
      </c>
      <c r="C26" s="15">
        <f t="shared" si="0"/>
        <v>9.6269830635926975E-3</v>
      </c>
      <c r="D26" s="16">
        <f t="shared" si="1"/>
        <v>0.81029753576748875</v>
      </c>
      <c r="E26" s="75"/>
    </row>
    <row r="27" spans="1:5" x14ac:dyDescent="0.25">
      <c r="A27" s="23" t="s">
        <v>147</v>
      </c>
      <c r="B27" s="14">
        <v>190075.59</v>
      </c>
      <c r="C27" s="15">
        <f t="shared" si="0"/>
        <v>9.364027024440464E-3</v>
      </c>
      <c r="D27" s="16">
        <f t="shared" si="1"/>
        <v>0.81966156279192925</v>
      </c>
      <c r="E27" s="75"/>
    </row>
    <row r="28" spans="1:5" x14ac:dyDescent="0.25">
      <c r="A28" s="23" t="s">
        <v>97</v>
      </c>
      <c r="B28" s="14">
        <v>183933.35</v>
      </c>
      <c r="C28" s="15">
        <f t="shared" si="0"/>
        <v>9.0614310869473903E-3</v>
      </c>
      <c r="D28" s="16">
        <f t="shared" si="1"/>
        <v>0.8287229938788766</v>
      </c>
      <c r="E28" s="75"/>
    </row>
    <row r="29" spans="1:5" x14ac:dyDescent="0.25">
      <c r="A29" s="23" t="s">
        <v>74</v>
      </c>
      <c r="B29" s="14">
        <v>180122.85</v>
      </c>
      <c r="C29" s="15">
        <f t="shared" si="0"/>
        <v>8.873707745004164E-3</v>
      </c>
      <c r="D29" s="16">
        <f t="shared" si="1"/>
        <v>0.83759670162388078</v>
      </c>
      <c r="E29" s="75"/>
    </row>
    <row r="30" spans="1:5" x14ac:dyDescent="0.25">
      <c r="A30" s="23" t="s">
        <v>152</v>
      </c>
      <c r="B30" s="14">
        <v>160458.53</v>
      </c>
      <c r="C30" s="15">
        <f t="shared" si="0"/>
        <v>7.9049498740053417E-3</v>
      </c>
      <c r="D30" s="16">
        <f t="shared" si="1"/>
        <v>0.84550165149788614</v>
      </c>
      <c r="E30" s="75"/>
    </row>
    <row r="31" spans="1:5" x14ac:dyDescent="0.25">
      <c r="A31" s="23" t="s">
        <v>166</v>
      </c>
      <c r="B31" s="14">
        <v>160138.93</v>
      </c>
      <c r="C31" s="15">
        <f t="shared" si="0"/>
        <v>7.8892048588931375E-3</v>
      </c>
      <c r="D31" s="16">
        <f t="shared" si="1"/>
        <v>0.85339085635677925</v>
      </c>
      <c r="E31" s="75"/>
    </row>
    <row r="32" spans="1:5" x14ac:dyDescent="0.25">
      <c r="A32" s="24" t="s">
        <v>145</v>
      </c>
      <c r="B32" s="17">
        <v>155304.97</v>
      </c>
      <c r="C32" s="16">
        <f t="shared" si="0"/>
        <v>7.6510610126735131E-3</v>
      </c>
      <c r="D32" s="16">
        <f t="shared" si="1"/>
        <v>0.86104191736945279</v>
      </c>
      <c r="E32" s="75"/>
    </row>
    <row r="33" spans="1:5" x14ac:dyDescent="0.25">
      <c r="A33" s="23" t="s">
        <v>16</v>
      </c>
      <c r="B33" s="14">
        <v>152473.07</v>
      </c>
      <c r="C33" s="15">
        <f t="shared" si="0"/>
        <v>7.5115481581796099E-3</v>
      </c>
      <c r="D33" s="16">
        <f t="shared" si="1"/>
        <v>0.86855346552763235</v>
      </c>
      <c r="E33" s="75"/>
    </row>
    <row r="34" spans="1:5" x14ac:dyDescent="0.25">
      <c r="A34" s="23" t="s">
        <v>87</v>
      </c>
      <c r="B34" s="14">
        <v>146256.99</v>
      </c>
      <c r="C34" s="15">
        <f t="shared" ref="C34:C65" si="2">B34/$B$70</f>
        <v>7.2053145113126762E-3</v>
      </c>
      <c r="D34" s="16">
        <f t="shared" si="1"/>
        <v>0.87575878003894503</v>
      </c>
      <c r="E34" s="75"/>
    </row>
    <row r="35" spans="1:5" x14ac:dyDescent="0.25">
      <c r="A35" s="23" t="s">
        <v>162</v>
      </c>
      <c r="B35" s="14">
        <v>138714.79</v>
      </c>
      <c r="C35" s="15">
        <f t="shared" si="2"/>
        <v>6.8337498899757928E-3</v>
      </c>
      <c r="D35" s="16">
        <f t="shared" si="1"/>
        <v>0.88259252992892079</v>
      </c>
      <c r="E35" s="75"/>
    </row>
    <row r="36" spans="1:5" x14ac:dyDescent="0.25">
      <c r="A36" s="25" t="s">
        <v>168</v>
      </c>
      <c r="B36" s="18">
        <v>136098.48000000001</v>
      </c>
      <c r="C36" s="19">
        <f t="shared" si="2"/>
        <v>6.7048580236171839E-3</v>
      </c>
      <c r="D36" s="20">
        <f t="shared" si="1"/>
        <v>0.88929738795253799</v>
      </c>
      <c r="E36" s="75" t="s">
        <v>203</v>
      </c>
    </row>
    <row r="37" spans="1:5" x14ac:dyDescent="0.25">
      <c r="A37" s="25" t="s">
        <v>150</v>
      </c>
      <c r="B37" s="18">
        <v>130972.8</v>
      </c>
      <c r="C37" s="19">
        <f t="shared" si="2"/>
        <v>6.4523426636036536E-3</v>
      </c>
      <c r="D37" s="20">
        <f t="shared" si="1"/>
        <v>0.8957497306161416</v>
      </c>
      <c r="E37" s="75"/>
    </row>
    <row r="38" spans="1:5" x14ac:dyDescent="0.25">
      <c r="A38" s="25" t="s">
        <v>111</v>
      </c>
      <c r="B38" s="18">
        <v>123480.76</v>
      </c>
      <c r="C38" s="19">
        <f t="shared" si="2"/>
        <v>6.0832491622856309E-3</v>
      </c>
      <c r="D38" s="20">
        <f t="shared" si="1"/>
        <v>0.90183297977842725</v>
      </c>
      <c r="E38" s="75"/>
    </row>
    <row r="39" spans="1:5" x14ac:dyDescent="0.25">
      <c r="A39" s="25" t="s">
        <v>151</v>
      </c>
      <c r="B39" s="18">
        <v>115537.56</v>
      </c>
      <c r="C39" s="19">
        <f t="shared" si="2"/>
        <v>5.6919293749287409E-3</v>
      </c>
      <c r="D39" s="20">
        <f t="shared" si="1"/>
        <v>0.90752490915335604</v>
      </c>
      <c r="E39" s="75"/>
    </row>
    <row r="40" spans="1:5" x14ac:dyDescent="0.25">
      <c r="A40" s="25" t="s">
        <v>80</v>
      </c>
      <c r="B40" s="18">
        <v>113217.85</v>
      </c>
      <c r="C40" s="19">
        <f t="shared" si="2"/>
        <v>5.5776494343594924E-3</v>
      </c>
      <c r="D40" s="20">
        <f t="shared" si="1"/>
        <v>0.9131025585877155</v>
      </c>
      <c r="E40" s="75"/>
    </row>
    <row r="41" spans="1:5" x14ac:dyDescent="0.25">
      <c r="A41" s="25" t="s">
        <v>167</v>
      </c>
      <c r="B41" s="18">
        <v>103798.83</v>
      </c>
      <c r="C41" s="19">
        <f t="shared" si="2"/>
        <v>5.1136237389835361E-3</v>
      </c>
      <c r="D41" s="20">
        <f t="shared" si="1"/>
        <v>0.91821618232669899</v>
      </c>
      <c r="E41" s="75"/>
    </row>
    <row r="42" spans="1:5" x14ac:dyDescent="0.25">
      <c r="A42" s="25" t="s">
        <v>42</v>
      </c>
      <c r="B42" s="18">
        <v>102434.45</v>
      </c>
      <c r="C42" s="19">
        <f t="shared" si="2"/>
        <v>5.0464078950574111E-3</v>
      </c>
      <c r="D42" s="20">
        <f t="shared" si="1"/>
        <v>0.92326259022175639</v>
      </c>
      <c r="E42" s="75"/>
    </row>
    <row r="43" spans="1:5" x14ac:dyDescent="0.25">
      <c r="A43" s="25" t="s">
        <v>49</v>
      </c>
      <c r="B43" s="18">
        <v>98084.160000000003</v>
      </c>
      <c r="C43" s="19">
        <f t="shared" si="2"/>
        <v>4.832091932002118E-3</v>
      </c>
      <c r="D43" s="20">
        <f t="shared" si="1"/>
        <v>0.92809468215375845</v>
      </c>
      <c r="E43" s="75"/>
    </row>
    <row r="44" spans="1:5" x14ac:dyDescent="0.25">
      <c r="A44" s="25" t="s">
        <v>161</v>
      </c>
      <c r="B44" s="18">
        <v>95079.12</v>
      </c>
      <c r="C44" s="19">
        <f t="shared" si="2"/>
        <v>4.6840493781448618E-3</v>
      </c>
      <c r="D44" s="20">
        <f t="shared" si="1"/>
        <v>0.93277873153190327</v>
      </c>
      <c r="E44" s="75"/>
    </row>
    <row r="45" spans="1:5" x14ac:dyDescent="0.25">
      <c r="A45" s="25" t="s">
        <v>170</v>
      </c>
      <c r="B45" s="18">
        <v>90180.19</v>
      </c>
      <c r="C45" s="19">
        <f t="shared" si="2"/>
        <v>4.4427048009119726E-3</v>
      </c>
      <c r="D45" s="20">
        <f t="shared" si="1"/>
        <v>0.93722143633281529</v>
      </c>
      <c r="E45" s="75"/>
    </row>
    <row r="46" spans="1:5" x14ac:dyDescent="0.25">
      <c r="A46" s="25" t="s">
        <v>35</v>
      </c>
      <c r="B46" s="18">
        <v>88718.7</v>
      </c>
      <c r="C46" s="19">
        <f t="shared" si="2"/>
        <v>4.3707048568057908E-3</v>
      </c>
      <c r="D46" s="20">
        <f t="shared" si="1"/>
        <v>0.94159214118962109</v>
      </c>
      <c r="E46" s="75"/>
    </row>
    <row r="47" spans="1:5" x14ac:dyDescent="0.25">
      <c r="A47" s="25" t="s">
        <v>86</v>
      </c>
      <c r="B47" s="18">
        <v>80506.7</v>
      </c>
      <c r="C47" s="19">
        <f t="shared" si="2"/>
        <v>3.9661427037975842E-3</v>
      </c>
      <c r="D47" s="20">
        <f t="shared" si="1"/>
        <v>0.94555828389341867</v>
      </c>
      <c r="E47" s="75"/>
    </row>
    <row r="48" spans="1:5" x14ac:dyDescent="0.25">
      <c r="A48" s="25" t="s">
        <v>90</v>
      </c>
      <c r="B48" s="18">
        <v>75052.45</v>
      </c>
      <c r="C48" s="19">
        <f t="shared" si="2"/>
        <v>3.6974404238359418E-3</v>
      </c>
      <c r="D48" s="20">
        <f t="shared" si="1"/>
        <v>0.94925572431725458</v>
      </c>
      <c r="E48" s="75"/>
    </row>
    <row r="49" spans="1:5" x14ac:dyDescent="0.25">
      <c r="A49" s="25" t="s">
        <v>9</v>
      </c>
      <c r="B49" s="18">
        <v>72588.399999999994</v>
      </c>
      <c r="C49" s="19">
        <f t="shared" si="2"/>
        <v>3.5760496087945542E-3</v>
      </c>
      <c r="D49" s="20">
        <f t="shared" si="1"/>
        <v>0.95283177392604912</v>
      </c>
      <c r="E49" s="75"/>
    </row>
    <row r="50" spans="1:5" x14ac:dyDescent="0.25">
      <c r="A50" s="25" t="s">
        <v>4</v>
      </c>
      <c r="B50" s="18">
        <v>72515.520000000004</v>
      </c>
      <c r="C50" s="19">
        <f t="shared" si="2"/>
        <v>3.5724591935837368E-3</v>
      </c>
      <c r="D50" s="20">
        <f t="shared" si="1"/>
        <v>0.95640423311963285</v>
      </c>
      <c r="E50" s="75"/>
    </row>
    <row r="51" spans="1:5" x14ac:dyDescent="0.25">
      <c r="A51" s="25" t="s">
        <v>89</v>
      </c>
      <c r="B51" s="18">
        <v>68459.27</v>
      </c>
      <c r="C51" s="19">
        <f t="shared" si="2"/>
        <v>3.3726290385496967E-3</v>
      </c>
      <c r="D51" s="20">
        <f t="shared" si="1"/>
        <v>0.95977686215818259</v>
      </c>
      <c r="E51" s="75"/>
    </row>
    <row r="52" spans="1:5" x14ac:dyDescent="0.25">
      <c r="A52" s="25" t="s">
        <v>19</v>
      </c>
      <c r="B52" s="18">
        <v>64427.66</v>
      </c>
      <c r="C52" s="19">
        <f t="shared" si="2"/>
        <v>3.1740127670336939E-3</v>
      </c>
      <c r="D52" s="20">
        <f t="shared" si="1"/>
        <v>0.96295087492521625</v>
      </c>
      <c r="E52" s="75"/>
    </row>
    <row r="53" spans="1:5" x14ac:dyDescent="0.25">
      <c r="A53" s="25" t="s">
        <v>76</v>
      </c>
      <c r="B53" s="18">
        <v>63853.21</v>
      </c>
      <c r="C53" s="19">
        <f t="shared" si="2"/>
        <v>3.1457126295768544E-3</v>
      </c>
      <c r="D53" s="20">
        <f t="shared" si="1"/>
        <v>0.96609658755479311</v>
      </c>
      <c r="E53" s="75"/>
    </row>
    <row r="54" spans="1:5" x14ac:dyDescent="0.25">
      <c r="A54" s="25" t="s">
        <v>88</v>
      </c>
      <c r="B54" s="18">
        <v>61779.3</v>
      </c>
      <c r="C54" s="19">
        <f t="shared" si="2"/>
        <v>3.0435419653360792E-3</v>
      </c>
      <c r="D54" s="20">
        <f t="shared" si="1"/>
        <v>0.96914012952012918</v>
      </c>
      <c r="E54" s="75"/>
    </row>
    <row r="55" spans="1:5" x14ac:dyDescent="0.25">
      <c r="A55" s="25" t="s">
        <v>158</v>
      </c>
      <c r="B55" s="18">
        <v>60197.77</v>
      </c>
      <c r="C55" s="19">
        <f t="shared" si="2"/>
        <v>2.9656282802597187E-3</v>
      </c>
      <c r="D55" s="20">
        <f t="shared" si="1"/>
        <v>0.97210575780038888</v>
      </c>
      <c r="E55" s="75"/>
    </row>
    <row r="56" spans="1:5" x14ac:dyDescent="0.25">
      <c r="A56" s="25" t="s">
        <v>159</v>
      </c>
      <c r="B56" s="18">
        <v>56506.400000000001</v>
      </c>
      <c r="C56" s="19">
        <f t="shared" si="2"/>
        <v>2.7837738483612894E-3</v>
      </c>
      <c r="D56" s="20">
        <f t="shared" si="1"/>
        <v>0.97488953164875014</v>
      </c>
      <c r="E56" s="75"/>
    </row>
    <row r="57" spans="1:5" x14ac:dyDescent="0.25">
      <c r="A57" s="25" t="s">
        <v>172</v>
      </c>
      <c r="B57" s="18">
        <v>56149.42</v>
      </c>
      <c r="C57" s="19">
        <f t="shared" si="2"/>
        <v>2.7661873167756988E-3</v>
      </c>
      <c r="D57" s="20">
        <f t="shared" si="1"/>
        <v>0.97765571896552583</v>
      </c>
      <c r="E57" s="75"/>
    </row>
    <row r="58" spans="1:5" x14ac:dyDescent="0.25">
      <c r="A58" s="25" t="s">
        <v>81</v>
      </c>
      <c r="B58" s="18">
        <v>53315.54</v>
      </c>
      <c r="C58" s="19">
        <f t="shared" si="2"/>
        <v>2.6265769180705244E-3</v>
      </c>
      <c r="D58" s="20">
        <f t="shared" si="1"/>
        <v>0.98028229588359639</v>
      </c>
      <c r="E58" s="75"/>
    </row>
    <row r="59" spans="1:5" x14ac:dyDescent="0.25">
      <c r="A59" s="25" t="s">
        <v>78</v>
      </c>
      <c r="B59" s="18">
        <v>50466.6</v>
      </c>
      <c r="C59" s="19">
        <f t="shared" si="2"/>
        <v>2.4862245921826527E-3</v>
      </c>
      <c r="D59" s="20">
        <f t="shared" si="1"/>
        <v>0.98276852047577901</v>
      </c>
      <c r="E59" s="75"/>
    </row>
    <row r="60" spans="1:5" x14ac:dyDescent="0.25">
      <c r="A60" s="25" t="s">
        <v>84</v>
      </c>
      <c r="B60" s="18">
        <v>48463.42</v>
      </c>
      <c r="C60" s="19">
        <f t="shared" si="2"/>
        <v>2.387538423933386E-3</v>
      </c>
      <c r="D60" s="20">
        <f t="shared" si="1"/>
        <v>0.98515605889971236</v>
      </c>
      <c r="E60" s="75"/>
    </row>
    <row r="61" spans="1:5" x14ac:dyDescent="0.25">
      <c r="A61" s="25" t="s">
        <v>149</v>
      </c>
      <c r="B61" s="18">
        <v>45134.32</v>
      </c>
      <c r="C61" s="19">
        <f t="shared" si="2"/>
        <v>2.2235311341648012E-3</v>
      </c>
      <c r="D61" s="20">
        <f t="shared" si="1"/>
        <v>0.98737959003387721</v>
      </c>
      <c r="E61" s="75"/>
    </row>
    <row r="62" spans="1:5" x14ac:dyDescent="0.25">
      <c r="A62" s="25" t="s">
        <v>83</v>
      </c>
      <c r="B62" s="18">
        <v>43455.1</v>
      </c>
      <c r="C62" s="19">
        <f t="shared" si="2"/>
        <v>2.1408047753515473E-3</v>
      </c>
      <c r="D62" s="20">
        <f t="shared" si="1"/>
        <v>0.98952039480922871</v>
      </c>
      <c r="E62" s="75"/>
    </row>
    <row r="63" spans="1:5" x14ac:dyDescent="0.25">
      <c r="A63" s="25" t="s">
        <v>52</v>
      </c>
      <c r="B63" s="18">
        <v>39717.35</v>
      </c>
      <c r="C63" s="19">
        <f t="shared" si="2"/>
        <v>1.9566654442012277E-3</v>
      </c>
      <c r="D63" s="20">
        <f t="shared" si="1"/>
        <v>0.99147706025342996</v>
      </c>
      <c r="E63" s="75"/>
    </row>
    <row r="64" spans="1:5" x14ac:dyDescent="0.25">
      <c r="A64" s="25" t="s">
        <v>29</v>
      </c>
      <c r="B64" s="18">
        <v>39268.629999999997</v>
      </c>
      <c r="C64" s="19">
        <f t="shared" si="2"/>
        <v>1.9345593641600877E-3</v>
      </c>
      <c r="D64" s="20">
        <f t="shared" si="1"/>
        <v>0.99341161961759006</v>
      </c>
      <c r="E64" s="75"/>
    </row>
    <row r="65" spans="1:5" x14ac:dyDescent="0.25">
      <c r="A65" s="25" t="s">
        <v>8</v>
      </c>
      <c r="B65" s="18">
        <v>37784.32</v>
      </c>
      <c r="C65" s="19">
        <f t="shared" si="2"/>
        <v>1.8614351983866329E-3</v>
      </c>
      <c r="D65" s="20">
        <f t="shared" si="1"/>
        <v>0.99527305481597672</v>
      </c>
      <c r="E65" s="75"/>
    </row>
    <row r="66" spans="1:5" x14ac:dyDescent="0.25">
      <c r="A66" s="25" t="s">
        <v>85</v>
      </c>
      <c r="B66" s="18">
        <v>34676.17</v>
      </c>
      <c r="C66" s="19">
        <f t="shared" ref="C66:C69" si="3">B66/$B$70</f>
        <v>1.7083129558303181E-3</v>
      </c>
      <c r="D66" s="20">
        <f t="shared" si="1"/>
        <v>0.99698136777180701</v>
      </c>
      <c r="E66" s="75"/>
    </row>
    <row r="67" spans="1:5" x14ac:dyDescent="0.25">
      <c r="A67" s="25" t="s">
        <v>75</v>
      </c>
      <c r="B67" s="18">
        <v>30960</v>
      </c>
      <c r="C67" s="19">
        <f t="shared" si="3"/>
        <v>1.5252367580533448E-3</v>
      </c>
      <c r="D67" s="20">
        <f t="shared" si="1"/>
        <v>0.9985066045298604</v>
      </c>
      <c r="E67" s="75"/>
    </row>
    <row r="68" spans="1:5" x14ac:dyDescent="0.25">
      <c r="A68" s="25" t="s">
        <v>82</v>
      </c>
      <c r="B68" s="18">
        <v>30313.67</v>
      </c>
      <c r="C68" s="19">
        <f t="shared" si="3"/>
        <v>1.4933954701388545E-3</v>
      </c>
      <c r="D68" s="20">
        <f t="shared" ref="D68:D69" si="4">D67 + C68</f>
        <v>0.99999999999999922</v>
      </c>
      <c r="E68" s="75"/>
    </row>
    <row r="69" spans="1:5" ht="15.75" thickBot="1" x14ac:dyDescent="0.3">
      <c r="A69" s="31"/>
      <c r="B69" s="32"/>
      <c r="C69" s="33">
        <f t="shared" si="3"/>
        <v>0</v>
      </c>
      <c r="D69" s="33">
        <f t="shared" si="4"/>
        <v>0.99999999999999922</v>
      </c>
      <c r="E69" s="76"/>
    </row>
    <row r="70" spans="1:5" ht="18" thickBot="1" x14ac:dyDescent="0.35">
      <c r="B70" s="40">
        <f>SUM(B2:B69)</f>
        <v>20298487.980000008</v>
      </c>
    </row>
    <row r="71" spans="1:5" x14ac:dyDescent="0.25">
      <c r="B71" s="3"/>
    </row>
    <row r="72" spans="1:5" x14ac:dyDescent="0.25">
      <c r="B72" s="3"/>
    </row>
    <row r="73" spans="1:5" x14ac:dyDescent="0.25">
      <c r="B73" s="3"/>
    </row>
    <row r="74" spans="1:5" x14ac:dyDescent="0.25">
      <c r="B74" s="3"/>
    </row>
    <row r="75" spans="1:5" x14ac:dyDescent="0.25">
      <c r="B75" s="3"/>
    </row>
    <row r="76" spans="1:5" x14ac:dyDescent="0.25">
      <c r="B76" s="3"/>
    </row>
    <row r="77" spans="1:5" x14ac:dyDescent="0.25">
      <c r="B77" s="3"/>
    </row>
    <row r="78" spans="1:5" x14ac:dyDescent="0.25">
      <c r="B78" s="3"/>
    </row>
    <row r="79" spans="1:5" x14ac:dyDescent="0.25">
      <c r="B79" s="3"/>
    </row>
    <row r="80" spans="1:5" x14ac:dyDescent="0.25">
      <c r="B80" s="3"/>
    </row>
    <row r="82" spans="1:1" x14ac:dyDescent="0.25">
      <c r="A82" s="3"/>
    </row>
    <row r="83" spans="1:1" x14ac:dyDescent="0.25">
      <c r="A83" s="2"/>
    </row>
    <row r="84" spans="1:1" x14ac:dyDescent="0.25">
      <c r="A84" s="3"/>
    </row>
  </sheetData>
  <sortState ref="A9:C76">
    <sortCondition descending="1" ref="C10:C76"/>
  </sortState>
  <dataConsolidate>
    <dataRefs count="1">
      <dataRef ref="A10:B96" sheet="Rio Grande" r:id="rId1"/>
    </dataRefs>
  </dataConsolidate>
  <mergeCells count="3">
    <mergeCell ref="E2:E15"/>
    <mergeCell ref="E16:E35"/>
    <mergeCell ref="E36:E69"/>
  </mergeCell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7"/>
  <sheetViews>
    <sheetView showGridLines="0" workbookViewId="0">
      <selection activeCell="F2" sqref="F2"/>
    </sheetView>
  </sheetViews>
  <sheetFormatPr defaultRowHeight="15" x14ac:dyDescent="0.25"/>
  <cols>
    <col min="1" max="1" width="51" style="1" bestFit="1" customWidth="1"/>
    <col min="2" max="2" width="22.5703125" style="1" bestFit="1" customWidth="1"/>
    <col min="3" max="3" width="9.140625" style="1"/>
    <col min="4" max="4" width="9.28515625" style="1" bestFit="1" customWidth="1"/>
    <col min="5" max="5" width="9.140625" style="1"/>
    <col min="6" max="6" width="10.7109375" style="1" bestFit="1" customWidth="1"/>
    <col min="7" max="16384" width="9.140625" style="1"/>
  </cols>
  <sheetData>
    <row r="1" spans="1:11" ht="15.75" thickBot="1" x14ac:dyDescent="0.3">
      <c r="A1" s="2" t="s">
        <v>0</v>
      </c>
      <c r="B1" s="2" t="s">
        <v>1</v>
      </c>
      <c r="H1" s="7" t="s">
        <v>204</v>
      </c>
      <c r="I1" s="7" t="s">
        <v>205</v>
      </c>
      <c r="J1" s="7" t="s">
        <v>206</v>
      </c>
      <c r="K1" s="7" t="s">
        <v>207</v>
      </c>
    </row>
    <row r="2" spans="1:11" x14ac:dyDescent="0.25">
      <c r="A2" s="27" t="s">
        <v>148</v>
      </c>
      <c r="B2" s="28">
        <v>19404512.25</v>
      </c>
      <c r="C2" s="29">
        <f t="shared" ref="C2:C33" si="0">B2/$B$197</f>
        <v>0.12675875491004468</v>
      </c>
      <c r="D2" s="30">
        <f>C2</f>
        <v>0.12675875491004468</v>
      </c>
      <c r="E2" s="74" t="s">
        <v>201</v>
      </c>
      <c r="H2" s="8" t="s">
        <v>201</v>
      </c>
      <c r="I2" s="8">
        <v>39</v>
      </c>
      <c r="J2" s="4">
        <v>0.2</v>
      </c>
      <c r="K2" s="4">
        <f>SUM(C2:C40)</f>
        <v>0.78226947581548756</v>
      </c>
    </row>
    <row r="3" spans="1:11" x14ac:dyDescent="0.25">
      <c r="A3" s="22" t="s">
        <v>12</v>
      </c>
      <c r="B3" s="11">
        <v>9070535.8399999999</v>
      </c>
      <c r="C3" s="12">
        <f t="shared" si="0"/>
        <v>5.9252704455137035E-2</v>
      </c>
      <c r="D3" s="13">
        <f>D2 + C3</f>
        <v>0.18601145936518171</v>
      </c>
      <c r="E3" s="75"/>
      <c r="H3" s="9" t="s">
        <v>202</v>
      </c>
      <c r="I3" s="9">
        <v>58</v>
      </c>
      <c r="J3" s="5">
        <v>0.3</v>
      </c>
      <c r="K3" s="5">
        <f>SUM(C41:C98)</f>
        <v>0.17364409562317568</v>
      </c>
    </row>
    <row r="4" spans="1:11" x14ac:dyDescent="0.25">
      <c r="A4" s="22" t="s">
        <v>151</v>
      </c>
      <c r="B4" s="11">
        <v>4559185.46</v>
      </c>
      <c r="C4" s="12">
        <f t="shared" si="0"/>
        <v>2.9782592052195449E-2</v>
      </c>
      <c r="D4" s="13">
        <f t="shared" ref="D4:D67" si="1">D3 + C4</f>
        <v>0.21579405141737715</v>
      </c>
      <c r="E4" s="75"/>
      <c r="H4" s="10" t="s">
        <v>203</v>
      </c>
      <c r="I4" s="10">
        <v>98</v>
      </c>
      <c r="J4" s="6">
        <v>0.5</v>
      </c>
      <c r="K4" s="6">
        <f>SUM(C99:C196)</f>
        <v>4.408642856133746E-2</v>
      </c>
    </row>
    <row r="5" spans="1:11" x14ac:dyDescent="0.25">
      <c r="A5" s="22" t="s">
        <v>180</v>
      </c>
      <c r="B5" s="11">
        <v>4260096.97</v>
      </c>
      <c r="C5" s="12">
        <f t="shared" si="0"/>
        <v>2.7828815316564007E-2</v>
      </c>
      <c r="D5" s="13">
        <f t="shared" si="1"/>
        <v>0.24362286673394115</v>
      </c>
      <c r="E5" s="75"/>
    </row>
    <row r="6" spans="1:11" x14ac:dyDescent="0.25">
      <c r="A6" s="22" t="s">
        <v>155</v>
      </c>
      <c r="B6" s="11">
        <v>4051742.71</v>
      </c>
      <c r="C6" s="12">
        <f t="shared" si="0"/>
        <v>2.6467754227393694E-2</v>
      </c>
      <c r="D6" s="13">
        <f t="shared" si="1"/>
        <v>0.27009062096133485</v>
      </c>
      <c r="E6" s="75"/>
    </row>
    <row r="7" spans="1:11" x14ac:dyDescent="0.25">
      <c r="A7" s="22" t="s">
        <v>36</v>
      </c>
      <c r="B7" s="11">
        <v>4014606</v>
      </c>
      <c r="C7" s="12">
        <f t="shared" si="0"/>
        <v>2.6225161006785666E-2</v>
      </c>
      <c r="D7" s="13">
        <f t="shared" si="1"/>
        <v>0.29631578196812053</v>
      </c>
      <c r="E7" s="75"/>
    </row>
    <row r="8" spans="1:11" x14ac:dyDescent="0.25">
      <c r="A8" s="22" t="s">
        <v>154</v>
      </c>
      <c r="B8" s="11">
        <v>3839126.5500000003</v>
      </c>
      <c r="C8" s="12">
        <f t="shared" si="0"/>
        <v>2.5078852544726828E-2</v>
      </c>
      <c r="D8" s="13">
        <f t="shared" si="1"/>
        <v>0.32139463451284733</v>
      </c>
      <c r="E8" s="75"/>
    </row>
    <row r="9" spans="1:11" x14ac:dyDescent="0.25">
      <c r="A9" s="22" t="s">
        <v>5</v>
      </c>
      <c r="B9" s="11">
        <v>3724167.71</v>
      </c>
      <c r="C9" s="12">
        <f t="shared" si="0"/>
        <v>2.4327891158191429E-2</v>
      </c>
      <c r="D9" s="13">
        <f t="shared" si="1"/>
        <v>0.34572252567103878</v>
      </c>
      <c r="E9" s="75"/>
    </row>
    <row r="10" spans="1:11" x14ac:dyDescent="0.25">
      <c r="A10" s="22" t="s">
        <v>11</v>
      </c>
      <c r="B10" s="11">
        <v>3668771.94</v>
      </c>
      <c r="C10" s="12">
        <f t="shared" si="0"/>
        <v>2.3966021777399177E-2</v>
      </c>
      <c r="D10" s="13">
        <f t="shared" si="1"/>
        <v>0.36968854744843793</v>
      </c>
      <c r="E10" s="75"/>
    </row>
    <row r="11" spans="1:11" x14ac:dyDescent="0.25">
      <c r="A11" s="22" t="s">
        <v>17</v>
      </c>
      <c r="B11" s="11">
        <v>3612587.79</v>
      </c>
      <c r="C11" s="12">
        <f t="shared" si="0"/>
        <v>2.3599002353879312E-2</v>
      </c>
      <c r="D11" s="13">
        <f t="shared" si="1"/>
        <v>0.39328754980231723</v>
      </c>
      <c r="E11" s="75"/>
    </row>
    <row r="12" spans="1:11" x14ac:dyDescent="0.25">
      <c r="A12" s="22" t="s">
        <v>182</v>
      </c>
      <c r="B12" s="11">
        <v>3491473.34</v>
      </c>
      <c r="C12" s="12">
        <f t="shared" si="0"/>
        <v>2.2807829832466674E-2</v>
      </c>
      <c r="D12" s="13">
        <f t="shared" si="1"/>
        <v>0.41609537963478388</v>
      </c>
      <c r="E12" s="75"/>
    </row>
    <row r="13" spans="1:11" x14ac:dyDescent="0.25">
      <c r="A13" s="22" t="s">
        <v>165</v>
      </c>
      <c r="B13" s="11">
        <v>2907471.15</v>
      </c>
      <c r="C13" s="12">
        <f t="shared" si="0"/>
        <v>1.899287228468604E-2</v>
      </c>
      <c r="D13" s="13">
        <f t="shared" si="1"/>
        <v>0.43508825191946993</v>
      </c>
      <c r="E13" s="75"/>
    </row>
    <row r="14" spans="1:11" x14ac:dyDescent="0.25">
      <c r="A14" s="22" t="s">
        <v>97</v>
      </c>
      <c r="B14" s="11">
        <v>2883441.05</v>
      </c>
      <c r="C14" s="12">
        <f t="shared" si="0"/>
        <v>1.883589716894388E-2</v>
      </c>
      <c r="D14" s="13">
        <f t="shared" si="1"/>
        <v>0.45392414908841383</v>
      </c>
      <c r="E14" s="75"/>
    </row>
    <row r="15" spans="1:11" x14ac:dyDescent="0.25">
      <c r="A15" s="22" t="s">
        <v>146</v>
      </c>
      <c r="B15" s="11">
        <v>2880462.52</v>
      </c>
      <c r="C15" s="12">
        <f t="shared" si="0"/>
        <v>1.8816440109194171E-2</v>
      </c>
      <c r="D15" s="13">
        <f t="shared" si="1"/>
        <v>0.47274058919760797</v>
      </c>
      <c r="E15" s="75"/>
    </row>
    <row r="16" spans="1:11" x14ac:dyDescent="0.25">
      <c r="A16" s="22" t="s">
        <v>34</v>
      </c>
      <c r="B16" s="11">
        <v>2858194.3200000003</v>
      </c>
      <c r="C16" s="12">
        <f t="shared" si="0"/>
        <v>1.8670974494304118E-2</v>
      </c>
      <c r="D16" s="13">
        <f t="shared" si="1"/>
        <v>0.49141156369191208</v>
      </c>
      <c r="E16" s="75"/>
    </row>
    <row r="17" spans="1:5" x14ac:dyDescent="0.25">
      <c r="A17" s="22" t="s">
        <v>37</v>
      </c>
      <c r="B17" s="11">
        <v>2812974.53</v>
      </c>
      <c r="C17" s="12">
        <f t="shared" si="0"/>
        <v>1.837557906236309E-2</v>
      </c>
      <c r="D17" s="13">
        <f t="shared" si="1"/>
        <v>0.50978714275427517</v>
      </c>
      <c r="E17" s="75"/>
    </row>
    <row r="18" spans="1:5" x14ac:dyDescent="0.25">
      <c r="A18" s="22" t="s">
        <v>166</v>
      </c>
      <c r="B18" s="11">
        <v>2795002.92</v>
      </c>
      <c r="C18" s="12">
        <f t="shared" si="0"/>
        <v>1.8258180651211122E-2</v>
      </c>
      <c r="D18" s="13">
        <f t="shared" si="1"/>
        <v>0.52804532340548627</v>
      </c>
      <c r="E18" s="75"/>
    </row>
    <row r="19" spans="1:5" x14ac:dyDescent="0.25">
      <c r="A19" s="22" t="s">
        <v>193</v>
      </c>
      <c r="B19" s="11">
        <v>2620336.38</v>
      </c>
      <c r="C19" s="12">
        <f t="shared" si="0"/>
        <v>1.7117182472560919E-2</v>
      </c>
      <c r="D19" s="13">
        <f t="shared" si="1"/>
        <v>0.54516250587804715</v>
      </c>
      <c r="E19" s="75"/>
    </row>
    <row r="20" spans="1:5" x14ac:dyDescent="0.25">
      <c r="A20" s="22" t="s">
        <v>174</v>
      </c>
      <c r="B20" s="11">
        <v>2574354.38</v>
      </c>
      <c r="C20" s="12">
        <f t="shared" si="0"/>
        <v>1.6816807951770082E-2</v>
      </c>
      <c r="D20" s="13">
        <f t="shared" si="1"/>
        <v>0.56197931382981725</v>
      </c>
      <c r="E20" s="75"/>
    </row>
    <row r="21" spans="1:5" x14ac:dyDescent="0.25">
      <c r="A21" s="22" t="s">
        <v>162</v>
      </c>
      <c r="B21" s="11">
        <v>2531022.73</v>
      </c>
      <c r="C21" s="12">
        <f t="shared" si="0"/>
        <v>1.6533746675535334E-2</v>
      </c>
      <c r="D21" s="13">
        <f t="shared" si="1"/>
        <v>0.57851306050535256</v>
      </c>
      <c r="E21" s="75"/>
    </row>
    <row r="22" spans="1:5" x14ac:dyDescent="0.25">
      <c r="A22" s="22" t="s">
        <v>187</v>
      </c>
      <c r="B22" s="11">
        <v>2352024.34</v>
      </c>
      <c r="C22" s="12">
        <f t="shared" si="0"/>
        <v>1.5364450959416388E-2</v>
      </c>
      <c r="D22" s="13">
        <f t="shared" si="1"/>
        <v>0.59387751146476897</v>
      </c>
      <c r="E22" s="75"/>
    </row>
    <row r="23" spans="1:5" x14ac:dyDescent="0.25">
      <c r="A23" s="22" t="s">
        <v>27</v>
      </c>
      <c r="B23" s="11">
        <v>2260998.62</v>
      </c>
      <c r="C23" s="12">
        <f t="shared" si="0"/>
        <v>1.4769831172877289E-2</v>
      </c>
      <c r="D23" s="13">
        <f t="shared" si="1"/>
        <v>0.6086473426376463</v>
      </c>
      <c r="E23" s="75"/>
    </row>
    <row r="24" spans="1:5" x14ac:dyDescent="0.25">
      <c r="A24" s="22" t="s">
        <v>153</v>
      </c>
      <c r="B24" s="11">
        <v>2154329.0300000003</v>
      </c>
      <c r="C24" s="12">
        <f t="shared" si="0"/>
        <v>1.4073018790223098E-2</v>
      </c>
      <c r="D24" s="13">
        <f t="shared" si="1"/>
        <v>0.62272036142786935</v>
      </c>
      <c r="E24" s="75"/>
    </row>
    <row r="25" spans="1:5" x14ac:dyDescent="0.25">
      <c r="A25" s="22" t="s">
        <v>9</v>
      </c>
      <c r="B25" s="11">
        <v>2108181.1</v>
      </c>
      <c r="C25" s="12">
        <f t="shared" si="0"/>
        <v>1.3771560342151264E-2</v>
      </c>
      <c r="D25" s="13">
        <f t="shared" si="1"/>
        <v>0.63649192177002056</v>
      </c>
      <c r="E25" s="75"/>
    </row>
    <row r="26" spans="1:5" x14ac:dyDescent="0.25">
      <c r="A26" s="22" t="s">
        <v>30</v>
      </c>
      <c r="B26" s="11">
        <v>2101407.85</v>
      </c>
      <c r="C26" s="12">
        <f t="shared" si="0"/>
        <v>1.3727314512849656E-2</v>
      </c>
      <c r="D26" s="13">
        <f t="shared" si="1"/>
        <v>0.65021923628287026</v>
      </c>
      <c r="E26" s="75"/>
    </row>
    <row r="27" spans="1:5" x14ac:dyDescent="0.25">
      <c r="A27" s="22" t="s">
        <v>157</v>
      </c>
      <c r="B27" s="11">
        <v>1858568.34</v>
      </c>
      <c r="C27" s="12">
        <f t="shared" si="0"/>
        <v>1.2140980698632535E-2</v>
      </c>
      <c r="D27" s="13">
        <f t="shared" si="1"/>
        <v>0.66236021698150283</v>
      </c>
      <c r="E27" s="75"/>
    </row>
    <row r="28" spans="1:5" x14ac:dyDescent="0.25">
      <c r="A28" s="22" t="s">
        <v>55</v>
      </c>
      <c r="B28" s="11">
        <v>1708593.79</v>
      </c>
      <c r="C28" s="12">
        <f t="shared" si="0"/>
        <v>1.1161281390488666E-2</v>
      </c>
      <c r="D28" s="13">
        <f t="shared" si="1"/>
        <v>0.67352149837199149</v>
      </c>
      <c r="E28" s="75"/>
    </row>
    <row r="29" spans="1:5" x14ac:dyDescent="0.25">
      <c r="A29" s="36" t="s">
        <v>145</v>
      </c>
      <c r="B29" s="35">
        <v>1628512.34</v>
      </c>
      <c r="C29" s="13">
        <f t="shared" si="0"/>
        <v>1.0638154358867915E-2</v>
      </c>
      <c r="D29" s="13">
        <f t="shared" si="1"/>
        <v>0.68415965273085944</v>
      </c>
      <c r="E29" s="75"/>
    </row>
    <row r="30" spans="1:5" x14ac:dyDescent="0.25">
      <c r="A30" s="22" t="s">
        <v>177</v>
      </c>
      <c r="B30" s="11">
        <v>1603311.27</v>
      </c>
      <c r="C30" s="12">
        <f t="shared" si="0"/>
        <v>1.0473529955304208E-2</v>
      </c>
      <c r="D30" s="13">
        <f t="shared" si="1"/>
        <v>0.6946331826861637</v>
      </c>
      <c r="E30" s="75"/>
    </row>
    <row r="31" spans="1:5" x14ac:dyDescent="0.25">
      <c r="A31" s="22" t="s">
        <v>170</v>
      </c>
      <c r="B31" s="11">
        <v>1579633.65</v>
      </c>
      <c r="C31" s="12">
        <f t="shared" si="0"/>
        <v>1.0318857392976177E-2</v>
      </c>
      <c r="D31" s="13">
        <f t="shared" si="1"/>
        <v>0.70495204007913992</v>
      </c>
      <c r="E31" s="75"/>
    </row>
    <row r="32" spans="1:5" x14ac:dyDescent="0.25">
      <c r="A32" s="22" t="s">
        <v>173</v>
      </c>
      <c r="B32" s="11">
        <v>1523201.4900000002</v>
      </c>
      <c r="C32" s="12">
        <f t="shared" si="0"/>
        <v>9.950217859741612E-3</v>
      </c>
      <c r="D32" s="13">
        <f t="shared" si="1"/>
        <v>0.71490225793888151</v>
      </c>
      <c r="E32" s="75"/>
    </row>
    <row r="33" spans="1:5" x14ac:dyDescent="0.25">
      <c r="A33" s="22" t="s">
        <v>147</v>
      </c>
      <c r="B33" s="11">
        <v>1438398.19</v>
      </c>
      <c r="C33" s="12">
        <f t="shared" si="0"/>
        <v>9.3962456401995801E-3</v>
      </c>
      <c r="D33" s="13">
        <f t="shared" si="1"/>
        <v>0.7242985035790811</v>
      </c>
      <c r="E33" s="75"/>
    </row>
    <row r="34" spans="1:5" x14ac:dyDescent="0.25">
      <c r="A34" s="22" t="s">
        <v>16</v>
      </c>
      <c r="B34" s="11">
        <v>1431504.35</v>
      </c>
      <c r="C34" s="12">
        <f t="shared" ref="C34:C65" si="2">B34/$B$197</f>
        <v>9.3512120643131757E-3</v>
      </c>
      <c r="D34" s="13">
        <f t="shared" si="1"/>
        <v>0.73364971564339432</v>
      </c>
      <c r="E34" s="75"/>
    </row>
    <row r="35" spans="1:5" x14ac:dyDescent="0.25">
      <c r="A35" s="22" t="s">
        <v>168</v>
      </c>
      <c r="B35" s="11">
        <v>1396371.41</v>
      </c>
      <c r="C35" s="12">
        <f t="shared" si="2"/>
        <v>9.1217083451084167E-3</v>
      </c>
      <c r="D35" s="13">
        <f t="shared" si="1"/>
        <v>0.74277142398850271</v>
      </c>
      <c r="E35" s="75"/>
    </row>
    <row r="36" spans="1:5" x14ac:dyDescent="0.25">
      <c r="A36" s="22" t="s">
        <v>163</v>
      </c>
      <c r="B36" s="11">
        <v>1263263.5399999998</v>
      </c>
      <c r="C36" s="12">
        <f t="shared" si="2"/>
        <v>8.2521895624382609E-3</v>
      </c>
      <c r="D36" s="13">
        <f t="shared" si="1"/>
        <v>0.75102361355094094</v>
      </c>
      <c r="E36" s="75"/>
    </row>
    <row r="37" spans="1:5" x14ac:dyDescent="0.25">
      <c r="A37" s="22" t="s">
        <v>8</v>
      </c>
      <c r="B37" s="11">
        <v>1257460.18</v>
      </c>
      <c r="C37" s="12">
        <f t="shared" si="2"/>
        <v>8.2142794785146252E-3</v>
      </c>
      <c r="D37" s="13">
        <f t="shared" si="1"/>
        <v>0.75923789302945555</v>
      </c>
      <c r="E37" s="75"/>
    </row>
    <row r="38" spans="1:5" x14ac:dyDescent="0.25">
      <c r="A38" s="22" t="s">
        <v>43</v>
      </c>
      <c r="B38" s="11">
        <v>1256263.48</v>
      </c>
      <c r="C38" s="12">
        <f t="shared" si="2"/>
        <v>8.2064621110875795E-3</v>
      </c>
      <c r="D38" s="13">
        <f t="shared" si="1"/>
        <v>0.7674443551405431</v>
      </c>
      <c r="E38" s="75"/>
    </row>
    <row r="39" spans="1:5" x14ac:dyDescent="0.25">
      <c r="A39" s="22" t="s">
        <v>144</v>
      </c>
      <c r="B39" s="11">
        <v>1197822.06</v>
      </c>
      <c r="C39" s="12">
        <f t="shared" si="2"/>
        <v>7.8246972133702991E-3</v>
      </c>
      <c r="D39" s="13">
        <f t="shared" si="1"/>
        <v>0.77526905235391341</v>
      </c>
      <c r="E39" s="75"/>
    </row>
    <row r="40" spans="1:5" x14ac:dyDescent="0.25">
      <c r="A40" s="22" t="s">
        <v>26</v>
      </c>
      <c r="B40" s="11">
        <v>1071640.3999999999</v>
      </c>
      <c r="C40" s="12">
        <f t="shared" si="2"/>
        <v>7.0004234615741101E-3</v>
      </c>
      <c r="D40" s="13">
        <f t="shared" si="1"/>
        <v>0.78226947581548756</v>
      </c>
      <c r="E40" s="75"/>
    </row>
    <row r="41" spans="1:5" x14ac:dyDescent="0.25">
      <c r="A41" s="23" t="s">
        <v>99</v>
      </c>
      <c r="B41" s="14">
        <v>1047421.26</v>
      </c>
      <c r="C41" s="15">
        <f t="shared" si="2"/>
        <v>6.84221345393055E-3</v>
      </c>
      <c r="D41" s="16">
        <f t="shared" si="1"/>
        <v>0.7891116892694181</v>
      </c>
      <c r="E41" s="75" t="s">
        <v>202</v>
      </c>
    </row>
    <row r="42" spans="1:5" x14ac:dyDescent="0.25">
      <c r="A42" s="23" t="s">
        <v>152</v>
      </c>
      <c r="B42" s="14">
        <v>979997.1</v>
      </c>
      <c r="C42" s="15">
        <f t="shared" si="2"/>
        <v>6.4017693725568672E-3</v>
      </c>
      <c r="D42" s="16">
        <f t="shared" si="1"/>
        <v>0.79551345864197498</v>
      </c>
      <c r="E42" s="75"/>
    </row>
    <row r="43" spans="1:5" x14ac:dyDescent="0.25">
      <c r="A43" s="23" t="s">
        <v>158</v>
      </c>
      <c r="B43" s="14">
        <v>955418.98</v>
      </c>
      <c r="C43" s="15">
        <f t="shared" si="2"/>
        <v>6.2412143506583046E-3</v>
      </c>
      <c r="D43" s="16">
        <f t="shared" si="1"/>
        <v>0.80175467299263325</v>
      </c>
      <c r="E43" s="75"/>
    </row>
    <row r="44" spans="1:5" x14ac:dyDescent="0.25">
      <c r="A44" s="23" t="s">
        <v>167</v>
      </c>
      <c r="B44" s="14">
        <v>953815.09000000008</v>
      </c>
      <c r="C44" s="15">
        <f t="shared" si="2"/>
        <v>6.2307370401857029E-3</v>
      </c>
      <c r="D44" s="16">
        <f t="shared" si="1"/>
        <v>0.80798541003281898</v>
      </c>
      <c r="E44" s="75"/>
    </row>
    <row r="45" spans="1:5" x14ac:dyDescent="0.25">
      <c r="A45" s="23" t="s">
        <v>156</v>
      </c>
      <c r="B45" s="14">
        <v>947020.80000000005</v>
      </c>
      <c r="C45" s="15">
        <f t="shared" si="2"/>
        <v>6.1863537684083989E-3</v>
      </c>
      <c r="D45" s="16">
        <f t="shared" si="1"/>
        <v>0.81417176380122736</v>
      </c>
      <c r="E45" s="75"/>
    </row>
    <row r="46" spans="1:5" x14ac:dyDescent="0.25">
      <c r="A46" s="23" t="s">
        <v>199</v>
      </c>
      <c r="B46" s="14">
        <v>891342.66999999993</v>
      </c>
      <c r="C46" s="15">
        <f t="shared" si="2"/>
        <v>5.8226398886885092E-3</v>
      </c>
      <c r="D46" s="16">
        <f t="shared" si="1"/>
        <v>0.81999440368991583</v>
      </c>
      <c r="E46" s="75"/>
    </row>
    <row r="47" spans="1:5" x14ac:dyDescent="0.25">
      <c r="A47" s="23" t="s">
        <v>6</v>
      </c>
      <c r="B47" s="14">
        <v>867295.50999999989</v>
      </c>
      <c r="C47" s="15">
        <f t="shared" si="2"/>
        <v>5.6655533295701457E-3</v>
      </c>
      <c r="D47" s="16">
        <f t="shared" si="1"/>
        <v>0.82565995701948602</v>
      </c>
      <c r="E47" s="75"/>
    </row>
    <row r="48" spans="1:5" x14ac:dyDescent="0.25">
      <c r="A48" s="23" t="s">
        <v>29</v>
      </c>
      <c r="B48" s="14">
        <v>854137.77999999991</v>
      </c>
      <c r="C48" s="15">
        <f t="shared" si="2"/>
        <v>5.5796012865218835E-3</v>
      </c>
      <c r="D48" s="16">
        <f t="shared" si="1"/>
        <v>0.83123955830600793</v>
      </c>
      <c r="E48" s="75"/>
    </row>
    <row r="49" spans="1:5" x14ac:dyDescent="0.25">
      <c r="A49" s="23" t="s">
        <v>198</v>
      </c>
      <c r="B49" s="14">
        <v>818944.43</v>
      </c>
      <c r="C49" s="15">
        <f t="shared" si="2"/>
        <v>5.3497029427944645E-3</v>
      </c>
      <c r="D49" s="16">
        <f t="shared" si="1"/>
        <v>0.8365892612488024</v>
      </c>
      <c r="E49" s="75"/>
    </row>
    <row r="50" spans="1:5" x14ac:dyDescent="0.25">
      <c r="A50" s="23" t="s">
        <v>73</v>
      </c>
      <c r="B50" s="14">
        <v>814102.88</v>
      </c>
      <c r="C50" s="15">
        <f t="shared" si="2"/>
        <v>5.3180758221573702E-3</v>
      </c>
      <c r="D50" s="16">
        <f t="shared" si="1"/>
        <v>0.84190733707095977</v>
      </c>
      <c r="E50" s="75"/>
    </row>
    <row r="51" spans="1:5" x14ac:dyDescent="0.25">
      <c r="A51" s="23" t="s">
        <v>42</v>
      </c>
      <c r="B51" s="14">
        <v>792934.85000000009</v>
      </c>
      <c r="C51" s="15">
        <f t="shared" si="2"/>
        <v>5.1797969985451732E-3</v>
      </c>
      <c r="D51" s="16">
        <f t="shared" si="1"/>
        <v>0.84708713406950498</v>
      </c>
      <c r="E51" s="75"/>
    </row>
    <row r="52" spans="1:5" x14ac:dyDescent="0.25">
      <c r="A52" s="23" t="s">
        <v>65</v>
      </c>
      <c r="B52" s="14">
        <v>766486.10000000009</v>
      </c>
      <c r="C52" s="15">
        <f t="shared" si="2"/>
        <v>5.007022203913216E-3</v>
      </c>
      <c r="D52" s="16">
        <f t="shared" si="1"/>
        <v>0.85209415627341822</v>
      </c>
      <c r="E52" s="75"/>
    </row>
    <row r="53" spans="1:5" x14ac:dyDescent="0.25">
      <c r="A53" s="23" t="s">
        <v>35</v>
      </c>
      <c r="B53" s="14">
        <v>749950.52</v>
      </c>
      <c r="C53" s="15">
        <f t="shared" si="2"/>
        <v>4.8990045683493313E-3</v>
      </c>
      <c r="D53" s="16">
        <f t="shared" si="1"/>
        <v>0.85699316084176758</v>
      </c>
      <c r="E53" s="75"/>
    </row>
    <row r="54" spans="1:5" x14ac:dyDescent="0.25">
      <c r="A54" s="23" t="s">
        <v>7</v>
      </c>
      <c r="B54" s="14">
        <v>686539.85</v>
      </c>
      <c r="C54" s="15">
        <f t="shared" si="2"/>
        <v>4.4847783577826768E-3</v>
      </c>
      <c r="D54" s="16">
        <f t="shared" si="1"/>
        <v>0.86147793919955029</v>
      </c>
      <c r="E54" s="75"/>
    </row>
    <row r="55" spans="1:5" x14ac:dyDescent="0.25">
      <c r="A55" s="23" t="s">
        <v>175</v>
      </c>
      <c r="B55" s="14">
        <v>671770.29999999993</v>
      </c>
      <c r="C55" s="15">
        <f t="shared" si="2"/>
        <v>4.3882972020359429E-3</v>
      </c>
      <c r="D55" s="16">
        <f t="shared" si="1"/>
        <v>0.86586623640158622</v>
      </c>
      <c r="E55" s="75"/>
    </row>
    <row r="56" spans="1:5" x14ac:dyDescent="0.25">
      <c r="A56" s="23" t="s">
        <v>19</v>
      </c>
      <c r="B56" s="14">
        <v>614354.51</v>
      </c>
      <c r="C56" s="15">
        <f t="shared" si="2"/>
        <v>4.0132321677382324E-3</v>
      </c>
      <c r="D56" s="16">
        <f t="shared" si="1"/>
        <v>0.86987946856932441</v>
      </c>
      <c r="E56" s="75"/>
    </row>
    <row r="57" spans="1:5" x14ac:dyDescent="0.25">
      <c r="A57" s="23" t="s">
        <v>79</v>
      </c>
      <c r="B57" s="14">
        <v>600010.64</v>
      </c>
      <c r="C57" s="15">
        <f t="shared" si="2"/>
        <v>3.9195317397982552E-3</v>
      </c>
      <c r="D57" s="16">
        <f t="shared" si="1"/>
        <v>0.87379900030912272</v>
      </c>
      <c r="E57" s="75"/>
    </row>
    <row r="58" spans="1:5" x14ac:dyDescent="0.25">
      <c r="A58" s="23" t="s">
        <v>69</v>
      </c>
      <c r="B58" s="14">
        <v>599049.74</v>
      </c>
      <c r="C58" s="15">
        <f t="shared" si="2"/>
        <v>3.9132547210294338E-3</v>
      </c>
      <c r="D58" s="16">
        <f t="shared" si="1"/>
        <v>0.87771225503015216</v>
      </c>
      <c r="E58" s="75"/>
    </row>
    <row r="59" spans="1:5" x14ac:dyDescent="0.25">
      <c r="A59" s="23" t="s">
        <v>192</v>
      </c>
      <c r="B59" s="14">
        <v>554848.04</v>
      </c>
      <c r="C59" s="15">
        <f t="shared" si="2"/>
        <v>3.6245098979325631E-3</v>
      </c>
      <c r="D59" s="16">
        <f t="shared" si="1"/>
        <v>0.88133676492808477</v>
      </c>
      <c r="E59" s="75"/>
    </row>
    <row r="60" spans="1:5" x14ac:dyDescent="0.25">
      <c r="A60" s="23" t="s">
        <v>21</v>
      </c>
      <c r="B60" s="14">
        <v>510790.03</v>
      </c>
      <c r="C60" s="15">
        <f t="shared" si="2"/>
        <v>3.3367037207165241E-3</v>
      </c>
      <c r="D60" s="16">
        <f t="shared" si="1"/>
        <v>0.88467346864880125</v>
      </c>
      <c r="E60" s="75"/>
    </row>
    <row r="61" spans="1:5" x14ac:dyDescent="0.25">
      <c r="A61" s="23" t="s">
        <v>54</v>
      </c>
      <c r="B61" s="14">
        <v>493453.48</v>
      </c>
      <c r="C61" s="15">
        <f t="shared" si="2"/>
        <v>3.2234537990424692E-3</v>
      </c>
      <c r="D61" s="16">
        <f t="shared" si="1"/>
        <v>0.88789692244784368</v>
      </c>
      <c r="E61" s="75"/>
    </row>
    <row r="62" spans="1:5" x14ac:dyDescent="0.25">
      <c r="A62" s="23" t="s">
        <v>161</v>
      </c>
      <c r="B62" s="14">
        <v>484869.99</v>
      </c>
      <c r="C62" s="15">
        <f t="shared" si="2"/>
        <v>3.1673826908813854E-3</v>
      </c>
      <c r="D62" s="16">
        <f t="shared" si="1"/>
        <v>0.89106430513872503</v>
      </c>
      <c r="E62" s="75"/>
    </row>
    <row r="63" spans="1:5" x14ac:dyDescent="0.25">
      <c r="A63" s="23" t="s">
        <v>111</v>
      </c>
      <c r="B63" s="14">
        <v>484456.45999999996</v>
      </c>
      <c r="C63" s="15">
        <f t="shared" si="2"/>
        <v>3.1646813321848815E-3</v>
      </c>
      <c r="D63" s="16">
        <f t="shared" si="1"/>
        <v>0.89422898647090987</v>
      </c>
      <c r="E63" s="75"/>
    </row>
    <row r="64" spans="1:5" x14ac:dyDescent="0.25">
      <c r="A64" s="23" t="s">
        <v>13</v>
      </c>
      <c r="B64" s="14">
        <v>472354.82000000007</v>
      </c>
      <c r="C64" s="15">
        <f t="shared" si="2"/>
        <v>3.0856281305889702E-3</v>
      </c>
      <c r="D64" s="16">
        <f t="shared" si="1"/>
        <v>0.89731461460149886</v>
      </c>
      <c r="E64" s="75"/>
    </row>
    <row r="65" spans="1:5" x14ac:dyDescent="0.25">
      <c r="A65" s="23" t="s">
        <v>51</v>
      </c>
      <c r="B65" s="14">
        <v>450670.52999999997</v>
      </c>
      <c r="C65" s="15">
        <f t="shared" si="2"/>
        <v>2.9439768710213228E-3</v>
      </c>
      <c r="D65" s="16">
        <f t="shared" si="1"/>
        <v>0.90025859147252019</v>
      </c>
      <c r="E65" s="75"/>
    </row>
    <row r="66" spans="1:5" x14ac:dyDescent="0.25">
      <c r="A66" s="23" t="s">
        <v>3</v>
      </c>
      <c r="B66" s="14">
        <v>437562.09</v>
      </c>
      <c r="C66" s="15">
        <f t="shared" ref="C66:C97" si="3">B66/$B$197</f>
        <v>2.8583468117956384E-3</v>
      </c>
      <c r="D66" s="16">
        <f t="shared" si="1"/>
        <v>0.90311693828431583</v>
      </c>
      <c r="E66" s="75"/>
    </row>
    <row r="67" spans="1:5" x14ac:dyDescent="0.25">
      <c r="A67" s="23" t="s">
        <v>132</v>
      </c>
      <c r="B67" s="14">
        <v>416482.31</v>
      </c>
      <c r="C67" s="15">
        <f t="shared" si="3"/>
        <v>2.72064447575379E-3</v>
      </c>
      <c r="D67" s="16">
        <f t="shared" si="1"/>
        <v>0.90583758276006965</v>
      </c>
      <c r="E67" s="75"/>
    </row>
    <row r="68" spans="1:5" x14ac:dyDescent="0.25">
      <c r="A68" s="23" t="s">
        <v>169</v>
      </c>
      <c r="B68" s="14">
        <v>346921.59</v>
      </c>
      <c r="C68" s="15">
        <f t="shared" si="3"/>
        <v>2.2662434506599363E-3</v>
      </c>
      <c r="D68" s="16">
        <f t="shared" ref="D68:D131" si="4">D67 + C68</f>
        <v>0.9081038262107296</v>
      </c>
      <c r="E68" s="75"/>
    </row>
    <row r="69" spans="1:5" x14ac:dyDescent="0.25">
      <c r="A69" s="23" t="s">
        <v>44</v>
      </c>
      <c r="B69" s="14">
        <v>333838.94</v>
      </c>
      <c r="C69" s="15">
        <f t="shared" si="3"/>
        <v>2.1807818629859714E-3</v>
      </c>
      <c r="D69" s="16">
        <f t="shared" si="4"/>
        <v>0.91028460807371558</v>
      </c>
      <c r="E69" s="75"/>
    </row>
    <row r="70" spans="1:5" x14ac:dyDescent="0.25">
      <c r="A70" s="23" t="s">
        <v>138</v>
      </c>
      <c r="B70" s="14">
        <v>331036.53000000003</v>
      </c>
      <c r="C70" s="15">
        <f t="shared" si="3"/>
        <v>2.1624752960508788E-3</v>
      </c>
      <c r="D70" s="16">
        <f t="shared" si="4"/>
        <v>0.91244708336976643</v>
      </c>
      <c r="E70" s="75"/>
    </row>
    <row r="71" spans="1:5" x14ac:dyDescent="0.25">
      <c r="A71" s="23" t="s">
        <v>77</v>
      </c>
      <c r="B71" s="14">
        <v>318003.40999999997</v>
      </c>
      <c r="C71" s="15">
        <f t="shared" si="3"/>
        <v>2.0773372599843854E-3</v>
      </c>
      <c r="D71" s="16">
        <f t="shared" si="4"/>
        <v>0.91452442062975081</v>
      </c>
      <c r="E71" s="75"/>
    </row>
    <row r="72" spans="1:5" x14ac:dyDescent="0.25">
      <c r="A72" s="23" t="s">
        <v>52</v>
      </c>
      <c r="B72" s="14">
        <v>315710.55</v>
      </c>
      <c r="C72" s="15">
        <f t="shared" si="3"/>
        <v>2.0623592963520845E-3</v>
      </c>
      <c r="D72" s="16">
        <f t="shared" si="4"/>
        <v>0.91658677992610293</v>
      </c>
      <c r="E72" s="75"/>
    </row>
    <row r="73" spans="1:5" x14ac:dyDescent="0.25">
      <c r="A73" s="23" t="s">
        <v>4</v>
      </c>
      <c r="B73" s="14">
        <v>311704.79000000004</v>
      </c>
      <c r="C73" s="15">
        <f t="shared" si="3"/>
        <v>2.0361919212835123E-3</v>
      </c>
      <c r="D73" s="16">
        <f t="shared" si="4"/>
        <v>0.91862297184738639</v>
      </c>
      <c r="E73" s="75"/>
    </row>
    <row r="74" spans="1:5" x14ac:dyDescent="0.25">
      <c r="A74" s="23" t="s">
        <v>20</v>
      </c>
      <c r="B74" s="14">
        <v>305145.98</v>
      </c>
      <c r="C74" s="15">
        <f t="shared" si="3"/>
        <v>1.9933469077845741E-3</v>
      </c>
      <c r="D74" s="16">
        <f t="shared" si="4"/>
        <v>0.92061631875517091</v>
      </c>
      <c r="E74" s="75"/>
    </row>
    <row r="75" spans="1:5" x14ac:dyDescent="0.25">
      <c r="A75" s="23" t="s">
        <v>74</v>
      </c>
      <c r="B75" s="14">
        <v>298056.23</v>
      </c>
      <c r="C75" s="15">
        <f t="shared" si="3"/>
        <v>1.947033562154179E-3</v>
      </c>
      <c r="D75" s="16">
        <f t="shared" si="4"/>
        <v>0.92256335231732511</v>
      </c>
      <c r="E75" s="75"/>
    </row>
    <row r="76" spans="1:5" x14ac:dyDescent="0.25">
      <c r="A76" s="23" t="s">
        <v>195</v>
      </c>
      <c r="B76" s="14">
        <v>292392.53000000003</v>
      </c>
      <c r="C76" s="15">
        <f t="shared" si="3"/>
        <v>1.910035798390031E-3</v>
      </c>
      <c r="D76" s="16">
        <f t="shared" si="4"/>
        <v>0.92447338811571511</v>
      </c>
      <c r="E76" s="75"/>
    </row>
    <row r="77" spans="1:5" x14ac:dyDescent="0.25">
      <c r="A77" s="23" t="s">
        <v>200</v>
      </c>
      <c r="B77" s="14">
        <v>289138.44</v>
      </c>
      <c r="C77" s="15">
        <f t="shared" si="3"/>
        <v>1.8887786602846798E-3</v>
      </c>
      <c r="D77" s="16">
        <f t="shared" si="4"/>
        <v>0.92636216677599981</v>
      </c>
      <c r="E77" s="75"/>
    </row>
    <row r="78" spans="1:5" x14ac:dyDescent="0.25">
      <c r="A78" s="23" t="s">
        <v>112</v>
      </c>
      <c r="B78" s="14">
        <v>279277.01</v>
      </c>
      <c r="C78" s="15">
        <f t="shared" si="3"/>
        <v>1.824359489509977E-3</v>
      </c>
      <c r="D78" s="16">
        <f t="shared" si="4"/>
        <v>0.92818652626550979</v>
      </c>
      <c r="E78" s="75"/>
    </row>
    <row r="79" spans="1:5" x14ac:dyDescent="0.25">
      <c r="A79" s="23" t="s">
        <v>191</v>
      </c>
      <c r="B79" s="14">
        <v>276009.89</v>
      </c>
      <c r="C79" s="15">
        <f t="shared" si="3"/>
        <v>1.8030172337497631E-3</v>
      </c>
      <c r="D79" s="16">
        <f t="shared" si="4"/>
        <v>0.92998954349925955</v>
      </c>
      <c r="E79" s="75"/>
    </row>
    <row r="80" spans="1:5" x14ac:dyDescent="0.25">
      <c r="A80" s="23" t="s">
        <v>171</v>
      </c>
      <c r="B80" s="14">
        <v>268847.13</v>
      </c>
      <c r="C80" s="15">
        <f t="shared" si="3"/>
        <v>1.7562269548897793E-3</v>
      </c>
      <c r="D80" s="16">
        <f t="shared" si="4"/>
        <v>0.9317457704541493</v>
      </c>
      <c r="E80" s="75"/>
    </row>
    <row r="81" spans="1:5" x14ac:dyDescent="0.25">
      <c r="A81" s="23" t="s">
        <v>15</v>
      </c>
      <c r="B81" s="14">
        <v>257929.29</v>
      </c>
      <c r="C81" s="15">
        <f t="shared" si="3"/>
        <v>1.6849068522828672E-3</v>
      </c>
      <c r="D81" s="16">
        <f t="shared" si="4"/>
        <v>0.93343067730643214</v>
      </c>
      <c r="E81" s="75"/>
    </row>
    <row r="82" spans="1:5" x14ac:dyDescent="0.25">
      <c r="A82" s="23" t="s">
        <v>179</v>
      </c>
      <c r="B82" s="14">
        <v>254286.9</v>
      </c>
      <c r="C82" s="15">
        <f t="shared" si="3"/>
        <v>1.66111316886798E-3</v>
      </c>
      <c r="D82" s="16">
        <f t="shared" si="4"/>
        <v>0.93509179047530011</v>
      </c>
      <c r="E82" s="75"/>
    </row>
    <row r="83" spans="1:5" x14ac:dyDescent="0.25">
      <c r="A83" s="23" t="s">
        <v>186</v>
      </c>
      <c r="B83" s="14">
        <v>245582.4</v>
      </c>
      <c r="C83" s="15">
        <f t="shared" si="3"/>
        <v>1.6042515704985346E-3</v>
      </c>
      <c r="D83" s="16">
        <f t="shared" si="4"/>
        <v>0.93669604204579859</v>
      </c>
      <c r="E83" s="75"/>
    </row>
    <row r="84" spans="1:5" x14ac:dyDescent="0.25">
      <c r="A84" s="23" t="s">
        <v>50</v>
      </c>
      <c r="B84" s="14">
        <v>244722.35</v>
      </c>
      <c r="C84" s="15">
        <f t="shared" si="3"/>
        <v>1.598633348006991E-3</v>
      </c>
      <c r="D84" s="16">
        <f t="shared" si="4"/>
        <v>0.93829467539380562</v>
      </c>
      <c r="E84" s="75"/>
    </row>
    <row r="85" spans="1:5" x14ac:dyDescent="0.25">
      <c r="A85" s="23" t="s">
        <v>160</v>
      </c>
      <c r="B85" s="14">
        <v>231508.2</v>
      </c>
      <c r="C85" s="15">
        <f t="shared" si="3"/>
        <v>1.5123127448599283E-3</v>
      </c>
      <c r="D85" s="16">
        <f t="shared" si="4"/>
        <v>0.93980698813866559</v>
      </c>
      <c r="E85" s="75"/>
    </row>
    <row r="86" spans="1:5" x14ac:dyDescent="0.25">
      <c r="A86" s="23" t="s">
        <v>40</v>
      </c>
      <c r="B86" s="14">
        <v>217834.88</v>
      </c>
      <c r="C86" s="15">
        <f t="shared" si="3"/>
        <v>1.4229926425890448E-3</v>
      </c>
      <c r="D86" s="16">
        <f t="shared" si="4"/>
        <v>0.94122998078125464</v>
      </c>
      <c r="E86" s="75"/>
    </row>
    <row r="87" spans="1:5" x14ac:dyDescent="0.25">
      <c r="A87" s="23" t="s">
        <v>137</v>
      </c>
      <c r="B87" s="14">
        <v>217714.71</v>
      </c>
      <c r="C87" s="15">
        <f t="shared" si="3"/>
        <v>1.4222076396278114E-3</v>
      </c>
      <c r="D87" s="16">
        <f t="shared" si="4"/>
        <v>0.9426521884208825</v>
      </c>
      <c r="E87" s="75"/>
    </row>
    <row r="88" spans="1:5" x14ac:dyDescent="0.25">
      <c r="A88" s="23" t="s">
        <v>66</v>
      </c>
      <c r="B88" s="14">
        <v>212964.22999999998</v>
      </c>
      <c r="C88" s="15">
        <f t="shared" si="3"/>
        <v>1.3911754280335688E-3</v>
      </c>
      <c r="D88" s="16">
        <f t="shared" si="4"/>
        <v>0.94404336384891607</v>
      </c>
      <c r="E88" s="75"/>
    </row>
    <row r="89" spans="1:5" x14ac:dyDescent="0.25">
      <c r="A89" s="23" t="s">
        <v>14</v>
      </c>
      <c r="B89" s="14">
        <v>203874.37</v>
      </c>
      <c r="C89" s="15">
        <f t="shared" si="3"/>
        <v>1.3317964897195374E-3</v>
      </c>
      <c r="D89" s="16">
        <f t="shared" si="4"/>
        <v>0.94537516033863556</v>
      </c>
      <c r="E89" s="75"/>
    </row>
    <row r="90" spans="1:5" x14ac:dyDescent="0.25">
      <c r="A90" s="23" t="s">
        <v>72</v>
      </c>
      <c r="B90" s="14">
        <v>189702.83</v>
      </c>
      <c r="C90" s="15">
        <f t="shared" si="3"/>
        <v>1.2392217966577268E-3</v>
      </c>
      <c r="D90" s="16">
        <f t="shared" si="4"/>
        <v>0.94661438213529325</v>
      </c>
      <c r="E90" s="75"/>
    </row>
    <row r="91" spans="1:5" x14ac:dyDescent="0.25">
      <c r="A91" s="23" t="s">
        <v>90</v>
      </c>
      <c r="B91" s="14">
        <v>189333.83</v>
      </c>
      <c r="C91" s="15">
        <f t="shared" si="3"/>
        <v>1.236811327383406E-3</v>
      </c>
      <c r="D91" s="16">
        <f t="shared" si="4"/>
        <v>0.94785119346267666</v>
      </c>
      <c r="E91" s="75"/>
    </row>
    <row r="92" spans="1:5" x14ac:dyDescent="0.25">
      <c r="A92" s="23" t="s">
        <v>70</v>
      </c>
      <c r="B92" s="14">
        <v>187633.62</v>
      </c>
      <c r="C92" s="15">
        <f t="shared" si="3"/>
        <v>1.2257048125733981E-3</v>
      </c>
      <c r="D92" s="16">
        <f t="shared" si="4"/>
        <v>0.9490768982752501</v>
      </c>
      <c r="E92" s="75"/>
    </row>
    <row r="93" spans="1:5" x14ac:dyDescent="0.25">
      <c r="A93" s="23" t="s">
        <v>45</v>
      </c>
      <c r="B93" s="14">
        <v>183362.01</v>
      </c>
      <c r="C93" s="15">
        <f t="shared" si="3"/>
        <v>1.1978007891130147E-3</v>
      </c>
      <c r="D93" s="16">
        <f t="shared" si="4"/>
        <v>0.95027469906436313</v>
      </c>
      <c r="E93" s="75"/>
    </row>
    <row r="94" spans="1:5" x14ac:dyDescent="0.25">
      <c r="A94" s="23" t="s">
        <v>49</v>
      </c>
      <c r="B94" s="14">
        <v>182385.36</v>
      </c>
      <c r="C94" s="15">
        <f t="shared" si="3"/>
        <v>1.1914208844605338E-3</v>
      </c>
      <c r="D94" s="16">
        <f t="shared" si="4"/>
        <v>0.95146611994882369</v>
      </c>
      <c r="E94" s="75"/>
    </row>
    <row r="95" spans="1:5" x14ac:dyDescent="0.25">
      <c r="A95" s="23" t="s">
        <v>24</v>
      </c>
      <c r="B95" s="14">
        <v>178844.72</v>
      </c>
      <c r="C95" s="15">
        <f t="shared" si="3"/>
        <v>1.1682918765162759E-3</v>
      </c>
      <c r="D95" s="16">
        <f t="shared" si="4"/>
        <v>0.95263441182533992</v>
      </c>
      <c r="E95" s="75"/>
    </row>
    <row r="96" spans="1:5" x14ac:dyDescent="0.25">
      <c r="A96" s="23" t="s">
        <v>196</v>
      </c>
      <c r="B96" s="14">
        <v>177183.32</v>
      </c>
      <c r="C96" s="15">
        <f t="shared" si="3"/>
        <v>1.1574388855884804E-3</v>
      </c>
      <c r="D96" s="16">
        <f t="shared" si="4"/>
        <v>0.95379185071092842</v>
      </c>
      <c r="E96" s="75"/>
    </row>
    <row r="97" spans="1:5" x14ac:dyDescent="0.25">
      <c r="A97" s="23" t="s">
        <v>61</v>
      </c>
      <c r="B97" s="14">
        <v>167021.84</v>
      </c>
      <c r="C97" s="15">
        <f t="shared" si="3"/>
        <v>1.0910596570745908E-3</v>
      </c>
      <c r="D97" s="16">
        <f t="shared" si="4"/>
        <v>0.95488291036800299</v>
      </c>
      <c r="E97" s="75"/>
    </row>
    <row r="98" spans="1:5" x14ac:dyDescent="0.25">
      <c r="A98" s="23" t="s">
        <v>109</v>
      </c>
      <c r="B98" s="14">
        <v>157775.89000000001</v>
      </c>
      <c r="C98" s="15">
        <f t="shared" ref="C98:C129" si="5">B98/$B$197</f>
        <v>1.0306610706602105E-3</v>
      </c>
      <c r="D98" s="16">
        <f t="shared" si="4"/>
        <v>0.95591357143866318</v>
      </c>
      <c r="E98" s="75"/>
    </row>
    <row r="99" spans="1:5" x14ac:dyDescent="0.25">
      <c r="A99" s="25" t="s">
        <v>101</v>
      </c>
      <c r="B99" s="18">
        <v>150815.24</v>
      </c>
      <c r="C99" s="19">
        <f t="shared" si="5"/>
        <v>9.8519106265397452E-4</v>
      </c>
      <c r="D99" s="20">
        <f t="shared" si="4"/>
        <v>0.95689876250131711</v>
      </c>
      <c r="E99" s="75" t="s">
        <v>203</v>
      </c>
    </row>
    <row r="100" spans="1:5" x14ac:dyDescent="0.25">
      <c r="A100" s="25" t="s">
        <v>22</v>
      </c>
      <c r="B100" s="18">
        <v>149058.57</v>
      </c>
      <c r="C100" s="19">
        <f t="shared" si="5"/>
        <v>9.7371572644768423E-4</v>
      </c>
      <c r="D100" s="20">
        <f t="shared" si="4"/>
        <v>0.95787247822776478</v>
      </c>
      <c r="E100" s="75"/>
    </row>
    <row r="101" spans="1:5" x14ac:dyDescent="0.25">
      <c r="A101" s="25" t="s">
        <v>159</v>
      </c>
      <c r="B101" s="18">
        <v>148628.25</v>
      </c>
      <c r="C101" s="19">
        <f t="shared" si="5"/>
        <v>9.7090468813298037E-4</v>
      </c>
      <c r="D101" s="20">
        <f t="shared" si="4"/>
        <v>0.95884338291589777</v>
      </c>
      <c r="E101" s="75"/>
    </row>
    <row r="102" spans="1:5" x14ac:dyDescent="0.25">
      <c r="A102" s="25" t="s">
        <v>87</v>
      </c>
      <c r="B102" s="18">
        <v>146256.99</v>
      </c>
      <c r="C102" s="19">
        <f t="shared" si="5"/>
        <v>9.55414581435349E-4</v>
      </c>
      <c r="D102" s="20">
        <f t="shared" si="4"/>
        <v>0.9597987974973331</v>
      </c>
      <c r="E102" s="75"/>
    </row>
    <row r="103" spans="1:5" x14ac:dyDescent="0.25">
      <c r="A103" s="25" t="s">
        <v>121</v>
      </c>
      <c r="B103" s="18">
        <v>145610.78</v>
      </c>
      <c r="C103" s="19">
        <f t="shared" si="5"/>
        <v>9.5119325528424115E-4</v>
      </c>
      <c r="D103" s="20">
        <f t="shared" si="4"/>
        <v>0.96074999075261736</v>
      </c>
      <c r="E103" s="75"/>
    </row>
    <row r="104" spans="1:5" x14ac:dyDescent="0.25">
      <c r="A104" s="25" t="s">
        <v>143</v>
      </c>
      <c r="B104" s="18">
        <v>140777.94</v>
      </c>
      <c r="C104" s="19">
        <f t="shared" si="5"/>
        <v>9.1962303217391994E-4</v>
      </c>
      <c r="D104" s="20">
        <f t="shared" si="4"/>
        <v>0.96166961378479132</v>
      </c>
      <c r="E104" s="75"/>
    </row>
    <row r="105" spans="1:5" x14ac:dyDescent="0.25">
      <c r="A105" s="25" t="s">
        <v>46</v>
      </c>
      <c r="B105" s="18">
        <v>139847.95000000001</v>
      </c>
      <c r="C105" s="19">
        <f t="shared" si="5"/>
        <v>9.1354793103455524E-4</v>
      </c>
      <c r="D105" s="20">
        <f t="shared" si="4"/>
        <v>0.96258316171582592</v>
      </c>
      <c r="E105" s="75"/>
    </row>
    <row r="106" spans="1:5" x14ac:dyDescent="0.25">
      <c r="A106" s="25" t="s">
        <v>136</v>
      </c>
      <c r="B106" s="18">
        <v>139819.41</v>
      </c>
      <c r="C106" s="19">
        <f t="shared" si="5"/>
        <v>9.133614952809262E-4</v>
      </c>
      <c r="D106" s="20">
        <f t="shared" si="4"/>
        <v>0.96349652321110679</v>
      </c>
      <c r="E106" s="75"/>
    </row>
    <row r="107" spans="1:5" x14ac:dyDescent="0.25">
      <c r="A107" s="25" t="s">
        <v>178</v>
      </c>
      <c r="B107" s="18">
        <v>139710.18</v>
      </c>
      <c r="C107" s="19">
        <f t="shared" si="5"/>
        <v>9.1264795718110482E-4</v>
      </c>
      <c r="D107" s="20">
        <f t="shared" si="4"/>
        <v>0.96440917116828795</v>
      </c>
      <c r="E107" s="75"/>
    </row>
    <row r="108" spans="1:5" x14ac:dyDescent="0.25">
      <c r="A108" s="25" t="s">
        <v>68</v>
      </c>
      <c r="B108" s="18">
        <v>138876.56</v>
      </c>
      <c r="C108" s="19">
        <f t="shared" si="5"/>
        <v>9.0720238700099838E-4</v>
      </c>
      <c r="D108" s="20">
        <f t="shared" si="4"/>
        <v>0.96531637355528899</v>
      </c>
      <c r="E108" s="75"/>
    </row>
    <row r="109" spans="1:5" x14ac:dyDescent="0.25">
      <c r="A109" s="25" t="s">
        <v>83</v>
      </c>
      <c r="B109" s="18">
        <v>138524.88999999998</v>
      </c>
      <c r="C109" s="19">
        <f t="shared" si="5"/>
        <v>9.0490512486088878E-4</v>
      </c>
      <c r="D109" s="20">
        <f t="shared" si="4"/>
        <v>0.96622127868014984</v>
      </c>
      <c r="E109" s="75"/>
    </row>
    <row r="110" spans="1:5" x14ac:dyDescent="0.25">
      <c r="A110" s="25" t="s">
        <v>172</v>
      </c>
      <c r="B110" s="18">
        <v>133679.29999999999</v>
      </c>
      <c r="C110" s="19">
        <f t="shared" si="5"/>
        <v>8.7325161317808092E-4</v>
      </c>
      <c r="D110" s="20">
        <f t="shared" si="4"/>
        <v>0.96709453029332793</v>
      </c>
      <c r="E110" s="75"/>
    </row>
    <row r="111" spans="1:5" x14ac:dyDescent="0.25">
      <c r="A111" s="25" t="s">
        <v>28</v>
      </c>
      <c r="B111" s="18">
        <v>132906.72999999998</v>
      </c>
      <c r="C111" s="19">
        <f t="shared" si="5"/>
        <v>8.682048482803518E-4</v>
      </c>
      <c r="D111" s="20">
        <f t="shared" si="4"/>
        <v>0.96796273514160824</v>
      </c>
      <c r="E111" s="75"/>
    </row>
    <row r="112" spans="1:5" x14ac:dyDescent="0.25">
      <c r="A112" s="25" t="s">
        <v>150</v>
      </c>
      <c r="B112" s="18">
        <v>130972.8</v>
      </c>
      <c r="C112" s="19">
        <f t="shared" si="5"/>
        <v>8.555715722811996E-4</v>
      </c>
      <c r="D112" s="20">
        <f t="shared" si="4"/>
        <v>0.96881830671388947</v>
      </c>
      <c r="E112" s="75"/>
    </row>
    <row r="113" spans="1:5" x14ac:dyDescent="0.25">
      <c r="A113" s="25" t="s">
        <v>39</v>
      </c>
      <c r="B113" s="18">
        <v>128333.6</v>
      </c>
      <c r="C113" s="19">
        <f t="shared" si="5"/>
        <v>8.3833116439830692E-4</v>
      </c>
      <c r="D113" s="20">
        <f t="shared" si="4"/>
        <v>0.96965663787828782</v>
      </c>
      <c r="E113" s="75"/>
    </row>
    <row r="114" spans="1:5" x14ac:dyDescent="0.25">
      <c r="A114" s="25" t="s">
        <v>63</v>
      </c>
      <c r="B114" s="18">
        <v>121556.6</v>
      </c>
      <c r="C114" s="19">
        <f t="shared" si="5"/>
        <v>7.9406083845773225E-4</v>
      </c>
      <c r="D114" s="20">
        <f t="shared" si="4"/>
        <v>0.9704506987167455</v>
      </c>
      <c r="E114" s="75"/>
    </row>
    <row r="115" spans="1:5" x14ac:dyDescent="0.25">
      <c r="A115" s="25" t="s">
        <v>114</v>
      </c>
      <c r="B115" s="18">
        <v>120859.9</v>
      </c>
      <c r="C115" s="19">
        <f t="shared" si="5"/>
        <v>7.8950968955957695E-4</v>
      </c>
      <c r="D115" s="20">
        <f t="shared" si="4"/>
        <v>0.97124020840630509</v>
      </c>
      <c r="E115" s="75"/>
    </row>
    <row r="116" spans="1:5" x14ac:dyDescent="0.25">
      <c r="A116" s="25" t="s">
        <v>102</v>
      </c>
      <c r="B116" s="18">
        <v>113753.82</v>
      </c>
      <c r="C116" s="19">
        <f t="shared" si="5"/>
        <v>7.4308966923202814E-4</v>
      </c>
      <c r="D116" s="20">
        <f t="shared" si="4"/>
        <v>0.97198329807553707</v>
      </c>
      <c r="E116" s="75"/>
    </row>
    <row r="117" spans="1:5" x14ac:dyDescent="0.25">
      <c r="A117" s="25" t="s">
        <v>80</v>
      </c>
      <c r="B117" s="18">
        <v>113217.85</v>
      </c>
      <c r="C117" s="19">
        <f t="shared" si="5"/>
        <v>7.3958847894216989E-4</v>
      </c>
      <c r="D117" s="20">
        <f t="shared" si="4"/>
        <v>0.97272288655447925</v>
      </c>
      <c r="E117" s="75"/>
    </row>
    <row r="118" spans="1:5" x14ac:dyDescent="0.25">
      <c r="A118" s="25" t="s">
        <v>10</v>
      </c>
      <c r="B118" s="18">
        <v>110490.77</v>
      </c>
      <c r="C118" s="19">
        <f t="shared" si="5"/>
        <v>7.2177400049063933E-4</v>
      </c>
      <c r="D118" s="20">
        <f t="shared" si="4"/>
        <v>0.97344466055496992</v>
      </c>
      <c r="E118" s="75"/>
    </row>
    <row r="119" spans="1:5" x14ac:dyDescent="0.25">
      <c r="A119" s="25" t="s">
        <v>197</v>
      </c>
      <c r="B119" s="18">
        <v>108530.03</v>
      </c>
      <c r="C119" s="19">
        <f t="shared" si="5"/>
        <v>7.0896558985396785E-4</v>
      </c>
      <c r="D119" s="20">
        <f t="shared" si="4"/>
        <v>0.97415362614482393</v>
      </c>
      <c r="E119" s="75"/>
    </row>
    <row r="120" spans="1:5" x14ac:dyDescent="0.25">
      <c r="A120" s="25" t="s">
        <v>176</v>
      </c>
      <c r="B120" s="18">
        <v>108306.11000000002</v>
      </c>
      <c r="C120" s="19">
        <f t="shared" si="5"/>
        <v>7.0750284654798985E-4</v>
      </c>
      <c r="D120" s="20">
        <f t="shared" si="4"/>
        <v>0.97486112899137189</v>
      </c>
      <c r="E120" s="75"/>
    </row>
    <row r="121" spans="1:5" x14ac:dyDescent="0.25">
      <c r="A121" s="25" t="s">
        <v>190</v>
      </c>
      <c r="B121" s="18">
        <v>106983.88</v>
      </c>
      <c r="C121" s="19">
        <f t="shared" si="5"/>
        <v>6.9886546229708149E-4</v>
      </c>
      <c r="D121" s="20">
        <f t="shared" si="4"/>
        <v>0.97555999445366892</v>
      </c>
      <c r="E121" s="75"/>
    </row>
    <row r="122" spans="1:5" x14ac:dyDescent="0.25">
      <c r="A122" s="25" t="s">
        <v>48</v>
      </c>
      <c r="B122" s="18">
        <v>98994.2</v>
      </c>
      <c r="C122" s="19">
        <f t="shared" si="5"/>
        <v>6.466733805852782E-4</v>
      </c>
      <c r="D122" s="20">
        <f t="shared" si="4"/>
        <v>0.97620666783425425</v>
      </c>
      <c r="E122" s="75"/>
    </row>
    <row r="123" spans="1:5" x14ac:dyDescent="0.25">
      <c r="A123" s="25" t="s">
        <v>134</v>
      </c>
      <c r="B123" s="18">
        <v>98187.12</v>
      </c>
      <c r="C123" s="19">
        <f t="shared" si="5"/>
        <v>6.4140118128468517E-4</v>
      </c>
      <c r="D123" s="20">
        <f t="shared" si="4"/>
        <v>0.97684806901553889</v>
      </c>
      <c r="E123" s="75"/>
    </row>
    <row r="124" spans="1:5" x14ac:dyDescent="0.25">
      <c r="A124" s="25" t="s">
        <v>126</v>
      </c>
      <c r="B124" s="18">
        <v>97406.6</v>
      </c>
      <c r="C124" s="19">
        <f t="shared" si="5"/>
        <v>6.3630248351234685E-4</v>
      </c>
      <c r="D124" s="20">
        <f t="shared" si="4"/>
        <v>0.97748437149905121</v>
      </c>
      <c r="E124" s="75"/>
    </row>
    <row r="125" spans="1:5" x14ac:dyDescent="0.25">
      <c r="A125" s="25" t="s">
        <v>110</v>
      </c>
      <c r="B125" s="18">
        <v>92105.72</v>
      </c>
      <c r="C125" s="19">
        <f t="shared" si="5"/>
        <v>6.0167481856150239E-4</v>
      </c>
      <c r="D125" s="20">
        <f t="shared" si="4"/>
        <v>0.97808604631761276</v>
      </c>
      <c r="E125" s="75"/>
    </row>
    <row r="126" spans="1:5" x14ac:dyDescent="0.25">
      <c r="A126" s="25" t="s">
        <v>18</v>
      </c>
      <c r="B126" s="18">
        <v>87877.16</v>
      </c>
      <c r="C126" s="19">
        <f t="shared" si="5"/>
        <v>5.7405201651645641E-4</v>
      </c>
      <c r="D126" s="20">
        <f t="shared" si="4"/>
        <v>0.97866009833412926</v>
      </c>
      <c r="E126" s="75"/>
    </row>
    <row r="127" spans="1:5" x14ac:dyDescent="0.25">
      <c r="A127" s="25" t="s">
        <v>75</v>
      </c>
      <c r="B127" s="18">
        <v>86790.42</v>
      </c>
      <c r="C127" s="19">
        <f t="shared" si="5"/>
        <v>5.6695295586828461E-4</v>
      </c>
      <c r="D127" s="20">
        <f t="shared" si="4"/>
        <v>0.97922705128999754</v>
      </c>
      <c r="E127" s="75"/>
    </row>
    <row r="128" spans="1:5" x14ac:dyDescent="0.25">
      <c r="A128" s="25" t="s">
        <v>122</v>
      </c>
      <c r="B128" s="18">
        <v>85140.08</v>
      </c>
      <c r="C128" s="19">
        <f t="shared" si="5"/>
        <v>5.5617221369434809E-4</v>
      </c>
      <c r="D128" s="20">
        <f t="shared" si="4"/>
        <v>0.97978322350369185</v>
      </c>
      <c r="E128" s="75"/>
    </row>
    <row r="129" spans="1:5" x14ac:dyDescent="0.25">
      <c r="A129" s="25" t="s">
        <v>129</v>
      </c>
      <c r="B129" s="18">
        <v>82930.42</v>
      </c>
      <c r="C129" s="19">
        <f t="shared" si="5"/>
        <v>5.4173774882525412E-4</v>
      </c>
      <c r="D129" s="20">
        <f t="shared" si="4"/>
        <v>0.98032496125251711</v>
      </c>
      <c r="E129" s="75"/>
    </row>
    <row r="130" spans="1:5" x14ac:dyDescent="0.25">
      <c r="A130" s="25" t="s">
        <v>2</v>
      </c>
      <c r="B130" s="18">
        <v>82782</v>
      </c>
      <c r="C130" s="19">
        <f t="shared" ref="C130:C161" si="6">B130/$B$197</f>
        <v>5.4076820451713842E-4</v>
      </c>
      <c r="D130" s="20">
        <f t="shared" si="4"/>
        <v>0.98086572945703421</v>
      </c>
      <c r="E130" s="75"/>
    </row>
    <row r="131" spans="1:5" x14ac:dyDescent="0.25">
      <c r="A131" s="25" t="s">
        <v>104</v>
      </c>
      <c r="B131" s="18">
        <v>81011.77</v>
      </c>
      <c r="C131" s="19">
        <f t="shared" si="6"/>
        <v>5.2920428846434467E-4</v>
      </c>
      <c r="D131" s="20">
        <f t="shared" si="4"/>
        <v>0.98139493374549858</v>
      </c>
      <c r="E131" s="75"/>
    </row>
    <row r="132" spans="1:5" x14ac:dyDescent="0.25">
      <c r="A132" s="25" t="s">
        <v>86</v>
      </c>
      <c r="B132" s="18">
        <v>80506.7</v>
      </c>
      <c r="C132" s="19">
        <f t="shared" si="6"/>
        <v>5.2590495047957167E-4</v>
      </c>
      <c r="D132" s="20">
        <f t="shared" ref="D132:D195" si="7">D131 + C132</f>
        <v>0.98192083869597813</v>
      </c>
      <c r="E132" s="75"/>
    </row>
    <row r="133" spans="1:5" x14ac:dyDescent="0.25">
      <c r="A133" s="25" t="s">
        <v>131</v>
      </c>
      <c r="B133" s="18">
        <v>78467.03</v>
      </c>
      <c r="C133" s="19">
        <f t="shared" si="6"/>
        <v>5.125809345859297E-4</v>
      </c>
      <c r="D133" s="20">
        <f t="shared" si="7"/>
        <v>0.98243341963056408</v>
      </c>
      <c r="E133" s="75"/>
    </row>
    <row r="134" spans="1:5" x14ac:dyDescent="0.25">
      <c r="A134" s="25" t="s">
        <v>120</v>
      </c>
      <c r="B134" s="18">
        <v>78046</v>
      </c>
      <c r="C134" s="19">
        <f t="shared" si="6"/>
        <v>5.0983058261149265E-4</v>
      </c>
      <c r="D134" s="20">
        <f t="shared" si="7"/>
        <v>0.98294325021317552</v>
      </c>
      <c r="E134" s="75"/>
    </row>
    <row r="135" spans="1:5" x14ac:dyDescent="0.25">
      <c r="A135" s="25" t="s">
        <v>123</v>
      </c>
      <c r="B135" s="18">
        <v>76821.740000000005</v>
      </c>
      <c r="C135" s="19">
        <f t="shared" si="6"/>
        <v>5.01833181219135E-4</v>
      </c>
      <c r="D135" s="20">
        <f t="shared" si="7"/>
        <v>0.98344508339439463</v>
      </c>
      <c r="E135" s="75"/>
    </row>
    <row r="136" spans="1:5" x14ac:dyDescent="0.25">
      <c r="A136" s="25" t="s">
        <v>96</v>
      </c>
      <c r="B136" s="18">
        <v>76448.399999999994</v>
      </c>
      <c r="C136" s="19">
        <f t="shared" si="6"/>
        <v>4.9939436116798344E-4</v>
      </c>
      <c r="D136" s="20">
        <f t="shared" si="7"/>
        <v>0.9839444777555626</v>
      </c>
      <c r="E136" s="75"/>
    </row>
    <row r="137" spans="1:5" x14ac:dyDescent="0.25">
      <c r="A137" s="25" t="s">
        <v>95</v>
      </c>
      <c r="B137" s="18">
        <v>72613.7</v>
      </c>
      <c r="C137" s="19">
        <f t="shared" si="6"/>
        <v>4.7434442478251469E-4</v>
      </c>
      <c r="D137" s="20">
        <f t="shared" si="7"/>
        <v>0.98441882218034515</v>
      </c>
      <c r="E137" s="75"/>
    </row>
    <row r="138" spans="1:5" x14ac:dyDescent="0.25">
      <c r="A138" s="25" t="s">
        <v>116</v>
      </c>
      <c r="B138" s="18">
        <v>71979.03</v>
      </c>
      <c r="C138" s="19">
        <f t="shared" si="6"/>
        <v>4.7019848295505351E-4</v>
      </c>
      <c r="D138" s="20">
        <f t="shared" si="7"/>
        <v>0.9848890206633002</v>
      </c>
      <c r="E138" s="75"/>
    </row>
    <row r="139" spans="1:5" x14ac:dyDescent="0.25">
      <c r="A139" s="25" t="s">
        <v>106</v>
      </c>
      <c r="B139" s="18">
        <v>71105.3</v>
      </c>
      <c r="C139" s="19">
        <f t="shared" si="6"/>
        <v>4.6449089672455948E-4</v>
      </c>
      <c r="D139" s="20">
        <f t="shared" si="7"/>
        <v>0.98535351156002471</v>
      </c>
      <c r="E139" s="75"/>
    </row>
    <row r="140" spans="1:5" x14ac:dyDescent="0.25">
      <c r="A140" s="25" t="s">
        <v>93</v>
      </c>
      <c r="B140" s="18">
        <v>69102.5</v>
      </c>
      <c r="C140" s="19">
        <f t="shared" si="6"/>
        <v>4.5140773178523784E-4</v>
      </c>
      <c r="D140" s="20">
        <f t="shared" si="7"/>
        <v>0.98580491929180991</v>
      </c>
      <c r="E140" s="75"/>
    </row>
    <row r="141" spans="1:5" x14ac:dyDescent="0.25">
      <c r="A141" s="25" t="s">
        <v>118</v>
      </c>
      <c r="B141" s="18">
        <v>68697.27</v>
      </c>
      <c r="C141" s="19">
        <f t="shared" si="6"/>
        <v>4.4876059231631371E-4</v>
      </c>
      <c r="D141" s="20">
        <f t="shared" si="7"/>
        <v>0.98625367988412627</v>
      </c>
      <c r="E141" s="75"/>
    </row>
    <row r="142" spans="1:5" x14ac:dyDescent="0.25">
      <c r="A142" s="25" t="s">
        <v>89</v>
      </c>
      <c r="B142" s="18">
        <v>68459.27</v>
      </c>
      <c r="C142" s="19">
        <f t="shared" si="6"/>
        <v>4.4720587229656207E-4</v>
      </c>
      <c r="D142" s="20">
        <f t="shared" si="7"/>
        <v>0.98670088575642279</v>
      </c>
      <c r="E142" s="75"/>
    </row>
    <row r="143" spans="1:5" x14ac:dyDescent="0.25">
      <c r="A143" s="25" t="s">
        <v>133</v>
      </c>
      <c r="B143" s="18">
        <v>65499</v>
      </c>
      <c r="C143" s="19">
        <f t="shared" si="6"/>
        <v>4.2786809484752787E-4</v>
      </c>
      <c r="D143" s="20">
        <f t="shared" si="7"/>
        <v>0.9871287538512703</v>
      </c>
      <c r="E143" s="75"/>
    </row>
    <row r="144" spans="1:5" x14ac:dyDescent="0.25">
      <c r="A144" s="25" t="s">
        <v>127</v>
      </c>
      <c r="B144" s="18">
        <v>64276.66</v>
      </c>
      <c r="C144" s="19">
        <f t="shared" si="6"/>
        <v>4.1988323573432113E-4</v>
      </c>
      <c r="D144" s="20">
        <f t="shared" si="7"/>
        <v>0.98754863708700458</v>
      </c>
      <c r="E144" s="75"/>
    </row>
    <row r="145" spans="1:5" x14ac:dyDescent="0.25">
      <c r="A145" s="25" t="s">
        <v>25</v>
      </c>
      <c r="B145" s="18">
        <v>64051.38</v>
      </c>
      <c r="C145" s="19">
        <f t="shared" si="6"/>
        <v>4.1841160831394445E-4</v>
      </c>
      <c r="D145" s="20">
        <f t="shared" si="7"/>
        <v>0.98796704869531848</v>
      </c>
      <c r="E145" s="75"/>
    </row>
    <row r="146" spans="1:5" x14ac:dyDescent="0.25">
      <c r="A146" s="25" t="s">
        <v>76</v>
      </c>
      <c r="B146" s="18">
        <v>63853.21</v>
      </c>
      <c r="C146" s="19">
        <f t="shared" si="6"/>
        <v>4.1711707526220418E-4</v>
      </c>
      <c r="D146" s="20">
        <f t="shared" si="7"/>
        <v>0.98838416577058064</v>
      </c>
      <c r="E146" s="75"/>
    </row>
    <row r="147" spans="1:5" x14ac:dyDescent="0.25">
      <c r="A147" s="25" t="s">
        <v>82</v>
      </c>
      <c r="B147" s="18">
        <v>62262.06</v>
      </c>
      <c r="C147" s="19">
        <f t="shared" si="6"/>
        <v>4.0672298803771765E-4</v>
      </c>
      <c r="D147" s="20">
        <f t="shared" si="7"/>
        <v>0.98879088875861831</v>
      </c>
      <c r="E147" s="75"/>
    </row>
    <row r="148" spans="1:5" x14ac:dyDescent="0.25">
      <c r="A148" s="25" t="s">
        <v>88</v>
      </c>
      <c r="B148" s="18">
        <v>61779.3</v>
      </c>
      <c r="C148" s="19">
        <f t="shared" si="6"/>
        <v>4.0356938872370383E-4</v>
      </c>
      <c r="D148" s="20">
        <f t="shared" si="7"/>
        <v>0.98919445814734197</v>
      </c>
      <c r="E148" s="75"/>
    </row>
    <row r="149" spans="1:5" x14ac:dyDescent="0.25">
      <c r="A149" s="25" t="s">
        <v>100</v>
      </c>
      <c r="B149" s="18">
        <v>60781.3</v>
      </c>
      <c r="C149" s="19">
        <f t="shared" si="6"/>
        <v>3.9705001654003949E-4</v>
      </c>
      <c r="D149" s="20">
        <f t="shared" si="7"/>
        <v>0.98959150816388197</v>
      </c>
      <c r="E149" s="75"/>
    </row>
    <row r="150" spans="1:5" x14ac:dyDescent="0.25">
      <c r="A150" s="25" t="s">
        <v>92</v>
      </c>
      <c r="B150" s="18">
        <v>59311.759999999995</v>
      </c>
      <c r="C150" s="19">
        <f t="shared" si="6"/>
        <v>3.8745033898614949E-4</v>
      </c>
      <c r="D150" s="20">
        <f t="shared" si="7"/>
        <v>0.9899789585028681</v>
      </c>
      <c r="E150" s="75"/>
    </row>
    <row r="151" spans="1:5" x14ac:dyDescent="0.25">
      <c r="A151" s="25" t="s">
        <v>189</v>
      </c>
      <c r="B151" s="18">
        <v>58486.559999999998</v>
      </c>
      <c r="C151" s="19">
        <f t="shared" si="6"/>
        <v>3.8205977192606953E-4</v>
      </c>
      <c r="D151" s="20">
        <f t="shared" si="7"/>
        <v>0.99036101827479417</v>
      </c>
      <c r="E151" s="75"/>
    </row>
    <row r="152" spans="1:5" x14ac:dyDescent="0.25">
      <c r="A152" s="25" t="s">
        <v>139</v>
      </c>
      <c r="B152" s="18">
        <v>56396.229999999996</v>
      </c>
      <c r="C152" s="19">
        <f t="shared" si="6"/>
        <v>3.684048227710804E-4</v>
      </c>
      <c r="D152" s="20">
        <f t="shared" si="7"/>
        <v>0.99072942309756529</v>
      </c>
      <c r="E152" s="75"/>
    </row>
    <row r="153" spans="1:5" x14ac:dyDescent="0.25">
      <c r="A153" s="25" t="s">
        <v>125</v>
      </c>
      <c r="B153" s="18">
        <v>54846.21</v>
      </c>
      <c r="C153" s="19">
        <f t="shared" si="6"/>
        <v>3.5827941468278033E-4</v>
      </c>
      <c r="D153" s="20">
        <f t="shared" si="7"/>
        <v>0.99108770251224809</v>
      </c>
      <c r="E153" s="75"/>
    </row>
    <row r="154" spans="1:5" x14ac:dyDescent="0.25">
      <c r="A154" s="25" t="s">
        <v>183</v>
      </c>
      <c r="B154" s="18">
        <v>54565.53</v>
      </c>
      <c r="C154" s="19">
        <f t="shared" si="6"/>
        <v>3.5644589024940267E-4</v>
      </c>
      <c r="D154" s="20">
        <f t="shared" si="7"/>
        <v>0.9914441484024975</v>
      </c>
      <c r="E154" s="75"/>
    </row>
    <row r="155" spans="1:5" x14ac:dyDescent="0.25">
      <c r="A155" s="25" t="s">
        <v>81</v>
      </c>
      <c r="B155" s="18">
        <v>53315.54</v>
      </c>
      <c r="C155" s="19">
        <f t="shared" si="6"/>
        <v>3.4828040925154836E-4</v>
      </c>
      <c r="D155" s="20">
        <f t="shared" si="7"/>
        <v>0.99179242881174901</v>
      </c>
      <c r="E155" s="75"/>
    </row>
    <row r="156" spans="1:5" x14ac:dyDescent="0.25">
      <c r="A156" s="25" t="s">
        <v>185</v>
      </c>
      <c r="B156" s="18">
        <v>51677.1</v>
      </c>
      <c r="C156" s="19">
        <f t="shared" si="6"/>
        <v>3.375774030785994E-4</v>
      </c>
      <c r="D156" s="20">
        <f t="shared" si="7"/>
        <v>0.99213000621482761</v>
      </c>
      <c r="E156" s="75"/>
    </row>
    <row r="157" spans="1:5" x14ac:dyDescent="0.25">
      <c r="A157" s="25" t="s">
        <v>78</v>
      </c>
      <c r="B157" s="18">
        <v>50466.6</v>
      </c>
      <c r="C157" s="19">
        <f t="shared" si="6"/>
        <v>3.2966988802015675E-4</v>
      </c>
      <c r="D157" s="20">
        <f t="shared" si="7"/>
        <v>0.9924596761028478</v>
      </c>
      <c r="E157" s="75"/>
    </row>
    <row r="158" spans="1:5" x14ac:dyDescent="0.25">
      <c r="A158" s="25" t="s">
        <v>56</v>
      </c>
      <c r="B158" s="18">
        <v>50429.04</v>
      </c>
      <c r="C158" s="19">
        <f t="shared" si="6"/>
        <v>3.2942452968426659E-4</v>
      </c>
      <c r="D158" s="20">
        <f t="shared" si="7"/>
        <v>0.99278910063253212</v>
      </c>
      <c r="E158" s="75"/>
    </row>
    <row r="159" spans="1:5" x14ac:dyDescent="0.25">
      <c r="A159" s="25" t="s">
        <v>105</v>
      </c>
      <c r="B159" s="18">
        <v>50220.23</v>
      </c>
      <c r="C159" s="19">
        <f t="shared" si="6"/>
        <v>3.2806049150223157E-4</v>
      </c>
      <c r="D159" s="20">
        <f t="shared" si="7"/>
        <v>0.99311716112403436</v>
      </c>
      <c r="E159" s="75"/>
    </row>
    <row r="160" spans="1:5" x14ac:dyDescent="0.25">
      <c r="A160" s="25" t="s">
        <v>84</v>
      </c>
      <c r="B160" s="18">
        <v>48463.42</v>
      </c>
      <c r="C160" s="19">
        <f t="shared" si="6"/>
        <v>3.1658424075475317E-4</v>
      </c>
      <c r="D160" s="20">
        <f t="shared" si="7"/>
        <v>0.99343374536478912</v>
      </c>
      <c r="E160" s="75"/>
    </row>
    <row r="161" spans="1:5" x14ac:dyDescent="0.25">
      <c r="A161" s="25" t="s">
        <v>115</v>
      </c>
      <c r="B161" s="18">
        <v>48167.44</v>
      </c>
      <c r="C161" s="19">
        <f t="shared" si="6"/>
        <v>3.1465077003439148E-4</v>
      </c>
      <c r="D161" s="20">
        <f t="shared" si="7"/>
        <v>0.99374839613482346</v>
      </c>
      <c r="E161" s="75"/>
    </row>
    <row r="162" spans="1:5" x14ac:dyDescent="0.25">
      <c r="A162" s="25" t="s">
        <v>58</v>
      </c>
      <c r="B162" s="18">
        <v>45159.8</v>
      </c>
      <c r="C162" s="19">
        <f t="shared" ref="C162:C193" si="8">B162/$B$197</f>
        <v>2.9500355104193025E-4</v>
      </c>
      <c r="D162" s="20">
        <f t="shared" si="7"/>
        <v>0.99404339968586541</v>
      </c>
      <c r="E162" s="75"/>
    </row>
    <row r="163" spans="1:5" x14ac:dyDescent="0.25">
      <c r="A163" s="25" t="s">
        <v>149</v>
      </c>
      <c r="B163" s="18">
        <v>45134.32</v>
      </c>
      <c r="C163" s="19">
        <f t="shared" si="8"/>
        <v>2.94837104545698E-4</v>
      </c>
      <c r="D163" s="20">
        <f t="shared" si="7"/>
        <v>0.99433823679041111</v>
      </c>
      <c r="E163" s="75"/>
    </row>
    <row r="164" spans="1:5" x14ac:dyDescent="0.25">
      <c r="A164" s="25" t="s">
        <v>194</v>
      </c>
      <c r="B164" s="18">
        <v>43615.14</v>
      </c>
      <c r="C164" s="19">
        <f t="shared" si="8"/>
        <v>2.8491315681625988E-4</v>
      </c>
      <c r="D164" s="20">
        <f t="shared" si="7"/>
        <v>0.99462314994722734</v>
      </c>
      <c r="E164" s="75"/>
    </row>
    <row r="165" spans="1:5" x14ac:dyDescent="0.25">
      <c r="A165" s="25" t="s">
        <v>32</v>
      </c>
      <c r="B165" s="18">
        <v>41786.239999999998</v>
      </c>
      <c r="C165" s="19">
        <f t="shared" si="8"/>
        <v>2.7296598268128613E-4</v>
      </c>
      <c r="D165" s="20">
        <f t="shared" si="7"/>
        <v>0.99489611592990868</v>
      </c>
      <c r="E165" s="75"/>
    </row>
    <row r="166" spans="1:5" x14ac:dyDescent="0.25">
      <c r="A166" s="25" t="s">
        <v>128</v>
      </c>
      <c r="B166" s="18">
        <v>40155.75</v>
      </c>
      <c r="C166" s="19">
        <f t="shared" si="8"/>
        <v>2.6231490938294653E-4</v>
      </c>
      <c r="D166" s="20">
        <f t="shared" si="7"/>
        <v>0.99515843083929167</v>
      </c>
      <c r="E166" s="75"/>
    </row>
    <row r="167" spans="1:5" x14ac:dyDescent="0.25">
      <c r="A167" s="25" t="s">
        <v>47</v>
      </c>
      <c r="B167" s="18">
        <v>40122</v>
      </c>
      <c r="C167" s="19">
        <f t="shared" si="8"/>
        <v>2.620944396322465E-4</v>
      </c>
      <c r="D167" s="20">
        <f t="shared" si="7"/>
        <v>0.99542052527892388</v>
      </c>
      <c r="E167" s="75"/>
    </row>
    <row r="168" spans="1:5" x14ac:dyDescent="0.25">
      <c r="A168" s="25" t="s">
        <v>113</v>
      </c>
      <c r="B168" s="18">
        <v>38664.370000000003</v>
      </c>
      <c r="C168" s="19">
        <f t="shared" si="8"/>
        <v>2.5257256340371475E-4</v>
      </c>
      <c r="D168" s="20">
        <f t="shared" si="7"/>
        <v>0.9956730978423276</v>
      </c>
      <c r="E168" s="75"/>
    </row>
    <row r="169" spans="1:5" x14ac:dyDescent="0.25">
      <c r="A169" s="25" t="s">
        <v>108</v>
      </c>
      <c r="B169" s="18">
        <v>37901.599999999999</v>
      </c>
      <c r="C169" s="19">
        <f t="shared" si="8"/>
        <v>2.4758981638915191E-4</v>
      </c>
      <c r="D169" s="20">
        <f t="shared" si="7"/>
        <v>0.99592068765871677</v>
      </c>
      <c r="E169" s="75"/>
    </row>
    <row r="170" spans="1:5" x14ac:dyDescent="0.25">
      <c r="A170" s="25" t="s">
        <v>67</v>
      </c>
      <c r="B170" s="18">
        <v>37735.879999999997</v>
      </c>
      <c r="C170" s="19">
        <f t="shared" si="8"/>
        <v>2.4650726091993662E-4</v>
      </c>
      <c r="D170" s="20">
        <f t="shared" si="7"/>
        <v>0.99616719491963668</v>
      </c>
      <c r="E170" s="75"/>
    </row>
    <row r="171" spans="1:5" x14ac:dyDescent="0.25">
      <c r="A171" s="25" t="s">
        <v>98</v>
      </c>
      <c r="B171" s="18">
        <v>35670.6</v>
      </c>
      <c r="C171" s="19">
        <f t="shared" si="8"/>
        <v>2.3301594931324487E-4</v>
      </c>
      <c r="D171" s="20">
        <f t="shared" si="7"/>
        <v>0.99640021086894992</v>
      </c>
      <c r="E171" s="75"/>
    </row>
    <row r="172" spans="1:5" x14ac:dyDescent="0.25">
      <c r="A172" s="25" t="s">
        <v>38</v>
      </c>
      <c r="B172" s="18">
        <v>35198.28</v>
      </c>
      <c r="C172" s="19">
        <f t="shared" si="8"/>
        <v>2.2993054864211426E-4</v>
      </c>
      <c r="D172" s="20">
        <f t="shared" si="7"/>
        <v>0.99663014141759199</v>
      </c>
      <c r="E172" s="75"/>
    </row>
    <row r="173" spans="1:5" x14ac:dyDescent="0.25">
      <c r="A173" s="25" t="s">
        <v>124</v>
      </c>
      <c r="B173" s="18">
        <v>35142.36</v>
      </c>
      <c r="C173" s="19">
        <f t="shared" si="8"/>
        <v>2.2956525476184323E-4</v>
      </c>
      <c r="D173" s="20">
        <f t="shared" si="7"/>
        <v>0.9968597066723538</v>
      </c>
      <c r="E173" s="75"/>
    </row>
    <row r="174" spans="1:5" x14ac:dyDescent="0.25">
      <c r="A174" s="25" t="s">
        <v>85</v>
      </c>
      <c r="B174" s="18">
        <v>34676.17</v>
      </c>
      <c r="C174" s="19">
        <f t="shared" si="8"/>
        <v>2.2651989792987678E-4</v>
      </c>
      <c r="D174" s="20">
        <f t="shared" si="7"/>
        <v>0.99708622657028367</v>
      </c>
      <c r="E174" s="75"/>
    </row>
    <row r="175" spans="1:5" x14ac:dyDescent="0.25">
      <c r="A175" s="25" t="s">
        <v>119</v>
      </c>
      <c r="B175" s="18">
        <v>34425</v>
      </c>
      <c r="C175" s="19">
        <f t="shared" si="8"/>
        <v>2.248791457140742E-4</v>
      </c>
      <c r="D175" s="20">
        <f t="shared" si="7"/>
        <v>0.99731110571599779</v>
      </c>
      <c r="E175" s="75"/>
    </row>
    <row r="176" spans="1:5" x14ac:dyDescent="0.25">
      <c r="A176" s="25" t="s">
        <v>181</v>
      </c>
      <c r="B176" s="18">
        <v>34245.72</v>
      </c>
      <c r="C176" s="19">
        <f t="shared" si="8"/>
        <v>2.2370801039835541E-4</v>
      </c>
      <c r="D176" s="20">
        <f t="shared" si="7"/>
        <v>0.99753481372639619</v>
      </c>
      <c r="E176" s="75"/>
    </row>
    <row r="177" spans="1:5" x14ac:dyDescent="0.25">
      <c r="A177" s="25" t="s">
        <v>117</v>
      </c>
      <c r="B177" s="18">
        <v>33170.46</v>
      </c>
      <c r="C177" s="19">
        <f t="shared" si="8"/>
        <v>2.1668394212760695E-4</v>
      </c>
      <c r="D177" s="20">
        <f t="shared" si="7"/>
        <v>0.99775149766852378</v>
      </c>
      <c r="E177" s="75"/>
    </row>
    <row r="178" spans="1:5" x14ac:dyDescent="0.25">
      <c r="A178" s="25" t="s">
        <v>107</v>
      </c>
      <c r="B178" s="18">
        <v>32612.06</v>
      </c>
      <c r="C178" s="19">
        <f t="shared" si="8"/>
        <v>2.1303622927454265E-4</v>
      </c>
      <c r="D178" s="20">
        <f t="shared" si="7"/>
        <v>0.99796453389779827</v>
      </c>
      <c r="E178" s="75"/>
    </row>
    <row r="179" spans="1:5" x14ac:dyDescent="0.25">
      <c r="A179" s="25" t="s">
        <v>57</v>
      </c>
      <c r="B179" s="18">
        <v>31020</v>
      </c>
      <c r="C179" s="19">
        <f t="shared" si="8"/>
        <v>2.0263619753233352E-4</v>
      </c>
      <c r="D179" s="20">
        <f t="shared" si="7"/>
        <v>0.99816717009533062</v>
      </c>
      <c r="E179" s="75"/>
    </row>
    <row r="180" spans="1:5" x14ac:dyDescent="0.25">
      <c r="A180" s="25" t="s">
        <v>62</v>
      </c>
      <c r="B180" s="18">
        <v>29083.200000000001</v>
      </c>
      <c r="C180" s="19">
        <f t="shared" si="8"/>
        <v>1.8998417343882537E-4</v>
      </c>
      <c r="D180" s="20">
        <f t="shared" si="7"/>
        <v>0.99835715426876948</v>
      </c>
      <c r="E180" s="75"/>
    </row>
    <row r="181" spans="1:5" x14ac:dyDescent="0.25">
      <c r="A181" s="25" t="s">
        <v>140</v>
      </c>
      <c r="B181" s="18">
        <v>27307.94</v>
      </c>
      <c r="C181" s="19">
        <f t="shared" si="8"/>
        <v>1.7838739922763095E-4</v>
      </c>
      <c r="D181" s="20">
        <f t="shared" si="7"/>
        <v>0.99853554166799707</v>
      </c>
      <c r="E181" s="75"/>
    </row>
    <row r="182" spans="1:5" x14ac:dyDescent="0.25">
      <c r="A182" s="25" t="s">
        <v>23</v>
      </c>
      <c r="B182" s="18">
        <v>25563.200000000001</v>
      </c>
      <c r="C182" s="19">
        <f t="shared" si="8"/>
        <v>1.6698999499544E-4</v>
      </c>
      <c r="D182" s="20">
        <f t="shared" si="7"/>
        <v>0.9987025316629925</v>
      </c>
      <c r="E182" s="75"/>
    </row>
    <row r="183" spans="1:5" x14ac:dyDescent="0.25">
      <c r="A183" s="25" t="s">
        <v>94</v>
      </c>
      <c r="B183" s="18">
        <v>23038.32</v>
      </c>
      <c r="C183" s="19">
        <f t="shared" si="8"/>
        <v>1.5049637531699259E-4</v>
      </c>
      <c r="D183" s="20">
        <f t="shared" si="7"/>
        <v>0.99885302803830944</v>
      </c>
      <c r="E183" s="75"/>
    </row>
    <row r="184" spans="1:5" x14ac:dyDescent="0.25">
      <c r="A184" s="25" t="s">
        <v>60</v>
      </c>
      <c r="B184" s="18">
        <v>22563.599999999999</v>
      </c>
      <c r="C184" s="19">
        <f t="shared" si="8"/>
        <v>1.4739529679692328E-4</v>
      </c>
      <c r="D184" s="20">
        <f t="shared" si="7"/>
        <v>0.99900042333510641</v>
      </c>
      <c r="E184" s="75"/>
    </row>
    <row r="185" spans="1:5" x14ac:dyDescent="0.25">
      <c r="A185" s="25" t="s">
        <v>188</v>
      </c>
      <c r="B185" s="18">
        <v>21871.439999999999</v>
      </c>
      <c r="C185" s="19">
        <f t="shared" si="8"/>
        <v>1.4287380516301033E-4</v>
      </c>
      <c r="D185" s="20">
        <f t="shared" si="7"/>
        <v>0.99914329714026939</v>
      </c>
      <c r="E185" s="75"/>
    </row>
    <row r="186" spans="1:5" x14ac:dyDescent="0.25">
      <c r="A186" s="25" t="s">
        <v>135</v>
      </c>
      <c r="B186" s="18">
        <v>21515.63</v>
      </c>
      <c r="C186" s="19">
        <f t="shared" si="8"/>
        <v>1.4054949873348166E-4</v>
      </c>
      <c r="D186" s="20">
        <f t="shared" si="7"/>
        <v>0.99928384663900283</v>
      </c>
      <c r="E186" s="75"/>
    </row>
    <row r="187" spans="1:5" x14ac:dyDescent="0.25">
      <c r="A187" s="25" t="s">
        <v>141</v>
      </c>
      <c r="B187" s="18">
        <v>21200</v>
      </c>
      <c r="C187" s="19">
        <f t="shared" si="8"/>
        <v>1.3848766562493458E-4</v>
      </c>
      <c r="D187" s="20">
        <f t="shared" si="7"/>
        <v>0.99942233430462779</v>
      </c>
      <c r="E187" s="75"/>
    </row>
    <row r="188" spans="1:5" x14ac:dyDescent="0.25">
      <c r="A188" s="25" t="s">
        <v>41</v>
      </c>
      <c r="B188" s="18">
        <v>20440.560000000001</v>
      </c>
      <c r="C188" s="19">
        <f t="shared" si="8"/>
        <v>1.335266716257742E-4</v>
      </c>
      <c r="D188" s="20">
        <f t="shared" si="7"/>
        <v>0.9995558609762536</v>
      </c>
      <c r="E188" s="75"/>
    </row>
    <row r="189" spans="1:5" x14ac:dyDescent="0.25">
      <c r="A189" s="25" t="s">
        <v>142</v>
      </c>
      <c r="B189" s="18">
        <v>19681.240000000002</v>
      </c>
      <c r="C189" s="19">
        <f t="shared" si="8"/>
        <v>1.2856646151906075E-4</v>
      </c>
      <c r="D189" s="20">
        <f t="shared" si="7"/>
        <v>0.99968442743777264</v>
      </c>
      <c r="E189" s="75"/>
    </row>
    <row r="190" spans="1:5" x14ac:dyDescent="0.25">
      <c r="A190" s="25" t="s">
        <v>53</v>
      </c>
      <c r="B190" s="18">
        <v>19178.240000000002</v>
      </c>
      <c r="C190" s="19">
        <f t="shared" si="8"/>
        <v>1.2528064567899743E-4</v>
      </c>
      <c r="D190" s="20">
        <f t="shared" si="7"/>
        <v>0.9998097080834516</v>
      </c>
      <c r="E190" s="75"/>
    </row>
    <row r="191" spans="1:5" x14ac:dyDescent="0.25">
      <c r="A191" s="25" t="s">
        <v>71</v>
      </c>
      <c r="B191" s="18">
        <v>15300.77</v>
      </c>
      <c r="C191" s="19">
        <f t="shared" si="8"/>
        <v>9.9951316960567472E-5</v>
      </c>
      <c r="D191" s="20">
        <f t="shared" si="7"/>
        <v>0.99990965940041221</v>
      </c>
      <c r="E191" s="75"/>
    </row>
    <row r="192" spans="1:5" x14ac:dyDescent="0.25">
      <c r="A192" s="25" t="s">
        <v>31</v>
      </c>
      <c r="B192" s="18">
        <v>6679.67</v>
      </c>
      <c r="C192" s="19">
        <f t="shared" si="8"/>
        <v>4.3634523841740889E-5</v>
      </c>
      <c r="D192" s="20">
        <f t="shared" si="7"/>
        <v>0.99995329392425392</v>
      </c>
      <c r="E192" s="75"/>
    </row>
    <row r="193" spans="1:5" x14ac:dyDescent="0.25">
      <c r="A193" s="25" t="s">
        <v>130</v>
      </c>
      <c r="B193" s="18">
        <v>5238.2</v>
      </c>
      <c r="C193" s="19">
        <f t="shared" si="8"/>
        <v>3.4218211796062842E-5</v>
      </c>
      <c r="D193" s="20">
        <f t="shared" si="7"/>
        <v>0.99998751213604997</v>
      </c>
      <c r="E193" s="75"/>
    </row>
    <row r="194" spans="1:5" x14ac:dyDescent="0.25">
      <c r="A194" s="25" t="s">
        <v>91</v>
      </c>
      <c r="B194" s="18">
        <v>1311.67</v>
      </c>
      <c r="C194" s="19">
        <f t="shared" ref="C194:C196" si="9">B194/$B$197</f>
        <v>8.5684017155782046E-6</v>
      </c>
      <c r="D194" s="20">
        <f t="shared" si="7"/>
        <v>0.99999608053776556</v>
      </c>
      <c r="E194" s="75"/>
    </row>
    <row r="195" spans="1:5" x14ac:dyDescent="0.25">
      <c r="A195" s="25" t="s">
        <v>103</v>
      </c>
      <c r="B195" s="18">
        <v>600</v>
      </c>
      <c r="C195" s="19">
        <f t="shared" si="9"/>
        <v>3.9194622346679595E-6</v>
      </c>
      <c r="D195" s="20">
        <f t="shared" si="7"/>
        <v>1.0000000000000002</v>
      </c>
      <c r="E195" s="75"/>
    </row>
    <row r="196" spans="1:5" ht="15.75" thickBot="1" x14ac:dyDescent="0.3">
      <c r="A196" s="31"/>
      <c r="B196" s="32"/>
      <c r="C196" s="33">
        <f t="shared" si="9"/>
        <v>0</v>
      </c>
      <c r="D196" s="33">
        <f t="shared" ref="D196" si="10">D195 + C196</f>
        <v>1.0000000000000002</v>
      </c>
      <c r="E196" s="76"/>
    </row>
    <row r="197" spans="1:5" ht="18" thickBot="1" x14ac:dyDescent="0.35">
      <c r="B197" s="40">
        <f>SUM(B2:B196)</f>
        <v>153082225.07999989</v>
      </c>
    </row>
    <row r="198" spans="1:5" x14ac:dyDescent="0.25">
      <c r="B198" s="3"/>
    </row>
    <row r="199" spans="1:5" x14ac:dyDescent="0.25">
      <c r="B199" s="3"/>
    </row>
    <row r="200" spans="1:5" x14ac:dyDescent="0.25">
      <c r="B200" s="3"/>
    </row>
    <row r="201" spans="1:5" x14ac:dyDescent="0.25">
      <c r="B201" s="3"/>
    </row>
    <row r="202" spans="1:5" x14ac:dyDescent="0.25">
      <c r="B202" s="3"/>
    </row>
    <row r="203" spans="1:5" x14ac:dyDescent="0.25">
      <c r="B203" s="3"/>
    </row>
    <row r="204" spans="1:5" x14ac:dyDescent="0.25">
      <c r="B204" s="3"/>
    </row>
    <row r="205" spans="1:5" x14ac:dyDescent="0.25">
      <c r="B205" s="3"/>
    </row>
    <row r="206" spans="1:5" x14ac:dyDescent="0.25">
      <c r="B206" s="3"/>
    </row>
    <row r="207" spans="1:5" x14ac:dyDescent="0.25">
      <c r="B207" s="3"/>
    </row>
    <row r="208" spans="1:5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  <row r="219" spans="2:2" x14ac:dyDescent="0.25">
      <c r="B219" s="3"/>
    </row>
    <row r="220" spans="2:2" x14ac:dyDescent="0.25">
      <c r="B220" s="3"/>
    </row>
    <row r="221" spans="2:2" x14ac:dyDescent="0.25">
      <c r="B221" s="3"/>
    </row>
    <row r="222" spans="2:2" x14ac:dyDescent="0.25">
      <c r="B222" s="3"/>
    </row>
    <row r="223" spans="2:2" x14ac:dyDescent="0.25">
      <c r="B223" s="3"/>
    </row>
    <row r="224" spans="2:2" x14ac:dyDescent="0.25">
      <c r="B224" s="3"/>
    </row>
    <row r="225" spans="2:2" x14ac:dyDescent="0.25">
      <c r="B225" s="3"/>
    </row>
    <row r="226" spans="2:2" x14ac:dyDescent="0.25">
      <c r="B226" s="3"/>
    </row>
    <row r="227" spans="2:2" x14ac:dyDescent="0.25">
      <c r="B227" s="3"/>
    </row>
    <row r="228" spans="2:2" x14ac:dyDescent="0.25">
      <c r="B228" s="3"/>
    </row>
    <row r="229" spans="2:2" x14ac:dyDescent="0.25">
      <c r="B229" s="3"/>
    </row>
    <row r="230" spans="2:2" x14ac:dyDescent="0.25">
      <c r="B230" s="3"/>
    </row>
    <row r="231" spans="2:2" x14ac:dyDescent="0.25">
      <c r="B231" s="3"/>
    </row>
    <row r="232" spans="2:2" x14ac:dyDescent="0.25">
      <c r="B232" s="3"/>
    </row>
    <row r="233" spans="2:2" x14ac:dyDescent="0.25">
      <c r="B233" s="3"/>
    </row>
    <row r="234" spans="2:2" x14ac:dyDescent="0.25">
      <c r="B234" s="3"/>
    </row>
    <row r="235" spans="2:2" x14ac:dyDescent="0.25">
      <c r="B235" s="3"/>
    </row>
    <row r="236" spans="2:2" x14ac:dyDescent="0.25">
      <c r="B236" s="3"/>
    </row>
    <row r="237" spans="2:2" x14ac:dyDescent="0.25">
      <c r="B237" s="3"/>
    </row>
    <row r="238" spans="2:2" x14ac:dyDescent="0.25">
      <c r="B238" s="3"/>
    </row>
    <row r="239" spans="2:2" x14ac:dyDescent="0.25">
      <c r="B239" s="3"/>
    </row>
    <row r="240" spans="2:2" x14ac:dyDescent="0.25">
      <c r="B240" s="3"/>
    </row>
    <row r="241" spans="2:2" x14ac:dyDescent="0.25">
      <c r="B241" s="3"/>
    </row>
    <row r="242" spans="2:2" x14ac:dyDescent="0.25">
      <c r="B242" s="3"/>
    </row>
    <row r="243" spans="2:2" x14ac:dyDescent="0.25">
      <c r="B243" s="3"/>
    </row>
    <row r="244" spans="2:2" x14ac:dyDescent="0.25">
      <c r="B244" s="3"/>
    </row>
    <row r="245" spans="2:2" x14ac:dyDescent="0.25">
      <c r="B245" s="3"/>
    </row>
    <row r="246" spans="2:2" x14ac:dyDescent="0.25">
      <c r="B246" s="3"/>
    </row>
    <row r="247" spans="2:2" x14ac:dyDescent="0.25">
      <c r="B247" s="3"/>
    </row>
    <row r="248" spans="2:2" x14ac:dyDescent="0.25">
      <c r="B248" s="3"/>
    </row>
    <row r="249" spans="2:2" x14ac:dyDescent="0.25">
      <c r="B249" s="3"/>
    </row>
    <row r="250" spans="2:2" x14ac:dyDescent="0.25">
      <c r="B250" s="3"/>
    </row>
    <row r="251" spans="2:2" x14ac:dyDescent="0.25">
      <c r="B251" s="3"/>
    </row>
    <row r="252" spans="2:2" x14ac:dyDescent="0.25">
      <c r="B252" s="3"/>
    </row>
    <row r="253" spans="2:2" x14ac:dyDescent="0.25">
      <c r="B253" s="3"/>
    </row>
    <row r="254" spans="2:2" x14ac:dyDescent="0.25">
      <c r="B254" s="3"/>
    </row>
    <row r="255" spans="2:2" x14ac:dyDescent="0.25">
      <c r="B255" s="3"/>
    </row>
    <row r="256" spans="2:2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281" spans="2:2" x14ac:dyDescent="0.25">
      <c r="B281" s="3"/>
    </row>
    <row r="282" spans="2:2" x14ac:dyDescent="0.25">
      <c r="B282" s="3"/>
    </row>
    <row r="283" spans="2:2" x14ac:dyDescent="0.25">
      <c r="B283" s="3"/>
    </row>
    <row r="284" spans="2:2" x14ac:dyDescent="0.25">
      <c r="B284" s="3"/>
    </row>
    <row r="285" spans="2:2" x14ac:dyDescent="0.25">
      <c r="B285" s="3"/>
    </row>
    <row r="286" spans="2:2" x14ac:dyDescent="0.25">
      <c r="B286" s="3"/>
    </row>
    <row r="287" spans="2:2" x14ac:dyDescent="0.25">
      <c r="B287" s="3"/>
    </row>
    <row r="288" spans="2:2" x14ac:dyDescent="0.25">
      <c r="B288" s="3"/>
    </row>
    <row r="289" spans="2:2" x14ac:dyDescent="0.25">
      <c r="B289" s="3"/>
    </row>
    <row r="290" spans="2:2" x14ac:dyDescent="0.25">
      <c r="B290" s="3"/>
    </row>
    <row r="291" spans="2:2" x14ac:dyDescent="0.25">
      <c r="B291" s="3"/>
    </row>
    <row r="292" spans="2:2" x14ac:dyDescent="0.25">
      <c r="B292" s="3"/>
    </row>
    <row r="293" spans="2:2" x14ac:dyDescent="0.25">
      <c r="B293" s="3"/>
    </row>
    <row r="294" spans="2:2" x14ac:dyDescent="0.25">
      <c r="B294" s="3"/>
    </row>
    <row r="295" spans="2:2" x14ac:dyDescent="0.25">
      <c r="B295" s="3"/>
    </row>
    <row r="296" spans="2:2" x14ac:dyDescent="0.25">
      <c r="B296" s="3"/>
    </row>
    <row r="297" spans="2:2" x14ac:dyDescent="0.25">
      <c r="B297" s="3"/>
    </row>
    <row r="298" spans="2:2" x14ac:dyDescent="0.25">
      <c r="B298" s="3"/>
    </row>
    <row r="299" spans="2:2" x14ac:dyDescent="0.25">
      <c r="B299" s="3"/>
    </row>
    <row r="300" spans="2:2" x14ac:dyDescent="0.25">
      <c r="B300" s="3"/>
    </row>
    <row r="301" spans="2:2" x14ac:dyDescent="0.25">
      <c r="B301" s="3"/>
    </row>
    <row r="302" spans="2:2" x14ac:dyDescent="0.25">
      <c r="B302" s="3"/>
    </row>
    <row r="303" spans="2:2" x14ac:dyDescent="0.25">
      <c r="B303" s="3"/>
    </row>
    <row r="304" spans="2:2" x14ac:dyDescent="0.25">
      <c r="B304" s="3"/>
    </row>
    <row r="305" spans="2:2" x14ac:dyDescent="0.25">
      <c r="B305" s="3"/>
    </row>
    <row r="306" spans="2:2" x14ac:dyDescent="0.25">
      <c r="B306" s="3"/>
    </row>
    <row r="307" spans="2:2" x14ac:dyDescent="0.25">
      <c r="B307" s="3"/>
    </row>
    <row r="308" spans="2:2" x14ac:dyDescent="0.25">
      <c r="B308" s="3"/>
    </row>
    <row r="309" spans="2:2" x14ac:dyDescent="0.25">
      <c r="B309" s="3"/>
    </row>
    <row r="310" spans="2:2" x14ac:dyDescent="0.25">
      <c r="B310" s="3"/>
    </row>
    <row r="311" spans="2:2" x14ac:dyDescent="0.25">
      <c r="B311" s="3"/>
    </row>
    <row r="312" spans="2:2" x14ac:dyDescent="0.25">
      <c r="B312" s="3"/>
    </row>
    <row r="313" spans="2:2" x14ac:dyDescent="0.25">
      <c r="B313" s="3"/>
    </row>
    <row r="314" spans="2:2" x14ac:dyDescent="0.25">
      <c r="B314" s="3"/>
    </row>
    <row r="315" spans="2:2" x14ac:dyDescent="0.25">
      <c r="B315" s="3"/>
    </row>
    <row r="316" spans="2:2" x14ac:dyDescent="0.25">
      <c r="B316" s="3"/>
    </row>
    <row r="317" spans="2:2" x14ac:dyDescent="0.25">
      <c r="B317" s="3"/>
    </row>
    <row r="318" spans="2:2" x14ac:dyDescent="0.25">
      <c r="B318" s="3"/>
    </row>
    <row r="319" spans="2:2" x14ac:dyDescent="0.25">
      <c r="B319" s="3"/>
    </row>
    <row r="320" spans="2:2" x14ac:dyDescent="0.25">
      <c r="B320" s="3"/>
    </row>
    <row r="321" spans="2:2" x14ac:dyDescent="0.25">
      <c r="B321" s="3"/>
    </row>
    <row r="322" spans="2:2" x14ac:dyDescent="0.25">
      <c r="B322" s="3"/>
    </row>
    <row r="323" spans="2:2" x14ac:dyDescent="0.25">
      <c r="B323" s="3"/>
    </row>
    <row r="324" spans="2:2" x14ac:dyDescent="0.25">
      <c r="B324" s="3"/>
    </row>
    <row r="325" spans="2:2" x14ac:dyDescent="0.25">
      <c r="B325" s="3"/>
    </row>
    <row r="326" spans="2:2" x14ac:dyDescent="0.25">
      <c r="B326" s="3"/>
    </row>
    <row r="327" spans="2:2" x14ac:dyDescent="0.25">
      <c r="B327" s="3"/>
    </row>
    <row r="328" spans="2:2" x14ac:dyDescent="0.25">
      <c r="B328" s="3"/>
    </row>
    <row r="329" spans="2:2" x14ac:dyDescent="0.25">
      <c r="B329" s="3"/>
    </row>
    <row r="330" spans="2:2" x14ac:dyDescent="0.25">
      <c r="B330" s="3"/>
    </row>
    <row r="331" spans="2:2" x14ac:dyDescent="0.25">
      <c r="B331" s="3"/>
    </row>
    <row r="332" spans="2:2" x14ac:dyDescent="0.25">
      <c r="B332" s="3"/>
    </row>
    <row r="333" spans="2:2" x14ac:dyDescent="0.25">
      <c r="B333" s="3"/>
    </row>
    <row r="334" spans="2:2" x14ac:dyDescent="0.25">
      <c r="B334" s="3"/>
    </row>
    <row r="335" spans="2:2" x14ac:dyDescent="0.25">
      <c r="B335" s="3"/>
    </row>
    <row r="336" spans="2:2" x14ac:dyDescent="0.25">
      <c r="B336" s="3"/>
    </row>
    <row r="337" spans="2:2" x14ac:dyDescent="0.25">
      <c r="B337" s="3"/>
    </row>
    <row r="338" spans="2:2" x14ac:dyDescent="0.25">
      <c r="B338" s="3"/>
    </row>
    <row r="339" spans="2:2" x14ac:dyDescent="0.25">
      <c r="B339" s="3"/>
    </row>
    <row r="340" spans="2:2" x14ac:dyDescent="0.25">
      <c r="B340" s="3"/>
    </row>
    <row r="341" spans="2:2" x14ac:dyDescent="0.25">
      <c r="B341" s="3"/>
    </row>
    <row r="342" spans="2:2" x14ac:dyDescent="0.25">
      <c r="B342" s="3"/>
    </row>
    <row r="343" spans="2:2" x14ac:dyDescent="0.25">
      <c r="B343" s="3"/>
    </row>
    <row r="344" spans="2:2" x14ac:dyDescent="0.25">
      <c r="B344" s="3"/>
    </row>
    <row r="345" spans="2:2" x14ac:dyDescent="0.25">
      <c r="B345" s="3"/>
    </row>
    <row r="346" spans="2:2" x14ac:dyDescent="0.25">
      <c r="B346" s="3"/>
    </row>
    <row r="347" spans="2:2" x14ac:dyDescent="0.25">
      <c r="B347" s="3"/>
    </row>
    <row r="348" spans="2:2" x14ac:dyDescent="0.25">
      <c r="B348" s="3"/>
    </row>
    <row r="349" spans="2:2" x14ac:dyDescent="0.25">
      <c r="B349" s="3"/>
    </row>
    <row r="350" spans="2:2" x14ac:dyDescent="0.25">
      <c r="B350" s="3"/>
    </row>
    <row r="351" spans="2:2" x14ac:dyDescent="0.25">
      <c r="B351" s="3"/>
    </row>
    <row r="352" spans="2:2" x14ac:dyDescent="0.25">
      <c r="B352" s="3"/>
    </row>
    <row r="353" spans="2:2" x14ac:dyDescent="0.25">
      <c r="B353" s="3"/>
    </row>
    <row r="354" spans="2:2" x14ac:dyDescent="0.25">
      <c r="B354" s="3"/>
    </row>
    <row r="355" spans="2:2" x14ac:dyDescent="0.25">
      <c r="B355" s="3"/>
    </row>
    <row r="356" spans="2:2" x14ac:dyDescent="0.25">
      <c r="B356" s="3"/>
    </row>
    <row r="357" spans="2:2" x14ac:dyDescent="0.25">
      <c r="B357" s="3"/>
    </row>
    <row r="358" spans="2:2" x14ac:dyDescent="0.25">
      <c r="B358" s="3"/>
    </row>
    <row r="359" spans="2:2" x14ac:dyDescent="0.25">
      <c r="B359" s="3"/>
    </row>
    <row r="360" spans="2:2" x14ac:dyDescent="0.25">
      <c r="B360" s="3"/>
    </row>
    <row r="361" spans="2:2" x14ac:dyDescent="0.25">
      <c r="B361" s="3"/>
    </row>
    <row r="362" spans="2:2" x14ac:dyDescent="0.25">
      <c r="B362" s="3"/>
    </row>
    <row r="363" spans="2:2" x14ac:dyDescent="0.25">
      <c r="B363" s="3"/>
    </row>
    <row r="364" spans="2:2" x14ac:dyDescent="0.25">
      <c r="B364" s="3"/>
    </row>
    <row r="365" spans="2:2" x14ac:dyDescent="0.25">
      <c r="B365" s="3"/>
    </row>
    <row r="366" spans="2:2" x14ac:dyDescent="0.25">
      <c r="B366" s="3"/>
    </row>
    <row r="367" spans="2:2" x14ac:dyDescent="0.25">
      <c r="B367" s="3"/>
    </row>
    <row r="368" spans="2:2" x14ac:dyDescent="0.25">
      <c r="B368" s="3"/>
    </row>
    <row r="369" spans="2:2" x14ac:dyDescent="0.25">
      <c r="B369" s="3"/>
    </row>
    <row r="370" spans="2:2" x14ac:dyDescent="0.25">
      <c r="B370" s="3"/>
    </row>
    <row r="371" spans="2:2" x14ac:dyDescent="0.25">
      <c r="B371" s="3"/>
    </row>
    <row r="372" spans="2:2" x14ac:dyDescent="0.25">
      <c r="B372" s="3"/>
    </row>
    <row r="373" spans="2:2" x14ac:dyDescent="0.25">
      <c r="B373" s="3"/>
    </row>
    <row r="374" spans="2:2" x14ac:dyDescent="0.25">
      <c r="B374" s="3"/>
    </row>
    <row r="375" spans="2:2" x14ac:dyDescent="0.25">
      <c r="B375" s="3"/>
    </row>
    <row r="376" spans="2:2" x14ac:dyDescent="0.25">
      <c r="B376" s="3"/>
    </row>
    <row r="377" spans="2:2" x14ac:dyDescent="0.25">
      <c r="B377" s="3"/>
    </row>
    <row r="378" spans="2:2" x14ac:dyDescent="0.25">
      <c r="B378" s="3"/>
    </row>
    <row r="379" spans="2:2" x14ac:dyDescent="0.25">
      <c r="B379" s="3"/>
    </row>
    <row r="380" spans="2:2" x14ac:dyDescent="0.25">
      <c r="B380" s="3"/>
    </row>
    <row r="381" spans="2:2" x14ac:dyDescent="0.25">
      <c r="B381" s="3"/>
    </row>
    <row r="382" spans="2:2" x14ac:dyDescent="0.25">
      <c r="B382" s="3"/>
    </row>
    <row r="383" spans="2:2" x14ac:dyDescent="0.25">
      <c r="B383" s="3"/>
    </row>
    <row r="384" spans="2:2" x14ac:dyDescent="0.25">
      <c r="B384" s="3"/>
    </row>
    <row r="385" spans="2:2" x14ac:dyDescent="0.25">
      <c r="B385" s="3"/>
    </row>
    <row r="386" spans="2:2" x14ac:dyDescent="0.25">
      <c r="B386" s="3"/>
    </row>
    <row r="387" spans="2:2" x14ac:dyDescent="0.25">
      <c r="B387" s="3"/>
    </row>
    <row r="388" spans="2:2" x14ac:dyDescent="0.25">
      <c r="B388" s="3"/>
    </row>
    <row r="389" spans="2:2" x14ac:dyDescent="0.25">
      <c r="B389" s="3"/>
    </row>
    <row r="390" spans="2:2" x14ac:dyDescent="0.25">
      <c r="B390" s="3"/>
    </row>
    <row r="391" spans="2:2" x14ac:dyDescent="0.25">
      <c r="B391" s="3"/>
    </row>
    <row r="392" spans="2:2" x14ac:dyDescent="0.25">
      <c r="B392" s="3"/>
    </row>
    <row r="393" spans="2:2" x14ac:dyDescent="0.25">
      <c r="B393" s="3"/>
    </row>
    <row r="394" spans="2:2" x14ac:dyDescent="0.25">
      <c r="B394" s="3"/>
    </row>
    <row r="395" spans="2:2" x14ac:dyDescent="0.25">
      <c r="B395" s="3"/>
    </row>
    <row r="396" spans="2:2" x14ac:dyDescent="0.25">
      <c r="B396" s="3"/>
    </row>
    <row r="397" spans="2:2" x14ac:dyDescent="0.25">
      <c r="B397" s="3"/>
    </row>
    <row r="398" spans="2:2" x14ac:dyDescent="0.25">
      <c r="B398" s="3"/>
    </row>
    <row r="399" spans="2:2" x14ac:dyDescent="0.25">
      <c r="B399" s="3"/>
    </row>
    <row r="400" spans="2:2" x14ac:dyDescent="0.25">
      <c r="B400" s="3"/>
    </row>
    <row r="401" spans="2:2" x14ac:dyDescent="0.25">
      <c r="B401" s="3"/>
    </row>
    <row r="402" spans="2:2" x14ac:dyDescent="0.25">
      <c r="B402" s="3"/>
    </row>
    <row r="403" spans="2:2" x14ac:dyDescent="0.25">
      <c r="B403" s="3"/>
    </row>
    <row r="404" spans="2:2" x14ac:dyDescent="0.25">
      <c r="B404" s="3"/>
    </row>
    <row r="405" spans="2:2" x14ac:dyDescent="0.25">
      <c r="B405" s="3"/>
    </row>
    <row r="406" spans="2:2" x14ac:dyDescent="0.25">
      <c r="B406" s="3"/>
    </row>
    <row r="407" spans="2:2" x14ac:dyDescent="0.25">
      <c r="B407" s="3"/>
    </row>
    <row r="408" spans="2:2" x14ac:dyDescent="0.25">
      <c r="B408" s="3"/>
    </row>
    <row r="409" spans="2:2" x14ac:dyDescent="0.25">
      <c r="B409" s="3"/>
    </row>
    <row r="410" spans="2:2" x14ac:dyDescent="0.25">
      <c r="B410" s="3"/>
    </row>
    <row r="411" spans="2:2" x14ac:dyDescent="0.25">
      <c r="B411" s="3"/>
    </row>
    <row r="412" spans="2:2" x14ac:dyDescent="0.25">
      <c r="B412" s="3"/>
    </row>
    <row r="413" spans="2:2" x14ac:dyDescent="0.25">
      <c r="B413" s="3"/>
    </row>
    <row r="414" spans="2:2" x14ac:dyDescent="0.25">
      <c r="B414" s="3"/>
    </row>
    <row r="415" spans="2:2" x14ac:dyDescent="0.25">
      <c r="B415" s="3"/>
    </row>
    <row r="416" spans="2:2" x14ac:dyDescent="0.25">
      <c r="B416" s="3"/>
    </row>
    <row r="417" spans="2:2" x14ac:dyDescent="0.25">
      <c r="B417" s="3"/>
    </row>
    <row r="418" spans="2:2" x14ac:dyDescent="0.25">
      <c r="B418" s="3"/>
    </row>
    <row r="419" spans="2:2" x14ac:dyDescent="0.25">
      <c r="B419" s="3"/>
    </row>
    <row r="420" spans="2:2" x14ac:dyDescent="0.25">
      <c r="B420" s="3"/>
    </row>
    <row r="421" spans="2:2" x14ac:dyDescent="0.25">
      <c r="B421" s="3"/>
    </row>
    <row r="422" spans="2:2" x14ac:dyDescent="0.25">
      <c r="B422" s="3"/>
    </row>
    <row r="423" spans="2:2" x14ac:dyDescent="0.25">
      <c r="B423" s="3"/>
    </row>
    <row r="424" spans="2:2" x14ac:dyDescent="0.25">
      <c r="B424" s="3"/>
    </row>
    <row r="425" spans="2:2" x14ac:dyDescent="0.25">
      <c r="B425" s="3"/>
    </row>
    <row r="426" spans="2:2" x14ac:dyDescent="0.25">
      <c r="B426" s="3"/>
    </row>
    <row r="427" spans="2:2" x14ac:dyDescent="0.25">
      <c r="B427" s="3"/>
    </row>
    <row r="428" spans="2:2" x14ac:dyDescent="0.25">
      <c r="B428" s="3"/>
    </row>
    <row r="429" spans="2:2" x14ac:dyDescent="0.25">
      <c r="B429" s="3"/>
    </row>
    <row r="430" spans="2:2" x14ac:dyDescent="0.25">
      <c r="B430" s="3"/>
    </row>
    <row r="431" spans="2:2" x14ac:dyDescent="0.25">
      <c r="B431" s="3"/>
    </row>
    <row r="432" spans="2:2" x14ac:dyDescent="0.25">
      <c r="B432" s="3"/>
    </row>
    <row r="433" spans="2:2" x14ac:dyDescent="0.25">
      <c r="B433" s="3"/>
    </row>
    <row r="434" spans="2:2" x14ac:dyDescent="0.25">
      <c r="B434" s="3"/>
    </row>
    <row r="435" spans="2:2" x14ac:dyDescent="0.25">
      <c r="B435" s="3"/>
    </row>
    <row r="436" spans="2:2" x14ac:dyDescent="0.25">
      <c r="B436" s="3"/>
    </row>
    <row r="437" spans="2:2" x14ac:dyDescent="0.25">
      <c r="B437" s="3"/>
    </row>
    <row r="438" spans="2:2" x14ac:dyDescent="0.25">
      <c r="B438" s="3"/>
    </row>
    <row r="439" spans="2:2" x14ac:dyDescent="0.25">
      <c r="B439" s="3"/>
    </row>
    <row r="440" spans="2:2" x14ac:dyDescent="0.25">
      <c r="B440" s="3"/>
    </row>
    <row r="441" spans="2:2" x14ac:dyDescent="0.25">
      <c r="B441" s="3"/>
    </row>
    <row r="442" spans="2:2" x14ac:dyDescent="0.25">
      <c r="B442" s="3"/>
    </row>
    <row r="443" spans="2:2" x14ac:dyDescent="0.25">
      <c r="B443" s="3"/>
    </row>
    <row r="444" spans="2:2" x14ac:dyDescent="0.25">
      <c r="B444" s="3"/>
    </row>
    <row r="445" spans="2:2" x14ac:dyDescent="0.25">
      <c r="B445" s="3"/>
    </row>
    <row r="446" spans="2:2" x14ac:dyDescent="0.25">
      <c r="B446" s="3"/>
    </row>
    <row r="447" spans="2:2" x14ac:dyDescent="0.25">
      <c r="B447" s="3"/>
    </row>
    <row r="448" spans="2:2" x14ac:dyDescent="0.25">
      <c r="B448" s="3"/>
    </row>
    <row r="449" spans="2:2" x14ac:dyDescent="0.25">
      <c r="B449" s="3"/>
    </row>
    <row r="450" spans="2:2" x14ac:dyDescent="0.25">
      <c r="B450" s="3"/>
    </row>
    <row r="451" spans="2:2" x14ac:dyDescent="0.25">
      <c r="B451" s="3"/>
    </row>
    <row r="452" spans="2:2" x14ac:dyDescent="0.25">
      <c r="B452" s="3"/>
    </row>
    <row r="453" spans="2:2" x14ac:dyDescent="0.25">
      <c r="B453" s="3"/>
    </row>
    <row r="454" spans="2:2" x14ac:dyDescent="0.25">
      <c r="B454" s="3"/>
    </row>
    <row r="455" spans="2:2" x14ac:dyDescent="0.25">
      <c r="B455" s="3"/>
    </row>
    <row r="456" spans="2:2" x14ac:dyDescent="0.25">
      <c r="B456" s="3"/>
    </row>
    <row r="457" spans="2:2" x14ac:dyDescent="0.25">
      <c r="B457" s="3"/>
    </row>
  </sheetData>
  <sortState ref="A9:C203">
    <sortCondition descending="1" ref="C10:C203"/>
  </sortState>
  <dataConsolidate>
    <dataRefs count="1">
      <dataRef ref="A10:B206" sheet="Sulnorte"/>
    </dataRefs>
  </dataConsolidate>
  <mergeCells count="3">
    <mergeCell ref="E2:E40"/>
    <mergeCell ref="E41:E98"/>
    <mergeCell ref="E99:E19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showGridLines="0" workbookViewId="0">
      <selection activeCell="F2" sqref="F2"/>
    </sheetView>
  </sheetViews>
  <sheetFormatPr defaultRowHeight="15" x14ac:dyDescent="0.25"/>
  <cols>
    <col min="1" max="1" width="51" style="1" bestFit="1" customWidth="1"/>
    <col min="2" max="2" width="21.140625" style="1" bestFit="1" customWidth="1"/>
    <col min="3" max="3" width="9.140625" style="1"/>
    <col min="4" max="4" width="9.28515625" style="1" bestFit="1" customWidth="1"/>
    <col min="5" max="5" width="9.140625" style="1"/>
    <col min="6" max="6" width="10.7109375" style="1" bestFit="1" customWidth="1"/>
    <col min="7" max="16384" width="9.140625" style="1"/>
  </cols>
  <sheetData>
    <row r="1" spans="1:11" ht="15.75" thickBot="1" x14ac:dyDescent="0.3">
      <c r="A1" s="2" t="s">
        <v>0</v>
      </c>
      <c r="B1" s="2" t="s">
        <v>1</v>
      </c>
      <c r="H1" s="7" t="s">
        <v>204</v>
      </c>
      <c r="I1" s="7" t="s">
        <v>205</v>
      </c>
      <c r="J1" s="7" t="s">
        <v>206</v>
      </c>
      <c r="K1" s="7" t="s">
        <v>207</v>
      </c>
    </row>
    <row r="2" spans="1:11" x14ac:dyDescent="0.25">
      <c r="A2" s="27" t="s">
        <v>174</v>
      </c>
      <c r="B2" s="28">
        <v>2574354.38</v>
      </c>
      <c r="C2" s="29">
        <f t="shared" ref="C2:C33" si="0">B2/$B$85</f>
        <v>0.11132664954351384</v>
      </c>
      <c r="D2" s="30">
        <f>C2</f>
        <v>0.11132664954351384</v>
      </c>
      <c r="E2" s="74" t="s">
        <v>201</v>
      </c>
      <c r="H2" s="8" t="s">
        <v>201</v>
      </c>
      <c r="I2" s="8">
        <v>17</v>
      </c>
      <c r="J2" s="4">
        <v>0.2</v>
      </c>
      <c r="K2" s="4">
        <f>SUM(C2:C18)</f>
        <v>0.66810850047404047</v>
      </c>
    </row>
    <row r="3" spans="1:11" x14ac:dyDescent="0.25">
      <c r="A3" s="22" t="s">
        <v>155</v>
      </c>
      <c r="B3" s="11">
        <v>2136030.2400000002</v>
      </c>
      <c r="C3" s="12">
        <f t="shared" si="0"/>
        <v>9.237154441139056E-2</v>
      </c>
      <c r="D3" s="13">
        <f>D2 + C3</f>
        <v>0.20369819395490441</v>
      </c>
      <c r="E3" s="75"/>
      <c r="H3" s="9" t="s">
        <v>202</v>
      </c>
      <c r="I3" s="9">
        <v>25</v>
      </c>
      <c r="J3" s="5">
        <v>0.3</v>
      </c>
      <c r="K3" s="5">
        <f>SUM(C19:C43)</f>
        <v>0.2363427264405043</v>
      </c>
    </row>
    <row r="4" spans="1:11" x14ac:dyDescent="0.25">
      <c r="A4" s="22" t="s">
        <v>148</v>
      </c>
      <c r="B4" s="11">
        <v>1720707.14</v>
      </c>
      <c r="C4" s="12">
        <f t="shared" si="0"/>
        <v>7.4411107588770287E-2</v>
      </c>
      <c r="D4" s="13">
        <f t="shared" ref="D4:D67" si="1">D3 + C4</f>
        <v>0.27810930154367469</v>
      </c>
      <c r="E4" s="75"/>
      <c r="H4" s="10" t="s">
        <v>203</v>
      </c>
      <c r="I4" s="10">
        <v>42</v>
      </c>
      <c r="J4" s="6">
        <v>0.5</v>
      </c>
      <c r="K4" s="6">
        <f>SUM(C44:C84)</f>
        <v>9.5548773085455202E-2</v>
      </c>
    </row>
    <row r="5" spans="1:11" x14ac:dyDescent="0.25">
      <c r="A5" s="22" t="s">
        <v>9</v>
      </c>
      <c r="B5" s="11">
        <v>1031793.55</v>
      </c>
      <c r="C5" s="12">
        <f t="shared" si="0"/>
        <v>4.4619388781317687E-2</v>
      </c>
      <c r="D5" s="13">
        <f t="shared" si="1"/>
        <v>0.32272869032499241</v>
      </c>
      <c r="E5" s="75"/>
    </row>
    <row r="6" spans="1:11" x14ac:dyDescent="0.25">
      <c r="A6" s="22" t="s">
        <v>27</v>
      </c>
      <c r="B6" s="11">
        <v>999690.86</v>
      </c>
      <c r="C6" s="12">
        <f t="shared" si="0"/>
        <v>4.3231124233592877E-2</v>
      </c>
      <c r="D6" s="13">
        <f t="shared" si="1"/>
        <v>0.36595981455858528</v>
      </c>
      <c r="E6" s="75"/>
    </row>
    <row r="7" spans="1:11" x14ac:dyDescent="0.25">
      <c r="A7" s="22" t="s">
        <v>151</v>
      </c>
      <c r="B7" s="11">
        <v>872141.11</v>
      </c>
      <c r="C7" s="12">
        <f t="shared" si="0"/>
        <v>3.7715299983470479E-2</v>
      </c>
      <c r="D7" s="13">
        <f t="shared" si="1"/>
        <v>0.40367511454205574</v>
      </c>
      <c r="E7" s="75"/>
    </row>
    <row r="8" spans="1:11" x14ac:dyDescent="0.25">
      <c r="A8" s="22" t="s">
        <v>154</v>
      </c>
      <c r="B8" s="11">
        <v>835614.28</v>
      </c>
      <c r="C8" s="12">
        <f t="shared" si="0"/>
        <v>3.613571574520974E-2</v>
      </c>
      <c r="D8" s="13">
        <f t="shared" si="1"/>
        <v>0.43981083028726548</v>
      </c>
      <c r="E8" s="75"/>
    </row>
    <row r="9" spans="1:11" x14ac:dyDescent="0.25">
      <c r="A9" s="22" t="s">
        <v>162</v>
      </c>
      <c r="B9" s="11">
        <v>705230.65</v>
      </c>
      <c r="C9" s="12">
        <f t="shared" si="0"/>
        <v>3.0497341791728954E-2</v>
      </c>
      <c r="D9" s="13">
        <f t="shared" si="1"/>
        <v>0.47030817207899445</v>
      </c>
      <c r="E9" s="75"/>
    </row>
    <row r="10" spans="1:11" x14ac:dyDescent="0.25">
      <c r="A10" s="22" t="s">
        <v>157</v>
      </c>
      <c r="B10" s="11">
        <v>619344</v>
      </c>
      <c r="C10" s="12">
        <f t="shared" si="0"/>
        <v>2.6783217171086619E-2</v>
      </c>
      <c r="D10" s="13">
        <f t="shared" si="1"/>
        <v>0.49709138925008106</v>
      </c>
      <c r="E10" s="75"/>
    </row>
    <row r="11" spans="1:11" x14ac:dyDescent="0.25">
      <c r="A11" s="22" t="s">
        <v>170</v>
      </c>
      <c r="B11" s="11">
        <v>598952.21</v>
      </c>
      <c r="C11" s="12">
        <f t="shared" si="0"/>
        <v>2.5901384554516193E-2</v>
      </c>
      <c r="D11" s="13">
        <f t="shared" si="1"/>
        <v>0.5229927738045973</v>
      </c>
      <c r="E11" s="75"/>
    </row>
    <row r="12" spans="1:11" x14ac:dyDescent="0.25">
      <c r="A12" s="22" t="s">
        <v>166</v>
      </c>
      <c r="B12" s="11">
        <v>593757.5</v>
      </c>
      <c r="C12" s="12">
        <f t="shared" si="0"/>
        <v>2.5676741955135533E-2</v>
      </c>
      <c r="D12" s="13">
        <f t="shared" si="1"/>
        <v>0.54866951575973288</v>
      </c>
      <c r="E12" s="75"/>
    </row>
    <row r="13" spans="1:11" x14ac:dyDescent="0.25">
      <c r="A13" s="22" t="s">
        <v>37</v>
      </c>
      <c r="B13" s="11">
        <v>574056.64</v>
      </c>
      <c r="C13" s="12">
        <f t="shared" si="0"/>
        <v>2.4824788256000364E-2</v>
      </c>
      <c r="D13" s="13">
        <f t="shared" si="1"/>
        <v>0.5734943040157332</v>
      </c>
      <c r="E13" s="75"/>
    </row>
    <row r="14" spans="1:11" x14ac:dyDescent="0.25">
      <c r="A14" s="22" t="s">
        <v>153</v>
      </c>
      <c r="B14" s="11">
        <v>479677.27</v>
      </c>
      <c r="C14" s="12">
        <f t="shared" si="0"/>
        <v>2.0743400266158955E-2</v>
      </c>
      <c r="D14" s="13">
        <f t="shared" si="1"/>
        <v>0.59423770428189215</v>
      </c>
      <c r="E14" s="75"/>
    </row>
    <row r="15" spans="1:11" x14ac:dyDescent="0.25">
      <c r="A15" s="22" t="s">
        <v>30</v>
      </c>
      <c r="B15" s="11">
        <v>454241.06</v>
      </c>
      <c r="C15" s="12">
        <f t="shared" si="0"/>
        <v>1.9643424265036211E-2</v>
      </c>
      <c r="D15" s="13">
        <f t="shared" si="1"/>
        <v>0.61388112854692833</v>
      </c>
      <c r="E15" s="75"/>
    </row>
    <row r="16" spans="1:11" x14ac:dyDescent="0.25">
      <c r="A16" s="22" t="s">
        <v>55</v>
      </c>
      <c r="B16" s="11">
        <v>442978.44</v>
      </c>
      <c r="C16" s="12">
        <f t="shared" si="0"/>
        <v>1.9156377975130402E-2</v>
      </c>
      <c r="D16" s="13">
        <f t="shared" si="1"/>
        <v>0.6330375065220587</v>
      </c>
      <c r="E16" s="75"/>
    </row>
    <row r="17" spans="1:5" x14ac:dyDescent="0.25">
      <c r="A17" s="22" t="s">
        <v>158</v>
      </c>
      <c r="B17" s="11">
        <v>417261.28</v>
      </c>
      <c r="C17" s="12">
        <f t="shared" si="0"/>
        <v>1.8044252433745352E-2</v>
      </c>
      <c r="D17" s="13">
        <f t="shared" si="1"/>
        <v>0.651081758955804</v>
      </c>
      <c r="E17" s="75"/>
    </row>
    <row r="18" spans="1:5" x14ac:dyDescent="0.25">
      <c r="A18" s="22" t="s">
        <v>146</v>
      </c>
      <c r="B18" s="11">
        <v>393732.02</v>
      </c>
      <c r="C18" s="12">
        <f t="shared" si="0"/>
        <v>1.7026741518236424E-2</v>
      </c>
      <c r="D18" s="13">
        <f t="shared" si="1"/>
        <v>0.66810850047404047</v>
      </c>
      <c r="E18" s="75"/>
    </row>
    <row r="19" spans="1:5" x14ac:dyDescent="0.25">
      <c r="A19" s="23" t="s">
        <v>34</v>
      </c>
      <c r="B19" s="14">
        <v>383183.52</v>
      </c>
      <c r="C19" s="15">
        <f t="shared" si="0"/>
        <v>1.6570576985554735E-2</v>
      </c>
      <c r="D19" s="16">
        <f t="shared" si="1"/>
        <v>0.68467907745959522</v>
      </c>
      <c r="E19" s="75" t="s">
        <v>202</v>
      </c>
    </row>
    <row r="20" spans="1:5" x14ac:dyDescent="0.25">
      <c r="A20" s="23" t="s">
        <v>42</v>
      </c>
      <c r="B20" s="14">
        <v>355336.78</v>
      </c>
      <c r="C20" s="15">
        <f t="shared" si="0"/>
        <v>1.5366358837115769E-2</v>
      </c>
      <c r="D20" s="16">
        <f t="shared" si="1"/>
        <v>0.70004543629671101</v>
      </c>
      <c r="E20" s="75"/>
    </row>
    <row r="21" spans="1:5" x14ac:dyDescent="0.25">
      <c r="A21" s="23" t="s">
        <v>167</v>
      </c>
      <c r="B21" s="14">
        <v>326161.53999999998</v>
      </c>
      <c r="C21" s="15">
        <f t="shared" si="0"/>
        <v>1.4104690379944027E-2</v>
      </c>
      <c r="D21" s="16">
        <f t="shared" si="1"/>
        <v>0.71415012667665501</v>
      </c>
      <c r="E21" s="75"/>
    </row>
    <row r="22" spans="1:5" x14ac:dyDescent="0.25">
      <c r="A22" s="23" t="s">
        <v>152</v>
      </c>
      <c r="B22" s="14">
        <v>310548.61</v>
      </c>
      <c r="C22" s="15">
        <f t="shared" si="0"/>
        <v>1.3429517140408369E-2</v>
      </c>
      <c r="D22" s="16">
        <f t="shared" si="1"/>
        <v>0.72757964381706342</v>
      </c>
      <c r="E22" s="75"/>
    </row>
    <row r="23" spans="1:5" x14ac:dyDescent="0.25">
      <c r="A23" s="23" t="s">
        <v>112</v>
      </c>
      <c r="B23" s="14">
        <v>279277.01</v>
      </c>
      <c r="C23" s="15">
        <f t="shared" si="0"/>
        <v>1.2077192658234728E-2</v>
      </c>
      <c r="D23" s="16">
        <f t="shared" si="1"/>
        <v>0.73965683647529812</v>
      </c>
      <c r="E23" s="75"/>
    </row>
    <row r="24" spans="1:5" x14ac:dyDescent="0.25">
      <c r="A24" s="23" t="s">
        <v>21</v>
      </c>
      <c r="B24" s="14">
        <v>268931.31</v>
      </c>
      <c r="C24" s="15">
        <f t="shared" si="0"/>
        <v>1.1629798108700202E-2</v>
      </c>
      <c r="D24" s="16">
        <f t="shared" si="1"/>
        <v>0.75128663458399836</v>
      </c>
      <c r="E24" s="75"/>
    </row>
    <row r="25" spans="1:5" x14ac:dyDescent="0.25">
      <c r="A25" s="23" t="s">
        <v>177</v>
      </c>
      <c r="B25" s="14">
        <v>268866.8</v>
      </c>
      <c r="C25" s="15">
        <f t="shared" si="0"/>
        <v>1.1627008406467345E-2</v>
      </c>
      <c r="D25" s="16">
        <f t="shared" si="1"/>
        <v>0.76291364299046571</v>
      </c>
      <c r="E25" s="75"/>
    </row>
    <row r="26" spans="1:5" x14ac:dyDescent="0.25">
      <c r="A26" s="23" t="s">
        <v>97</v>
      </c>
      <c r="B26" s="14">
        <v>260210.69</v>
      </c>
      <c r="C26" s="15">
        <f t="shared" si="0"/>
        <v>1.1252679319583781E-2</v>
      </c>
      <c r="D26" s="16">
        <f t="shared" si="1"/>
        <v>0.77416632231004945</v>
      </c>
      <c r="E26" s="75"/>
    </row>
    <row r="27" spans="1:5" x14ac:dyDescent="0.25">
      <c r="A27" s="23" t="s">
        <v>165</v>
      </c>
      <c r="B27" s="14">
        <v>256268.69</v>
      </c>
      <c r="C27" s="15">
        <f t="shared" si="0"/>
        <v>1.1082209528823841E-2</v>
      </c>
      <c r="D27" s="16">
        <f t="shared" si="1"/>
        <v>0.78524853183887333</v>
      </c>
      <c r="E27" s="75"/>
    </row>
    <row r="28" spans="1:5" x14ac:dyDescent="0.25">
      <c r="A28" s="23" t="s">
        <v>111</v>
      </c>
      <c r="B28" s="14">
        <v>254676.98</v>
      </c>
      <c r="C28" s="15">
        <f t="shared" si="0"/>
        <v>1.101337683713168E-2</v>
      </c>
      <c r="D28" s="16">
        <f t="shared" si="1"/>
        <v>0.79626190867600499</v>
      </c>
      <c r="E28" s="75"/>
    </row>
    <row r="29" spans="1:5" x14ac:dyDescent="0.25">
      <c r="A29" s="23" t="s">
        <v>16</v>
      </c>
      <c r="B29" s="14">
        <v>249682.72</v>
      </c>
      <c r="C29" s="15">
        <f t="shared" si="0"/>
        <v>1.0797402596340018E-2</v>
      </c>
      <c r="D29" s="16">
        <f t="shared" si="1"/>
        <v>0.80705931127234498</v>
      </c>
      <c r="E29" s="75"/>
    </row>
    <row r="30" spans="1:5" x14ac:dyDescent="0.25">
      <c r="A30" s="23" t="s">
        <v>8</v>
      </c>
      <c r="B30" s="14">
        <v>219817.83</v>
      </c>
      <c r="C30" s="15">
        <f t="shared" si="0"/>
        <v>9.5059105746838572E-3</v>
      </c>
      <c r="D30" s="16">
        <f t="shared" si="1"/>
        <v>0.81656522184702884</v>
      </c>
      <c r="E30" s="75"/>
    </row>
    <row r="31" spans="1:5" x14ac:dyDescent="0.25">
      <c r="A31" s="23" t="s">
        <v>19</v>
      </c>
      <c r="B31" s="14">
        <v>217159.29</v>
      </c>
      <c r="C31" s="15">
        <f t="shared" si="0"/>
        <v>9.3909433606993512E-3</v>
      </c>
      <c r="D31" s="16">
        <f t="shared" si="1"/>
        <v>0.82595616520772819</v>
      </c>
      <c r="E31" s="75"/>
    </row>
    <row r="32" spans="1:5" x14ac:dyDescent="0.25">
      <c r="A32" s="23" t="s">
        <v>29</v>
      </c>
      <c r="B32" s="14">
        <v>216619.58</v>
      </c>
      <c r="C32" s="15">
        <f t="shared" si="0"/>
        <v>9.3676038754707744E-3</v>
      </c>
      <c r="D32" s="16">
        <f t="shared" si="1"/>
        <v>0.83532376908319894</v>
      </c>
      <c r="E32" s="75"/>
    </row>
    <row r="33" spans="1:5" x14ac:dyDescent="0.25">
      <c r="A33" s="23" t="s">
        <v>36</v>
      </c>
      <c r="B33" s="14">
        <v>186457.07</v>
      </c>
      <c r="C33" s="15">
        <f t="shared" si="0"/>
        <v>8.0632414278567315E-3</v>
      </c>
      <c r="D33" s="16">
        <f t="shared" si="1"/>
        <v>0.84338701051105569</v>
      </c>
      <c r="E33" s="75"/>
    </row>
    <row r="34" spans="1:5" x14ac:dyDescent="0.25">
      <c r="A34" s="23" t="s">
        <v>147</v>
      </c>
      <c r="B34" s="14">
        <v>178870.68</v>
      </c>
      <c r="C34" s="15">
        <f t="shared" ref="C34:C65" si="2">B34/$B$85</f>
        <v>7.7351718398498076E-3</v>
      </c>
      <c r="D34" s="16">
        <f t="shared" si="1"/>
        <v>0.85112218235090553</v>
      </c>
      <c r="E34" s="75"/>
    </row>
    <row r="35" spans="1:5" x14ac:dyDescent="0.25">
      <c r="A35" s="23" t="s">
        <v>173</v>
      </c>
      <c r="B35" s="14">
        <v>165650.32</v>
      </c>
      <c r="C35" s="15">
        <f t="shared" si="2"/>
        <v>7.1634640765390369E-3</v>
      </c>
      <c r="D35" s="16">
        <f t="shared" si="1"/>
        <v>0.85828564642744454</v>
      </c>
      <c r="E35" s="75"/>
    </row>
    <row r="36" spans="1:5" x14ac:dyDescent="0.25">
      <c r="A36" s="23" t="s">
        <v>101</v>
      </c>
      <c r="B36" s="14">
        <v>150815.24</v>
      </c>
      <c r="C36" s="15">
        <f t="shared" si="2"/>
        <v>6.5219285657559436E-3</v>
      </c>
      <c r="D36" s="16">
        <f t="shared" si="1"/>
        <v>0.86480757499320049</v>
      </c>
      <c r="E36" s="75"/>
    </row>
    <row r="37" spans="1:5" x14ac:dyDescent="0.25">
      <c r="A37" s="23" t="s">
        <v>11</v>
      </c>
      <c r="B37" s="14">
        <v>148761.44</v>
      </c>
      <c r="C37" s="15">
        <f t="shared" si="2"/>
        <v>6.4331130263691446E-3</v>
      </c>
      <c r="D37" s="16">
        <f t="shared" si="1"/>
        <v>0.87124068801956966</v>
      </c>
      <c r="E37" s="75"/>
    </row>
    <row r="38" spans="1:5" x14ac:dyDescent="0.25">
      <c r="A38" s="23" t="s">
        <v>52</v>
      </c>
      <c r="B38" s="14">
        <v>144706.31</v>
      </c>
      <c r="C38" s="15">
        <f t="shared" si="2"/>
        <v>6.2577509861346569E-3</v>
      </c>
      <c r="D38" s="16">
        <f t="shared" si="1"/>
        <v>0.87749843900570434</v>
      </c>
      <c r="E38" s="75"/>
    </row>
    <row r="39" spans="1:5" x14ac:dyDescent="0.25">
      <c r="A39" s="23" t="s">
        <v>3</v>
      </c>
      <c r="B39" s="14">
        <v>144486.17000000001</v>
      </c>
      <c r="C39" s="15">
        <f t="shared" si="2"/>
        <v>6.2482311434817169E-3</v>
      </c>
      <c r="D39" s="16">
        <f t="shared" si="1"/>
        <v>0.88374667014918606</v>
      </c>
      <c r="E39" s="75"/>
    </row>
    <row r="40" spans="1:5" x14ac:dyDescent="0.25">
      <c r="A40" s="23" t="s">
        <v>12</v>
      </c>
      <c r="B40" s="14">
        <v>129864.75</v>
      </c>
      <c r="C40" s="15">
        <f t="shared" si="2"/>
        <v>5.6159352510379863E-3</v>
      </c>
      <c r="D40" s="16">
        <f t="shared" si="1"/>
        <v>0.88936260540022405</v>
      </c>
      <c r="E40" s="75"/>
    </row>
    <row r="41" spans="1:5" x14ac:dyDescent="0.25">
      <c r="A41" s="23" t="s">
        <v>114</v>
      </c>
      <c r="B41" s="14">
        <v>120859.9</v>
      </c>
      <c r="C41" s="15">
        <f t="shared" si="2"/>
        <v>5.2265250797227571E-3</v>
      </c>
      <c r="D41" s="16">
        <f t="shared" si="1"/>
        <v>0.89458913047994681</v>
      </c>
      <c r="E41" s="75"/>
    </row>
    <row r="42" spans="1:5" x14ac:dyDescent="0.25">
      <c r="A42" s="23" t="s">
        <v>28</v>
      </c>
      <c r="B42" s="14">
        <v>114138.2</v>
      </c>
      <c r="C42" s="15">
        <f t="shared" si="2"/>
        <v>4.9358485722262885E-3</v>
      </c>
      <c r="D42" s="16">
        <f t="shared" si="1"/>
        <v>0.8995249790521731</v>
      </c>
      <c r="E42" s="75"/>
    </row>
    <row r="43" spans="1:5" x14ac:dyDescent="0.25">
      <c r="A43" s="23" t="s">
        <v>40</v>
      </c>
      <c r="B43" s="14">
        <v>113916.19</v>
      </c>
      <c r="C43" s="15">
        <f t="shared" si="2"/>
        <v>4.9262478623717442E-3</v>
      </c>
      <c r="D43" s="16">
        <f t="shared" si="1"/>
        <v>0.90445122691454483</v>
      </c>
      <c r="E43" s="75"/>
    </row>
    <row r="44" spans="1:5" x14ac:dyDescent="0.25">
      <c r="A44" s="25" t="s">
        <v>102</v>
      </c>
      <c r="B44" s="18">
        <v>113753.82</v>
      </c>
      <c r="C44" s="19">
        <f t="shared" si="2"/>
        <v>4.9192262540699461E-3</v>
      </c>
      <c r="D44" s="20">
        <f t="shared" si="1"/>
        <v>0.90937045316861476</v>
      </c>
      <c r="E44" s="75" t="s">
        <v>203</v>
      </c>
    </row>
    <row r="45" spans="1:5" x14ac:dyDescent="0.25">
      <c r="A45" s="25" t="s">
        <v>178</v>
      </c>
      <c r="B45" s="18">
        <v>100144.03</v>
      </c>
      <c r="C45" s="19">
        <f t="shared" si="2"/>
        <v>4.3306777879140081E-3</v>
      </c>
      <c r="D45" s="20">
        <f t="shared" si="1"/>
        <v>0.91370113095652872</v>
      </c>
      <c r="E45" s="75"/>
    </row>
    <row r="46" spans="1:5" x14ac:dyDescent="0.25">
      <c r="A46" s="25" t="s">
        <v>83</v>
      </c>
      <c r="B46" s="18">
        <v>95069.79</v>
      </c>
      <c r="C46" s="19">
        <f t="shared" si="2"/>
        <v>4.111244852585314E-3</v>
      </c>
      <c r="D46" s="20">
        <f t="shared" si="1"/>
        <v>0.91781237580911401</v>
      </c>
      <c r="E46" s="75"/>
    </row>
    <row r="47" spans="1:5" x14ac:dyDescent="0.25">
      <c r="A47" s="25" t="s">
        <v>35</v>
      </c>
      <c r="B47" s="18">
        <v>92878.3</v>
      </c>
      <c r="C47" s="19">
        <f t="shared" si="2"/>
        <v>4.0164749789799118E-3</v>
      </c>
      <c r="D47" s="20">
        <f t="shared" si="1"/>
        <v>0.92182885078809396</v>
      </c>
      <c r="E47" s="75"/>
    </row>
    <row r="48" spans="1:5" x14ac:dyDescent="0.25">
      <c r="A48" s="25" t="s">
        <v>179</v>
      </c>
      <c r="B48" s="18">
        <v>89537.279999999999</v>
      </c>
      <c r="C48" s="19">
        <f t="shared" si="2"/>
        <v>3.8719942635246168E-3</v>
      </c>
      <c r="D48" s="20">
        <f t="shared" si="1"/>
        <v>0.92570084505161854</v>
      </c>
      <c r="E48" s="75"/>
    </row>
    <row r="49" spans="1:5" x14ac:dyDescent="0.25">
      <c r="A49" s="25" t="s">
        <v>5</v>
      </c>
      <c r="B49" s="18">
        <v>88812.33</v>
      </c>
      <c r="C49" s="19">
        <f t="shared" si="2"/>
        <v>3.8406441684430805E-3</v>
      </c>
      <c r="D49" s="20">
        <f t="shared" si="1"/>
        <v>0.92954148922006163</v>
      </c>
      <c r="E49" s="75"/>
    </row>
    <row r="50" spans="1:5" x14ac:dyDescent="0.25">
      <c r="A50" s="25" t="s">
        <v>109</v>
      </c>
      <c r="B50" s="18">
        <v>86413.39</v>
      </c>
      <c r="C50" s="19">
        <f t="shared" si="2"/>
        <v>3.7369032247988269E-3</v>
      </c>
      <c r="D50" s="20">
        <f t="shared" si="1"/>
        <v>0.93327839244486044</v>
      </c>
      <c r="E50" s="75"/>
    </row>
    <row r="51" spans="1:5" x14ac:dyDescent="0.25">
      <c r="A51" s="25" t="s">
        <v>163</v>
      </c>
      <c r="B51" s="18">
        <v>77585.16</v>
      </c>
      <c r="C51" s="19">
        <f t="shared" si="2"/>
        <v>3.3551308958083112E-3</v>
      </c>
      <c r="D51" s="20">
        <f t="shared" si="1"/>
        <v>0.93663352334066874</v>
      </c>
      <c r="E51" s="75"/>
    </row>
    <row r="52" spans="1:5" x14ac:dyDescent="0.25">
      <c r="A52" s="25" t="s">
        <v>43</v>
      </c>
      <c r="B52" s="18">
        <v>73413.460000000006</v>
      </c>
      <c r="C52" s="19">
        <f t="shared" si="2"/>
        <v>3.1747278450439185E-3</v>
      </c>
      <c r="D52" s="20">
        <f t="shared" si="1"/>
        <v>0.93980825118571265</v>
      </c>
      <c r="E52" s="75"/>
    </row>
    <row r="53" spans="1:5" x14ac:dyDescent="0.25">
      <c r="A53" s="25" t="s">
        <v>116</v>
      </c>
      <c r="B53" s="18">
        <v>71979.03</v>
      </c>
      <c r="C53" s="19">
        <f t="shared" si="2"/>
        <v>3.1126966471850194E-3</v>
      </c>
      <c r="D53" s="20">
        <f t="shared" si="1"/>
        <v>0.9429209478328977</v>
      </c>
      <c r="E53" s="75"/>
    </row>
    <row r="54" spans="1:5" x14ac:dyDescent="0.25">
      <c r="A54" s="25" t="s">
        <v>106</v>
      </c>
      <c r="B54" s="18">
        <v>71105.3</v>
      </c>
      <c r="C54" s="19">
        <f t="shared" si="2"/>
        <v>3.074912636459327E-3</v>
      </c>
      <c r="D54" s="20">
        <f t="shared" si="1"/>
        <v>0.94599586046935702</v>
      </c>
      <c r="E54" s="75"/>
    </row>
    <row r="55" spans="1:5" x14ac:dyDescent="0.25">
      <c r="A55" s="25" t="s">
        <v>175</v>
      </c>
      <c r="B55" s="18">
        <v>67246.47</v>
      </c>
      <c r="C55" s="19">
        <f t="shared" si="2"/>
        <v>2.9080394901685675E-3</v>
      </c>
      <c r="D55" s="20">
        <f t="shared" si="1"/>
        <v>0.94890389995952562</v>
      </c>
      <c r="E55" s="75"/>
    </row>
    <row r="56" spans="1:5" x14ac:dyDescent="0.25">
      <c r="A56" s="25" t="s">
        <v>68</v>
      </c>
      <c r="B56" s="18">
        <v>62272.57</v>
      </c>
      <c r="C56" s="19">
        <f t="shared" si="2"/>
        <v>2.6929457072510485E-3</v>
      </c>
      <c r="D56" s="20">
        <f t="shared" si="1"/>
        <v>0.95159684566677671</v>
      </c>
      <c r="E56" s="75"/>
    </row>
    <row r="57" spans="1:5" x14ac:dyDescent="0.25">
      <c r="A57" s="25" t="s">
        <v>100</v>
      </c>
      <c r="B57" s="18">
        <v>60781.3</v>
      </c>
      <c r="C57" s="19">
        <f t="shared" si="2"/>
        <v>2.6284564924193457E-3</v>
      </c>
      <c r="D57" s="20">
        <f t="shared" si="1"/>
        <v>0.9542253021591961</v>
      </c>
      <c r="E57" s="75"/>
    </row>
    <row r="58" spans="1:5" x14ac:dyDescent="0.25">
      <c r="A58" s="25" t="s">
        <v>75</v>
      </c>
      <c r="B58" s="18">
        <v>55830.42</v>
      </c>
      <c r="C58" s="19">
        <f t="shared" si="2"/>
        <v>2.414358197726914E-3</v>
      </c>
      <c r="D58" s="20">
        <f t="shared" si="1"/>
        <v>0.95663966035692305</v>
      </c>
      <c r="E58" s="75"/>
    </row>
    <row r="59" spans="1:5" x14ac:dyDescent="0.25">
      <c r="A59" s="25" t="s">
        <v>14</v>
      </c>
      <c r="B59" s="18">
        <v>54839.03</v>
      </c>
      <c r="C59" s="19">
        <f t="shared" si="2"/>
        <v>2.3714860399741246E-3</v>
      </c>
      <c r="D59" s="20">
        <f t="shared" si="1"/>
        <v>0.95901114639689722</v>
      </c>
      <c r="E59" s="75"/>
    </row>
    <row r="60" spans="1:5" x14ac:dyDescent="0.25">
      <c r="A60" s="26" t="s">
        <v>145</v>
      </c>
      <c r="B60" s="34">
        <v>52603.82</v>
      </c>
      <c r="C60" s="20">
        <f t="shared" si="2"/>
        <v>2.2748255171419268E-3</v>
      </c>
      <c r="D60" s="20">
        <f t="shared" si="1"/>
        <v>0.96128597191403919</v>
      </c>
      <c r="E60" s="75"/>
    </row>
    <row r="61" spans="1:5" x14ac:dyDescent="0.25">
      <c r="A61" s="25" t="s">
        <v>105</v>
      </c>
      <c r="B61" s="18">
        <v>50220.23</v>
      </c>
      <c r="C61" s="19">
        <f t="shared" si="2"/>
        <v>2.1717483764627081E-3</v>
      </c>
      <c r="D61" s="20">
        <f t="shared" si="1"/>
        <v>0.96345772029050192</v>
      </c>
      <c r="E61" s="75"/>
    </row>
    <row r="62" spans="1:5" x14ac:dyDescent="0.25">
      <c r="A62" s="25" t="s">
        <v>104</v>
      </c>
      <c r="B62" s="18">
        <v>50183.72</v>
      </c>
      <c r="C62" s="19">
        <f t="shared" si="2"/>
        <v>2.1701695200292614E-3</v>
      </c>
      <c r="D62" s="20">
        <f t="shared" si="1"/>
        <v>0.96562788981053116</v>
      </c>
      <c r="E62" s="75"/>
    </row>
    <row r="63" spans="1:5" x14ac:dyDescent="0.25">
      <c r="A63" s="25" t="s">
        <v>18</v>
      </c>
      <c r="B63" s="18">
        <v>49315.43</v>
      </c>
      <c r="C63" s="19">
        <f t="shared" si="2"/>
        <v>2.1326207593445972E-3</v>
      </c>
      <c r="D63" s="20">
        <f t="shared" si="1"/>
        <v>0.96776051056987578</v>
      </c>
      <c r="E63" s="75"/>
    </row>
    <row r="64" spans="1:5" x14ac:dyDescent="0.25">
      <c r="A64" s="25" t="s">
        <v>168</v>
      </c>
      <c r="B64" s="18">
        <v>49075.13</v>
      </c>
      <c r="C64" s="19">
        <f t="shared" si="2"/>
        <v>2.1222291077160802E-3</v>
      </c>
      <c r="D64" s="20">
        <f t="shared" si="1"/>
        <v>0.96988273967759187</v>
      </c>
      <c r="E64" s="75"/>
    </row>
    <row r="65" spans="1:5" x14ac:dyDescent="0.25">
      <c r="A65" s="25" t="s">
        <v>13</v>
      </c>
      <c r="B65" s="18">
        <v>48652.73</v>
      </c>
      <c r="C65" s="19">
        <f t="shared" si="2"/>
        <v>2.1039626339421085E-3</v>
      </c>
      <c r="D65" s="20">
        <f t="shared" si="1"/>
        <v>0.97198670231153395</v>
      </c>
      <c r="E65" s="75"/>
    </row>
    <row r="66" spans="1:5" x14ac:dyDescent="0.25">
      <c r="A66" s="25" t="s">
        <v>17</v>
      </c>
      <c r="B66" s="18">
        <v>48194.81</v>
      </c>
      <c r="C66" s="19">
        <f t="shared" ref="C66:C84" si="3">B66/$B$85</f>
        <v>2.0841601157825973E-3</v>
      </c>
      <c r="D66" s="20">
        <f t="shared" si="1"/>
        <v>0.97407086242731655</v>
      </c>
      <c r="E66" s="75"/>
    </row>
    <row r="67" spans="1:5" x14ac:dyDescent="0.25">
      <c r="A67" s="25" t="s">
        <v>115</v>
      </c>
      <c r="B67" s="18">
        <v>48167.44</v>
      </c>
      <c r="C67" s="19">
        <f t="shared" si="3"/>
        <v>2.082976514013673E-3</v>
      </c>
      <c r="D67" s="20">
        <f t="shared" si="1"/>
        <v>0.97615383894133023</v>
      </c>
      <c r="E67" s="75"/>
    </row>
    <row r="68" spans="1:5" x14ac:dyDescent="0.25">
      <c r="A68" s="25" t="s">
        <v>24</v>
      </c>
      <c r="B68" s="18">
        <v>47390.35</v>
      </c>
      <c r="C68" s="19">
        <f t="shared" si="3"/>
        <v>2.0493716510756616E-3</v>
      </c>
      <c r="D68" s="20">
        <f t="shared" ref="D68:D84" si="4">D67 + C68</f>
        <v>0.97820321059240589</v>
      </c>
      <c r="E68" s="75"/>
    </row>
    <row r="69" spans="1:5" x14ac:dyDescent="0.25">
      <c r="A69" s="25" t="s">
        <v>161</v>
      </c>
      <c r="B69" s="18">
        <v>47328.55</v>
      </c>
      <c r="C69" s="19">
        <f t="shared" si="3"/>
        <v>2.0466991414183904E-3</v>
      </c>
      <c r="D69" s="20">
        <f t="shared" si="4"/>
        <v>0.98024990973382431</v>
      </c>
      <c r="E69" s="75"/>
    </row>
    <row r="70" spans="1:5" x14ac:dyDescent="0.25">
      <c r="A70" s="25" t="s">
        <v>176</v>
      </c>
      <c r="B70" s="18">
        <v>44860.65</v>
      </c>
      <c r="C70" s="19">
        <f t="shared" si="3"/>
        <v>1.9399760575481589E-3</v>
      </c>
      <c r="D70" s="20">
        <f t="shared" si="4"/>
        <v>0.98218988579137245</v>
      </c>
      <c r="E70" s="75"/>
    </row>
    <row r="71" spans="1:5" x14ac:dyDescent="0.25">
      <c r="A71" s="25" t="s">
        <v>113</v>
      </c>
      <c r="B71" s="18">
        <v>38664.370000000003</v>
      </c>
      <c r="C71" s="19">
        <f t="shared" si="3"/>
        <v>1.6720210714776381E-3</v>
      </c>
      <c r="D71" s="20">
        <f t="shared" si="4"/>
        <v>0.98386190686285013</v>
      </c>
      <c r="E71" s="75"/>
    </row>
    <row r="72" spans="1:5" x14ac:dyDescent="0.25">
      <c r="A72" s="25" t="s">
        <v>90</v>
      </c>
      <c r="B72" s="18">
        <v>38417.980000000003</v>
      </c>
      <c r="C72" s="19">
        <f t="shared" si="3"/>
        <v>1.6613660608877495E-3</v>
      </c>
      <c r="D72" s="20">
        <f t="shared" si="4"/>
        <v>0.98552327292373787</v>
      </c>
      <c r="E72" s="75"/>
    </row>
    <row r="73" spans="1:5" x14ac:dyDescent="0.25">
      <c r="A73" s="25" t="s">
        <v>108</v>
      </c>
      <c r="B73" s="18">
        <v>37901.599999999999</v>
      </c>
      <c r="C73" s="19">
        <f t="shared" si="3"/>
        <v>1.6390354696770397E-3</v>
      </c>
      <c r="D73" s="20">
        <f t="shared" si="4"/>
        <v>0.9871623083934149</v>
      </c>
      <c r="E73" s="75"/>
    </row>
    <row r="74" spans="1:5" x14ac:dyDescent="0.25">
      <c r="A74" s="25" t="s">
        <v>51</v>
      </c>
      <c r="B74" s="18">
        <v>37065.160000000003</v>
      </c>
      <c r="C74" s="19">
        <f t="shared" si="3"/>
        <v>1.6028640460892057E-3</v>
      </c>
      <c r="D74" s="20">
        <f t="shared" si="4"/>
        <v>0.98876517243950413</v>
      </c>
      <c r="E74" s="75"/>
    </row>
    <row r="75" spans="1:5" x14ac:dyDescent="0.25">
      <c r="A75" s="25" t="s">
        <v>171</v>
      </c>
      <c r="B75" s="18">
        <v>34219.410000000003</v>
      </c>
      <c r="C75" s="19">
        <f t="shared" si="3"/>
        <v>1.4798010306008506E-3</v>
      </c>
      <c r="D75" s="20">
        <f t="shared" si="4"/>
        <v>0.99024497347010498</v>
      </c>
      <c r="E75" s="75"/>
    </row>
    <row r="76" spans="1:5" x14ac:dyDescent="0.25">
      <c r="A76" s="25" t="s">
        <v>117</v>
      </c>
      <c r="B76" s="18">
        <v>33170.46</v>
      </c>
      <c r="C76" s="19">
        <f t="shared" si="3"/>
        <v>1.4344397198404147E-3</v>
      </c>
      <c r="D76" s="20">
        <f t="shared" si="4"/>
        <v>0.99167941318994535</v>
      </c>
      <c r="E76" s="75"/>
    </row>
    <row r="77" spans="1:5" x14ac:dyDescent="0.25">
      <c r="A77" s="25" t="s">
        <v>92</v>
      </c>
      <c r="B77" s="18">
        <v>32976.129999999997</v>
      </c>
      <c r="C77" s="19">
        <f t="shared" si="3"/>
        <v>1.4260360175475737E-3</v>
      </c>
      <c r="D77" s="20">
        <f t="shared" si="4"/>
        <v>0.99310544920749289</v>
      </c>
      <c r="E77" s="75"/>
    </row>
    <row r="78" spans="1:5" x14ac:dyDescent="0.25">
      <c r="A78" s="25" t="s">
        <v>25</v>
      </c>
      <c r="B78" s="18">
        <v>32972.379999999997</v>
      </c>
      <c r="C78" s="19">
        <f t="shared" si="3"/>
        <v>1.4258738506994382E-3</v>
      </c>
      <c r="D78" s="20">
        <f t="shared" si="4"/>
        <v>0.99453132305819236</v>
      </c>
      <c r="E78" s="75"/>
    </row>
    <row r="79" spans="1:5" x14ac:dyDescent="0.25">
      <c r="A79" s="25" t="s">
        <v>107</v>
      </c>
      <c r="B79" s="18">
        <v>32612.06</v>
      </c>
      <c r="C79" s="19">
        <f t="shared" si="3"/>
        <v>1.4102919950407318E-3</v>
      </c>
      <c r="D79" s="20">
        <f t="shared" si="4"/>
        <v>0.99594161505323309</v>
      </c>
      <c r="E79" s="75"/>
    </row>
    <row r="80" spans="1:5" x14ac:dyDescent="0.25">
      <c r="A80" s="25" t="s">
        <v>82</v>
      </c>
      <c r="B80" s="18">
        <v>31948.39</v>
      </c>
      <c r="C80" s="19">
        <f t="shared" si="3"/>
        <v>1.381591922480192E-3</v>
      </c>
      <c r="D80" s="20">
        <f t="shared" si="4"/>
        <v>0.99732320697571331</v>
      </c>
      <c r="E80" s="75"/>
    </row>
    <row r="81" spans="1:5" x14ac:dyDescent="0.25">
      <c r="A81" s="25" t="s">
        <v>110</v>
      </c>
      <c r="B81" s="18">
        <v>31224.799999999999</v>
      </c>
      <c r="C81" s="19">
        <f t="shared" si="3"/>
        <v>1.3503006399089123E-3</v>
      </c>
      <c r="D81" s="20">
        <f t="shared" si="4"/>
        <v>0.99867350761562224</v>
      </c>
      <c r="E81" s="75"/>
    </row>
    <row r="82" spans="1:5" x14ac:dyDescent="0.25">
      <c r="A82" s="25" t="s">
        <v>139</v>
      </c>
      <c r="B82" s="18">
        <v>30074.25</v>
      </c>
      <c r="C82" s="19">
        <f t="shared" si="3"/>
        <v>1.3005456886763279E-3</v>
      </c>
      <c r="D82" s="20">
        <f t="shared" si="4"/>
        <v>0.99997405330429856</v>
      </c>
      <c r="E82" s="75"/>
    </row>
    <row r="83" spans="1:5" x14ac:dyDescent="0.25">
      <c r="A83" s="25" t="s">
        <v>103</v>
      </c>
      <c r="B83" s="18">
        <v>600</v>
      </c>
      <c r="C83" s="19">
        <f t="shared" si="3"/>
        <v>2.5946695701664939E-5</v>
      </c>
      <c r="D83" s="20">
        <f t="shared" si="4"/>
        <v>1.0000000000000002</v>
      </c>
      <c r="E83" s="75"/>
    </row>
    <row r="84" spans="1:5" ht="15.75" thickBot="1" x14ac:dyDescent="0.3">
      <c r="A84" s="31"/>
      <c r="B84" s="32"/>
      <c r="C84" s="33">
        <f t="shared" si="3"/>
        <v>0</v>
      </c>
      <c r="D84" s="33">
        <f t="shared" si="4"/>
        <v>1.0000000000000002</v>
      </c>
      <c r="E84" s="76"/>
    </row>
    <row r="85" spans="1:5" ht="18" thickBot="1" x14ac:dyDescent="0.35">
      <c r="B85" s="40">
        <f>SUM(B2:B84)</f>
        <v>23124331.780000001</v>
      </c>
    </row>
    <row r="86" spans="1:5" x14ac:dyDescent="0.25">
      <c r="B86" s="3"/>
    </row>
    <row r="87" spans="1:5" x14ac:dyDescent="0.25">
      <c r="B87" s="3"/>
    </row>
    <row r="88" spans="1:5" x14ac:dyDescent="0.25">
      <c r="B88" s="3"/>
    </row>
    <row r="89" spans="1:5" x14ac:dyDescent="0.25">
      <c r="B89" s="3"/>
    </row>
    <row r="90" spans="1:5" x14ac:dyDescent="0.25">
      <c r="B90" s="3"/>
    </row>
    <row r="91" spans="1:5" x14ac:dyDescent="0.25">
      <c r="B91" s="3"/>
    </row>
    <row r="92" spans="1:5" x14ac:dyDescent="0.25">
      <c r="B92" s="3"/>
    </row>
    <row r="93" spans="1:5" x14ac:dyDescent="0.25">
      <c r="B93" s="3"/>
    </row>
    <row r="95" spans="1:5" x14ac:dyDescent="0.25">
      <c r="A95" s="3"/>
    </row>
    <row r="96" spans="1:5" x14ac:dyDescent="0.25">
      <c r="A96" s="2"/>
    </row>
    <row r="97" spans="1:1" x14ac:dyDescent="0.25">
      <c r="A97" s="3"/>
    </row>
  </sheetData>
  <sortState ref="A9:C91">
    <sortCondition descending="1" ref="C10:C91"/>
  </sortState>
  <dataConsolidate>
    <dataRefs count="1">
      <dataRef ref="A10:B108" sheet="Paranagua" r:id="rId1"/>
    </dataRefs>
  </dataConsolidate>
  <mergeCells count="3">
    <mergeCell ref="E2:E18"/>
    <mergeCell ref="E19:E43"/>
    <mergeCell ref="E44:E84"/>
  </mergeCell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showGridLines="0" workbookViewId="0">
      <selection activeCell="F2" sqref="F2"/>
    </sheetView>
  </sheetViews>
  <sheetFormatPr defaultRowHeight="15" x14ac:dyDescent="0.25"/>
  <cols>
    <col min="1" max="1" width="47.140625" style="1" bestFit="1" customWidth="1"/>
    <col min="2" max="2" width="21.140625" style="1" bestFit="1" customWidth="1"/>
    <col min="3" max="3" width="9.140625" style="1"/>
    <col min="4" max="4" width="9.28515625" style="1" bestFit="1" customWidth="1"/>
    <col min="5" max="5" width="9.140625" style="1"/>
    <col min="6" max="6" width="10.7109375" style="1" bestFit="1" customWidth="1"/>
    <col min="7" max="16384" width="9.140625" style="1"/>
  </cols>
  <sheetData>
    <row r="1" spans="1:11" ht="15.75" thickBot="1" x14ac:dyDescent="0.3">
      <c r="A1" s="2" t="s">
        <v>0</v>
      </c>
      <c r="B1" s="2" t="s">
        <v>1</v>
      </c>
      <c r="H1" s="7" t="s">
        <v>204</v>
      </c>
      <c r="I1" s="7" t="s">
        <v>205</v>
      </c>
      <c r="J1" s="7" t="s">
        <v>206</v>
      </c>
      <c r="K1" s="7" t="s">
        <v>207</v>
      </c>
    </row>
    <row r="2" spans="1:11" x14ac:dyDescent="0.25">
      <c r="A2" s="27" t="s">
        <v>182</v>
      </c>
      <c r="B2" s="28">
        <v>3491473.34</v>
      </c>
      <c r="C2" s="29">
        <f t="shared" ref="C2:C33" si="0">B2/$B$85</f>
        <v>8.7137108377220052E-2</v>
      </c>
      <c r="D2" s="30">
        <f>C2</f>
        <v>8.7137108377220052E-2</v>
      </c>
      <c r="E2" s="74" t="s">
        <v>201</v>
      </c>
      <c r="H2" s="8" t="s">
        <v>201</v>
      </c>
      <c r="I2" s="8">
        <v>17</v>
      </c>
      <c r="J2" s="4">
        <v>0.2</v>
      </c>
      <c r="K2" s="4">
        <f>SUM(C2:C18)</f>
        <v>0.67044633608886495</v>
      </c>
    </row>
    <row r="3" spans="1:11" x14ac:dyDescent="0.25">
      <c r="A3" s="22" t="s">
        <v>148</v>
      </c>
      <c r="B3" s="11">
        <v>3088024.04</v>
      </c>
      <c r="C3" s="12">
        <f t="shared" si="0"/>
        <v>7.7068177024929227E-2</v>
      </c>
      <c r="D3" s="13">
        <f>D2 + C3</f>
        <v>0.16420528540214929</v>
      </c>
      <c r="E3" s="75"/>
      <c r="H3" s="9" t="s">
        <v>202</v>
      </c>
      <c r="I3" s="9">
        <v>25</v>
      </c>
      <c r="J3" s="5">
        <v>0.3</v>
      </c>
      <c r="K3" s="5">
        <f>SUM(C19:C43)</f>
        <v>0.26225685503257468</v>
      </c>
    </row>
    <row r="4" spans="1:11" x14ac:dyDescent="0.25">
      <c r="A4" s="22" t="s">
        <v>5</v>
      </c>
      <c r="B4" s="11">
        <v>2649574.15</v>
      </c>
      <c r="C4" s="12">
        <f t="shared" si="0"/>
        <v>6.6125731855661452E-2</v>
      </c>
      <c r="D4" s="13">
        <f t="shared" ref="D4:D67" si="1">D3 + C4</f>
        <v>0.23033101725781074</v>
      </c>
      <c r="E4" s="75"/>
      <c r="H4" s="10" t="s">
        <v>203</v>
      </c>
      <c r="I4" s="10">
        <v>42</v>
      </c>
      <c r="J4" s="6">
        <v>0.5</v>
      </c>
      <c r="K4" s="6">
        <f>SUM(C44:C84)</f>
        <v>6.729680887855978E-2</v>
      </c>
    </row>
    <row r="5" spans="1:11" x14ac:dyDescent="0.25">
      <c r="A5" s="22" t="s">
        <v>12</v>
      </c>
      <c r="B5" s="11">
        <v>1783738.5</v>
      </c>
      <c r="C5" s="12">
        <f t="shared" si="0"/>
        <v>4.4516970303178638E-2</v>
      </c>
      <c r="D5" s="13">
        <f t="shared" si="1"/>
        <v>0.27484798756098938</v>
      </c>
      <c r="E5" s="75"/>
    </row>
    <row r="6" spans="1:11" x14ac:dyDescent="0.25">
      <c r="A6" s="22" t="s">
        <v>165</v>
      </c>
      <c r="B6" s="11">
        <v>1661558.11</v>
      </c>
      <c r="C6" s="12">
        <f t="shared" si="0"/>
        <v>4.1467700024345293E-2</v>
      </c>
      <c r="D6" s="13">
        <f t="shared" si="1"/>
        <v>0.31631568758533468</v>
      </c>
      <c r="E6" s="75"/>
    </row>
    <row r="7" spans="1:11" x14ac:dyDescent="0.25">
      <c r="A7" s="22" t="s">
        <v>37</v>
      </c>
      <c r="B7" s="11">
        <v>1539699</v>
      </c>
      <c r="C7" s="12">
        <f t="shared" si="0"/>
        <v>3.8426447968036709E-2</v>
      </c>
      <c r="D7" s="13">
        <f t="shared" si="1"/>
        <v>0.35474213555337142</v>
      </c>
      <c r="E7" s="75"/>
    </row>
    <row r="8" spans="1:11" x14ac:dyDescent="0.25">
      <c r="A8" s="22" t="s">
        <v>36</v>
      </c>
      <c r="B8" s="11">
        <v>1481323.31</v>
      </c>
      <c r="C8" s="12">
        <f t="shared" si="0"/>
        <v>3.6969559047291004E-2</v>
      </c>
      <c r="D8" s="13">
        <f t="shared" si="1"/>
        <v>0.39171169460066241</v>
      </c>
      <c r="E8" s="75"/>
    </row>
    <row r="9" spans="1:11" x14ac:dyDescent="0.25">
      <c r="A9" s="22" t="s">
        <v>155</v>
      </c>
      <c r="B9" s="11">
        <v>1361451.38</v>
      </c>
      <c r="C9" s="12">
        <f t="shared" si="0"/>
        <v>3.3977901274587934E-2</v>
      </c>
      <c r="D9" s="13">
        <f t="shared" si="1"/>
        <v>0.42568959587525035</v>
      </c>
      <c r="E9" s="75"/>
    </row>
    <row r="10" spans="1:11" x14ac:dyDescent="0.25">
      <c r="A10" s="22" t="s">
        <v>27</v>
      </c>
      <c r="B10" s="11">
        <v>1261307.76</v>
      </c>
      <c r="C10" s="12">
        <f t="shared" si="0"/>
        <v>3.1478605241232818E-2</v>
      </c>
      <c r="D10" s="13">
        <f t="shared" si="1"/>
        <v>0.45716820111648315</v>
      </c>
      <c r="E10" s="75"/>
    </row>
    <row r="11" spans="1:11" x14ac:dyDescent="0.25">
      <c r="A11" s="22" t="s">
        <v>11</v>
      </c>
      <c r="B11" s="11">
        <v>1230483.96</v>
      </c>
      <c r="C11" s="12">
        <f t="shared" si="0"/>
        <v>3.0709332060645463E-2</v>
      </c>
      <c r="D11" s="13">
        <f t="shared" si="1"/>
        <v>0.48787753317712862</v>
      </c>
      <c r="E11" s="75"/>
    </row>
    <row r="12" spans="1:11" x14ac:dyDescent="0.25">
      <c r="A12" s="22" t="s">
        <v>154</v>
      </c>
      <c r="B12" s="11">
        <v>1205742.8700000001</v>
      </c>
      <c r="C12" s="12">
        <f t="shared" si="0"/>
        <v>3.0091865784732115E-2</v>
      </c>
      <c r="D12" s="13">
        <f t="shared" si="1"/>
        <v>0.51796939896186078</v>
      </c>
      <c r="E12" s="75"/>
    </row>
    <row r="13" spans="1:11" x14ac:dyDescent="0.25">
      <c r="A13" s="22" t="s">
        <v>153</v>
      </c>
      <c r="B13" s="11">
        <v>1160234.3</v>
      </c>
      <c r="C13" s="12">
        <f t="shared" si="0"/>
        <v>2.895610308227874E-2</v>
      </c>
      <c r="D13" s="13">
        <f t="shared" si="1"/>
        <v>0.54692550204413948</v>
      </c>
      <c r="E13" s="75"/>
    </row>
    <row r="14" spans="1:11" x14ac:dyDescent="0.25">
      <c r="A14" s="36" t="s">
        <v>145</v>
      </c>
      <c r="B14" s="35">
        <v>1096424.28</v>
      </c>
      <c r="C14" s="13">
        <f t="shared" si="0"/>
        <v>2.7363588952329067E-2</v>
      </c>
      <c r="D14" s="13">
        <f t="shared" si="1"/>
        <v>0.57428909099646852</v>
      </c>
      <c r="E14" s="75"/>
    </row>
    <row r="15" spans="1:11" x14ac:dyDescent="0.25">
      <c r="A15" s="22" t="s">
        <v>43</v>
      </c>
      <c r="B15" s="11">
        <v>1025218.69</v>
      </c>
      <c r="C15" s="12">
        <f t="shared" si="0"/>
        <v>2.5586502717182873E-2</v>
      </c>
      <c r="D15" s="13">
        <f t="shared" si="1"/>
        <v>0.5998755937136514</v>
      </c>
      <c r="E15" s="75"/>
    </row>
    <row r="16" spans="1:11" x14ac:dyDescent="0.25">
      <c r="A16" s="22" t="s">
        <v>30</v>
      </c>
      <c r="B16" s="11">
        <v>1023276.73</v>
      </c>
      <c r="C16" s="12">
        <f t="shared" si="0"/>
        <v>2.5538036994404587E-2</v>
      </c>
      <c r="D16" s="13">
        <f t="shared" si="1"/>
        <v>0.625413630708056</v>
      </c>
      <c r="E16" s="75"/>
    </row>
    <row r="17" spans="1:5" x14ac:dyDescent="0.25">
      <c r="A17" s="22" t="s">
        <v>97</v>
      </c>
      <c r="B17" s="11">
        <v>933970.71</v>
      </c>
      <c r="C17" s="12">
        <f t="shared" si="0"/>
        <v>2.33092162114058E-2</v>
      </c>
      <c r="D17" s="13">
        <f t="shared" si="1"/>
        <v>0.6487228469194618</v>
      </c>
      <c r="E17" s="75"/>
    </row>
    <row r="18" spans="1:5" x14ac:dyDescent="0.25">
      <c r="A18" s="22" t="s">
        <v>162</v>
      </c>
      <c r="B18" s="11">
        <v>870432.64</v>
      </c>
      <c r="C18" s="12">
        <f t="shared" si="0"/>
        <v>2.1723489169403129E-2</v>
      </c>
      <c r="D18" s="13">
        <f t="shared" si="1"/>
        <v>0.67044633608886495</v>
      </c>
      <c r="E18" s="75"/>
    </row>
    <row r="19" spans="1:5" x14ac:dyDescent="0.25">
      <c r="A19" s="23" t="s">
        <v>168</v>
      </c>
      <c r="B19" s="14">
        <v>740821.29</v>
      </c>
      <c r="C19" s="15">
        <f t="shared" si="0"/>
        <v>1.8488763553005383E-2</v>
      </c>
      <c r="D19" s="16">
        <f t="shared" si="1"/>
        <v>0.68893509964187039</v>
      </c>
      <c r="E19" s="75" t="s">
        <v>202</v>
      </c>
    </row>
    <row r="20" spans="1:5" x14ac:dyDescent="0.25">
      <c r="A20" s="23" t="s">
        <v>34</v>
      </c>
      <c r="B20" s="14">
        <v>717314.76</v>
      </c>
      <c r="C20" s="15">
        <f t="shared" si="0"/>
        <v>1.7902108335359535E-2</v>
      </c>
      <c r="D20" s="16">
        <f t="shared" si="1"/>
        <v>0.70683720797722993</v>
      </c>
      <c r="E20" s="75"/>
    </row>
    <row r="21" spans="1:5" x14ac:dyDescent="0.25">
      <c r="A21" s="23" t="s">
        <v>151</v>
      </c>
      <c r="B21" s="14">
        <v>678120.48</v>
      </c>
      <c r="C21" s="15">
        <f t="shared" si="0"/>
        <v>1.6923932106717013E-2</v>
      </c>
      <c r="D21" s="16">
        <f t="shared" si="1"/>
        <v>0.72376114008394699</v>
      </c>
      <c r="E21" s="75"/>
    </row>
    <row r="22" spans="1:5" x14ac:dyDescent="0.25">
      <c r="A22" s="23" t="s">
        <v>180</v>
      </c>
      <c r="B22" s="14">
        <v>657148.31999999995</v>
      </c>
      <c r="C22" s="15">
        <f t="shared" si="0"/>
        <v>1.640052745748535E-2</v>
      </c>
      <c r="D22" s="16">
        <f t="shared" si="1"/>
        <v>0.74016166754143231</v>
      </c>
      <c r="E22" s="75"/>
    </row>
    <row r="23" spans="1:5" x14ac:dyDescent="0.25">
      <c r="A23" s="23" t="s">
        <v>29</v>
      </c>
      <c r="B23" s="14">
        <v>598249.56999999995</v>
      </c>
      <c r="C23" s="15">
        <f t="shared" si="0"/>
        <v>1.4930584467162304E-2</v>
      </c>
      <c r="D23" s="16">
        <f t="shared" si="1"/>
        <v>0.75509225200859464</v>
      </c>
      <c r="E23" s="75"/>
    </row>
    <row r="24" spans="1:5" x14ac:dyDescent="0.25">
      <c r="A24" s="23" t="s">
        <v>170</v>
      </c>
      <c r="B24" s="14">
        <v>566666.1</v>
      </c>
      <c r="C24" s="15">
        <f t="shared" si="0"/>
        <v>1.4142352113562641E-2</v>
      </c>
      <c r="D24" s="16">
        <f t="shared" si="1"/>
        <v>0.76923460412215727</v>
      </c>
      <c r="E24" s="75"/>
    </row>
    <row r="25" spans="1:5" x14ac:dyDescent="0.25">
      <c r="A25" s="23" t="s">
        <v>166</v>
      </c>
      <c r="B25" s="14">
        <v>561326.92999999993</v>
      </c>
      <c r="C25" s="15">
        <f t="shared" si="0"/>
        <v>1.4009101823604991E-2</v>
      </c>
      <c r="D25" s="16">
        <f t="shared" si="1"/>
        <v>0.78324370594576231</v>
      </c>
      <c r="E25" s="75"/>
    </row>
    <row r="26" spans="1:5" x14ac:dyDescent="0.25">
      <c r="A26" s="23" t="s">
        <v>146</v>
      </c>
      <c r="B26" s="14">
        <v>518337.34</v>
      </c>
      <c r="C26" s="15">
        <f t="shared" si="0"/>
        <v>1.2936205599536373E-2</v>
      </c>
      <c r="D26" s="16">
        <f t="shared" si="1"/>
        <v>0.79617991154529866</v>
      </c>
      <c r="E26" s="75"/>
    </row>
    <row r="27" spans="1:5" x14ac:dyDescent="0.25">
      <c r="A27" s="23" t="s">
        <v>184</v>
      </c>
      <c r="B27" s="14">
        <v>491876.53</v>
      </c>
      <c r="C27" s="15">
        <f t="shared" si="0"/>
        <v>1.2275820070509527E-2</v>
      </c>
      <c r="D27" s="16">
        <f t="shared" si="1"/>
        <v>0.80845573161580819</v>
      </c>
      <c r="E27" s="75"/>
    </row>
    <row r="28" spans="1:5" x14ac:dyDescent="0.25">
      <c r="A28" s="23" t="s">
        <v>177</v>
      </c>
      <c r="B28" s="14">
        <v>460187.5</v>
      </c>
      <c r="C28" s="15">
        <f t="shared" si="0"/>
        <v>1.1484953243647553E-2</v>
      </c>
      <c r="D28" s="16">
        <f t="shared" si="1"/>
        <v>0.8199406848594557</v>
      </c>
      <c r="E28" s="75"/>
    </row>
    <row r="29" spans="1:5" x14ac:dyDescent="0.25">
      <c r="A29" s="23" t="s">
        <v>152</v>
      </c>
      <c r="B29" s="14">
        <v>452962.02</v>
      </c>
      <c r="C29" s="15">
        <f t="shared" si="0"/>
        <v>1.1304626094468338E-2</v>
      </c>
      <c r="D29" s="16">
        <f t="shared" si="1"/>
        <v>0.83124531095392407</v>
      </c>
      <c r="E29" s="75"/>
    </row>
    <row r="30" spans="1:5" x14ac:dyDescent="0.25">
      <c r="A30" s="23" t="s">
        <v>158</v>
      </c>
      <c r="B30" s="14">
        <v>425576.69</v>
      </c>
      <c r="C30" s="15">
        <f t="shared" si="0"/>
        <v>1.0621167211704552E-2</v>
      </c>
      <c r="D30" s="16">
        <f t="shared" si="1"/>
        <v>0.84186647816562865</v>
      </c>
      <c r="E30" s="75"/>
    </row>
    <row r="31" spans="1:5" x14ac:dyDescent="0.25">
      <c r="A31" s="23" t="s">
        <v>55</v>
      </c>
      <c r="B31" s="14">
        <v>392508.46</v>
      </c>
      <c r="C31" s="15">
        <f t="shared" si="0"/>
        <v>9.795879529183444E-3</v>
      </c>
      <c r="D31" s="16">
        <f t="shared" si="1"/>
        <v>0.85166235769481213</v>
      </c>
      <c r="E31" s="75"/>
    </row>
    <row r="32" spans="1:5" x14ac:dyDescent="0.25">
      <c r="A32" s="23" t="s">
        <v>51</v>
      </c>
      <c r="B32" s="14">
        <v>352252.31</v>
      </c>
      <c r="C32" s="15">
        <f t="shared" si="0"/>
        <v>8.7912020867947152E-3</v>
      </c>
      <c r="D32" s="16">
        <f t="shared" si="1"/>
        <v>0.86045355978160687</v>
      </c>
      <c r="E32" s="75"/>
    </row>
    <row r="33" spans="1:5" x14ac:dyDescent="0.25">
      <c r="A33" s="23" t="s">
        <v>42</v>
      </c>
      <c r="B33" s="14">
        <v>335163.62</v>
      </c>
      <c r="C33" s="15">
        <f t="shared" si="0"/>
        <v>8.3647176524170169E-3</v>
      </c>
      <c r="D33" s="16">
        <f t="shared" si="1"/>
        <v>0.86881827743402384</v>
      </c>
      <c r="E33" s="75"/>
    </row>
    <row r="34" spans="1:5" x14ac:dyDescent="0.25">
      <c r="A34" s="23" t="s">
        <v>198</v>
      </c>
      <c r="B34" s="14">
        <v>335066.27</v>
      </c>
      <c r="C34" s="15">
        <f t="shared" ref="C34:C65" si="2">B34/$B$85</f>
        <v>8.362288077084638E-3</v>
      </c>
      <c r="D34" s="16">
        <f t="shared" si="1"/>
        <v>0.87718056551110846</v>
      </c>
      <c r="E34" s="75"/>
    </row>
    <row r="35" spans="1:5" x14ac:dyDescent="0.25">
      <c r="A35" s="23" t="s">
        <v>35</v>
      </c>
      <c r="B35" s="14">
        <v>316740.68</v>
      </c>
      <c r="C35" s="15">
        <f t="shared" si="2"/>
        <v>7.9049341847858348E-3</v>
      </c>
      <c r="D35" s="16">
        <f t="shared" si="1"/>
        <v>0.88508549969589434</v>
      </c>
      <c r="E35" s="75"/>
    </row>
    <row r="36" spans="1:5" x14ac:dyDescent="0.25">
      <c r="A36" s="23" t="s">
        <v>44</v>
      </c>
      <c r="B36" s="14">
        <v>313110.13</v>
      </c>
      <c r="C36" s="15">
        <f t="shared" si="2"/>
        <v>7.8143261239438429E-3</v>
      </c>
      <c r="D36" s="16">
        <f t="shared" si="1"/>
        <v>0.89289982581983818</v>
      </c>
      <c r="E36" s="75"/>
    </row>
    <row r="37" spans="1:5" x14ac:dyDescent="0.25">
      <c r="A37" s="23" t="s">
        <v>157</v>
      </c>
      <c r="B37" s="14">
        <v>247720</v>
      </c>
      <c r="C37" s="15">
        <f t="shared" si="2"/>
        <v>6.1823770039741884E-3</v>
      </c>
      <c r="D37" s="16">
        <f t="shared" si="1"/>
        <v>0.89908220282381235</v>
      </c>
      <c r="E37" s="75"/>
    </row>
    <row r="38" spans="1:5" x14ac:dyDescent="0.25">
      <c r="A38" s="23" t="s">
        <v>50</v>
      </c>
      <c r="B38" s="14">
        <v>244722.35</v>
      </c>
      <c r="C38" s="15">
        <f t="shared" si="2"/>
        <v>6.107564302432273E-3</v>
      </c>
      <c r="D38" s="16">
        <f t="shared" si="1"/>
        <v>0.90518976712624466</v>
      </c>
      <c r="E38" s="75"/>
    </row>
    <row r="39" spans="1:5" x14ac:dyDescent="0.25">
      <c r="A39" s="23" t="s">
        <v>21</v>
      </c>
      <c r="B39" s="14">
        <v>241858.72</v>
      </c>
      <c r="C39" s="15">
        <f t="shared" si="2"/>
        <v>6.0360963537002751E-3</v>
      </c>
      <c r="D39" s="16">
        <f t="shared" si="1"/>
        <v>0.91122586347994494</v>
      </c>
      <c r="E39" s="75"/>
    </row>
    <row r="40" spans="1:5" x14ac:dyDescent="0.25">
      <c r="A40" s="23" t="s">
        <v>26</v>
      </c>
      <c r="B40" s="14">
        <v>240482.99</v>
      </c>
      <c r="C40" s="15">
        <f t="shared" si="2"/>
        <v>6.0017620992368582E-3</v>
      </c>
      <c r="D40" s="16">
        <f t="shared" si="1"/>
        <v>0.9172276255791818</v>
      </c>
      <c r="E40" s="75"/>
    </row>
    <row r="41" spans="1:5" x14ac:dyDescent="0.25">
      <c r="A41" s="23" t="s">
        <v>8</v>
      </c>
      <c r="B41" s="14">
        <v>219647.83</v>
      </c>
      <c r="C41" s="15">
        <f t="shared" si="2"/>
        <v>5.4817765750235416E-3</v>
      </c>
      <c r="D41" s="16">
        <f t="shared" si="1"/>
        <v>0.92270940215420538</v>
      </c>
      <c r="E41" s="75"/>
    </row>
    <row r="42" spans="1:5" x14ac:dyDescent="0.25">
      <c r="A42" s="23" t="s">
        <v>9</v>
      </c>
      <c r="B42" s="14">
        <v>217076.43</v>
      </c>
      <c r="C42" s="15">
        <f t="shared" si="2"/>
        <v>5.417601844569726E-3</v>
      </c>
      <c r="D42" s="16">
        <f t="shared" si="1"/>
        <v>0.92812700399877512</v>
      </c>
      <c r="E42" s="75"/>
    </row>
    <row r="43" spans="1:5" x14ac:dyDescent="0.25">
      <c r="A43" s="23" t="s">
        <v>45</v>
      </c>
      <c r="B43" s="14">
        <v>183362.01</v>
      </c>
      <c r="C43" s="15">
        <f t="shared" si="2"/>
        <v>4.5761871226646421E-3</v>
      </c>
      <c r="D43" s="16">
        <f t="shared" si="1"/>
        <v>0.93270319112143973</v>
      </c>
      <c r="E43" s="75"/>
    </row>
    <row r="44" spans="1:5" x14ac:dyDescent="0.25">
      <c r="A44" s="25" t="s">
        <v>179</v>
      </c>
      <c r="B44" s="18">
        <v>164749.62</v>
      </c>
      <c r="C44" s="19">
        <f t="shared" si="2"/>
        <v>4.1116755292325445E-3</v>
      </c>
      <c r="D44" s="20">
        <f t="shared" si="1"/>
        <v>0.93681486665067226</v>
      </c>
      <c r="E44" s="75" t="s">
        <v>203</v>
      </c>
    </row>
    <row r="45" spans="1:5" x14ac:dyDescent="0.25">
      <c r="A45" s="25" t="s">
        <v>175</v>
      </c>
      <c r="B45" s="18">
        <v>157942.31</v>
      </c>
      <c r="C45" s="19">
        <f t="shared" si="2"/>
        <v>3.9417846976366961E-3</v>
      </c>
      <c r="D45" s="20">
        <f t="shared" si="1"/>
        <v>0.94075665134830899</v>
      </c>
      <c r="E45" s="75"/>
    </row>
    <row r="46" spans="1:5" x14ac:dyDescent="0.25">
      <c r="A46" s="25" t="s">
        <v>22</v>
      </c>
      <c r="B46" s="18">
        <v>149058.57</v>
      </c>
      <c r="C46" s="19">
        <f t="shared" si="2"/>
        <v>3.7200721597500275E-3</v>
      </c>
      <c r="D46" s="20">
        <f t="shared" si="1"/>
        <v>0.944476723508059</v>
      </c>
      <c r="E46" s="75"/>
    </row>
    <row r="47" spans="1:5" x14ac:dyDescent="0.25">
      <c r="A47" s="25" t="s">
        <v>20</v>
      </c>
      <c r="B47" s="18">
        <v>132028.79999999999</v>
      </c>
      <c r="C47" s="19">
        <f t="shared" si="2"/>
        <v>3.2950581987013857E-3</v>
      </c>
      <c r="D47" s="20">
        <f t="shared" si="1"/>
        <v>0.94777178170676035</v>
      </c>
      <c r="E47" s="75"/>
    </row>
    <row r="48" spans="1:5" x14ac:dyDescent="0.25">
      <c r="A48" s="25" t="s">
        <v>39</v>
      </c>
      <c r="B48" s="18">
        <v>128333.6</v>
      </c>
      <c r="C48" s="19">
        <f t="shared" si="2"/>
        <v>3.202836660250371E-3</v>
      </c>
      <c r="D48" s="20">
        <f t="shared" si="1"/>
        <v>0.95097461836701069</v>
      </c>
      <c r="E48" s="75"/>
    </row>
    <row r="49" spans="1:5" x14ac:dyDescent="0.25">
      <c r="A49" s="25" t="s">
        <v>19</v>
      </c>
      <c r="B49" s="18">
        <v>124723.37</v>
      </c>
      <c r="C49" s="19">
        <f t="shared" si="2"/>
        <v>3.1127357280242374E-3</v>
      </c>
      <c r="D49" s="20">
        <f t="shared" si="1"/>
        <v>0.95408735409503498</v>
      </c>
      <c r="E49" s="75"/>
    </row>
    <row r="50" spans="1:5" x14ac:dyDescent="0.25">
      <c r="A50" s="25" t="s">
        <v>54</v>
      </c>
      <c r="B50" s="18">
        <v>122385.88</v>
      </c>
      <c r="C50" s="19">
        <f t="shared" si="2"/>
        <v>3.0543987167897003E-3</v>
      </c>
      <c r="D50" s="20">
        <f t="shared" si="1"/>
        <v>0.95714175281182468</v>
      </c>
      <c r="E50" s="75"/>
    </row>
    <row r="51" spans="1:5" x14ac:dyDescent="0.25">
      <c r="A51" s="25" t="s">
        <v>111</v>
      </c>
      <c r="B51" s="18">
        <v>106298.72</v>
      </c>
      <c r="C51" s="19">
        <f t="shared" si="2"/>
        <v>2.6529095837231195E-3</v>
      </c>
      <c r="D51" s="20">
        <f t="shared" si="1"/>
        <v>0.95979466239554778</v>
      </c>
      <c r="E51" s="75"/>
    </row>
    <row r="52" spans="1:5" x14ac:dyDescent="0.25">
      <c r="A52" s="25" t="s">
        <v>40</v>
      </c>
      <c r="B52" s="18">
        <v>103918.69</v>
      </c>
      <c r="C52" s="19">
        <f t="shared" si="2"/>
        <v>2.5935108967347102E-3</v>
      </c>
      <c r="D52" s="20">
        <f t="shared" si="1"/>
        <v>0.96238817329228254</v>
      </c>
      <c r="E52" s="75"/>
    </row>
    <row r="53" spans="1:5" x14ac:dyDescent="0.25">
      <c r="A53" s="25" t="s">
        <v>33</v>
      </c>
      <c r="B53" s="18">
        <v>99286.32</v>
      </c>
      <c r="C53" s="19">
        <f t="shared" si="2"/>
        <v>2.4779002970176916E-3</v>
      </c>
      <c r="D53" s="20">
        <f t="shared" si="1"/>
        <v>0.96486607358930021</v>
      </c>
      <c r="E53" s="75"/>
    </row>
    <row r="54" spans="1:5" x14ac:dyDescent="0.25">
      <c r="A54" s="25" t="s">
        <v>48</v>
      </c>
      <c r="B54" s="18">
        <v>98994.2</v>
      </c>
      <c r="C54" s="19">
        <f t="shared" si="2"/>
        <v>2.4706098240223702E-3</v>
      </c>
      <c r="D54" s="20">
        <f t="shared" si="1"/>
        <v>0.96733668341332257</v>
      </c>
      <c r="E54" s="75"/>
    </row>
    <row r="55" spans="1:5" x14ac:dyDescent="0.25">
      <c r="A55" s="25" t="s">
        <v>16</v>
      </c>
      <c r="B55" s="18">
        <v>88614.09</v>
      </c>
      <c r="C55" s="19">
        <f t="shared" si="2"/>
        <v>2.2115522050867877E-3</v>
      </c>
      <c r="D55" s="20">
        <f t="shared" si="1"/>
        <v>0.96954823561840942</v>
      </c>
      <c r="E55" s="75"/>
    </row>
    <row r="56" spans="1:5" x14ac:dyDescent="0.25">
      <c r="A56" s="25" t="s">
        <v>173</v>
      </c>
      <c r="B56" s="18">
        <v>88086.37</v>
      </c>
      <c r="C56" s="19">
        <f t="shared" si="2"/>
        <v>2.1983818353445896E-3</v>
      </c>
      <c r="D56" s="20">
        <f t="shared" si="1"/>
        <v>0.97174661745375401</v>
      </c>
      <c r="E56" s="75"/>
    </row>
    <row r="57" spans="1:5" x14ac:dyDescent="0.25">
      <c r="A57" s="25" t="s">
        <v>52</v>
      </c>
      <c r="B57" s="18">
        <v>85394.01</v>
      </c>
      <c r="C57" s="19">
        <f t="shared" si="2"/>
        <v>2.1311882920278615E-3</v>
      </c>
      <c r="D57" s="20">
        <f t="shared" si="1"/>
        <v>0.97387780574578187</v>
      </c>
      <c r="E57" s="75"/>
    </row>
    <row r="58" spans="1:5" x14ac:dyDescent="0.25">
      <c r="A58" s="25" t="s">
        <v>49</v>
      </c>
      <c r="B58" s="18">
        <v>84301.2</v>
      </c>
      <c r="C58" s="19">
        <f t="shared" si="2"/>
        <v>2.103914905084082E-3</v>
      </c>
      <c r="D58" s="20">
        <f t="shared" si="1"/>
        <v>0.97598172065086597</v>
      </c>
      <c r="E58" s="75"/>
    </row>
    <row r="59" spans="1:5" x14ac:dyDescent="0.25">
      <c r="A59" s="25" t="s">
        <v>161</v>
      </c>
      <c r="B59" s="18">
        <v>80115.19</v>
      </c>
      <c r="C59" s="19">
        <f t="shared" si="2"/>
        <v>1.999444164076469E-3</v>
      </c>
      <c r="D59" s="20">
        <f t="shared" si="1"/>
        <v>0.97798116481494246</v>
      </c>
      <c r="E59" s="75"/>
    </row>
    <row r="60" spans="1:5" x14ac:dyDescent="0.25">
      <c r="A60" s="25" t="s">
        <v>163</v>
      </c>
      <c r="B60" s="18">
        <v>79273.289999999994</v>
      </c>
      <c r="C60" s="19">
        <f t="shared" si="2"/>
        <v>1.9784327673396454E-3</v>
      </c>
      <c r="D60" s="20">
        <f t="shared" si="1"/>
        <v>0.97995959758228213</v>
      </c>
      <c r="E60" s="75"/>
    </row>
    <row r="61" spans="1:5" x14ac:dyDescent="0.25">
      <c r="A61" s="25" t="s">
        <v>183</v>
      </c>
      <c r="B61" s="18">
        <v>54565.53</v>
      </c>
      <c r="C61" s="19">
        <f t="shared" si="2"/>
        <v>1.3617983121333105E-3</v>
      </c>
      <c r="D61" s="20">
        <f t="shared" si="1"/>
        <v>0.98132139589441547</v>
      </c>
      <c r="E61" s="75"/>
    </row>
    <row r="62" spans="1:5" x14ac:dyDescent="0.25">
      <c r="A62" s="25" t="s">
        <v>159</v>
      </c>
      <c r="B62" s="18">
        <v>53227</v>
      </c>
      <c r="C62" s="19">
        <f t="shared" si="2"/>
        <v>1.3283924624194015E-3</v>
      </c>
      <c r="D62" s="20">
        <f t="shared" si="1"/>
        <v>0.98264978835683492</v>
      </c>
      <c r="E62" s="75"/>
    </row>
    <row r="63" spans="1:5" x14ac:dyDescent="0.25">
      <c r="A63" s="25" t="s">
        <v>46</v>
      </c>
      <c r="B63" s="18">
        <v>52064.2</v>
      </c>
      <c r="C63" s="19">
        <f t="shared" si="2"/>
        <v>1.2993723268622352E-3</v>
      </c>
      <c r="D63" s="20">
        <f t="shared" si="1"/>
        <v>0.9839491606836972</v>
      </c>
      <c r="E63" s="75"/>
    </row>
    <row r="64" spans="1:5" x14ac:dyDescent="0.25">
      <c r="A64" s="25" t="s">
        <v>185</v>
      </c>
      <c r="B64" s="18">
        <v>51677.1</v>
      </c>
      <c r="C64" s="19">
        <f t="shared" si="2"/>
        <v>1.289711426901641E-3</v>
      </c>
      <c r="D64" s="20">
        <f t="shared" si="1"/>
        <v>0.9852388721105988</v>
      </c>
      <c r="E64" s="75"/>
    </row>
    <row r="65" spans="1:5" x14ac:dyDescent="0.25">
      <c r="A65" s="25" t="s">
        <v>6</v>
      </c>
      <c r="B65" s="18">
        <v>50568.72</v>
      </c>
      <c r="C65" s="19">
        <f t="shared" si="2"/>
        <v>1.2620494576473826E-3</v>
      </c>
      <c r="D65" s="20">
        <f t="shared" si="1"/>
        <v>0.9865009215682462</v>
      </c>
      <c r="E65" s="75"/>
    </row>
    <row r="66" spans="1:5" x14ac:dyDescent="0.25">
      <c r="A66" s="25" t="s">
        <v>13</v>
      </c>
      <c r="B66" s="18">
        <v>42950.87</v>
      </c>
      <c r="C66" s="19">
        <f t="shared" ref="C66:C84" si="3">B66/$B$85</f>
        <v>1.0719298845013922E-3</v>
      </c>
      <c r="D66" s="20">
        <f t="shared" si="1"/>
        <v>0.98757285145274765</v>
      </c>
      <c r="E66" s="75"/>
    </row>
    <row r="67" spans="1:5" x14ac:dyDescent="0.25">
      <c r="A67" s="25" t="s">
        <v>32</v>
      </c>
      <c r="B67" s="18">
        <v>41786.239999999998</v>
      </c>
      <c r="C67" s="19">
        <f t="shared" si="3"/>
        <v>1.0428640774202583E-3</v>
      </c>
      <c r="D67" s="20">
        <f t="shared" si="1"/>
        <v>0.98861571553016792</v>
      </c>
      <c r="E67" s="75"/>
    </row>
    <row r="68" spans="1:5" x14ac:dyDescent="0.25">
      <c r="A68" s="25" t="s">
        <v>3</v>
      </c>
      <c r="B68" s="18">
        <v>40997.199999999997</v>
      </c>
      <c r="C68" s="19">
        <f t="shared" si="3"/>
        <v>1.0231719138839438E-3</v>
      </c>
      <c r="D68" s="20">
        <f t="shared" ref="D68:D84" si="4">D67 + C68</f>
        <v>0.98963888744405182</v>
      </c>
      <c r="E68" s="75"/>
    </row>
    <row r="69" spans="1:5" x14ac:dyDescent="0.25">
      <c r="A69" s="25" t="s">
        <v>24</v>
      </c>
      <c r="B69" s="18">
        <v>40387.769999999997</v>
      </c>
      <c r="C69" s="19">
        <f t="shared" si="3"/>
        <v>1.0079622981180307E-3</v>
      </c>
      <c r="D69" s="20">
        <f t="shared" si="4"/>
        <v>0.99064684974216988</v>
      </c>
      <c r="E69" s="75"/>
    </row>
    <row r="70" spans="1:5" x14ac:dyDescent="0.25">
      <c r="A70" s="25" t="s">
        <v>47</v>
      </c>
      <c r="B70" s="18">
        <v>40122</v>
      </c>
      <c r="C70" s="19">
        <f t="shared" si="3"/>
        <v>1.0013294451536104E-3</v>
      </c>
      <c r="D70" s="20">
        <f t="shared" si="4"/>
        <v>0.99164817918732351</v>
      </c>
      <c r="E70" s="75"/>
    </row>
    <row r="71" spans="1:5" x14ac:dyDescent="0.25">
      <c r="A71" s="25" t="s">
        <v>178</v>
      </c>
      <c r="B71" s="18">
        <v>39566.15</v>
      </c>
      <c r="C71" s="19">
        <f t="shared" si="3"/>
        <v>9.8745703171239027E-4</v>
      </c>
      <c r="D71" s="20">
        <f t="shared" si="4"/>
        <v>0.99263563621903594</v>
      </c>
      <c r="E71" s="75"/>
    </row>
    <row r="72" spans="1:5" x14ac:dyDescent="0.25">
      <c r="A72" s="25" t="s">
        <v>18</v>
      </c>
      <c r="B72" s="18">
        <v>38561.730000000003</v>
      </c>
      <c r="C72" s="19">
        <f t="shared" si="3"/>
        <v>9.6238960433336668E-4</v>
      </c>
      <c r="D72" s="20">
        <f t="shared" si="4"/>
        <v>0.99359802582336931</v>
      </c>
      <c r="E72" s="75"/>
    </row>
    <row r="73" spans="1:5" x14ac:dyDescent="0.25">
      <c r="A73" s="25" t="s">
        <v>38</v>
      </c>
      <c r="B73" s="18">
        <v>35198.28</v>
      </c>
      <c r="C73" s="19">
        <f t="shared" si="3"/>
        <v>8.7844758942130059E-4</v>
      </c>
      <c r="D73" s="20">
        <f t="shared" si="4"/>
        <v>0.99447647341279066</v>
      </c>
      <c r="E73" s="75"/>
    </row>
    <row r="74" spans="1:5" x14ac:dyDescent="0.25">
      <c r="A74" s="25" t="s">
        <v>181</v>
      </c>
      <c r="B74" s="18">
        <v>34245.72</v>
      </c>
      <c r="C74" s="19">
        <f t="shared" si="3"/>
        <v>8.5467443812586364E-4</v>
      </c>
      <c r="D74" s="20">
        <f t="shared" si="4"/>
        <v>0.99533114785091648</v>
      </c>
      <c r="E74" s="75"/>
    </row>
    <row r="75" spans="1:5" x14ac:dyDescent="0.25">
      <c r="A75" s="25" t="s">
        <v>25</v>
      </c>
      <c r="B75" s="18">
        <v>31079</v>
      </c>
      <c r="C75" s="19">
        <f t="shared" si="3"/>
        <v>7.7564223682590741E-4</v>
      </c>
      <c r="D75" s="20">
        <f t="shared" si="4"/>
        <v>0.99610679008774239</v>
      </c>
      <c r="E75" s="75"/>
    </row>
    <row r="76" spans="1:5" x14ac:dyDescent="0.25">
      <c r="A76" s="25" t="s">
        <v>176</v>
      </c>
      <c r="B76" s="18">
        <v>26438.58</v>
      </c>
      <c r="C76" s="19">
        <f t="shared" si="3"/>
        <v>6.5983073231766466E-4</v>
      </c>
      <c r="D76" s="20">
        <f t="shared" si="4"/>
        <v>0.99676662082006007</v>
      </c>
      <c r="E76" s="75"/>
    </row>
    <row r="77" spans="1:5" x14ac:dyDescent="0.25">
      <c r="A77" s="25" t="s">
        <v>23</v>
      </c>
      <c r="B77" s="18">
        <v>25563.200000000001</v>
      </c>
      <c r="C77" s="19">
        <f t="shared" si="3"/>
        <v>6.3798377130628518E-4</v>
      </c>
      <c r="D77" s="20">
        <f t="shared" si="4"/>
        <v>0.99740460459136637</v>
      </c>
      <c r="E77" s="75"/>
    </row>
    <row r="78" spans="1:5" x14ac:dyDescent="0.25">
      <c r="A78" s="25" t="s">
        <v>41</v>
      </c>
      <c r="B78" s="18">
        <v>20440.560000000001</v>
      </c>
      <c r="C78" s="19">
        <f t="shared" si="3"/>
        <v>5.1013744587580592E-4</v>
      </c>
      <c r="D78" s="20">
        <f t="shared" si="4"/>
        <v>0.99791474203724218</v>
      </c>
      <c r="E78" s="75"/>
    </row>
    <row r="79" spans="1:5" x14ac:dyDescent="0.25">
      <c r="A79" s="25" t="s">
        <v>147</v>
      </c>
      <c r="B79" s="18">
        <v>20248.599999999999</v>
      </c>
      <c r="C79" s="19">
        <f t="shared" si="3"/>
        <v>5.0534667771141503E-4</v>
      </c>
      <c r="D79" s="20">
        <f t="shared" si="4"/>
        <v>0.99842008871495358</v>
      </c>
      <c r="E79" s="75"/>
    </row>
    <row r="80" spans="1:5" x14ac:dyDescent="0.25">
      <c r="A80" s="25" t="s">
        <v>53</v>
      </c>
      <c r="B80" s="18">
        <v>19178.240000000002</v>
      </c>
      <c r="C80" s="19">
        <f t="shared" si="3"/>
        <v>4.7863357804253973E-4</v>
      </c>
      <c r="D80" s="20">
        <f t="shared" si="4"/>
        <v>0.99889872229299614</v>
      </c>
      <c r="E80" s="75"/>
    </row>
    <row r="81" spans="1:5" x14ac:dyDescent="0.25">
      <c r="A81" s="25" t="s">
        <v>28</v>
      </c>
      <c r="B81" s="18">
        <v>18768.53</v>
      </c>
      <c r="C81" s="19">
        <f t="shared" si="3"/>
        <v>4.6840839766833383E-4</v>
      </c>
      <c r="D81" s="20">
        <f t="shared" si="4"/>
        <v>0.99936713069066452</v>
      </c>
      <c r="E81" s="75"/>
    </row>
    <row r="82" spans="1:5" x14ac:dyDescent="0.25">
      <c r="A82" s="25" t="s">
        <v>96</v>
      </c>
      <c r="B82" s="18">
        <v>18678.599999999999</v>
      </c>
      <c r="C82" s="19">
        <f t="shared" si="3"/>
        <v>4.6616400414351792E-4</v>
      </c>
      <c r="D82" s="20">
        <f t="shared" si="4"/>
        <v>0.99983329469480808</v>
      </c>
      <c r="E82" s="75"/>
    </row>
    <row r="83" spans="1:5" x14ac:dyDescent="0.25">
      <c r="A83" s="25" t="s">
        <v>31</v>
      </c>
      <c r="B83" s="18">
        <v>6679.67</v>
      </c>
      <c r="C83" s="19">
        <f t="shared" si="3"/>
        <v>1.6670530519189515E-4</v>
      </c>
      <c r="D83" s="20">
        <f t="shared" si="4"/>
        <v>1</v>
      </c>
      <c r="E83" s="75"/>
    </row>
    <row r="84" spans="1:5" ht="15.75" thickBot="1" x14ac:dyDescent="0.3">
      <c r="A84" s="31"/>
      <c r="B84" s="32"/>
      <c r="C84" s="33">
        <f t="shared" si="3"/>
        <v>0</v>
      </c>
      <c r="D84" s="33">
        <f t="shared" si="4"/>
        <v>1</v>
      </c>
      <c r="E84" s="76"/>
    </row>
    <row r="85" spans="1:5" ht="18" thickBot="1" x14ac:dyDescent="0.35">
      <c r="B85" s="40">
        <f>SUM(B2:B84)</f>
        <v>40068730.82000003</v>
      </c>
    </row>
    <row r="86" spans="1:5" x14ac:dyDescent="0.25">
      <c r="B86" s="3"/>
    </row>
    <row r="87" spans="1:5" x14ac:dyDescent="0.25">
      <c r="B87" s="3"/>
    </row>
    <row r="88" spans="1:5" x14ac:dyDescent="0.25">
      <c r="B88" s="3"/>
    </row>
    <row r="89" spans="1:5" x14ac:dyDescent="0.25">
      <c r="B89" s="3"/>
    </row>
    <row r="90" spans="1:5" x14ac:dyDescent="0.25">
      <c r="B90" s="3"/>
    </row>
    <row r="91" spans="1:5" x14ac:dyDescent="0.25">
      <c r="B91" s="3"/>
    </row>
    <row r="92" spans="1:5" x14ac:dyDescent="0.25">
      <c r="B92" s="3"/>
    </row>
    <row r="93" spans="1:5" x14ac:dyDescent="0.25">
      <c r="B93" s="3"/>
    </row>
    <row r="95" spans="1:5" x14ac:dyDescent="0.25">
      <c r="A95" s="3"/>
    </row>
    <row r="96" spans="1:5" x14ac:dyDescent="0.25">
      <c r="A96" s="2"/>
    </row>
    <row r="97" spans="1:1" x14ac:dyDescent="0.25">
      <c r="A97" s="3"/>
    </row>
  </sheetData>
  <sortState ref="A9:C91">
    <sortCondition descending="1" ref="C10:C91"/>
  </sortState>
  <dataConsolidate>
    <dataRefs count="1">
      <dataRef ref="A10:B108" sheet="Santos" r:id="rId1"/>
    </dataRefs>
  </dataConsolidate>
  <mergeCells count="3">
    <mergeCell ref="E2:E18"/>
    <mergeCell ref="E19:E43"/>
    <mergeCell ref="E44:E84"/>
  </mergeCell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showGridLines="0" workbookViewId="0">
      <selection activeCell="A55" sqref="A55"/>
    </sheetView>
  </sheetViews>
  <sheetFormatPr defaultRowHeight="15" x14ac:dyDescent="0.25"/>
  <cols>
    <col min="1" max="1" width="48.42578125" style="1" bestFit="1" customWidth="1"/>
    <col min="2" max="2" width="21.140625" style="1" bestFit="1" customWidth="1"/>
    <col min="3" max="3" width="9.140625" style="1"/>
    <col min="4" max="4" width="9.28515625" style="1" bestFit="1" customWidth="1"/>
    <col min="5" max="5" width="9.140625" style="1"/>
    <col min="6" max="6" width="10.7109375" style="1" bestFit="1" customWidth="1"/>
    <col min="7" max="16384" width="9.140625" style="1"/>
  </cols>
  <sheetData>
    <row r="1" spans="1:11" ht="15.75" thickBot="1" x14ac:dyDescent="0.3">
      <c r="A1" s="2" t="s">
        <v>0</v>
      </c>
      <c r="B1" s="2" t="s">
        <v>1</v>
      </c>
      <c r="H1" s="7" t="s">
        <v>204</v>
      </c>
      <c r="I1" s="7" t="s">
        <v>205</v>
      </c>
      <c r="J1" s="7" t="s">
        <v>206</v>
      </c>
      <c r="K1" s="7" t="s">
        <v>207</v>
      </c>
    </row>
    <row r="2" spans="1:11" x14ac:dyDescent="0.25">
      <c r="A2" s="27" t="s">
        <v>12</v>
      </c>
      <c r="B2" s="28">
        <v>6594916.79</v>
      </c>
      <c r="C2" s="29">
        <f t="shared" ref="C2:C33" si="0">B2/$B$60</f>
        <v>0.24802614840707238</v>
      </c>
      <c r="D2" s="30">
        <f>C2</f>
        <v>0.24802614840707238</v>
      </c>
      <c r="E2" s="74" t="s">
        <v>201</v>
      </c>
      <c r="H2" s="8" t="s">
        <v>201</v>
      </c>
      <c r="I2" s="8">
        <v>12</v>
      </c>
      <c r="J2" s="4">
        <v>0.2</v>
      </c>
      <c r="K2" s="4">
        <f>SUM(C2:C13)</f>
        <v>0.76320712692043013</v>
      </c>
    </row>
    <row r="3" spans="1:11" x14ac:dyDescent="0.25">
      <c r="A3" s="22" t="s">
        <v>148</v>
      </c>
      <c r="B3" s="11">
        <v>4889816.87</v>
      </c>
      <c r="C3" s="12">
        <f t="shared" si="0"/>
        <v>0.18389958255743605</v>
      </c>
      <c r="D3" s="13">
        <f>D2 + C3</f>
        <v>0.43192573096450843</v>
      </c>
      <c r="E3" s="75"/>
      <c r="H3" s="9" t="s">
        <v>202</v>
      </c>
      <c r="I3" s="9">
        <v>17</v>
      </c>
      <c r="J3" s="5">
        <v>0.3</v>
      </c>
      <c r="K3" s="5">
        <f>SUM(C14:C30)</f>
        <v>0.16746466203710375</v>
      </c>
    </row>
    <row r="4" spans="1:11" x14ac:dyDescent="0.25">
      <c r="A4" s="22" t="s">
        <v>187</v>
      </c>
      <c r="B4" s="11">
        <v>2300199.38</v>
      </c>
      <c r="C4" s="12">
        <f t="shared" si="0"/>
        <v>8.6507474007073232E-2</v>
      </c>
      <c r="D4" s="13">
        <f t="shared" ref="D4:D59" si="1">D3 + C4</f>
        <v>0.51843320497158163</v>
      </c>
      <c r="E4" s="75"/>
      <c r="H4" s="10" t="s">
        <v>203</v>
      </c>
      <c r="I4" s="10">
        <v>29</v>
      </c>
      <c r="J4" s="6">
        <v>0.5</v>
      </c>
      <c r="K4" s="6">
        <f>SUM(C31:C59)</f>
        <v>6.932821104246592E-2</v>
      </c>
    </row>
    <row r="5" spans="1:11" x14ac:dyDescent="0.25">
      <c r="A5" s="22" t="s">
        <v>11</v>
      </c>
      <c r="B5" s="11">
        <v>1401828.88</v>
      </c>
      <c r="C5" s="12">
        <f t="shared" si="0"/>
        <v>5.2720940825122985E-2</v>
      </c>
      <c r="D5" s="13">
        <f t="shared" si="1"/>
        <v>0.57115414579670465</v>
      </c>
      <c r="E5" s="75"/>
    </row>
    <row r="6" spans="1:11" x14ac:dyDescent="0.25">
      <c r="A6" s="22" t="s">
        <v>144</v>
      </c>
      <c r="B6" s="11">
        <v>1197822.06</v>
      </c>
      <c r="C6" s="12">
        <f t="shared" si="0"/>
        <v>4.504851258613457E-2</v>
      </c>
      <c r="D6" s="13">
        <f t="shared" si="1"/>
        <v>0.61620265838283927</v>
      </c>
      <c r="E6" s="75"/>
    </row>
    <row r="7" spans="1:11" x14ac:dyDescent="0.25">
      <c r="A7" s="22" t="s">
        <v>99</v>
      </c>
      <c r="B7" s="11">
        <v>975032.1</v>
      </c>
      <c r="C7" s="12">
        <f t="shared" si="0"/>
        <v>3.6669675150861065E-2</v>
      </c>
      <c r="D7" s="13">
        <f t="shared" si="1"/>
        <v>0.65287233353370033</v>
      </c>
      <c r="E7" s="75"/>
    </row>
    <row r="8" spans="1:11" x14ac:dyDescent="0.25">
      <c r="A8" s="22" t="s">
        <v>163</v>
      </c>
      <c r="B8" s="11">
        <v>559408.66</v>
      </c>
      <c r="C8" s="12">
        <f t="shared" si="0"/>
        <v>2.1038624101481877E-2</v>
      </c>
      <c r="D8" s="13">
        <f t="shared" si="1"/>
        <v>0.67391095763518216</v>
      </c>
      <c r="E8" s="75"/>
    </row>
    <row r="9" spans="1:11" x14ac:dyDescent="0.25">
      <c r="A9" s="22" t="s">
        <v>16</v>
      </c>
      <c r="B9" s="11">
        <v>535144.91</v>
      </c>
      <c r="C9" s="12">
        <f t="shared" si="0"/>
        <v>2.0126096369890576E-2</v>
      </c>
      <c r="D9" s="13">
        <f t="shared" si="1"/>
        <v>0.69403705400507276</v>
      </c>
      <c r="E9" s="75"/>
    </row>
    <row r="10" spans="1:11" x14ac:dyDescent="0.25">
      <c r="A10" s="22" t="s">
        <v>5</v>
      </c>
      <c r="B10" s="11">
        <v>503911.79</v>
      </c>
      <c r="C10" s="12">
        <f t="shared" si="0"/>
        <v>1.8951459797055831E-2</v>
      </c>
      <c r="D10" s="13">
        <f t="shared" si="1"/>
        <v>0.71298851380212858</v>
      </c>
      <c r="E10" s="75"/>
    </row>
    <row r="11" spans="1:11" x14ac:dyDescent="0.25">
      <c r="A11" s="22" t="s">
        <v>7</v>
      </c>
      <c r="B11" s="11">
        <v>482742.01</v>
      </c>
      <c r="C11" s="12">
        <f t="shared" si="0"/>
        <v>1.8155292208711617E-2</v>
      </c>
      <c r="D11" s="13">
        <f t="shared" si="1"/>
        <v>0.73114380601084017</v>
      </c>
      <c r="E11" s="75"/>
    </row>
    <row r="12" spans="1:11" x14ac:dyDescent="0.25">
      <c r="A12" s="22" t="s">
        <v>166</v>
      </c>
      <c r="B12" s="11">
        <v>429244.18</v>
      </c>
      <c r="C12" s="12">
        <f t="shared" si="0"/>
        <v>1.6143309170023976E-2</v>
      </c>
      <c r="D12" s="13">
        <f t="shared" si="1"/>
        <v>0.7472871151808641</v>
      </c>
      <c r="E12" s="75"/>
    </row>
    <row r="13" spans="1:11" x14ac:dyDescent="0.25">
      <c r="A13" s="22" t="s">
        <v>173</v>
      </c>
      <c r="B13" s="11">
        <v>423306.79</v>
      </c>
      <c r="C13" s="12">
        <f t="shared" si="0"/>
        <v>1.5920011739566076E-2</v>
      </c>
      <c r="D13" s="13">
        <f t="shared" si="1"/>
        <v>0.76320712692043013</v>
      </c>
      <c r="E13" s="75"/>
    </row>
    <row r="14" spans="1:11" x14ac:dyDescent="0.25">
      <c r="A14" s="23" t="s">
        <v>132</v>
      </c>
      <c r="B14" s="14">
        <v>416482.31</v>
      </c>
      <c r="C14" s="15">
        <f t="shared" si="0"/>
        <v>1.5663352020697796E-2</v>
      </c>
      <c r="D14" s="16">
        <f t="shared" si="1"/>
        <v>0.77887047894112793</v>
      </c>
      <c r="E14" s="75" t="s">
        <v>202</v>
      </c>
    </row>
    <row r="15" spans="1:11" x14ac:dyDescent="0.25">
      <c r="A15" s="23" t="s">
        <v>198</v>
      </c>
      <c r="B15" s="14">
        <v>386132</v>
      </c>
      <c r="C15" s="15">
        <f t="shared" si="0"/>
        <v>1.452191677110147E-2</v>
      </c>
      <c r="D15" s="16">
        <f t="shared" si="1"/>
        <v>0.79339239571222941</v>
      </c>
      <c r="E15" s="75"/>
    </row>
    <row r="16" spans="1:11" x14ac:dyDescent="0.25">
      <c r="A16" s="23" t="s">
        <v>157</v>
      </c>
      <c r="B16" s="14">
        <v>350916.34</v>
      </c>
      <c r="C16" s="15">
        <f t="shared" si="0"/>
        <v>1.3197502105755406E-2</v>
      </c>
      <c r="D16" s="16">
        <f t="shared" si="1"/>
        <v>0.80658989781798485</v>
      </c>
      <c r="E16" s="75"/>
    </row>
    <row r="17" spans="1:5" x14ac:dyDescent="0.25">
      <c r="A17" s="23" t="s">
        <v>138</v>
      </c>
      <c r="B17" s="14">
        <v>331036.53000000003</v>
      </c>
      <c r="C17" s="15">
        <f t="shared" si="0"/>
        <v>1.2449848592849687E-2</v>
      </c>
      <c r="D17" s="16">
        <f t="shared" si="1"/>
        <v>0.81903974641083455</v>
      </c>
      <c r="E17" s="75"/>
    </row>
    <row r="18" spans="1:5" x14ac:dyDescent="0.25">
      <c r="A18" s="23" t="s">
        <v>180</v>
      </c>
      <c r="B18" s="14">
        <v>297304.86</v>
      </c>
      <c r="C18" s="15">
        <f t="shared" si="0"/>
        <v>1.1181244840013194E-2</v>
      </c>
      <c r="D18" s="16">
        <f t="shared" si="1"/>
        <v>0.8302209912508477</v>
      </c>
      <c r="E18" s="75"/>
    </row>
    <row r="19" spans="1:5" x14ac:dyDescent="0.25">
      <c r="A19" s="23" t="s">
        <v>55</v>
      </c>
      <c r="B19" s="14">
        <v>275508.52</v>
      </c>
      <c r="C19" s="15">
        <f t="shared" si="0"/>
        <v>1.0361513153971557E-2</v>
      </c>
      <c r="D19" s="16">
        <f t="shared" si="1"/>
        <v>0.8405825044048193</v>
      </c>
      <c r="E19" s="75"/>
    </row>
    <row r="20" spans="1:5" x14ac:dyDescent="0.25">
      <c r="A20" s="24" t="s">
        <v>145</v>
      </c>
      <c r="B20" s="17">
        <v>272298.78000000003</v>
      </c>
      <c r="C20" s="16">
        <f t="shared" si="0"/>
        <v>1.0240799053257617E-2</v>
      </c>
      <c r="D20" s="16">
        <f t="shared" si="1"/>
        <v>0.85082330345807688</v>
      </c>
      <c r="E20" s="75"/>
    </row>
    <row r="21" spans="1:5" x14ac:dyDescent="0.25">
      <c r="A21" s="23" t="s">
        <v>147</v>
      </c>
      <c r="B21" s="14">
        <v>269238.26</v>
      </c>
      <c r="C21" s="15">
        <f t="shared" si="0"/>
        <v>1.0125696920525049E-2</v>
      </c>
      <c r="D21" s="16">
        <f t="shared" si="1"/>
        <v>0.86094900037860189</v>
      </c>
      <c r="E21" s="75"/>
    </row>
    <row r="22" spans="1:5" x14ac:dyDescent="0.25">
      <c r="A22" s="23" t="s">
        <v>165</v>
      </c>
      <c r="B22" s="14">
        <v>261693.25</v>
      </c>
      <c r="C22" s="15">
        <f t="shared" si="0"/>
        <v>9.8419390158263238E-3</v>
      </c>
      <c r="D22" s="16">
        <f t="shared" si="1"/>
        <v>0.8707909393944282</v>
      </c>
      <c r="E22" s="75"/>
    </row>
    <row r="23" spans="1:5" x14ac:dyDescent="0.25">
      <c r="A23" s="23" t="s">
        <v>151</v>
      </c>
      <c r="B23" s="14">
        <v>220891.39</v>
      </c>
      <c r="C23" s="15">
        <f t="shared" si="0"/>
        <v>8.3074347141208604E-3</v>
      </c>
      <c r="D23" s="16">
        <f t="shared" si="1"/>
        <v>0.87909837410854907</v>
      </c>
      <c r="E23" s="75"/>
    </row>
    <row r="24" spans="1:5" x14ac:dyDescent="0.25">
      <c r="A24" s="23" t="s">
        <v>170</v>
      </c>
      <c r="B24" s="14">
        <v>219850.2</v>
      </c>
      <c r="C24" s="15">
        <f t="shared" si="0"/>
        <v>8.2682769273461215E-3</v>
      </c>
      <c r="D24" s="16">
        <f t="shared" si="1"/>
        <v>0.88736665103589518</v>
      </c>
      <c r="E24" s="75"/>
    </row>
    <row r="25" spans="1:5" x14ac:dyDescent="0.25">
      <c r="A25" s="23" t="s">
        <v>137</v>
      </c>
      <c r="B25" s="14">
        <v>217714.71</v>
      </c>
      <c r="C25" s="15">
        <f t="shared" si="0"/>
        <v>8.1879639565342749E-3</v>
      </c>
      <c r="D25" s="16">
        <f t="shared" si="1"/>
        <v>0.8955546149924295</v>
      </c>
      <c r="E25" s="75"/>
    </row>
    <row r="26" spans="1:5" x14ac:dyDescent="0.25">
      <c r="A26" s="23" t="s">
        <v>34</v>
      </c>
      <c r="B26" s="14">
        <v>206095.7</v>
      </c>
      <c r="C26" s="15">
        <f t="shared" si="0"/>
        <v>7.7509882689906495E-3</v>
      </c>
      <c r="D26" s="16">
        <f t="shared" si="1"/>
        <v>0.90330560326142018</v>
      </c>
      <c r="E26" s="75"/>
    </row>
    <row r="27" spans="1:5" x14ac:dyDescent="0.25">
      <c r="A27" s="23" t="s">
        <v>6</v>
      </c>
      <c r="B27" s="14">
        <v>205850.56</v>
      </c>
      <c r="C27" s="15">
        <f t="shared" si="0"/>
        <v>7.7417688759404283E-3</v>
      </c>
      <c r="D27" s="16">
        <f t="shared" si="1"/>
        <v>0.91104737213736064</v>
      </c>
      <c r="E27" s="75"/>
    </row>
    <row r="28" spans="1:5" x14ac:dyDescent="0.25">
      <c r="A28" s="23" t="s">
        <v>15</v>
      </c>
      <c r="B28" s="14">
        <v>193726.14</v>
      </c>
      <c r="C28" s="15">
        <f t="shared" si="0"/>
        <v>7.2857853828917352E-3</v>
      </c>
      <c r="D28" s="16">
        <f t="shared" si="1"/>
        <v>0.91833315752025235</v>
      </c>
      <c r="E28" s="75"/>
    </row>
    <row r="29" spans="1:5" x14ac:dyDescent="0.25">
      <c r="A29" s="23" t="s">
        <v>154</v>
      </c>
      <c r="B29" s="14">
        <v>166355.64000000001</v>
      </c>
      <c r="C29" s="15">
        <f t="shared" si="0"/>
        <v>6.2564168690585576E-3</v>
      </c>
      <c r="D29" s="16">
        <f t="shared" si="1"/>
        <v>0.92458957438931089</v>
      </c>
      <c r="E29" s="75"/>
    </row>
    <row r="30" spans="1:5" x14ac:dyDescent="0.25">
      <c r="A30" s="23" t="s">
        <v>35</v>
      </c>
      <c r="B30" s="14">
        <v>161723.67000000001</v>
      </c>
      <c r="C30" s="15">
        <f t="shared" si="0"/>
        <v>6.0822145682229911E-3</v>
      </c>
      <c r="D30" s="16">
        <f t="shared" si="1"/>
        <v>0.93067178895753389</v>
      </c>
      <c r="E30" s="75"/>
    </row>
    <row r="31" spans="1:5" x14ac:dyDescent="0.25">
      <c r="A31" s="25" t="s">
        <v>19</v>
      </c>
      <c r="B31" s="18">
        <v>152381.1</v>
      </c>
      <c r="C31" s="19">
        <f t="shared" si="0"/>
        <v>5.7308527956473187E-3</v>
      </c>
      <c r="D31" s="20">
        <f t="shared" si="1"/>
        <v>0.93640264175318122</v>
      </c>
      <c r="E31" s="75" t="s">
        <v>203</v>
      </c>
    </row>
    <row r="32" spans="1:5" x14ac:dyDescent="0.25">
      <c r="A32" s="25" t="s">
        <v>191</v>
      </c>
      <c r="B32" s="18">
        <v>150350.51</v>
      </c>
      <c r="C32" s="19">
        <f t="shared" si="0"/>
        <v>5.6544849758959617E-3</v>
      </c>
      <c r="D32" s="20">
        <f t="shared" si="1"/>
        <v>0.94205712672907715</v>
      </c>
      <c r="E32" s="75"/>
    </row>
    <row r="33" spans="1:5" x14ac:dyDescent="0.25">
      <c r="A33" s="25" t="s">
        <v>143</v>
      </c>
      <c r="B33" s="18">
        <v>140777.94</v>
      </c>
      <c r="C33" s="19">
        <f t="shared" si="0"/>
        <v>5.2944732057615441E-3</v>
      </c>
      <c r="D33" s="20">
        <f t="shared" si="1"/>
        <v>0.94735159993483875</v>
      </c>
      <c r="E33" s="75"/>
    </row>
    <row r="34" spans="1:5" x14ac:dyDescent="0.25">
      <c r="A34" s="25" t="s">
        <v>136</v>
      </c>
      <c r="B34" s="18">
        <v>139819.41</v>
      </c>
      <c r="C34" s="19">
        <f t="shared" ref="C34:C59" si="2">B34/$B$60</f>
        <v>5.2584241528920491E-3</v>
      </c>
      <c r="D34" s="20">
        <f t="shared" si="1"/>
        <v>0.95261002408773077</v>
      </c>
      <c r="E34" s="75"/>
    </row>
    <row r="35" spans="1:5" x14ac:dyDescent="0.25">
      <c r="A35" s="25" t="s">
        <v>97</v>
      </c>
      <c r="B35" s="18">
        <v>133993.42000000001</v>
      </c>
      <c r="C35" s="19">
        <f t="shared" si="2"/>
        <v>5.0393163299473839E-3</v>
      </c>
      <c r="D35" s="20">
        <f t="shared" si="1"/>
        <v>0.95764934041767813</v>
      </c>
      <c r="E35" s="75"/>
    </row>
    <row r="36" spans="1:5" x14ac:dyDescent="0.25">
      <c r="A36" s="25" t="s">
        <v>66</v>
      </c>
      <c r="B36" s="18">
        <v>122608.15</v>
      </c>
      <c r="C36" s="19">
        <f t="shared" si="2"/>
        <v>4.6111312964445443E-3</v>
      </c>
      <c r="D36" s="20">
        <f t="shared" si="1"/>
        <v>0.96226047171412266</v>
      </c>
      <c r="E36" s="75"/>
    </row>
    <row r="37" spans="1:5" x14ac:dyDescent="0.25">
      <c r="A37" s="25" t="s">
        <v>26</v>
      </c>
      <c r="B37" s="18">
        <v>111966.21</v>
      </c>
      <c r="C37" s="19">
        <f t="shared" si="2"/>
        <v>4.2109019267910176E-3</v>
      </c>
      <c r="D37" s="20">
        <f t="shared" si="1"/>
        <v>0.96647137364091362</v>
      </c>
      <c r="E37" s="75"/>
    </row>
    <row r="38" spans="1:5" x14ac:dyDescent="0.25">
      <c r="A38" s="25" t="s">
        <v>134</v>
      </c>
      <c r="B38" s="18">
        <v>98187.12</v>
      </c>
      <c r="C38" s="19">
        <f t="shared" si="2"/>
        <v>3.6926884708704602E-3</v>
      </c>
      <c r="D38" s="20">
        <f t="shared" si="1"/>
        <v>0.97016406211178408</v>
      </c>
      <c r="E38" s="75"/>
    </row>
    <row r="39" spans="1:5" x14ac:dyDescent="0.25">
      <c r="A39" s="25" t="s">
        <v>121</v>
      </c>
      <c r="B39" s="18">
        <v>81892.3</v>
      </c>
      <c r="C39" s="19">
        <f t="shared" si="2"/>
        <v>3.0798617177392007E-3</v>
      </c>
      <c r="D39" s="20">
        <f t="shared" si="1"/>
        <v>0.97324392382952329</v>
      </c>
      <c r="E39" s="75"/>
    </row>
    <row r="40" spans="1:5" x14ac:dyDescent="0.25">
      <c r="A40" s="25" t="s">
        <v>8</v>
      </c>
      <c r="B40" s="18">
        <v>68932.59</v>
      </c>
      <c r="C40" s="19">
        <f t="shared" si="2"/>
        <v>2.5924640661650978E-3</v>
      </c>
      <c r="D40" s="20">
        <f t="shared" si="1"/>
        <v>0.97583638789568838</v>
      </c>
      <c r="E40" s="75"/>
    </row>
    <row r="41" spans="1:5" x14ac:dyDescent="0.25">
      <c r="A41" s="25" t="s">
        <v>133</v>
      </c>
      <c r="B41" s="18">
        <v>65499</v>
      </c>
      <c r="C41" s="19">
        <f t="shared" si="2"/>
        <v>2.4633312613053962E-3</v>
      </c>
      <c r="D41" s="20">
        <f t="shared" si="1"/>
        <v>0.97829971915699376</v>
      </c>
      <c r="E41" s="75"/>
    </row>
    <row r="42" spans="1:5" x14ac:dyDescent="0.25">
      <c r="A42" s="25" t="s">
        <v>20</v>
      </c>
      <c r="B42" s="18">
        <v>64690.080000000002</v>
      </c>
      <c r="C42" s="19">
        <f t="shared" si="2"/>
        <v>2.4329088438044396E-3</v>
      </c>
      <c r="D42" s="20">
        <f t="shared" si="1"/>
        <v>0.98073262800079819</v>
      </c>
      <c r="E42" s="75"/>
    </row>
    <row r="43" spans="1:5" x14ac:dyDescent="0.25">
      <c r="A43" s="25" t="s">
        <v>189</v>
      </c>
      <c r="B43" s="18">
        <v>58486.559999999998</v>
      </c>
      <c r="C43" s="19">
        <f t="shared" si="2"/>
        <v>2.1996026139973696E-3</v>
      </c>
      <c r="D43" s="20">
        <f t="shared" si="1"/>
        <v>0.98293223061479551</v>
      </c>
      <c r="E43" s="75"/>
    </row>
    <row r="44" spans="1:5" x14ac:dyDescent="0.25">
      <c r="A44" s="25" t="s">
        <v>158</v>
      </c>
      <c r="B44" s="18">
        <v>52383.24</v>
      </c>
      <c r="C44" s="19">
        <f t="shared" si="2"/>
        <v>1.9700647744311101E-3</v>
      </c>
      <c r="D44" s="20">
        <f t="shared" si="1"/>
        <v>0.98490229538922658</v>
      </c>
      <c r="E44" s="75"/>
    </row>
    <row r="45" spans="1:5" x14ac:dyDescent="0.25">
      <c r="A45" s="25" t="s">
        <v>52</v>
      </c>
      <c r="B45" s="18">
        <v>45892.88</v>
      </c>
      <c r="C45" s="19">
        <f t="shared" si="2"/>
        <v>1.7259708694077342E-3</v>
      </c>
      <c r="D45" s="20">
        <f t="shared" si="1"/>
        <v>0.98662826625863431</v>
      </c>
      <c r="E45" s="75"/>
    </row>
    <row r="46" spans="1:5" x14ac:dyDescent="0.25">
      <c r="A46" s="25" t="s">
        <v>74</v>
      </c>
      <c r="B46" s="18">
        <v>41702.5</v>
      </c>
      <c r="C46" s="19">
        <f t="shared" si="2"/>
        <v>1.568376187798108E-3</v>
      </c>
      <c r="D46" s="20">
        <f t="shared" si="1"/>
        <v>0.98819664244643246</v>
      </c>
      <c r="E46" s="75"/>
    </row>
    <row r="47" spans="1:5" x14ac:dyDescent="0.25">
      <c r="A47" s="25" t="s">
        <v>159</v>
      </c>
      <c r="B47" s="18">
        <v>38894.85</v>
      </c>
      <c r="C47" s="19">
        <f t="shared" si="2"/>
        <v>1.462784163251106E-3</v>
      </c>
      <c r="D47" s="20">
        <f t="shared" si="1"/>
        <v>0.98965942660968353</v>
      </c>
      <c r="E47" s="75"/>
    </row>
    <row r="48" spans="1:5" x14ac:dyDescent="0.25">
      <c r="A48" s="25" t="s">
        <v>104</v>
      </c>
      <c r="B48" s="18">
        <v>30828.05</v>
      </c>
      <c r="C48" s="19">
        <f t="shared" si="2"/>
        <v>1.1594024227863909E-3</v>
      </c>
      <c r="D48" s="20">
        <f t="shared" si="1"/>
        <v>0.99081882903246987</v>
      </c>
      <c r="E48" s="75"/>
    </row>
    <row r="49" spans="1:5" x14ac:dyDescent="0.25">
      <c r="A49" s="25" t="s">
        <v>162</v>
      </c>
      <c r="B49" s="18">
        <v>29664.38</v>
      </c>
      <c r="C49" s="19">
        <f t="shared" si="2"/>
        <v>1.115638324268196E-3</v>
      </c>
      <c r="D49" s="20">
        <f t="shared" si="1"/>
        <v>0.99193446735673807</v>
      </c>
      <c r="E49" s="75"/>
    </row>
    <row r="50" spans="1:5" x14ac:dyDescent="0.25">
      <c r="A50" s="25" t="s">
        <v>36</v>
      </c>
      <c r="B50" s="18">
        <v>28949.94</v>
      </c>
      <c r="C50" s="19">
        <f t="shared" si="2"/>
        <v>1.0887691753296315E-3</v>
      </c>
      <c r="D50" s="20">
        <f t="shared" si="1"/>
        <v>0.9930232365320677</v>
      </c>
      <c r="E50" s="75"/>
    </row>
    <row r="51" spans="1:5" x14ac:dyDescent="0.25">
      <c r="A51" s="25" t="s">
        <v>140</v>
      </c>
      <c r="B51" s="18">
        <v>27307.94</v>
      </c>
      <c r="C51" s="19">
        <f t="shared" si="2"/>
        <v>1.0270157144971995E-3</v>
      </c>
      <c r="D51" s="20">
        <f t="shared" si="1"/>
        <v>0.99405025224656485</v>
      </c>
      <c r="E51" s="75"/>
    </row>
    <row r="52" spans="1:5" x14ac:dyDescent="0.25">
      <c r="A52" s="25" t="s">
        <v>139</v>
      </c>
      <c r="B52" s="18">
        <v>26321.98</v>
      </c>
      <c r="C52" s="19">
        <f t="shared" si="2"/>
        <v>9.8993505539711154E-4</v>
      </c>
      <c r="D52" s="20">
        <f t="shared" si="1"/>
        <v>0.99504018730196198</v>
      </c>
      <c r="E52" s="75"/>
    </row>
    <row r="53" spans="1:5" x14ac:dyDescent="0.25">
      <c r="A53" s="25" t="s">
        <v>3</v>
      </c>
      <c r="B53" s="18">
        <v>24910.9</v>
      </c>
      <c r="C53" s="19">
        <f t="shared" si="2"/>
        <v>9.3686619211365968E-4</v>
      </c>
      <c r="D53" s="20">
        <f t="shared" si="1"/>
        <v>0.99597705349407561</v>
      </c>
      <c r="E53" s="75"/>
    </row>
    <row r="54" spans="1:5" x14ac:dyDescent="0.25">
      <c r="A54" s="25" t="s">
        <v>190</v>
      </c>
      <c r="B54" s="18">
        <v>22700.240000000002</v>
      </c>
      <c r="C54" s="19">
        <f t="shared" si="2"/>
        <v>8.537261764475062E-4</v>
      </c>
      <c r="D54" s="20">
        <f t="shared" si="1"/>
        <v>0.99683077967052314</v>
      </c>
      <c r="E54" s="75"/>
    </row>
    <row r="55" spans="1:5" x14ac:dyDescent="0.25">
      <c r="A55" s="25" t="s">
        <v>188</v>
      </c>
      <c r="B55" s="18">
        <v>21871.439999999999</v>
      </c>
      <c r="C55" s="19">
        <f t="shared" si="2"/>
        <v>8.2255609828799352E-4</v>
      </c>
      <c r="D55" s="20">
        <f t="shared" si="1"/>
        <v>0.9976533357688111</v>
      </c>
      <c r="E55" s="75"/>
    </row>
    <row r="56" spans="1:5" x14ac:dyDescent="0.25">
      <c r="A56" s="25" t="s">
        <v>135</v>
      </c>
      <c r="B56" s="18">
        <v>21515.63</v>
      </c>
      <c r="C56" s="19">
        <f t="shared" si="2"/>
        <v>8.0917455206461512E-4</v>
      </c>
      <c r="D56" s="20">
        <f t="shared" si="1"/>
        <v>0.99846251032087574</v>
      </c>
      <c r="E56" s="75"/>
    </row>
    <row r="57" spans="1:5" x14ac:dyDescent="0.25">
      <c r="A57" s="25" t="s">
        <v>141</v>
      </c>
      <c r="B57" s="18">
        <v>21200</v>
      </c>
      <c r="C57" s="19">
        <f t="shared" si="2"/>
        <v>7.9730412280606424E-4</v>
      </c>
      <c r="D57" s="20">
        <f t="shared" si="1"/>
        <v>0.99925981444368184</v>
      </c>
      <c r="E57" s="75"/>
    </row>
    <row r="58" spans="1:5" x14ac:dyDescent="0.25">
      <c r="A58" s="25" t="s">
        <v>142</v>
      </c>
      <c r="B58" s="18">
        <v>19681.240000000002</v>
      </c>
      <c r="C58" s="19">
        <f t="shared" si="2"/>
        <v>7.401855563177181E-4</v>
      </c>
      <c r="D58" s="20">
        <f t="shared" si="1"/>
        <v>0.99999999999999956</v>
      </c>
      <c r="E58" s="75"/>
    </row>
    <row r="59" spans="1:5" ht="15.75" thickBot="1" x14ac:dyDescent="0.3">
      <c r="A59" s="31"/>
      <c r="B59" s="32"/>
      <c r="C59" s="33">
        <f t="shared" si="2"/>
        <v>0</v>
      </c>
      <c r="D59" s="33">
        <f t="shared" si="1"/>
        <v>0.99999999999999956</v>
      </c>
      <c r="E59" s="76"/>
    </row>
    <row r="60" spans="1:5" ht="18" thickBot="1" x14ac:dyDescent="0.35">
      <c r="B60" s="40">
        <f>SUM(B2:B59)</f>
        <v>26589602.880000003</v>
      </c>
    </row>
    <row r="61" spans="1:5" x14ac:dyDescent="0.25">
      <c r="B61" s="3"/>
    </row>
    <row r="62" spans="1:5" x14ac:dyDescent="0.25">
      <c r="B62" s="3"/>
    </row>
    <row r="63" spans="1:5" x14ac:dyDescent="0.25">
      <c r="B63" s="3"/>
    </row>
    <row r="65" spans="1:1" x14ac:dyDescent="0.25">
      <c r="A65" s="3"/>
    </row>
    <row r="66" spans="1:1" x14ac:dyDescent="0.25">
      <c r="A66" s="2"/>
    </row>
    <row r="67" spans="1:1" x14ac:dyDescent="0.25">
      <c r="A67" s="3"/>
    </row>
  </sheetData>
  <sortState ref="A9:C66">
    <sortCondition descending="1" ref="C10:C66"/>
  </sortState>
  <dataConsolidate>
    <dataRefs count="1">
      <dataRef ref="A10:B76" sheet="Vitoria" r:id="rId1"/>
    </dataRefs>
  </dataConsolidate>
  <mergeCells count="3">
    <mergeCell ref="E2:E13"/>
    <mergeCell ref="E14:E30"/>
    <mergeCell ref="E31:E59"/>
  </mergeCell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showGridLines="0" workbookViewId="0">
      <selection activeCell="F3" sqref="F3"/>
    </sheetView>
  </sheetViews>
  <sheetFormatPr defaultRowHeight="15" x14ac:dyDescent="0.25"/>
  <cols>
    <col min="1" max="1" width="46" style="1" bestFit="1" customWidth="1"/>
    <col min="2" max="2" width="21.140625" style="1" bestFit="1" customWidth="1"/>
    <col min="3" max="3" width="4.5703125" style="1" bestFit="1" customWidth="1"/>
    <col min="4" max="4" width="5.5703125" style="1" bestFit="1" customWidth="1"/>
    <col min="5" max="5" width="6" style="1" bestFit="1" customWidth="1"/>
    <col min="6" max="6" width="10.7109375" style="1" bestFit="1" customWidth="1"/>
    <col min="7" max="16384" width="9.140625" style="1"/>
  </cols>
  <sheetData>
    <row r="1" spans="1:11" ht="15.75" thickBot="1" x14ac:dyDescent="0.3">
      <c r="A1" s="2" t="s">
        <v>0</v>
      </c>
      <c r="B1" s="2" t="s">
        <v>1</v>
      </c>
      <c r="H1" s="7" t="s">
        <v>204</v>
      </c>
      <c r="I1" s="7" t="s">
        <v>205</v>
      </c>
      <c r="J1" s="7" t="s">
        <v>206</v>
      </c>
      <c r="K1" s="7" t="s">
        <v>207</v>
      </c>
    </row>
    <row r="2" spans="1:11" x14ac:dyDescent="0.25">
      <c r="A2" s="27" t="s">
        <v>148</v>
      </c>
      <c r="B2" s="28">
        <v>1767856.06</v>
      </c>
      <c r="C2" s="29">
        <f t="shared" ref="C2:C33" si="0">B2/$B$60</f>
        <v>0.13815243844958186</v>
      </c>
      <c r="D2" s="30">
        <f>C2</f>
        <v>0.13815243844958186</v>
      </c>
      <c r="E2" s="74" t="s">
        <v>201</v>
      </c>
      <c r="H2" s="8" t="s">
        <v>201</v>
      </c>
      <c r="I2" s="8">
        <v>12</v>
      </c>
      <c r="J2" s="4">
        <v>0.2</v>
      </c>
      <c r="K2" s="4">
        <f>SUM(C2:C13)</f>
        <v>0.70950455978849536</v>
      </c>
    </row>
    <row r="3" spans="1:11" x14ac:dyDescent="0.25">
      <c r="A3" s="22" t="s">
        <v>193</v>
      </c>
      <c r="B3" s="11">
        <v>1484180.9</v>
      </c>
      <c r="C3" s="12">
        <f t="shared" si="0"/>
        <v>0.11598410926922126</v>
      </c>
      <c r="D3" s="13">
        <f>D2 + C3</f>
        <v>0.25413654771880312</v>
      </c>
      <c r="E3" s="75"/>
      <c r="H3" s="9" t="s">
        <v>202</v>
      </c>
      <c r="I3" s="9">
        <v>17</v>
      </c>
      <c r="J3" s="5">
        <v>0.3</v>
      </c>
      <c r="K3" s="5">
        <f>SUM(C14:C30)</f>
        <v>0.18053061482629687</v>
      </c>
    </row>
    <row r="4" spans="1:11" x14ac:dyDescent="0.25">
      <c r="A4" s="22" t="s">
        <v>180</v>
      </c>
      <c r="B4" s="11">
        <v>1264768.56</v>
      </c>
      <c r="C4" s="12">
        <f t="shared" si="0"/>
        <v>9.883771908351309E-2</v>
      </c>
      <c r="D4" s="13">
        <f t="shared" ref="D4:D59" si="1">D3 + C4</f>
        <v>0.35297426680231619</v>
      </c>
      <c r="E4" s="75"/>
      <c r="H4" s="10" t="s">
        <v>203</v>
      </c>
      <c r="I4" s="10">
        <v>29</v>
      </c>
      <c r="J4" s="6">
        <v>0.5</v>
      </c>
      <c r="K4" s="6">
        <f>SUM(C31:C59)</f>
        <v>0.10996482538520809</v>
      </c>
    </row>
    <row r="5" spans="1:11" x14ac:dyDescent="0.25">
      <c r="A5" s="22" t="s">
        <v>146</v>
      </c>
      <c r="B5" s="11">
        <v>1021326.5</v>
      </c>
      <c r="C5" s="12">
        <f t="shared" si="0"/>
        <v>7.9813481210781856E-2</v>
      </c>
      <c r="D5" s="13">
        <f t="shared" si="1"/>
        <v>0.43278774801309805</v>
      </c>
      <c r="E5" s="75"/>
    </row>
    <row r="6" spans="1:11" x14ac:dyDescent="0.25">
      <c r="A6" s="22" t="s">
        <v>9</v>
      </c>
      <c r="B6" s="11">
        <v>586845.12</v>
      </c>
      <c r="C6" s="12">
        <f t="shared" si="0"/>
        <v>4.5860116190815599E-2</v>
      </c>
      <c r="D6" s="13">
        <f t="shared" si="1"/>
        <v>0.47864786420391364</v>
      </c>
      <c r="E6" s="75"/>
    </row>
    <row r="7" spans="1:11" x14ac:dyDescent="0.25">
      <c r="A7" s="22" t="s">
        <v>192</v>
      </c>
      <c r="B7" s="11">
        <v>554848.04</v>
      </c>
      <c r="C7" s="12">
        <f t="shared" si="0"/>
        <v>4.3359644164113184E-2</v>
      </c>
      <c r="D7" s="13">
        <f t="shared" si="1"/>
        <v>0.52200750836802678</v>
      </c>
      <c r="E7" s="75"/>
    </row>
    <row r="8" spans="1:11" x14ac:dyDescent="0.25">
      <c r="A8" s="22" t="s">
        <v>162</v>
      </c>
      <c r="B8" s="11">
        <v>547315.15</v>
      </c>
      <c r="C8" s="12">
        <f t="shared" si="0"/>
        <v>4.2770972300142276E-2</v>
      </c>
      <c r="D8" s="13">
        <f t="shared" si="1"/>
        <v>0.56477848066816905</v>
      </c>
      <c r="E8" s="75"/>
    </row>
    <row r="9" spans="1:11" x14ac:dyDescent="0.25">
      <c r="A9" s="22" t="s">
        <v>154</v>
      </c>
      <c r="B9" s="11">
        <v>523366.16</v>
      </c>
      <c r="C9" s="12">
        <f t="shared" si="0"/>
        <v>4.0899433410881876E-2</v>
      </c>
      <c r="D9" s="13">
        <f t="shared" si="1"/>
        <v>0.60567791407905092</v>
      </c>
      <c r="E9" s="75"/>
    </row>
    <row r="10" spans="1:11" x14ac:dyDescent="0.25">
      <c r="A10" s="22" t="s">
        <v>175</v>
      </c>
      <c r="B10" s="11">
        <v>376566.66</v>
      </c>
      <c r="C10" s="12">
        <f t="shared" si="0"/>
        <v>2.9427510245271106E-2</v>
      </c>
      <c r="D10" s="13">
        <f t="shared" si="1"/>
        <v>0.63510542432432204</v>
      </c>
      <c r="E10" s="75"/>
    </row>
    <row r="11" spans="1:11" x14ac:dyDescent="0.25">
      <c r="A11" s="22" t="s">
        <v>34</v>
      </c>
      <c r="B11" s="11">
        <v>353845.78</v>
      </c>
      <c r="C11" s="12">
        <f t="shared" si="0"/>
        <v>2.7651944322941248E-2</v>
      </c>
      <c r="D11" s="13">
        <f t="shared" si="1"/>
        <v>0.66275736864726331</v>
      </c>
      <c r="E11" s="75"/>
    </row>
    <row r="12" spans="1:11" x14ac:dyDescent="0.25">
      <c r="A12" s="22" t="s">
        <v>5</v>
      </c>
      <c r="B12" s="11">
        <v>305803.96999999997</v>
      </c>
      <c r="C12" s="12">
        <f t="shared" si="0"/>
        <v>2.3897626678420169E-2</v>
      </c>
      <c r="D12" s="13">
        <f t="shared" si="1"/>
        <v>0.68665499532568353</v>
      </c>
      <c r="E12" s="75"/>
    </row>
    <row r="13" spans="1:11" x14ac:dyDescent="0.25">
      <c r="A13" s="22" t="s">
        <v>195</v>
      </c>
      <c r="B13" s="11">
        <v>292392.53000000003</v>
      </c>
      <c r="C13" s="12">
        <f t="shared" si="0"/>
        <v>2.2849564462811819E-2</v>
      </c>
      <c r="D13" s="13">
        <f t="shared" si="1"/>
        <v>0.70950455978849536</v>
      </c>
      <c r="E13" s="75"/>
    </row>
    <row r="14" spans="1:11" x14ac:dyDescent="0.25">
      <c r="A14" s="23" t="s">
        <v>12</v>
      </c>
      <c r="B14" s="14">
        <v>279035.59999999998</v>
      </c>
      <c r="C14" s="15">
        <f t="shared" si="0"/>
        <v>2.1805762033726965E-2</v>
      </c>
      <c r="D14" s="16">
        <f t="shared" si="1"/>
        <v>0.73131032182222233</v>
      </c>
      <c r="E14" s="75" t="s">
        <v>202</v>
      </c>
    </row>
    <row r="15" spans="1:11" x14ac:dyDescent="0.25">
      <c r="A15" s="23" t="s">
        <v>168</v>
      </c>
      <c r="B15" s="14">
        <v>269259.42</v>
      </c>
      <c r="C15" s="15">
        <f t="shared" si="0"/>
        <v>2.1041784051423342E-2</v>
      </c>
      <c r="D15" s="16">
        <f t="shared" si="1"/>
        <v>0.75235210587364565</v>
      </c>
      <c r="E15" s="75"/>
    </row>
    <row r="16" spans="1:11" x14ac:dyDescent="0.25">
      <c r="A16" s="23" t="s">
        <v>173</v>
      </c>
      <c r="B16" s="14">
        <v>200667.36</v>
      </c>
      <c r="C16" s="15">
        <f t="shared" si="0"/>
        <v>1.5681528450478079E-2</v>
      </c>
      <c r="D16" s="16">
        <f t="shared" si="1"/>
        <v>0.76803363432412375</v>
      </c>
      <c r="E16" s="75"/>
    </row>
    <row r="17" spans="1:5" x14ac:dyDescent="0.25">
      <c r="A17" s="23" t="s">
        <v>43</v>
      </c>
      <c r="B17" s="14">
        <v>157631.32999999999</v>
      </c>
      <c r="C17" s="15">
        <f t="shared" si="0"/>
        <v>1.2318396903620491E-2</v>
      </c>
      <c r="D17" s="16">
        <f t="shared" si="1"/>
        <v>0.78035203122774421</v>
      </c>
      <c r="E17" s="75"/>
    </row>
    <row r="18" spans="1:5" x14ac:dyDescent="0.25">
      <c r="A18" s="23" t="s">
        <v>161</v>
      </c>
      <c r="B18" s="14">
        <v>140790.53</v>
      </c>
      <c r="C18" s="15">
        <f t="shared" si="0"/>
        <v>1.1002340897657135E-2</v>
      </c>
      <c r="D18" s="16">
        <f t="shared" si="1"/>
        <v>0.79135437212540138</v>
      </c>
      <c r="E18" s="75"/>
    </row>
    <row r="19" spans="1:5" x14ac:dyDescent="0.25">
      <c r="A19" s="23" t="s">
        <v>157</v>
      </c>
      <c r="B19" s="14">
        <v>133080</v>
      </c>
      <c r="C19" s="15">
        <f t="shared" si="0"/>
        <v>1.0399787021614391E-2</v>
      </c>
      <c r="D19" s="16">
        <f t="shared" si="1"/>
        <v>0.80175415914701575</v>
      </c>
      <c r="E19" s="75"/>
    </row>
    <row r="20" spans="1:5" x14ac:dyDescent="0.25">
      <c r="A20" s="23" t="s">
        <v>166</v>
      </c>
      <c r="B20" s="14">
        <v>129453.2</v>
      </c>
      <c r="C20" s="15">
        <f t="shared" si="0"/>
        <v>1.0116363910929157E-2</v>
      </c>
      <c r="D20" s="16">
        <f t="shared" si="1"/>
        <v>0.81187052305794494</v>
      </c>
      <c r="E20" s="75"/>
    </row>
    <row r="21" spans="1:5" x14ac:dyDescent="0.25">
      <c r="A21" s="23" t="s">
        <v>191</v>
      </c>
      <c r="B21" s="14">
        <v>125659.38</v>
      </c>
      <c r="C21" s="15">
        <f t="shared" si="0"/>
        <v>9.8198887080561386E-3</v>
      </c>
      <c r="D21" s="16">
        <f t="shared" si="1"/>
        <v>0.82169041176600111</v>
      </c>
      <c r="E21" s="75"/>
    </row>
    <row r="22" spans="1:5" x14ac:dyDescent="0.25">
      <c r="A22" s="23" t="s">
        <v>20</v>
      </c>
      <c r="B22" s="14">
        <v>108427.1</v>
      </c>
      <c r="C22" s="15">
        <f t="shared" si="0"/>
        <v>8.4732397608302205E-3</v>
      </c>
      <c r="D22" s="16">
        <f t="shared" si="1"/>
        <v>0.83016365152683136</v>
      </c>
      <c r="E22" s="75"/>
    </row>
    <row r="23" spans="1:5" x14ac:dyDescent="0.25">
      <c r="A23" s="23" t="s">
        <v>170</v>
      </c>
      <c r="B23" s="14">
        <v>103984.95</v>
      </c>
      <c r="C23" s="15">
        <f t="shared" si="0"/>
        <v>8.1260995901203878E-3</v>
      </c>
      <c r="D23" s="16">
        <f t="shared" si="1"/>
        <v>0.8382897511169517</v>
      </c>
      <c r="E23" s="75"/>
    </row>
    <row r="24" spans="1:5" x14ac:dyDescent="0.25">
      <c r="A24" s="23" t="s">
        <v>55</v>
      </c>
      <c r="B24" s="14">
        <v>101763.22</v>
      </c>
      <c r="C24" s="15">
        <f t="shared" si="0"/>
        <v>7.9524783185579359E-3</v>
      </c>
      <c r="D24" s="16">
        <f t="shared" si="1"/>
        <v>0.84624222943550964</v>
      </c>
      <c r="E24" s="75"/>
    </row>
    <row r="25" spans="1:5" x14ac:dyDescent="0.25">
      <c r="A25" s="23" t="s">
        <v>198</v>
      </c>
      <c r="B25" s="14">
        <v>97746.16</v>
      </c>
      <c r="C25" s="15">
        <f t="shared" si="0"/>
        <v>7.6385576058058593E-3</v>
      </c>
      <c r="D25" s="16">
        <f t="shared" si="1"/>
        <v>0.85388078704131554</v>
      </c>
      <c r="E25" s="75"/>
    </row>
    <row r="26" spans="1:5" x14ac:dyDescent="0.25">
      <c r="A26" s="23" t="s">
        <v>151</v>
      </c>
      <c r="B26" s="14">
        <v>95571.49</v>
      </c>
      <c r="C26" s="15">
        <f t="shared" si="0"/>
        <v>7.4686139264979684E-3</v>
      </c>
      <c r="D26" s="16">
        <f t="shared" si="1"/>
        <v>0.86134940096781354</v>
      </c>
      <c r="E26" s="75"/>
    </row>
    <row r="27" spans="1:5" x14ac:dyDescent="0.25">
      <c r="A27" s="23" t="s">
        <v>4</v>
      </c>
      <c r="B27" s="14">
        <v>94447.6</v>
      </c>
      <c r="C27" s="15">
        <f t="shared" si="0"/>
        <v>7.3807854275821112E-3</v>
      </c>
      <c r="D27" s="16">
        <f t="shared" si="1"/>
        <v>0.86873018639539568</v>
      </c>
      <c r="E27" s="75"/>
    </row>
    <row r="28" spans="1:5" x14ac:dyDescent="0.25">
      <c r="A28" s="23" t="s">
        <v>14</v>
      </c>
      <c r="B28" s="14">
        <v>91258.72</v>
      </c>
      <c r="C28" s="15">
        <f t="shared" si="0"/>
        <v>7.1315843993473224E-3</v>
      </c>
      <c r="D28" s="16">
        <f t="shared" si="1"/>
        <v>0.87586177079474303</v>
      </c>
      <c r="E28" s="75"/>
    </row>
    <row r="29" spans="1:5" x14ac:dyDescent="0.25">
      <c r="A29" s="23" t="s">
        <v>8</v>
      </c>
      <c r="B29" s="14">
        <v>91012.69</v>
      </c>
      <c r="C29" s="15">
        <f t="shared" si="0"/>
        <v>7.1123579220334675E-3</v>
      </c>
      <c r="D29" s="16">
        <f t="shared" si="1"/>
        <v>0.8829741287167765</v>
      </c>
      <c r="E29" s="75"/>
    </row>
    <row r="30" spans="1:5" x14ac:dyDescent="0.25">
      <c r="A30" s="23" t="s">
        <v>66</v>
      </c>
      <c r="B30" s="14">
        <v>90356.08</v>
      </c>
      <c r="C30" s="15">
        <f t="shared" si="0"/>
        <v>7.0610458980158676E-3</v>
      </c>
      <c r="D30" s="16">
        <f t="shared" si="1"/>
        <v>0.89003517461479231</v>
      </c>
      <c r="E30" s="75"/>
    </row>
    <row r="31" spans="1:5" x14ac:dyDescent="0.25">
      <c r="A31" s="25" t="s">
        <v>35</v>
      </c>
      <c r="B31" s="18">
        <v>89889.17</v>
      </c>
      <c r="C31" s="19">
        <f t="shared" si="0"/>
        <v>7.0245583374638539E-3</v>
      </c>
      <c r="D31" s="20">
        <f t="shared" si="1"/>
        <v>0.89705973295225616</v>
      </c>
      <c r="E31" s="75" t="s">
        <v>203</v>
      </c>
    </row>
    <row r="32" spans="1:5" x14ac:dyDescent="0.25">
      <c r="A32" s="25" t="s">
        <v>46</v>
      </c>
      <c r="B32" s="18">
        <v>87783.75</v>
      </c>
      <c r="C32" s="19">
        <f t="shared" si="0"/>
        <v>6.8600263297162777E-3</v>
      </c>
      <c r="D32" s="20">
        <f t="shared" si="1"/>
        <v>0.90391975928197243</v>
      </c>
      <c r="E32" s="75"/>
    </row>
    <row r="33" spans="1:5" x14ac:dyDescent="0.25">
      <c r="A33" s="25" t="s">
        <v>147</v>
      </c>
      <c r="B33" s="18">
        <v>86356.800000000003</v>
      </c>
      <c r="C33" s="19">
        <f t="shared" si="0"/>
        <v>6.7485146368210826E-3</v>
      </c>
      <c r="D33" s="20">
        <f t="shared" si="1"/>
        <v>0.91066827391879357</v>
      </c>
      <c r="E33" s="75"/>
    </row>
    <row r="34" spans="1:5" x14ac:dyDescent="0.25">
      <c r="A34" s="25" t="s">
        <v>165</v>
      </c>
      <c r="B34" s="18">
        <v>86044.12</v>
      </c>
      <c r="C34" s="19">
        <f t="shared" ref="C34:C59" si="2">B34/$B$60</f>
        <v>6.7240796698394287E-3</v>
      </c>
      <c r="D34" s="20">
        <f t="shared" si="1"/>
        <v>0.91739235358863302</v>
      </c>
      <c r="E34" s="75"/>
    </row>
    <row r="35" spans="1:5" x14ac:dyDescent="0.25">
      <c r="A35" s="25" t="s">
        <v>6</v>
      </c>
      <c r="B35" s="18">
        <v>79734.33</v>
      </c>
      <c r="C35" s="19">
        <f t="shared" si="2"/>
        <v>6.2309892569215432E-3</v>
      </c>
      <c r="D35" s="20">
        <f t="shared" si="1"/>
        <v>0.92362334284555458</v>
      </c>
      <c r="E35" s="75"/>
    </row>
    <row r="36" spans="1:5" x14ac:dyDescent="0.25">
      <c r="A36" s="25" t="s">
        <v>11</v>
      </c>
      <c r="B36" s="18">
        <v>79678.039999999994</v>
      </c>
      <c r="C36" s="19">
        <f t="shared" si="2"/>
        <v>6.2265903689485442E-3</v>
      </c>
      <c r="D36" s="20">
        <f t="shared" si="1"/>
        <v>0.92984993321450315</v>
      </c>
      <c r="E36" s="75"/>
    </row>
    <row r="37" spans="1:5" x14ac:dyDescent="0.25">
      <c r="A37" s="25" t="s">
        <v>68</v>
      </c>
      <c r="B37" s="18">
        <v>76603.990000000005</v>
      </c>
      <c r="C37" s="19">
        <f t="shared" si="2"/>
        <v>5.9863629471436624E-3</v>
      </c>
      <c r="D37" s="20">
        <f t="shared" si="1"/>
        <v>0.93583629616164676</v>
      </c>
      <c r="E37" s="75"/>
    </row>
    <row r="38" spans="1:5" x14ac:dyDescent="0.25">
      <c r="A38" s="25" t="s">
        <v>37</v>
      </c>
      <c r="B38" s="18">
        <v>74779.02</v>
      </c>
      <c r="C38" s="19">
        <f t="shared" si="2"/>
        <v>5.843747232379343E-3</v>
      </c>
      <c r="D38" s="20">
        <f t="shared" si="1"/>
        <v>0.94168004339402611</v>
      </c>
      <c r="E38" s="75"/>
    </row>
    <row r="39" spans="1:5" x14ac:dyDescent="0.25">
      <c r="A39" s="25" t="s">
        <v>163</v>
      </c>
      <c r="B39" s="18">
        <v>64387.4</v>
      </c>
      <c r="C39" s="19">
        <f t="shared" si="2"/>
        <v>5.0316745331792489E-3</v>
      </c>
      <c r="D39" s="20">
        <f t="shared" si="1"/>
        <v>0.94671171792720532</v>
      </c>
      <c r="E39" s="75"/>
    </row>
    <row r="40" spans="1:5" x14ac:dyDescent="0.25">
      <c r="A40" s="25" t="s">
        <v>65</v>
      </c>
      <c r="B40" s="18">
        <v>56287.8</v>
      </c>
      <c r="C40" s="19">
        <f t="shared" si="2"/>
        <v>4.3987160498589308E-3</v>
      </c>
      <c r="D40" s="20">
        <f t="shared" si="1"/>
        <v>0.9511104339770643</v>
      </c>
      <c r="E40" s="75"/>
    </row>
    <row r="41" spans="1:5" x14ac:dyDescent="0.25">
      <c r="A41" s="25" t="s">
        <v>19</v>
      </c>
      <c r="B41" s="18">
        <v>55663.09</v>
      </c>
      <c r="C41" s="19">
        <f t="shared" si="2"/>
        <v>4.3498969113687537E-3</v>
      </c>
      <c r="D41" s="20">
        <f t="shared" si="1"/>
        <v>0.95546033088843307</v>
      </c>
      <c r="E41" s="75"/>
    </row>
    <row r="42" spans="1:5" x14ac:dyDescent="0.25">
      <c r="A42" s="26" t="s">
        <v>145</v>
      </c>
      <c r="B42" s="34">
        <v>51880.49</v>
      </c>
      <c r="C42" s="20">
        <f t="shared" si="2"/>
        <v>4.0542985165088309E-3</v>
      </c>
      <c r="D42" s="20">
        <f t="shared" si="1"/>
        <v>0.95951462940494192</v>
      </c>
      <c r="E42" s="75"/>
    </row>
    <row r="43" spans="1:5" x14ac:dyDescent="0.25">
      <c r="A43" s="25" t="s">
        <v>56</v>
      </c>
      <c r="B43" s="18">
        <v>50429.04</v>
      </c>
      <c r="C43" s="19">
        <f t="shared" si="2"/>
        <v>3.9408722250110686E-3</v>
      </c>
      <c r="D43" s="20">
        <f t="shared" si="1"/>
        <v>0.96345550162995297</v>
      </c>
      <c r="E43" s="75"/>
    </row>
    <row r="44" spans="1:5" x14ac:dyDescent="0.25">
      <c r="A44" s="25" t="s">
        <v>172</v>
      </c>
      <c r="B44" s="18">
        <v>47176.02</v>
      </c>
      <c r="C44" s="19">
        <f t="shared" si="2"/>
        <v>3.6866588557816419E-3</v>
      </c>
      <c r="D44" s="20">
        <f t="shared" si="1"/>
        <v>0.96714216048573465</v>
      </c>
      <c r="E44" s="75"/>
    </row>
    <row r="45" spans="1:5" x14ac:dyDescent="0.25">
      <c r="A45" s="25" t="s">
        <v>61</v>
      </c>
      <c r="B45" s="18">
        <v>47021.84</v>
      </c>
      <c r="C45" s="19">
        <f t="shared" si="2"/>
        <v>3.674610169555368E-3</v>
      </c>
      <c r="D45" s="20">
        <f t="shared" si="1"/>
        <v>0.97081677065529004</v>
      </c>
      <c r="E45" s="75"/>
    </row>
    <row r="46" spans="1:5" x14ac:dyDescent="0.25">
      <c r="A46" s="25" t="s">
        <v>58</v>
      </c>
      <c r="B46" s="18">
        <v>45159.8</v>
      </c>
      <c r="C46" s="19">
        <f t="shared" si="2"/>
        <v>3.5290975498850435E-3</v>
      </c>
      <c r="D46" s="20">
        <f t="shared" si="1"/>
        <v>0.9743458682051751</v>
      </c>
      <c r="E46" s="75"/>
    </row>
    <row r="47" spans="1:5" x14ac:dyDescent="0.25">
      <c r="A47" s="25" t="s">
        <v>194</v>
      </c>
      <c r="B47" s="18">
        <v>43615.14</v>
      </c>
      <c r="C47" s="19">
        <f t="shared" si="2"/>
        <v>3.4083871875405371E-3</v>
      </c>
      <c r="D47" s="20">
        <f t="shared" si="1"/>
        <v>0.97775425539271565</v>
      </c>
      <c r="E47" s="75"/>
    </row>
    <row r="48" spans="1:5" x14ac:dyDescent="0.25">
      <c r="A48" s="25" t="s">
        <v>67</v>
      </c>
      <c r="B48" s="18">
        <v>37735.879999999997</v>
      </c>
      <c r="C48" s="19">
        <f t="shared" si="2"/>
        <v>2.9489413516170576E-3</v>
      </c>
      <c r="D48" s="20">
        <f t="shared" si="1"/>
        <v>0.98070319674433271</v>
      </c>
      <c r="E48" s="75"/>
    </row>
    <row r="49" spans="1:5" x14ac:dyDescent="0.25">
      <c r="A49" s="25" t="s">
        <v>97</v>
      </c>
      <c r="B49" s="18">
        <v>33910.19</v>
      </c>
      <c r="C49" s="19">
        <f t="shared" si="2"/>
        <v>2.6499756076230696E-3</v>
      </c>
      <c r="D49" s="20">
        <f t="shared" si="1"/>
        <v>0.98335317235195574</v>
      </c>
      <c r="E49" s="75"/>
    </row>
    <row r="50" spans="1:5" x14ac:dyDescent="0.25">
      <c r="A50" s="25" t="s">
        <v>24</v>
      </c>
      <c r="B50" s="18">
        <v>31190</v>
      </c>
      <c r="C50" s="19">
        <f t="shared" si="2"/>
        <v>2.4374012413897871E-3</v>
      </c>
      <c r="D50" s="20">
        <f t="shared" si="1"/>
        <v>0.98579057359334554</v>
      </c>
      <c r="E50" s="75"/>
    </row>
    <row r="51" spans="1:5" x14ac:dyDescent="0.25">
      <c r="A51" s="25" t="s">
        <v>190</v>
      </c>
      <c r="B51" s="18">
        <v>30221.34</v>
      </c>
      <c r="C51" s="19">
        <f t="shared" si="2"/>
        <v>2.3617034829260283E-3</v>
      </c>
      <c r="D51" s="20">
        <f t="shared" si="1"/>
        <v>0.98815227707627162</v>
      </c>
      <c r="E51" s="75"/>
    </row>
    <row r="52" spans="1:5" x14ac:dyDescent="0.25">
      <c r="A52" s="25" t="s">
        <v>16</v>
      </c>
      <c r="B52" s="18">
        <v>29964.69</v>
      </c>
      <c r="C52" s="19">
        <f t="shared" si="2"/>
        <v>2.3416470857281222E-3</v>
      </c>
      <c r="D52" s="20">
        <f t="shared" si="1"/>
        <v>0.99049392416199977</v>
      </c>
      <c r="E52" s="75"/>
    </row>
    <row r="53" spans="1:5" x14ac:dyDescent="0.25">
      <c r="A53" s="25" t="s">
        <v>62</v>
      </c>
      <c r="B53" s="18">
        <v>29083.200000000001</v>
      </c>
      <c r="C53" s="19">
        <f t="shared" si="2"/>
        <v>2.2727613909454139E-3</v>
      </c>
      <c r="D53" s="20">
        <f t="shared" si="1"/>
        <v>0.99276668555294523</v>
      </c>
      <c r="E53" s="75"/>
    </row>
    <row r="54" spans="1:5" x14ac:dyDescent="0.25">
      <c r="A54" s="25" t="s">
        <v>60</v>
      </c>
      <c r="B54" s="18">
        <v>22563.599999999999</v>
      </c>
      <c r="C54" s="19">
        <f t="shared" si="2"/>
        <v>1.7632749807702018E-3</v>
      </c>
      <c r="D54" s="20">
        <f t="shared" si="1"/>
        <v>0.99452996053371545</v>
      </c>
      <c r="E54" s="75"/>
    </row>
    <row r="55" spans="1:5" x14ac:dyDescent="0.25">
      <c r="A55" s="25" t="s">
        <v>64</v>
      </c>
      <c r="B55" s="18">
        <v>21376.61</v>
      </c>
      <c r="C55" s="19">
        <f t="shared" si="2"/>
        <v>1.6705154136167149E-3</v>
      </c>
      <c r="D55" s="20">
        <f t="shared" si="1"/>
        <v>0.99620047594733219</v>
      </c>
      <c r="E55" s="75"/>
    </row>
    <row r="56" spans="1:5" x14ac:dyDescent="0.25">
      <c r="A56" s="25" t="s">
        <v>44</v>
      </c>
      <c r="B56" s="18">
        <v>20728.810000000001</v>
      </c>
      <c r="C56" s="19">
        <f t="shared" si="2"/>
        <v>1.6198918636272214E-3</v>
      </c>
      <c r="D56" s="20">
        <f t="shared" si="1"/>
        <v>0.9978203678109594</v>
      </c>
      <c r="E56" s="75"/>
    </row>
    <row r="57" spans="1:5" x14ac:dyDescent="0.25">
      <c r="A57" s="25" t="s">
        <v>71</v>
      </c>
      <c r="B57" s="18">
        <v>15300.77</v>
      </c>
      <c r="C57" s="19">
        <f t="shared" si="2"/>
        <v>1.1957074636812957E-3</v>
      </c>
      <c r="D57" s="20">
        <f t="shared" si="1"/>
        <v>0.99901607527464065</v>
      </c>
      <c r="E57" s="75"/>
    </row>
    <row r="58" spans="1:5" x14ac:dyDescent="0.25">
      <c r="A58" s="25" t="s">
        <v>152</v>
      </c>
      <c r="B58" s="18">
        <v>12590.71</v>
      </c>
      <c r="C58" s="19">
        <f t="shared" si="2"/>
        <v>9.8392472536001289E-4</v>
      </c>
      <c r="D58" s="20">
        <f t="shared" si="1"/>
        <v>1.0000000000000007</v>
      </c>
      <c r="E58" s="75"/>
    </row>
    <row r="59" spans="1:5" ht="15.75" thickBot="1" x14ac:dyDescent="0.3">
      <c r="A59" s="31"/>
      <c r="B59" s="32"/>
      <c r="C59" s="33">
        <f t="shared" si="2"/>
        <v>0</v>
      </c>
      <c r="D59" s="33">
        <f t="shared" si="1"/>
        <v>1.0000000000000007</v>
      </c>
      <c r="E59" s="76"/>
    </row>
    <row r="60" spans="1:5" ht="18" thickBot="1" x14ac:dyDescent="0.35">
      <c r="B60" s="40">
        <f>SUM(B2:B59)</f>
        <v>12796415.899999997</v>
      </c>
    </row>
    <row r="61" spans="1:5" x14ac:dyDescent="0.25">
      <c r="B61" s="3"/>
    </row>
    <row r="62" spans="1:5" x14ac:dyDescent="0.25">
      <c r="B62" s="3"/>
    </row>
    <row r="63" spans="1:5" x14ac:dyDescent="0.25">
      <c r="B63" s="3"/>
    </row>
    <row r="64" spans="1:5" x14ac:dyDescent="0.25">
      <c r="B64" s="3"/>
    </row>
    <row r="65" spans="1:2" x14ac:dyDescent="0.25">
      <c r="B65" s="3"/>
    </row>
    <row r="67" spans="1:2" x14ac:dyDescent="0.25">
      <c r="A67" s="3"/>
    </row>
    <row r="68" spans="1:2" x14ac:dyDescent="0.25">
      <c r="A68" s="2"/>
    </row>
    <row r="69" spans="1:2" x14ac:dyDescent="0.25">
      <c r="A69" s="3"/>
    </row>
  </sheetData>
  <sortState ref="A9:C66">
    <sortCondition descending="1" ref="C10:C66"/>
  </sortState>
  <dataConsolidate>
    <dataRefs count="1">
      <dataRef ref="A10:B89" sheet="Salvador" r:id="rId1"/>
    </dataRefs>
  </dataConsolidate>
  <mergeCells count="3">
    <mergeCell ref="E2:E13"/>
    <mergeCell ref="E14:E30"/>
    <mergeCell ref="E31:E59"/>
  </mergeCell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showGridLines="0" workbookViewId="0"/>
  </sheetViews>
  <sheetFormatPr defaultRowHeight="15" x14ac:dyDescent="0.25"/>
  <cols>
    <col min="1" max="1" width="46" style="1" bestFit="1" customWidth="1"/>
    <col min="2" max="2" width="19.85546875" style="1" bestFit="1" customWidth="1"/>
    <col min="3" max="3" width="26" style="1" bestFit="1" customWidth="1"/>
    <col min="4" max="4" width="5.5703125" style="1" bestFit="1" customWidth="1"/>
    <col min="5" max="5" width="6" style="1" bestFit="1" customWidth="1"/>
    <col min="6" max="6" width="10.7109375" style="1" bestFit="1" customWidth="1"/>
    <col min="7" max="16384" width="9.140625" style="1"/>
  </cols>
  <sheetData>
    <row r="1" spans="1:11" ht="15.75" thickBot="1" x14ac:dyDescent="0.3">
      <c r="A1" s="2" t="s">
        <v>0</v>
      </c>
      <c r="B1" s="2" t="s">
        <v>1</v>
      </c>
      <c r="H1" s="7" t="s">
        <v>204</v>
      </c>
      <c r="I1" s="7" t="s">
        <v>205</v>
      </c>
      <c r="J1" s="7" t="s">
        <v>206</v>
      </c>
      <c r="K1" s="7" t="s">
        <v>207</v>
      </c>
    </row>
    <row r="2" spans="1:11" x14ac:dyDescent="0.25">
      <c r="A2" s="27" t="s">
        <v>193</v>
      </c>
      <c r="B2" s="28">
        <v>1042883.48</v>
      </c>
      <c r="C2" s="29">
        <f t="shared" ref="C2:C17" si="0">B2/$B$18</f>
        <v>0.19781124957479343</v>
      </c>
      <c r="D2" s="30">
        <f>C2</f>
        <v>0.19781124957479343</v>
      </c>
      <c r="E2" s="74" t="s">
        <v>201</v>
      </c>
      <c r="H2" s="8" t="s">
        <v>201</v>
      </c>
      <c r="I2" s="8">
        <v>3</v>
      </c>
      <c r="J2" s="4">
        <v>0.2</v>
      </c>
      <c r="K2" s="4">
        <f>SUM(C2:C4)</f>
        <v>0.51809668626463012</v>
      </c>
    </row>
    <row r="3" spans="1:11" x14ac:dyDescent="0.25">
      <c r="A3" s="22" t="s">
        <v>36</v>
      </c>
      <c r="B3" s="11">
        <v>896525.02</v>
      </c>
      <c r="C3" s="12">
        <f t="shared" si="0"/>
        <v>0.17005038231238132</v>
      </c>
      <c r="D3" s="13">
        <f>D2 + C3</f>
        <v>0.36786163188717474</v>
      </c>
      <c r="E3" s="75"/>
      <c r="H3" s="9" t="s">
        <v>202</v>
      </c>
      <c r="I3" s="9">
        <v>5</v>
      </c>
      <c r="J3" s="5">
        <v>0.3</v>
      </c>
      <c r="K3" s="5">
        <f>SUM(C5:C9)</f>
        <v>0.35978912831232324</v>
      </c>
    </row>
    <row r="4" spans="1:11" x14ac:dyDescent="0.25">
      <c r="A4" s="22" t="s">
        <v>59</v>
      </c>
      <c r="B4" s="11">
        <v>792056.35</v>
      </c>
      <c r="C4" s="12">
        <f t="shared" si="0"/>
        <v>0.15023505437745541</v>
      </c>
      <c r="D4" s="13">
        <f t="shared" ref="D4:D17" si="1">D3 + C4</f>
        <v>0.51809668626463012</v>
      </c>
      <c r="E4" s="75"/>
      <c r="H4" s="10" t="s">
        <v>203</v>
      </c>
      <c r="I4" s="10">
        <v>8</v>
      </c>
      <c r="J4" s="6">
        <v>0.5</v>
      </c>
      <c r="K4" s="6">
        <f>SUM(C10:C17)</f>
        <v>0.12211418542304653</v>
      </c>
    </row>
    <row r="5" spans="1:11" x14ac:dyDescent="0.25">
      <c r="A5" s="24" t="s">
        <v>146</v>
      </c>
      <c r="B5" s="17">
        <v>625318.39</v>
      </c>
      <c r="C5" s="16">
        <f t="shared" si="0"/>
        <v>0.11860866000868861</v>
      </c>
      <c r="D5" s="16">
        <f t="shared" si="1"/>
        <v>0.63670534627331876</v>
      </c>
      <c r="E5" s="75" t="s">
        <v>202</v>
      </c>
    </row>
    <row r="6" spans="1:11" x14ac:dyDescent="0.25">
      <c r="A6" s="23" t="s">
        <v>69</v>
      </c>
      <c r="B6" s="14">
        <v>599049.74</v>
      </c>
      <c r="C6" s="15">
        <f t="shared" si="0"/>
        <v>0.11362609524398172</v>
      </c>
      <c r="D6" s="16">
        <f t="shared" si="1"/>
        <v>0.75033144151730047</v>
      </c>
      <c r="E6" s="75"/>
    </row>
    <row r="7" spans="1:11" x14ac:dyDescent="0.25">
      <c r="A7" s="23" t="s">
        <v>97</v>
      </c>
      <c r="B7" s="14">
        <v>295144.76</v>
      </c>
      <c r="C7" s="15">
        <f t="shared" si="0"/>
        <v>5.598224049061791E-2</v>
      </c>
      <c r="D7" s="16">
        <f t="shared" si="1"/>
        <v>0.80631368200791842</v>
      </c>
      <c r="E7" s="75"/>
    </row>
    <row r="8" spans="1:11" x14ac:dyDescent="0.25">
      <c r="A8" s="23" t="s">
        <v>72</v>
      </c>
      <c r="B8" s="14">
        <v>189702.83</v>
      </c>
      <c r="C8" s="15">
        <f t="shared" si="0"/>
        <v>3.5982307294938266E-2</v>
      </c>
      <c r="D8" s="16">
        <f t="shared" si="1"/>
        <v>0.84229598930285665</v>
      </c>
      <c r="E8" s="75"/>
    </row>
    <row r="9" spans="1:11" x14ac:dyDescent="0.25">
      <c r="A9" s="23" t="s">
        <v>70</v>
      </c>
      <c r="B9" s="14">
        <v>187633.62</v>
      </c>
      <c r="C9" s="15">
        <f t="shared" si="0"/>
        <v>3.558982527409673E-2</v>
      </c>
      <c r="D9" s="16">
        <f t="shared" si="1"/>
        <v>0.87788581457695336</v>
      </c>
      <c r="E9" s="75"/>
    </row>
    <row r="10" spans="1:11" x14ac:dyDescent="0.25">
      <c r="A10" s="25" t="s">
        <v>196</v>
      </c>
      <c r="B10" s="18">
        <v>177183.32</v>
      </c>
      <c r="C10" s="19">
        <f t="shared" si="0"/>
        <v>3.3607641318673963E-2</v>
      </c>
      <c r="D10" s="20">
        <f t="shared" si="1"/>
        <v>0.91149345589562736</v>
      </c>
      <c r="E10" s="75" t="s">
        <v>203</v>
      </c>
    </row>
    <row r="11" spans="1:11" x14ac:dyDescent="0.25">
      <c r="A11" s="25" t="s">
        <v>161</v>
      </c>
      <c r="B11" s="18">
        <v>121556.6</v>
      </c>
      <c r="C11" s="19">
        <f t="shared" si="0"/>
        <v>2.3056519161722012E-2</v>
      </c>
      <c r="D11" s="20">
        <f t="shared" si="1"/>
        <v>0.93454997505734938</v>
      </c>
      <c r="E11" s="75"/>
    </row>
    <row r="12" spans="1:11" x14ac:dyDescent="0.25">
      <c r="A12" s="25" t="s">
        <v>63</v>
      </c>
      <c r="B12" s="18">
        <v>121556.6</v>
      </c>
      <c r="C12" s="19">
        <f t="shared" si="0"/>
        <v>2.3056519161722012E-2</v>
      </c>
      <c r="D12" s="20">
        <f t="shared" si="1"/>
        <v>0.9576064942190714</v>
      </c>
      <c r="E12" s="75"/>
    </row>
    <row r="13" spans="1:11" x14ac:dyDescent="0.25">
      <c r="A13" s="25" t="s">
        <v>148</v>
      </c>
      <c r="B13" s="18">
        <v>118371.91</v>
      </c>
      <c r="C13" s="19">
        <f t="shared" si="0"/>
        <v>2.2452455984493098E-2</v>
      </c>
      <c r="D13" s="20">
        <f t="shared" si="1"/>
        <v>0.98005895020356448</v>
      </c>
      <c r="E13" s="75"/>
    </row>
    <row r="14" spans="1:11" x14ac:dyDescent="0.25">
      <c r="A14" s="25" t="s">
        <v>154</v>
      </c>
      <c r="B14" s="18">
        <v>74878.55</v>
      </c>
      <c r="C14" s="19">
        <f t="shared" si="0"/>
        <v>1.4202755941487009E-2</v>
      </c>
      <c r="D14" s="20">
        <f t="shared" si="1"/>
        <v>0.99426170614505149</v>
      </c>
      <c r="E14" s="75"/>
    </row>
    <row r="15" spans="1:11" x14ac:dyDescent="0.25">
      <c r="A15" s="25" t="s">
        <v>57</v>
      </c>
      <c r="B15" s="18">
        <v>31020</v>
      </c>
      <c r="C15" s="19">
        <f t="shared" si="0"/>
        <v>5.8837876709007721E-3</v>
      </c>
      <c r="D15" s="20">
        <f t="shared" si="1"/>
        <v>1.0001454938159522</v>
      </c>
      <c r="E15" s="75"/>
    </row>
    <row r="16" spans="1:11" x14ac:dyDescent="0.25">
      <c r="A16" s="26"/>
      <c r="B16" s="21"/>
      <c r="C16" s="20">
        <f t="shared" si="0"/>
        <v>0</v>
      </c>
      <c r="D16" s="20">
        <f t="shared" si="1"/>
        <v>1.0001454938159522</v>
      </c>
      <c r="E16" s="75"/>
    </row>
    <row r="17" spans="1:5" ht="15.75" thickBot="1" x14ac:dyDescent="0.3">
      <c r="A17" s="37" t="s">
        <v>166</v>
      </c>
      <c r="B17" s="38">
        <v>-767.06</v>
      </c>
      <c r="C17" s="39">
        <f t="shared" si="0"/>
        <v>-1.4549381595232579E-4</v>
      </c>
      <c r="D17" s="33">
        <f t="shared" si="1"/>
        <v>0.99999999999999989</v>
      </c>
      <c r="E17" s="76"/>
    </row>
    <row r="18" spans="1:5" ht="18" thickBot="1" x14ac:dyDescent="0.35">
      <c r="B18" s="40">
        <f>SUM(B2:B17)</f>
        <v>5272114.1100000003</v>
      </c>
    </row>
    <row r="19" spans="1:5" x14ac:dyDescent="0.25">
      <c r="B19" s="3"/>
    </row>
    <row r="20" spans="1:5" x14ac:dyDescent="0.25">
      <c r="B20" s="3"/>
    </row>
    <row r="21" spans="1:5" x14ac:dyDescent="0.25">
      <c r="B21" s="3"/>
    </row>
    <row r="22" spans="1:5" x14ac:dyDescent="0.25">
      <c r="B22" s="3"/>
    </row>
    <row r="23" spans="1:5" x14ac:dyDescent="0.25">
      <c r="B23" s="3"/>
    </row>
    <row r="25" spans="1:5" x14ac:dyDescent="0.25">
      <c r="A25" s="3"/>
    </row>
    <row r="26" spans="1:5" x14ac:dyDescent="0.25">
      <c r="A26" s="2"/>
    </row>
    <row r="27" spans="1:5" x14ac:dyDescent="0.25">
      <c r="A27" s="3"/>
    </row>
  </sheetData>
  <sortState ref="A9:C24">
    <sortCondition descending="1" ref="C10:C24"/>
  </sortState>
  <dataConsolidate>
    <dataRefs count="1">
      <dataRef ref="A10:B89" sheet="Salvador" r:id="rId1"/>
    </dataRefs>
  </dataConsolidate>
  <mergeCells count="3">
    <mergeCell ref="E2:E4"/>
    <mergeCell ref="E5:E9"/>
    <mergeCell ref="E10:E17"/>
  </mergeCell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showGridLines="0" workbookViewId="0">
      <selection activeCell="F3" sqref="F3"/>
    </sheetView>
  </sheetViews>
  <sheetFormatPr defaultRowHeight="15" x14ac:dyDescent="0.25"/>
  <cols>
    <col min="1" max="1" width="46" style="1" bestFit="1" customWidth="1"/>
    <col min="2" max="2" width="19.85546875" style="1" bestFit="1" customWidth="1"/>
    <col min="3" max="3" width="9.140625" style="1"/>
    <col min="4" max="4" width="9.28515625" style="1" bestFit="1" customWidth="1"/>
    <col min="5" max="5" width="9.140625" style="1"/>
    <col min="6" max="6" width="10.7109375" style="1" bestFit="1" customWidth="1"/>
    <col min="7" max="16384" width="9.140625" style="1"/>
  </cols>
  <sheetData>
    <row r="1" spans="1:11" ht="15.75" thickBot="1" x14ac:dyDescent="0.3">
      <c r="A1" s="2" t="s">
        <v>0</v>
      </c>
      <c r="B1" s="2" t="s">
        <v>1</v>
      </c>
      <c r="H1" s="7" t="s">
        <v>204</v>
      </c>
      <c r="I1" s="7" t="s">
        <v>205</v>
      </c>
      <c r="J1" s="7" t="s">
        <v>206</v>
      </c>
      <c r="K1" s="7" t="s">
        <v>207</v>
      </c>
    </row>
    <row r="2" spans="1:11" x14ac:dyDescent="0.25">
      <c r="A2" s="27" t="s">
        <v>180</v>
      </c>
      <c r="B2" s="28">
        <v>682745.62</v>
      </c>
      <c r="C2" s="29">
        <f t="shared" ref="C2:C40" si="0">B2/$B$41</f>
        <v>0.17625617322006601</v>
      </c>
      <c r="D2" s="30">
        <f>C2</f>
        <v>0.17625617322006601</v>
      </c>
      <c r="E2" s="74" t="s">
        <v>201</v>
      </c>
      <c r="H2" s="8" t="s">
        <v>201</v>
      </c>
      <c r="I2" s="8">
        <v>8</v>
      </c>
      <c r="J2" s="4">
        <v>0.2</v>
      </c>
      <c r="K2" s="4">
        <f>SUM(C2:C9)</f>
        <v>0.54939406546730407</v>
      </c>
    </row>
    <row r="3" spans="1:11" x14ac:dyDescent="0.25">
      <c r="A3" s="22" t="s">
        <v>148</v>
      </c>
      <c r="B3" s="11">
        <v>630855.35</v>
      </c>
      <c r="C3" s="12">
        <f t="shared" si="0"/>
        <v>0.16286029025921156</v>
      </c>
      <c r="D3" s="13">
        <f>D2 + C3</f>
        <v>0.3391164634792776</v>
      </c>
      <c r="E3" s="75"/>
      <c r="H3" s="9" t="s">
        <v>202</v>
      </c>
      <c r="I3" s="9">
        <v>12</v>
      </c>
      <c r="J3" s="5">
        <v>0.3</v>
      </c>
      <c r="K3" s="5">
        <f>SUM(C10:C21)</f>
        <v>0.23805731752766091</v>
      </c>
    </row>
    <row r="4" spans="1:11" x14ac:dyDescent="0.25">
      <c r="A4" s="22" t="s">
        <v>37</v>
      </c>
      <c r="B4" s="11">
        <v>246806.39999999999</v>
      </c>
      <c r="C4" s="12">
        <f t="shared" si="0"/>
        <v>6.3715021108770933E-2</v>
      </c>
      <c r="D4" s="13">
        <f t="shared" ref="D4:D40" si="1">D3 + C4</f>
        <v>0.40283148458804852</v>
      </c>
      <c r="E4" s="75"/>
      <c r="H4" s="10" t="s">
        <v>203</v>
      </c>
      <c r="I4" s="10">
        <v>20</v>
      </c>
      <c r="J4" s="6">
        <v>0.5</v>
      </c>
      <c r="K4" s="6">
        <f>SUM(C22:C40)</f>
        <v>0.21254861700503519</v>
      </c>
    </row>
    <row r="5" spans="1:11" x14ac:dyDescent="0.25">
      <c r="A5" s="22" t="s">
        <v>17</v>
      </c>
      <c r="B5" s="11">
        <v>157316.26</v>
      </c>
      <c r="C5" s="12">
        <f t="shared" si="0"/>
        <v>4.0612434793639456E-2</v>
      </c>
      <c r="D5" s="13">
        <f t="shared" si="1"/>
        <v>0.44344391938168798</v>
      </c>
      <c r="E5" s="75"/>
    </row>
    <row r="6" spans="1:11" x14ac:dyDescent="0.25">
      <c r="A6" s="22" t="s">
        <v>64</v>
      </c>
      <c r="B6" s="11">
        <v>111199.67999999999</v>
      </c>
      <c r="C6" s="12">
        <f t="shared" si="0"/>
        <v>2.8707075499211417E-2</v>
      </c>
      <c r="D6" s="13">
        <f t="shared" si="1"/>
        <v>0.4721509948808994</v>
      </c>
      <c r="E6" s="75"/>
    </row>
    <row r="7" spans="1:11" x14ac:dyDescent="0.25">
      <c r="A7" s="22" t="s">
        <v>197</v>
      </c>
      <c r="B7" s="11">
        <v>108530.03</v>
      </c>
      <c r="C7" s="12">
        <f t="shared" si="0"/>
        <v>2.8017884270365528E-2</v>
      </c>
      <c r="D7" s="13">
        <f t="shared" si="1"/>
        <v>0.50016887915126496</v>
      </c>
      <c r="E7" s="75"/>
    </row>
    <row r="8" spans="1:11" x14ac:dyDescent="0.25">
      <c r="A8" s="22" t="s">
        <v>126</v>
      </c>
      <c r="B8" s="11">
        <v>97406.6</v>
      </c>
      <c r="C8" s="12">
        <f t="shared" si="0"/>
        <v>2.5146282977806113E-2</v>
      </c>
      <c r="D8" s="13">
        <f t="shared" si="1"/>
        <v>0.52531516212907103</v>
      </c>
      <c r="E8" s="75"/>
    </row>
    <row r="9" spans="1:11" x14ac:dyDescent="0.25">
      <c r="A9" s="22" t="s">
        <v>193</v>
      </c>
      <c r="B9" s="11">
        <v>93272</v>
      </c>
      <c r="C9" s="12">
        <f t="shared" si="0"/>
        <v>2.4078903338233055E-2</v>
      </c>
      <c r="D9" s="13">
        <f t="shared" si="1"/>
        <v>0.54939406546730407</v>
      </c>
      <c r="E9" s="75"/>
    </row>
    <row r="10" spans="1:11" x14ac:dyDescent="0.25">
      <c r="A10" s="23" t="s">
        <v>154</v>
      </c>
      <c r="B10" s="14">
        <v>85780.63</v>
      </c>
      <c r="C10" s="15">
        <f t="shared" si="0"/>
        <v>2.2144947015854004E-2</v>
      </c>
      <c r="D10" s="16">
        <f t="shared" si="1"/>
        <v>0.57153901248315808</v>
      </c>
      <c r="E10" s="75" t="s">
        <v>202</v>
      </c>
    </row>
    <row r="11" spans="1:11" x14ac:dyDescent="0.25">
      <c r="A11" s="23" t="s">
        <v>122</v>
      </c>
      <c r="B11" s="14">
        <v>85140.08</v>
      </c>
      <c r="C11" s="15">
        <f t="shared" si="0"/>
        <v>2.1979583975141836E-2</v>
      </c>
      <c r="D11" s="16">
        <f t="shared" si="1"/>
        <v>0.59351859645829996</v>
      </c>
      <c r="E11" s="75"/>
    </row>
    <row r="12" spans="1:11" x14ac:dyDescent="0.25">
      <c r="A12" s="23" t="s">
        <v>129</v>
      </c>
      <c r="B12" s="14">
        <v>82930.42</v>
      </c>
      <c r="C12" s="15">
        <f t="shared" si="0"/>
        <v>2.140914279718532E-2</v>
      </c>
      <c r="D12" s="16">
        <f t="shared" si="1"/>
        <v>0.61492773925548527</v>
      </c>
      <c r="E12" s="75"/>
    </row>
    <row r="13" spans="1:11" x14ac:dyDescent="0.25">
      <c r="A13" s="23" t="s">
        <v>131</v>
      </c>
      <c r="B13" s="14">
        <v>78467.03</v>
      </c>
      <c r="C13" s="15">
        <f t="shared" si="0"/>
        <v>2.025688342276603E-2</v>
      </c>
      <c r="D13" s="16">
        <f t="shared" si="1"/>
        <v>0.63518462267825126</v>
      </c>
      <c r="E13" s="75"/>
    </row>
    <row r="14" spans="1:11" x14ac:dyDescent="0.25">
      <c r="A14" s="23" t="s">
        <v>120</v>
      </c>
      <c r="B14" s="14">
        <v>78046</v>
      </c>
      <c r="C14" s="15">
        <f t="shared" si="0"/>
        <v>2.0148191203530931E-2</v>
      </c>
      <c r="D14" s="16">
        <f t="shared" si="1"/>
        <v>0.65533281388178222</v>
      </c>
      <c r="E14" s="75"/>
    </row>
    <row r="15" spans="1:11" x14ac:dyDescent="0.25">
      <c r="A15" s="23" t="s">
        <v>123</v>
      </c>
      <c r="B15" s="14">
        <v>76821.740000000005</v>
      </c>
      <c r="C15" s="15">
        <f t="shared" si="0"/>
        <v>1.9832138816953337E-2</v>
      </c>
      <c r="D15" s="16">
        <f t="shared" si="1"/>
        <v>0.67516495269873555</v>
      </c>
      <c r="E15" s="75"/>
    </row>
    <row r="16" spans="1:11" x14ac:dyDescent="0.25">
      <c r="A16" s="24" t="s">
        <v>74</v>
      </c>
      <c r="B16" s="17">
        <v>76230.880000000005</v>
      </c>
      <c r="C16" s="16">
        <f t="shared" si="0"/>
        <v>1.967960364212672E-2</v>
      </c>
      <c r="D16" s="16">
        <f t="shared" si="1"/>
        <v>0.69484455634086228</v>
      </c>
      <c r="E16" s="75"/>
    </row>
    <row r="17" spans="1:5" x14ac:dyDescent="0.25">
      <c r="A17" s="23" t="s">
        <v>90</v>
      </c>
      <c r="B17" s="14">
        <v>75863.399999999994</v>
      </c>
      <c r="C17" s="15">
        <f t="shared" si="0"/>
        <v>1.9584735778258311E-2</v>
      </c>
      <c r="D17" s="16">
        <f t="shared" si="1"/>
        <v>0.71442929211912065</v>
      </c>
      <c r="E17" s="75"/>
    </row>
    <row r="18" spans="1:5" x14ac:dyDescent="0.25">
      <c r="A18" s="23" t="s">
        <v>3</v>
      </c>
      <c r="B18" s="14">
        <v>73264.070000000007</v>
      </c>
      <c r="C18" s="15">
        <f t="shared" si="0"/>
        <v>1.8913698212706283E-2</v>
      </c>
      <c r="D18" s="16">
        <f t="shared" si="1"/>
        <v>0.73334299033182693</v>
      </c>
      <c r="E18" s="75"/>
    </row>
    <row r="19" spans="1:5" x14ac:dyDescent="0.25">
      <c r="A19" s="23" t="s">
        <v>109</v>
      </c>
      <c r="B19" s="14">
        <v>71362.5</v>
      </c>
      <c r="C19" s="15">
        <f t="shared" si="0"/>
        <v>1.842279290113492E-2</v>
      </c>
      <c r="D19" s="16">
        <f t="shared" si="1"/>
        <v>0.75176578323296184</v>
      </c>
      <c r="E19" s="75"/>
    </row>
    <row r="20" spans="1:5" x14ac:dyDescent="0.25">
      <c r="A20" s="23" t="s">
        <v>163</v>
      </c>
      <c r="B20" s="14">
        <v>69534.41</v>
      </c>
      <c r="C20" s="15">
        <f t="shared" si="0"/>
        <v>1.7950857031810895E-2</v>
      </c>
      <c r="D20" s="16">
        <f t="shared" si="1"/>
        <v>0.76971664026477271</v>
      </c>
      <c r="E20" s="75"/>
    </row>
    <row r="21" spans="1:5" x14ac:dyDescent="0.25">
      <c r="A21" s="23" t="s">
        <v>118</v>
      </c>
      <c r="B21" s="14">
        <v>68697.27</v>
      </c>
      <c r="C21" s="15">
        <f t="shared" si="0"/>
        <v>1.7734742730192314E-2</v>
      </c>
      <c r="D21" s="16">
        <f t="shared" si="1"/>
        <v>0.78745138299496498</v>
      </c>
      <c r="E21" s="75"/>
    </row>
    <row r="22" spans="1:5" x14ac:dyDescent="0.25">
      <c r="A22" s="25" t="s">
        <v>165</v>
      </c>
      <c r="B22" s="18">
        <v>67130.070000000007</v>
      </c>
      <c r="C22" s="19">
        <f t="shared" si="0"/>
        <v>1.7330157674530607E-2</v>
      </c>
      <c r="D22" s="20">
        <f t="shared" si="1"/>
        <v>0.80478154066949559</v>
      </c>
      <c r="E22" s="75" t="s">
        <v>203</v>
      </c>
    </row>
    <row r="23" spans="1:5" x14ac:dyDescent="0.25">
      <c r="A23" s="25" t="s">
        <v>127</v>
      </c>
      <c r="B23" s="18">
        <v>64276.66</v>
      </c>
      <c r="C23" s="19">
        <f t="shared" si="0"/>
        <v>1.659352735059258E-2</v>
      </c>
      <c r="D23" s="20">
        <f t="shared" si="1"/>
        <v>0.82137506802008819</v>
      </c>
      <c r="E23" s="75"/>
    </row>
    <row r="24" spans="1:5" x14ac:dyDescent="0.25">
      <c r="A24" s="25" t="s">
        <v>121</v>
      </c>
      <c r="B24" s="18">
        <v>63718.48</v>
      </c>
      <c r="C24" s="19">
        <f t="shared" si="0"/>
        <v>1.6449428775829146E-2</v>
      </c>
      <c r="D24" s="20">
        <f t="shared" si="1"/>
        <v>0.83782449679591731</v>
      </c>
      <c r="E24" s="75"/>
    </row>
    <row r="25" spans="1:5" x14ac:dyDescent="0.25">
      <c r="A25" s="25" t="s">
        <v>51</v>
      </c>
      <c r="B25" s="18">
        <v>61353.06</v>
      </c>
      <c r="C25" s="19">
        <f t="shared" si="0"/>
        <v>1.5838776923887264E-2</v>
      </c>
      <c r="D25" s="20">
        <f t="shared" si="1"/>
        <v>0.85366327371980455</v>
      </c>
      <c r="E25" s="75"/>
    </row>
    <row r="26" spans="1:5" x14ac:dyDescent="0.25">
      <c r="A26" s="25" t="s">
        <v>110</v>
      </c>
      <c r="B26" s="18">
        <v>60880.92</v>
      </c>
      <c r="C26" s="19">
        <f t="shared" si="0"/>
        <v>1.5716890254553344E-2</v>
      </c>
      <c r="D26" s="20">
        <f t="shared" si="1"/>
        <v>0.86938016397435791</v>
      </c>
      <c r="E26" s="75"/>
    </row>
    <row r="27" spans="1:5" x14ac:dyDescent="0.25">
      <c r="A27" s="25" t="s">
        <v>24</v>
      </c>
      <c r="B27" s="18">
        <v>59876.6</v>
      </c>
      <c r="C27" s="19">
        <f t="shared" si="0"/>
        <v>1.5457617115769418E-2</v>
      </c>
      <c r="D27" s="20">
        <f t="shared" si="1"/>
        <v>0.88483778109012734</v>
      </c>
      <c r="E27" s="75"/>
    </row>
    <row r="28" spans="1:5" x14ac:dyDescent="0.25">
      <c r="A28" s="25" t="s">
        <v>157</v>
      </c>
      <c r="B28" s="18">
        <v>57120</v>
      </c>
      <c r="C28" s="19">
        <f t="shared" si="0"/>
        <v>1.4745979057808046E-2</v>
      </c>
      <c r="D28" s="20">
        <f t="shared" si="1"/>
        <v>0.8995837601479354</v>
      </c>
      <c r="E28" s="75"/>
    </row>
    <row r="29" spans="1:5" x14ac:dyDescent="0.25">
      <c r="A29" s="25" t="s">
        <v>125</v>
      </c>
      <c r="B29" s="18">
        <v>54846.21</v>
      </c>
      <c r="C29" s="19">
        <f t="shared" si="0"/>
        <v>1.4158982213938064E-2</v>
      </c>
      <c r="D29" s="20">
        <f t="shared" si="1"/>
        <v>0.91374274236187347</v>
      </c>
      <c r="E29" s="75"/>
    </row>
    <row r="30" spans="1:5" x14ac:dyDescent="0.25">
      <c r="A30" s="25" t="s">
        <v>190</v>
      </c>
      <c r="B30" s="18">
        <v>54062.3</v>
      </c>
      <c r="C30" s="19">
        <f t="shared" si="0"/>
        <v>1.3956609657159242E-2</v>
      </c>
      <c r="D30" s="20">
        <f t="shared" si="1"/>
        <v>0.92769935201903275</v>
      </c>
      <c r="E30" s="75"/>
    </row>
    <row r="31" spans="1:5" x14ac:dyDescent="0.25">
      <c r="A31" s="25" t="s">
        <v>152</v>
      </c>
      <c r="B31" s="18">
        <v>43437.23</v>
      </c>
      <c r="C31" s="19">
        <f t="shared" si="0"/>
        <v>1.1213663933984444E-2</v>
      </c>
      <c r="D31" s="20">
        <f t="shared" si="1"/>
        <v>0.93891301595301724</v>
      </c>
      <c r="E31" s="75"/>
    </row>
    <row r="32" spans="1:5" x14ac:dyDescent="0.25">
      <c r="A32" s="25" t="s">
        <v>162</v>
      </c>
      <c r="B32" s="18">
        <v>42953.19</v>
      </c>
      <c r="C32" s="19">
        <f t="shared" si="0"/>
        <v>1.1088705185680147E-2</v>
      </c>
      <c r="D32" s="20">
        <f t="shared" si="1"/>
        <v>0.95000172113869741</v>
      </c>
      <c r="E32" s="75"/>
    </row>
    <row r="33" spans="1:5" x14ac:dyDescent="0.25">
      <c r="A33" s="25" t="s">
        <v>128</v>
      </c>
      <c r="B33" s="18">
        <v>40155.75</v>
      </c>
      <c r="C33" s="19">
        <f t="shared" si="0"/>
        <v>1.0366523959218757E-2</v>
      </c>
      <c r="D33" s="20">
        <f t="shared" si="1"/>
        <v>0.96036824509791618</v>
      </c>
      <c r="E33" s="75"/>
    </row>
    <row r="34" spans="1:5" x14ac:dyDescent="0.25">
      <c r="A34" s="25" t="s">
        <v>124</v>
      </c>
      <c r="B34" s="18">
        <v>35142.36</v>
      </c>
      <c r="C34" s="19">
        <f t="shared" si="0"/>
        <v>9.0722777416307968E-3</v>
      </c>
      <c r="D34" s="20">
        <f t="shared" si="1"/>
        <v>0.96944052283954696</v>
      </c>
      <c r="E34" s="75"/>
    </row>
    <row r="35" spans="1:5" x14ac:dyDescent="0.25">
      <c r="A35" s="25" t="s">
        <v>119</v>
      </c>
      <c r="B35" s="18">
        <v>34425</v>
      </c>
      <c r="C35" s="19">
        <f t="shared" si="0"/>
        <v>8.8870855928753854E-3</v>
      </c>
      <c r="D35" s="20">
        <f t="shared" si="1"/>
        <v>0.97832760843242239</v>
      </c>
      <c r="E35" s="75"/>
    </row>
    <row r="36" spans="1:5" x14ac:dyDescent="0.25">
      <c r="A36" s="25" t="s">
        <v>12</v>
      </c>
      <c r="B36" s="18">
        <v>32937.599999999999</v>
      </c>
      <c r="C36" s="19">
        <f t="shared" si="0"/>
        <v>8.5031015373679669E-3</v>
      </c>
      <c r="D36" s="20">
        <f t="shared" si="1"/>
        <v>0.98683070996979039</v>
      </c>
      <c r="E36" s="75"/>
    </row>
    <row r="37" spans="1:5" x14ac:dyDescent="0.25">
      <c r="A37" s="25" t="s">
        <v>172</v>
      </c>
      <c r="B37" s="18">
        <v>30353.86</v>
      </c>
      <c r="C37" s="19">
        <f t="shared" si="0"/>
        <v>7.8360886534250239E-3</v>
      </c>
      <c r="D37" s="20">
        <f t="shared" si="1"/>
        <v>0.99466679862321539</v>
      </c>
      <c r="E37" s="75"/>
    </row>
    <row r="38" spans="1:5" x14ac:dyDescent="0.25">
      <c r="A38" s="25" t="s">
        <v>175</v>
      </c>
      <c r="B38" s="18">
        <v>15420.48</v>
      </c>
      <c r="C38" s="19">
        <f t="shared" si="0"/>
        <v>3.9809186824465654E-3</v>
      </c>
      <c r="D38" s="20">
        <f t="shared" si="1"/>
        <v>0.99864771730566193</v>
      </c>
      <c r="E38" s="75"/>
    </row>
    <row r="39" spans="1:5" x14ac:dyDescent="0.25">
      <c r="A39" s="25" t="s">
        <v>130</v>
      </c>
      <c r="B39" s="18">
        <v>5238.2</v>
      </c>
      <c r="C39" s="19">
        <f t="shared" si="0"/>
        <v>1.3522826943384121E-3</v>
      </c>
      <c r="D39" s="20">
        <f t="shared" si="1"/>
        <v>1.0000000000000004</v>
      </c>
      <c r="E39" s="75"/>
    </row>
    <row r="40" spans="1:5" ht="15.75" thickBot="1" x14ac:dyDescent="0.3">
      <c r="A40" s="31"/>
      <c r="B40" s="32"/>
      <c r="C40" s="33">
        <f t="shared" si="0"/>
        <v>0</v>
      </c>
      <c r="D40" s="33">
        <f t="shared" si="1"/>
        <v>1.0000000000000004</v>
      </c>
      <c r="E40" s="76"/>
    </row>
    <row r="41" spans="1:5" ht="18" thickBot="1" x14ac:dyDescent="0.35">
      <c r="B41" s="40">
        <f>SUM(B2:B40)</f>
        <v>3873598.3399999994</v>
      </c>
    </row>
  </sheetData>
  <sortState ref="A9:C47">
    <sortCondition descending="1" ref="C10:C47"/>
  </sortState>
  <dataConsolidate>
    <dataRefs count="1">
      <dataRef ref="A10:B55" sheet="Maceio" r:id="rId1"/>
    </dataRefs>
  </dataConsolidate>
  <mergeCells count="3">
    <mergeCell ref="E2:E9"/>
    <mergeCell ref="E10:E21"/>
    <mergeCell ref="E22:E40"/>
  </mergeCell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548"/>
  <sheetViews>
    <sheetView showGridLines="0" tabSelected="1" workbookViewId="0"/>
  </sheetViews>
  <sheetFormatPr defaultRowHeight="15.75" x14ac:dyDescent="0.25"/>
  <cols>
    <col min="1" max="1" width="63.85546875" style="64" bestFit="1" customWidth="1"/>
    <col min="2" max="2" width="29.5703125" style="66" customWidth="1"/>
    <col min="3" max="3" width="29.28515625" style="66" bestFit="1" customWidth="1"/>
    <col min="4" max="4" width="5" style="42" hidden="1" customWidth="1"/>
    <col min="5" max="21" width="9.140625" style="42"/>
    <col min="22" max="22" width="12.42578125" style="42" bestFit="1" customWidth="1"/>
    <col min="23" max="16384" width="9.140625" style="42"/>
  </cols>
  <sheetData>
    <row r="1" spans="1:25" ht="19.5" thickBot="1" x14ac:dyDescent="0.35">
      <c r="A1" s="49" t="s">
        <v>253</v>
      </c>
      <c r="B1" s="50" t="s">
        <v>208</v>
      </c>
      <c r="C1" s="51" t="s">
        <v>209</v>
      </c>
      <c r="D1" s="45"/>
      <c r="E1" s="41"/>
      <c r="F1" s="41"/>
      <c r="G1" s="41"/>
      <c r="H1" s="41"/>
      <c r="V1" s="64" t="s">
        <v>255</v>
      </c>
      <c r="W1" s="64"/>
      <c r="X1" s="64" t="s">
        <v>256</v>
      </c>
      <c r="Y1" s="64"/>
    </row>
    <row r="2" spans="1:25" x14ac:dyDescent="0.25">
      <c r="A2" s="52" t="s">
        <v>145</v>
      </c>
      <c r="B2" s="53" t="s">
        <v>267</v>
      </c>
      <c r="C2" s="54" t="s">
        <v>258</v>
      </c>
      <c r="E2" s="43"/>
      <c r="F2" s="43"/>
      <c r="G2" s="44"/>
      <c r="H2" s="44"/>
      <c r="V2" s="64" t="s">
        <v>257</v>
      </c>
      <c r="W2" s="64"/>
      <c r="X2" s="64" t="s">
        <v>258</v>
      </c>
      <c r="Y2" s="64"/>
    </row>
    <row r="3" spans="1:25" x14ac:dyDescent="0.25">
      <c r="A3" s="55" t="s">
        <v>73</v>
      </c>
      <c r="B3" s="56" t="s">
        <v>262</v>
      </c>
      <c r="C3" s="54" t="s">
        <v>258</v>
      </c>
      <c r="E3" s="43"/>
      <c r="F3" s="43"/>
      <c r="G3" s="44"/>
      <c r="H3" s="44"/>
      <c r="V3" s="64" t="s">
        <v>259</v>
      </c>
      <c r="W3" s="64"/>
      <c r="X3" s="64" t="s">
        <v>260</v>
      </c>
      <c r="Y3" s="64"/>
    </row>
    <row r="4" spans="1:25" x14ac:dyDescent="0.25">
      <c r="A4" s="55" t="s">
        <v>235</v>
      </c>
      <c r="B4" s="56" t="s">
        <v>257</v>
      </c>
      <c r="C4" s="57" t="s">
        <v>256</v>
      </c>
      <c r="D4" s="46">
        <v>2016</v>
      </c>
      <c r="E4" s="43"/>
      <c r="F4" s="43"/>
      <c r="G4" s="44"/>
      <c r="H4" s="44"/>
      <c r="V4" s="64" t="s">
        <v>261</v>
      </c>
      <c r="W4" s="64"/>
      <c r="X4" s="64"/>
      <c r="Y4" s="64"/>
    </row>
    <row r="5" spans="1:25" x14ac:dyDescent="0.25">
      <c r="A5" s="55" t="s">
        <v>17</v>
      </c>
      <c r="B5" s="56" t="s">
        <v>257</v>
      </c>
      <c r="C5" s="57" t="s">
        <v>256</v>
      </c>
      <c r="E5" s="47"/>
      <c r="F5" s="47"/>
      <c r="G5" s="48"/>
      <c r="H5" s="48"/>
      <c r="V5" s="64" t="s">
        <v>164</v>
      </c>
      <c r="W5" s="64"/>
      <c r="X5" s="64"/>
      <c r="Y5" s="64"/>
    </row>
    <row r="6" spans="1:25" x14ac:dyDescent="0.25">
      <c r="A6" s="55" t="s">
        <v>218</v>
      </c>
      <c r="B6" s="56" t="s">
        <v>257</v>
      </c>
      <c r="C6" s="57" t="s">
        <v>256</v>
      </c>
      <c r="D6" s="46">
        <v>2016</v>
      </c>
      <c r="V6" s="64" t="s">
        <v>267</v>
      </c>
      <c r="W6" s="64"/>
      <c r="X6" s="64"/>
      <c r="Y6" s="64"/>
    </row>
    <row r="7" spans="1:25" x14ac:dyDescent="0.25">
      <c r="A7" s="55" t="s">
        <v>268</v>
      </c>
      <c r="B7" s="56" t="s">
        <v>259</v>
      </c>
      <c r="C7" s="57" t="s">
        <v>256</v>
      </c>
      <c r="V7" s="64" t="s">
        <v>262</v>
      </c>
      <c r="W7" s="64"/>
      <c r="X7" s="64"/>
      <c r="Y7" s="64"/>
    </row>
    <row r="8" spans="1:25" x14ac:dyDescent="0.25">
      <c r="A8" s="55" t="s">
        <v>147</v>
      </c>
      <c r="B8" s="56" t="s">
        <v>267</v>
      </c>
      <c r="C8" s="57" t="s">
        <v>256</v>
      </c>
      <c r="V8" s="64" t="s">
        <v>262</v>
      </c>
      <c r="W8" s="64"/>
      <c r="X8" s="64"/>
      <c r="Y8" s="64"/>
    </row>
    <row r="9" spans="1:25" x14ac:dyDescent="0.25">
      <c r="A9" s="55" t="s">
        <v>100</v>
      </c>
      <c r="B9" s="56" t="s">
        <v>257</v>
      </c>
      <c r="C9" s="57" t="s">
        <v>256</v>
      </c>
    </row>
    <row r="10" spans="1:25" x14ac:dyDescent="0.25">
      <c r="A10" s="55" t="s">
        <v>149</v>
      </c>
      <c r="B10" s="56" t="s">
        <v>262</v>
      </c>
      <c r="C10" s="57" t="s">
        <v>258</v>
      </c>
    </row>
    <row r="11" spans="1:25" x14ac:dyDescent="0.25">
      <c r="A11" s="55" t="s">
        <v>18</v>
      </c>
      <c r="B11" s="56" t="s">
        <v>262</v>
      </c>
      <c r="C11" s="57" t="s">
        <v>258</v>
      </c>
    </row>
    <row r="12" spans="1:25" x14ac:dyDescent="0.25">
      <c r="A12" s="55" t="s">
        <v>74</v>
      </c>
      <c r="B12" s="56" t="s">
        <v>262</v>
      </c>
      <c r="C12" s="57" t="s">
        <v>258</v>
      </c>
    </row>
    <row r="13" spans="1:25" x14ac:dyDescent="0.25">
      <c r="A13" s="55" t="s">
        <v>187</v>
      </c>
      <c r="B13" s="56" t="s">
        <v>267</v>
      </c>
      <c r="C13" s="57" t="s">
        <v>258</v>
      </c>
    </row>
    <row r="14" spans="1:25" x14ac:dyDescent="0.25">
      <c r="A14" s="55" t="s">
        <v>75</v>
      </c>
      <c r="B14" s="56" t="s">
        <v>257</v>
      </c>
      <c r="C14" s="57" t="s">
        <v>256</v>
      </c>
    </row>
    <row r="15" spans="1:25" x14ac:dyDescent="0.25">
      <c r="A15" s="55" t="s">
        <v>2</v>
      </c>
      <c r="B15" s="56" t="s">
        <v>262</v>
      </c>
      <c r="C15" s="57" t="s">
        <v>258</v>
      </c>
    </row>
    <row r="16" spans="1:25" x14ac:dyDescent="0.25">
      <c r="A16" s="55" t="s">
        <v>118</v>
      </c>
      <c r="B16" s="56" t="s">
        <v>262</v>
      </c>
      <c r="C16" s="57" t="s">
        <v>258</v>
      </c>
    </row>
    <row r="17" spans="1:6" x14ac:dyDescent="0.25">
      <c r="A17" s="55" t="s">
        <v>91</v>
      </c>
      <c r="B17" s="56" t="s">
        <v>257</v>
      </c>
      <c r="C17" s="57" t="s">
        <v>256</v>
      </c>
    </row>
    <row r="18" spans="1:6" x14ac:dyDescent="0.25">
      <c r="A18" s="55" t="s">
        <v>193</v>
      </c>
      <c r="B18" s="56" t="s">
        <v>257</v>
      </c>
      <c r="C18" s="57" t="s">
        <v>256</v>
      </c>
    </row>
    <row r="19" spans="1:6" x14ac:dyDescent="0.25">
      <c r="A19" s="55" t="s">
        <v>254</v>
      </c>
      <c r="B19" s="56" t="s">
        <v>267</v>
      </c>
      <c r="C19" s="57" t="s">
        <v>258</v>
      </c>
    </row>
    <row r="20" spans="1:6" x14ac:dyDescent="0.25">
      <c r="A20" s="55" t="s">
        <v>151</v>
      </c>
      <c r="B20" s="56" t="s">
        <v>259</v>
      </c>
      <c r="C20" s="57" t="s">
        <v>258</v>
      </c>
    </row>
    <row r="21" spans="1:6" x14ac:dyDescent="0.25">
      <c r="A21" s="55" t="s">
        <v>220</v>
      </c>
      <c r="B21" s="56" t="s">
        <v>262</v>
      </c>
      <c r="C21" s="57" t="s">
        <v>258</v>
      </c>
      <c r="D21" s="46">
        <v>2016</v>
      </c>
    </row>
    <row r="22" spans="1:6" x14ac:dyDescent="0.25">
      <c r="A22" s="55" t="s">
        <v>20</v>
      </c>
      <c r="B22" s="56" t="s">
        <v>262</v>
      </c>
      <c r="C22" s="57" t="s">
        <v>258</v>
      </c>
    </row>
    <row r="23" spans="1:6" x14ac:dyDescent="0.25">
      <c r="A23" s="55" t="s">
        <v>76</v>
      </c>
      <c r="B23" s="56" t="s">
        <v>262</v>
      </c>
      <c r="C23" s="57" t="s">
        <v>258</v>
      </c>
    </row>
    <row r="24" spans="1:6" x14ac:dyDescent="0.25">
      <c r="A24" s="55" t="s">
        <v>21</v>
      </c>
      <c r="B24" s="56" t="s">
        <v>257</v>
      </c>
      <c r="C24" s="57" t="s">
        <v>256</v>
      </c>
    </row>
    <row r="25" spans="1:6" x14ac:dyDescent="0.25">
      <c r="A25" s="55" t="s">
        <v>22</v>
      </c>
      <c r="B25" s="56" t="s">
        <v>262</v>
      </c>
      <c r="C25" s="57" t="s">
        <v>258</v>
      </c>
    </row>
    <row r="26" spans="1:6" x14ac:dyDescent="0.25">
      <c r="A26" s="55" t="s">
        <v>23</v>
      </c>
      <c r="B26" s="56" t="s">
        <v>262</v>
      </c>
      <c r="C26" s="57" t="s">
        <v>258</v>
      </c>
    </row>
    <row r="27" spans="1:6" x14ac:dyDescent="0.25">
      <c r="A27" s="55" t="s">
        <v>24</v>
      </c>
      <c r="B27" s="56" t="s">
        <v>262</v>
      </c>
      <c r="C27" s="57" t="s">
        <v>258</v>
      </c>
    </row>
    <row r="28" spans="1:6" x14ac:dyDescent="0.25">
      <c r="A28" s="70" t="s">
        <v>219</v>
      </c>
      <c r="B28" s="71"/>
      <c r="C28" s="72"/>
      <c r="D28" s="46">
        <v>2016</v>
      </c>
      <c r="E28" s="42" t="s">
        <v>270</v>
      </c>
      <c r="F28" s="73" t="s">
        <v>271</v>
      </c>
    </row>
    <row r="29" spans="1:6" x14ac:dyDescent="0.25">
      <c r="A29" s="70" t="s">
        <v>186</v>
      </c>
      <c r="B29" s="71"/>
      <c r="C29" s="72"/>
      <c r="E29" s="42" t="s">
        <v>270</v>
      </c>
      <c r="F29" s="73" t="s">
        <v>271</v>
      </c>
    </row>
    <row r="30" spans="1:6" x14ac:dyDescent="0.25">
      <c r="A30" s="70" t="s">
        <v>132</v>
      </c>
      <c r="B30" s="71"/>
      <c r="C30" s="72"/>
      <c r="E30" s="42" t="s">
        <v>270</v>
      </c>
      <c r="F30" s="73" t="s">
        <v>271</v>
      </c>
    </row>
    <row r="31" spans="1:6" x14ac:dyDescent="0.25">
      <c r="A31" s="55" t="s">
        <v>25</v>
      </c>
      <c r="B31" s="56" t="s">
        <v>262</v>
      </c>
      <c r="C31" s="57" t="s">
        <v>258</v>
      </c>
    </row>
    <row r="32" spans="1:6" x14ac:dyDescent="0.25">
      <c r="A32" s="55" t="s">
        <v>217</v>
      </c>
      <c r="B32" s="56" t="s">
        <v>267</v>
      </c>
      <c r="C32" s="57" t="s">
        <v>258</v>
      </c>
      <c r="D32" s="46">
        <v>2016</v>
      </c>
    </row>
    <row r="33" spans="1:6" x14ac:dyDescent="0.25">
      <c r="A33" s="55" t="s">
        <v>56</v>
      </c>
      <c r="B33" s="56" t="s">
        <v>257</v>
      </c>
      <c r="C33" s="57" t="s">
        <v>256</v>
      </c>
    </row>
    <row r="34" spans="1:6" x14ac:dyDescent="0.25">
      <c r="A34" s="70" t="s">
        <v>26</v>
      </c>
      <c r="B34" s="71"/>
      <c r="C34" s="72"/>
      <c r="E34" s="73" t="s">
        <v>271</v>
      </c>
    </row>
    <row r="35" spans="1:6" x14ac:dyDescent="0.25">
      <c r="A35" s="70" t="s">
        <v>101</v>
      </c>
      <c r="B35" s="71"/>
      <c r="C35" s="72"/>
      <c r="E35" s="73" t="s">
        <v>271</v>
      </c>
    </row>
    <row r="36" spans="1:6" x14ac:dyDescent="0.25">
      <c r="A36" s="55" t="s">
        <v>252</v>
      </c>
      <c r="B36" s="56" t="s">
        <v>255</v>
      </c>
      <c r="C36" s="57" t="s">
        <v>256</v>
      </c>
      <c r="D36" s="46"/>
    </row>
    <row r="37" spans="1:6" x14ac:dyDescent="0.25">
      <c r="A37" s="55" t="s">
        <v>27</v>
      </c>
      <c r="B37" s="56" t="s">
        <v>267</v>
      </c>
      <c r="C37" s="57" t="s">
        <v>258</v>
      </c>
    </row>
    <row r="38" spans="1:6" x14ac:dyDescent="0.25">
      <c r="A38" s="55" t="s">
        <v>28</v>
      </c>
      <c r="B38" s="56" t="s">
        <v>262</v>
      </c>
      <c r="C38" s="57" t="s">
        <v>258</v>
      </c>
    </row>
    <row r="39" spans="1:6" x14ac:dyDescent="0.25">
      <c r="A39" s="55" t="s">
        <v>57</v>
      </c>
      <c r="B39" s="56" t="s">
        <v>257</v>
      </c>
      <c r="C39" s="57" t="s">
        <v>256</v>
      </c>
    </row>
    <row r="40" spans="1:6" s="73" customFormat="1" x14ac:dyDescent="0.25">
      <c r="A40" s="70" t="s">
        <v>240</v>
      </c>
      <c r="B40" s="71"/>
      <c r="C40" s="72"/>
      <c r="D40" s="46">
        <v>2016</v>
      </c>
      <c r="E40" s="73" t="s">
        <v>271</v>
      </c>
      <c r="F40" s="42"/>
    </row>
    <row r="41" spans="1:6" x14ac:dyDescent="0.25">
      <c r="A41" s="55" t="s">
        <v>77</v>
      </c>
      <c r="B41" s="56" t="s">
        <v>262</v>
      </c>
      <c r="C41" s="57" t="s">
        <v>258</v>
      </c>
    </row>
    <row r="42" spans="1:6" x14ac:dyDescent="0.25">
      <c r="A42" s="55" t="s">
        <v>29</v>
      </c>
      <c r="B42" s="56" t="s">
        <v>262</v>
      </c>
      <c r="C42" s="57" t="s">
        <v>258</v>
      </c>
    </row>
    <row r="43" spans="1:6" x14ac:dyDescent="0.25">
      <c r="A43" s="55" t="s">
        <v>225</v>
      </c>
      <c r="B43" s="56" t="s">
        <v>262</v>
      </c>
      <c r="C43" s="57" t="s">
        <v>258</v>
      </c>
      <c r="D43" s="46">
        <v>2016</v>
      </c>
    </row>
    <row r="44" spans="1:6" x14ac:dyDescent="0.25">
      <c r="A44" s="55" t="s">
        <v>152</v>
      </c>
      <c r="B44" s="56" t="s">
        <v>259</v>
      </c>
      <c r="C44" s="57" t="s">
        <v>258</v>
      </c>
    </row>
    <row r="45" spans="1:6" x14ac:dyDescent="0.25">
      <c r="A45" s="70" t="s">
        <v>153</v>
      </c>
      <c r="B45" s="71"/>
      <c r="C45" s="72"/>
      <c r="E45" s="73" t="s">
        <v>271</v>
      </c>
    </row>
    <row r="46" spans="1:6" x14ac:dyDescent="0.25">
      <c r="A46" s="55" t="s">
        <v>229</v>
      </c>
      <c r="B46" s="56" t="s">
        <v>257</v>
      </c>
      <c r="C46" s="57" t="s">
        <v>256</v>
      </c>
      <c r="D46" s="46">
        <v>2016</v>
      </c>
    </row>
    <row r="47" spans="1:6" x14ac:dyDescent="0.25">
      <c r="A47" s="70" t="s">
        <v>119</v>
      </c>
      <c r="B47" s="71"/>
      <c r="C47" s="72"/>
      <c r="D47" s="73"/>
      <c r="E47" s="73" t="s">
        <v>271</v>
      </c>
    </row>
    <row r="48" spans="1:6" x14ac:dyDescent="0.25">
      <c r="A48" s="70" t="s">
        <v>30</v>
      </c>
      <c r="B48" s="71"/>
      <c r="C48" s="72"/>
      <c r="D48" s="73"/>
      <c r="E48" s="73" t="s">
        <v>271</v>
      </c>
    </row>
    <row r="49" spans="1:5" x14ac:dyDescent="0.25">
      <c r="A49" s="55" t="s">
        <v>166</v>
      </c>
      <c r="B49" s="56" t="s">
        <v>262</v>
      </c>
      <c r="C49" s="57" t="s">
        <v>258</v>
      </c>
    </row>
    <row r="50" spans="1:5" x14ac:dyDescent="0.25">
      <c r="A50" s="55" t="s">
        <v>211</v>
      </c>
      <c r="B50" s="56" t="s">
        <v>259</v>
      </c>
      <c r="C50" s="57" t="s">
        <v>258</v>
      </c>
      <c r="D50" s="46">
        <v>2016</v>
      </c>
    </row>
    <row r="51" spans="1:5" x14ac:dyDescent="0.25">
      <c r="A51" s="55" t="s">
        <v>120</v>
      </c>
      <c r="B51" s="56" t="s">
        <v>262</v>
      </c>
      <c r="C51" s="57" t="s">
        <v>258</v>
      </c>
    </row>
    <row r="52" spans="1:5" x14ac:dyDescent="0.25">
      <c r="A52" s="55" t="s">
        <v>154</v>
      </c>
      <c r="B52" s="56" t="s">
        <v>267</v>
      </c>
      <c r="C52" s="57" t="s">
        <v>258</v>
      </c>
    </row>
    <row r="53" spans="1:5" x14ac:dyDescent="0.25">
      <c r="A53" s="55" t="s">
        <v>78</v>
      </c>
      <c r="B53" s="56" t="s">
        <v>262</v>
      </c>
      <c r="C53" s="57" t="s">
        <v>258</v>
      </c>
    </row>
    <row r="54" spans="1:5" x14ac:dyDescent="0.25">
      <c r="A54" s="55" t="s">
        <v>221</v>
      </c>
      <c r="B54" s="56" t="s">
        <v>262</v>
      </c>
      <c r="C54" s="57" t="s">
        <v>258</v>
      </c>
      <c r="D54" s="46">
        <v>2016</v>
      </c>
    </row>
    <row r="55" spans="1:5" x14ac:dyDescent="0.25">
      <c r="A55" s="70" t="s">
        <v>247</v>
      </c>
      <c r="B55" s="71"/>
      <c r="C55" s="72"/>
      <c r="D55" s="46">
        <v>2016</v>
      </c>
      <c r="E55" s="73" t="s">
        <v>271</v>
      </c>
    </row>
    <row r="56" spans="1:5" x14ac:dyDescent="0.25">
      <c r="A56" s="55" t="s">
        <v>216</v>
      </c>
      <c r="B56" s="56" t="s">
        <v>262</v>
      </c>
      <c r="C56" s="57" t="s">
        <v>258</v>
      </c>
      <c r="D56" s="46">
        <v>2016</v>
      </c>
    </row>
    <row r="57" spans="1:5" x14ac:dyDescent="0.25">
      <c r="A57" s="55" t="s">
        <v>230</v>
      </c>
      <c r="B57" s="56" t="s">
        <v>262</v>
      </c>
      <c r="C57" s="57" t="s">
        <v>258</v>
      </c>
      <c r="D57" s="46">
        <v>2016</v>
      </c>
    </row>
    <row r="58" spans="1:5" x14ac:dyDescent="0.25">
      <c r="A58" s="55" t="s">
        <v>79</v>
      </c>
      <c r="B58" s="56" t="s">
        <v>261</v>
      </c>
      <c r="C58" s="57" t="s">
        <v>256</v>
      </c>
    </row>
    <row r="59" spans="1:5" x14ac:dyDescent="0.25">
      <c r="A59" s="55" t="s">
        <v>224</v>
      </c>
      <c r="B59" s="56" t="s">
        <v>257</v>
      </c>
      <c r="C59" s="57" t="s">
        <v>256</v>
      </c>
      <c r="D59" s="46">
        <v>2016</v>
      </c>
    </row>
    <row r="60" spans="1:5" x14ac:dyDescent="0.25">
      <c r="A60" s="55" t="s">
        <v>243</v>
      </c>
      <c r="B60" s="56" t="s">
        <v>262</v>
      </c>
      <c r="C60" s="57" t="s">
        <v>258</v>
      </c>
      <c r="D60" s="46">
        <v>2016</v>
      </c>
    </row>
    <row r="61" spans="1:5" x14ac:dyDescent="0.25">
      <c r="A61" s="55" t="s">
        <v>31</v>
      </c>
      <c r="B61" s="56" t="s">
        <v>267</v>
      </c>
      <c r="C61" s="57" t="s">
        <v>258</v>
      </c>
    </row>
    <row r="62" spans="1:5" x14ac:dyDescent="0.25">
      <c r="A62" s="55" t="s">
        <v>180</v>
      </c>
      <c r="B62" s="56" t="s">
        <v>259</v>
      </c>
      <c r="C62" s="57" t="s">
        <v>256</v>
      </c>
    </row>
    <row r="63" spans="1:5" x14ac:dyDescent="0.25">
      <c r="A63" s="55" t="s">
        <v>3</v>
      </c>
      <c r="B63" s="56" t="s">
        <v>262</v>
      </c>
      <c r="C63" s="57" t="s">
        <v>258</v>
      </c>
    </row>
    <row r="64" spans="1:5" x14ac:dyDescent="0.25">
      <c r="A64" s="55" t="s">
        <v>92</v>
      </c>
      <c r="B64" s="56" t="s">
        <v>262</v>
      </c>
      <c r="C64" s="57" t="s">
        <v>258</v>
      </c>
    </row>
    <row r="65" spans="1:5" x14ac:dyDescent="0.25">
      <c r="A65" s="55" t="s">
        <v>102</v>
      </c>
      <c r="B65" s="56" t="s">
        <v>262</v>
      </c>
      <c r="C65" s="57" t="s">
        <v>258</v>
      </c>
    </row>
    <row r="66" spans="1:5" x14ac:dyDescent="0.25">
      <c r="A66" s="55" t="s">
        <v>58</v>
      </c>
      <c r="B66" s="56" t="s">
        <v>262</v>
      </c>
      <c r="C66" s="57" t="s">
        <v>258</v>
      </c>
    </row>
    <row r="67" spans="1:5" x14ac:dyDescent="0.25">
      <c r="A67" s="55" t="s">
        <v>93</v>
      </c>
      <c r="B67" s="56" t="s">
        <v>261</v>
      </c>
      <c r="C67" s="57" t="s">
        <v>256</v>
      </c>
    </row>
    <row r="68" spans="1:5" x14ac:dyDescent="0.25">
      <c r="A68" s="55" t="s">
        <v>198</v>
      </c>
      <c r="B68" s="56" t="s">
        <v>259</v>
      </c>
      <c r="C68" s="57" t="s">
        <v>256</v>
      </c>
    </row>
    <row r="69" spans="1:5" x14ac:dyDescent="0.25">
      <c r="A69" s="55" t="s">
        <v>236</v>
      </c>
      <c r="B69" s="56" t="s">
        <v>262</v>
      </c>
      <c r="C69" s="57" t="s">
        <v>258</v>
      </c>
      <c r="D69" s="46">
        <v>2016</v>
      </c>
    </row>
    <row r="70" spans="1:5" x14ac:dyDescent="0.25">
      <c r="A70" s="55" t="s">
        <v>244</v>
      </c>
      <c r="B70" s="56" t="s">
        <v>262</v>
      </c>
      <c r="C70" s="57" t="s">
        <v>258</v>
      </c>
      <c r="D70" s="46">
        <v>2016</v>
      </c>
    </row>
    <row r="71" spans="1:5" x14ac:dyDescent="0.25">
      <c r="A71" s="55" t="s">
        <v>32</v>
      </c>
      <c r="B71" s="56" t="s">
        <v>262</v>
      </c>
      <c r="C71" s="57" t="s">
        <v>258</v>
      </c>
    </row>
    <row r="72" spans="1:5" x14ac:dyDescent="0.25">
      <c r="A72" s="55" t="s">
        <v>155</v>
      </c>
      <c r="B72" s="56" t="s">
        <v>259</v>
      </c>
      <c r="C72" s="57" t="s">
        <v>256</v>
      </c>
    </row>
    <row r="73" spans="1:5" x14ac:dyDescent="0.25">
      <c r="A73" s="55" t="s">
        <v>121</v>
      </c>
      <c r="B73" s="56" t="s">
        <v>267</v>
      </c>
      <c r="C73" s="57" t="s">
        <v>258</v>
      </c>
    </row>
    <row r="74" spans="1:5" x14ac:dyDescent="0.25">
      <c r="A74" s="55" t="s">
        <v>150</v>
      </c>
      <c r="B74" s="56" t="s">
        <v>257</v>
      </c>
      <c r="C74" s="57" t="s">
        <v>256</v>
      </c>
    </row>
    <row r="75" spans="1:5" x14ac:dyDescent="0.25">
      <c r="A75" s="70" t="s">
        <v>156</v>
      </c>
      <c r="B75" s="71"/>
      <c r="C75" s="72"/>
      <c r="E75" s="73" t="s">
        <v>271</v>
      </c>
    </row>
    <row r="76" spans="1:5" x14ac:dyDescent="0.25">
      <c r="A76" s="55" t="s">
        <v>175</v>
      </c>
      <c r="B76" s="56" t="s">
        <v>259</v>
      </c>
      <c r="C76" s="57" t="s">
        <v>256</v>
      </c>
    </row>
    <row r="77" spans="1:5" x14ac:dyDescent="0.25">
      <c r="A77" s="70" t="s">
        <v>103</v>
      </c>
      <c r="B77" s="71"/>
      <c r="C77" s="72"/>
      <c r="D77" s="73" t="s">
        <v>272</v>
      </c>
      <c r="E77" s="73" t="s">
        <v>271</v>
      </c>
    </row>
    <row r="78" spans="1:5" x14ac:dyDescent="0.25">
      <c r="A78" s="55" t="s">
        <v>4</v>
      </c>
      <c r="B78" s="56" t="s">
        <v>262</v>
      </c>
      <c r="C78" s="57" t="s">
        <v>258</v>
      </c>
    </row>
    <row r="79" spans="1:5" x14ac:dyDescent="0.25">
      <c r="A79" s="55" t="s">
        <v>199</v>
      </c>
      <c r="B79" s="56" t="s">
        <v>257</v>
      </c>
      <c r="C79" s="57" t="s">
        <v>256</v>
      </c>
    </row>
    <row r="80" spans="1:5" x14ac:dyDescent="0.25">
      <c r="A80" s="55" t="s">
        <v>194</v>
      </c>
      <c r="B80" s="56" t="s">
        <v>267</v>
      </c>
      <c r="C80" s="57" t="s">
        <v>258</v>
      </c>
    </row>
    <row r="81" spans="1:5" x14ac:dyDescent="0.25">
      <c r="A81" s="55" t="s">
        <v>5</v>
      </c>
      <c r="B81" s="56" t="s">
        <v>267</v>
      </c>
      <c r="C81" s="57" t="s">
        <v>258</v>
      </c>
    </row>
    <row r="82" spans="1:5" x14ac:dyDescent="0.25">
      <c r="A82" s="55" t="s">
        <v>34</v>
      </c>
      <c r="B82" s="56" t="s">
        <v>267</v>
      </c>
      <c r="C82" s="57" t="s">
        <v>258</v>
      </c>
    </row>
    <row r="83" spans="1:5" x14ac:dyDescent="0.25">
      <c r="A83" s="55" t="s">
        <v>6</v>
      </c>
      <c r="B83" s="56" t="s">
        <v>267</v>
      </c>
      <c r="C83" s="57" t="s">
        <v>258</v>
      </c>
    </row>
    <row r="84" spans="1:5" x14ac:dyDescent="0.25">
      <c r="A84" s="55" t="s">
        <v>7</v>
      </c>
      <c r="B84" s="56" t="s">
        <v>267</v>
      </c>
      <c r="C84" s="57" t="s">
        <v>258</v>
      </c>
    </row>
    <row r="85" spans="1:5" x14ac:dyDescent="0.25">
      <c r="A85" s="70" t="s">
        <v>174</v>
      </c>
      <c r="B85" s="71"/>
      <c r="C85" s="72"/>
      <c r="D85" s="73" t="s">
        <v>271</v>
      </c>
      <c r="E85" s="73" t="s">
        <v>271</v>
      </c>
    </row>
    <row r="86" spans="1:5" x14ac:dyDescent="0.25">
      <c r="A86" s="55" t="s">
        <v>269</v>
      </c>
      <c r="B86" s="56" t="s">
        <v>259</v>
      </c>
      <c r="C86" s="57" t="s">
        <v>256</v>
      </c>
    </row>
    <row r="87" spans="1:5" x14ac:dyDescent="0.25">
      <c r="A87" s="55" t="s">
        <v>157</v>
      </c>
      <c r="B87" s="56" t="s">
        <v>267</v>
      </c>
      <c r="C87" s="57" t="s">
        <v>256</v>
      </c>
    </row>
    <row r="88" spans="1:5" x14ac:dyDescent="0.25">
      <c r="A88" s="55" t="s">
        <v>228</v>
      </c>
      <c r="B88" s="56" t="s">
        <v>262</v>
      </c>
      <c r="C88" s="57" t="s">
        <v>258</v>
      </c>
      <c r="D88" s="46">
        <v>2016</v>
      </c>
    </row>
    <row r="89" spans="1:5" x14ac:dyDescent="0.25">
      <c r="A89" s="55" t="s">
        <v>35</v>
      </c>
      <c r="B89" s="56" t="s">
        <v>267</v>
      </c>
      <c r="C89" s="57" t="s">
        <v>258</v>
      </c>
    </row>
    <row r="90" spans="1:5" x14ac:dyDescent="0.25">
      <c r="A90" s="55" t="s">
        <v>104</v>
      </c>
      <c r="B90" s="56" t="s">
        <v>262</v>
      </c>
      <c r="C90" s="57" t="s">
        <v>258</v>
      </c>
    </row>
    <row r="91" spans="1:5" x14ac:dyDescent="0.25">
      <c r="A91" s="55" t="s">
        <v>158</v>
      </c>
      <c r="B91" s="56" t="s">
        <v>267</v>
      </c>
      <c r="C91" s="57" t="s">
        <v>258</v>
      </c>
    </row>
    <row r="92" spans="1:5" x14ac:dyDescent="0.25">
      <c r="A92" s="55" t="s">
        <v>159</v>
      </c>
      <c r="B92" s="56" t="s">
        <v>262</v>
      </c>
      <c r="C92" s="57" t="s">
        <v>258</v>
      </c>
    </row>
    <row r="93" spans="1:5" x14ac:dyDescent="0.25">
      <c r="A93" s="55" t="s">
        <v>80</v>
      </c>
      <c r="B93" s="56" t="s">
        <v>262</v>
      </c>
      <c r="C93" s="57" t="s">
        <v>258</v>
      </c>
    </row>
    <row r="94" spans="1:5" x14ac:dyDescent="0.25">
      <c r="A94" s="55" t="s">
        <v>81</v>
      </c>
      <c r="B94" s="56" t="s">
        <v>262</v>
      </c>
      <c r="C94" s="57" t="s">
        <v>258</v>
      </c>
    </row>
    <row r="95" spans="1:5" x14ac:dyDescent="0.25">
      <c r="A95" s="55" t="s">
        <v>238</v>
      </c>
      <c r="B95" s="56" t="s">
        <v>262</v>
      </c>
      <c r="C95" s="57" t="s">
        <v>258</v>
      </c>
      <c r="D95" s="46">
        <v>2016</v>
      </c>
    </row>
    <row r="96" spans="1:5" x14ac:dyDescent="0.25">
      <c r="A96" s="55" t="s">
        <v>8</v>
      </c>
      <c r="B96" s="56" t="s">
        <v>259</v>
      </c>
      <c r="C96" s="57" t="s">
        <v>258</v>
      </c>
    </row>
    <row r="97" spans="1:5" x14ac:dyDescent="0.25">
      <c r="A97" s="55" t="s">
        <v>60</v>
      </c>
      <c r="B97" s="56" t="s">
        <v>257</v>
      </c>
      <c r="C97" s="57" t="s">
        <v>256</v>
      </c>
    </row>
    <row r="98" spans="1:5" x14ac:dyDescent="0.25">
      <c r="A98" s="55" t="s">
        <v>36</v>
      </c>
      <c r="B98" s="56" t="s">
        <v>257</v>
      </c>
      <c r="C98" s="57" t="s">
        <v>256</v>
      </c>
    </row>
    <row r="99" spans="1:5" x14ac:dyDescent="0.25">
      <c r="A99" s="55" t="s">
        <v>160</v>
      </c>
      <c r="B99" s="56" t="s">
        <v>267</v>
      </c>
      <c r="C99" s="57" t="s">
        <v>256</v>
      </c>
    </row>
    <row r="100" spans="1:5" x14ac:dyDescent="0.25">
      <c r="A100" s="55" t="s">
        <v>37</v>
      </c>
      <c r="B100" s="56" t="s">
        <v>262</v>
      </c>
      <c r="C100" s="57" t="s">
        <v>258</v>
      </c>
    </row>
    <row r="101" spans="1:5" x14ac:dyDescent="0.25">
      <c r="A101" s="55" t="s">
        <v>242</v>
      </c>
      <c r="B101" s="56" t="s">
        <v>262</v>
      </c>
      <c r="C101" s="57" t="s">
        <v>258</v>
      </c>
      <c r="D101" s="46">
        <v>2016</v>
      </c>
    </row>
    <row r="102" spans="1:5" x14ac:dyDescent="0.25">
      <c r="A102" s="55" t="s">
        <v>105</v>
      </c>
      <c r="B102" s="56" t="s">
        <v>262</v>
      </c>
      <c r="C102" s="57" t="s">
        <v>258</v>
      </c>
    </row>
    <row r="103" spans="1:5" x14ac:dyDescent="0.25">
      <c r="A103" s="70" t="s">
        <v>197</v>
      </c>
      <c r="B103" s="71" t="s">
        <v>259</v>
      </c>
      <c r="C103" s="72" t="s">
        <v>256</v>
      </c>
      <c r="E103" s="73" t="s">
        <v>271</v>
      </c>
    </row>
    <row r="104" spans="1:5" x14ac:dyDescent="0.25">
      <c r="A104" s="55" t="s">
        <v>82</v>
      </c>
      <c r="B104" s="56" t="s">
        <v>262</v>
      </c>
      <c r="C104" s="57" t="s">
        <v>258</v>
      </c>
    </row>
    <row r="105" spans="1:5" x14ac:dyDescent="0.25">
      <c r="A105" s="55" t="s">
        <v>239</v>
      </c>
      <c r="B105" s="56" t="s">
        <v>262</v>
      </c>
      <c r="C105" s="57" t="s">
        <v>258</v>
      </c>
      <c r="D105" s="46">
        <v>2016</v>
      </c>
    </row>
    <row r="106" spans="1:5" x14ac:dyDescent="0.25">
      <c r="A106" s="55" t="s">
        <v>223</v>
      </c>
      <c r="B106" s="56" t="s">
        <v>262</v>
      </c>
      <c r="C106" s="57" t="s">
        <v>258</v>
      </c>
      <c r="D106" s="46">
        <v>2016</v>
      </c>
    </row>
    <row r="107" spans="1:5" x14ac:dyDescent="0.25">
      <c r="A107" s="55" t="s">
        <v>38</v>
      </c>
      <c r="B107" s="56" t="s">
        <v>262</v>
      </c>
      <c r="C107" s="57" t="s">
        <v>258</v>
      </c>
    </row>
    <row r="108" spans="1:5" x14ac:dyDescent="0.25">
      <c r="A108" s="55" t="s">
        <v>39</v>
      </c>
      <c r="B108" s="56" t="s">
        <v>262</v>
      </c>
      <c r="C108" s="57" t="s">
        <v>258</v>
      </c>
    </row>
    <row r="109" spans="1:5" x14ac:dyDescent="0.25">
      <c r="A109" s="55" t="s">
        <v>83</v>
      </c>
      <c r="B109" s="56" t="s">
        <v>262</v>
      </c>
      <c r="C109" s="57" t="s">
        <v>258</v>
      </c>
    </row>
    <row r="110" spans="1:5" x14ac:dyDescent="0.25">
      <c r="A110" s="55" t="s">
        <v>122</v>
      </c>
      <c r="B110" s="56" t="s">
        <v>261</v>
      </c>
      <c r="C110" s="57" t="s">
        <v>256</v>
      </c>
    </row>
    <row r="111" spans="1:5" x14ac:dyDescent="0.25">
      <c r="A111" s="55" t="s">
        <v>123</v>
      </c>
      <c r="B111" s="56" t="s">
        <v>262</v>
      </c>
      <c r="C111" s="57" t="s">
        <v>258</v>
      </c>
    </row>
    <row r="112" spans="1:5" x14ac:dyDescent="0.25">
      <c r="A112" s="55" t="s">
        <v>124</v>
      </c>
      <c r="B112" s="56" t="s">
        <v>257</v>
      </c>
      <c r="C112" s="57" t="s">
        <v>256</v>
      </c>
      <c r="D112" s="73" t="s">
        <v>272</v>
      </c>
    </row>
    <row r="113" spans="1:3" x14ac:dyDescent="0.25">
      <c r="A113" s="55" t="s">
        <v>61</v>
      </c>
      <c r="B113" s="56" t="s">
        <v>262</v>
      </c>
      <c r="C113" s="57" t="s">
        <v>256</v>
      </c>
    </row>
    <row r="114" spans="1:3" x14ac:dyDescent="0.25">
      <c r="A114" s="55" t="s">
        <v>161</v>
      </c>
      <c r="B114" s="56" t="s">
        <v>267</v>
      </c>
      <c r="C114" s="57" t="s">
        <v>258</v>
      </c>
    </row>
    <row r="115" spans="1:3" x14ac:dyDescent="0.25">
      <c r="A115" s="55" t="s">
        <v>176</v>
      </c>
      <c r="B115" s="56" t="s">
        <v>267</v>
      </c>
      <c r="C115" s="57" t="s">
        <v>258</v>
      </c>
    </row>
    <row r="116" spans="1:3" x14ac:dyDescent="0.25">
      <c r="A116" s="55" t="s">
        <v>9</v>
      </c>
      <c r="B116" s="56" t="s">
        <v>267</v>
      </c>
      <c r="C116" s="57" t="s">
        <v>258</v>
      </c>
    </row>
    <row r="117" spans="1:3" x14ac:dyDescent="0.25">
      <c r="A117" s="55" t="s">
        <v>106</v>
      </c>
      <c r="B117" s="56" t="s">
        <v>257</v>
      </c>
      <c r="C117" s="57" t="s">
        <v>256</v>
      </c>
    </row>
    <row r="118" spans="1:3" x14ac:dyDescent="0.25">
      <c r="A118" s="55" t="s">
        <v>94</v>
      </c>
      <c r="B118" s="56" t="s">
        <v>262</v>
      </c>
      <c r="C118" s="57" t="s">
        <v>258</v>
      </c>
    </row>
    <row r="119" spans="1:3" x14ac:dyDescent="0.25">
      <c r="A119" s="55" t="s">
        <v>10</v>
      </c>
      <c r="B119" s="56" t="s">
        <v>262</v>
      </c>
      <c r="C119" s="57" t="s">
        <v>258</v>
      </c>
    </row>
    <row r="120" spans="1:3" x14ac:dyDescent="0.25">
      <c r="A120" s="55" t="s">
        <v>95</v>
      </c>
      <c r="B120" s="56" t="s">
        <v>262</v>
      </c>
      <c r="C120" s="57" t="s">
        <v>258</v>
      </c>
    </row>
    <row r="121" spans="1:3" x14ac:dyDescent="0.25">
      <c r="A121" s="55" t="s">
        <v>181</v>
      </c>
      <c r="B121" s="56" t="s">
        <v>262</v>
      </c>
      <c r="C121" s="57" t="s">
        <v>258</v>
      </c>
    </row>
    <row r="122" spans="1:3" x14ac:dyDescent="0.25">
      <c r="A122" s="55" t="s">
        <v>107</v>
      </c>
      <c r="B122" s="56" t="s">
        <v>262</v>
      </c>
      <c r="C122" s="57" t="s">
        <v>258</v>
      </c>
    </row>
    <row r="123" spans="1:3" x14ac:dyDescent="0.25">
      <c r="A123" s="55" t="s">
        <v>133</v>
      </c>
      <c r="B123" s="56" t="s">
        <v>267</v>
      </c>
      <c r="C123" s="57" t="s">
        <v>258</v>
      </c>
    </row>
    <row r="124" spans="1:3" x14ac:dyDescent="0.25">
      <c r="A124" s="55" t="s">
        <v>134</v>
      </c>
      <c r="B124" s="56" t="s">
        <v>262</v>
      </c>
      <c r="C124" s="57" t="s">
        <v>258</v>
      </c>
    </row>
    <row r="125" spans="1:3" x14ac:dyDescent="0.25">
      <c r="A125" s="55" t="s">
        <v>40</v>
      </c>
      <c r="B125" s="56" t="s">
        <v>267</v>
      </c>
      <c r="C125" s="57" t="s">
        <v>258</v>
      </c>
    </row>
    <row r="126" spans="1:3" x14ac:dyDescent="0.25">
      <c r="A126" s="55" t="s">
        <v>62</v>
      </c>
      <c r="B126" s="56" t="s">
        <v>262</v>
      </c>
      <c r="C126" s="57" t="s">
        <v>258</v>
      </c>
    </row>
    <row r="127" spans="1:3" x14ac:dyDescent="0.25">
      <c r="A127" s="55" t="s">
        <v>63</v>
      </c>
      <c r="B127" s="56" t="s">
        <v>257</v>
      </c>
      <c r="C127" s="57" t="s">
        <v>256</v>
      </c>
    </row>
    <row r="128" spans="1:3" x14ac:dyDescent="0.25">
      <c r="A128" s="55" t="s">
        <v>200</v>
      </c>
      <c r="B128" s="56" t="s">
        <v>262</v>
      </c>
      <c r="C128" s="57" t="s">
        <v>258</v>
      </c>
    </row>
    <row r="129" spans="1:6" x14ac:dyDescent="0.25">
      <c r="A129" s="55" t="s">
        <v>125</v>
      </c>
      <c r="B129" s="56" t="s">
        <v>262</v>
      </c>
      <c r="C129" s="57" t="s">
        <v>258</v>
      </c>
    </row>
    <row r="130" spans="1:6" x14ac:dyDescent="0.25">
      <c r="A130" s="55" t="s">
        <v>162</v>
      </c>
      <c r="B130" s="56" t="s">
        <v>259</v>
      </c>
      <c r="C130" s="57" t="s">
        <v>258</v>
      </c>
    </row>
    <row r="131" spans="1:6" x14ac:dyDescent="0.25">
      <c r="A131" s="70" t="s">
        <v>65</v>
      </c>
      <c r="B131" s="71"/>
      <c r="C131" s="72"/>
      <c r="E131" s="73" t="s">
        <v>271</v>
      </c>
    </row>
    <row r="132" spans="1:6" x14ac:dyDescent="0.25">
      <c r="A132" s="55" t="s">
        <v>212</v>
      </c>
      <c r="B132" s="56" t="s">
        <v>267</v>
      </c>
      <c r="C132" s="57" t="s">
        <v>258</v>
      </c>
      <c r="D132" s="46">
        <v>2016</v>
      </c>
    </row>
    <row r="133" spans="1:6" x14ac:dyDescent="0.25">
      <c r="A133" s="55" t="s">
        <v>108</v>
      </c>
      <c r="B133" s="56" t="s">
        <v>262</v>
      </c>
      <c r="C133" s="57" t="s">
        <v>258</v>
      </c>
    </row>
    <row r="134" spans="1:6" x14ac:dyDescent="0.25">
      <c r="A134" s="55" t="s">
        <v>232</v>
      </c>
      <c r="B134" s="56" t="s">
        <v>257</v>
      </c>
      <c r="C134" s="57" t="s">
        <v>256</v>
      </c>
      <c r="D134" s="46">
        <v>2016</v>
      </c>
    </row>
    <row r="135" spans="1:6" x14ac:dyDescent="0.25">
      <c r="A135" s="70" t="s">
        <v>195</v>
      </c>
      <c r="B135" s="71" t="s">
        <v>259</v>
      </c>
      <c r="C135" s="72" t="s">
        <v>256</v>
      </c>
      <c r="E135" s="73" t="s">
        <v>271</v>
      </c>
      <c r="F135" s="73"/>
    </row>
    <row r="136" spans="1:6" x14ac:dyDescent="0.25">
      <c r="A136" s="55" t="s">
        <v>66</v>
      </c>
      <c r="B136" s="56" t="s">
        <v>262</v>
      </c>
      <c r="C136" s="57" t="s">
        <v>258</v>
      </c>
    </row>
    <row r="137" spans="1:6" x14ac:dyDescent="0.25">
      <c r="A137" s="55" t="s">
        <v>96</v>
      </c>
      <c r="B137" s="56" t="s">
        <v>257</v>
      </c>
      <c r="C137" s="57" t="s">
        <v>256</v>
      </c>
    </row>
    <row r="138" spans="1:6" x14ac:dyDescent="0.25">
      <c r="A138" s="55" t="s">
        <v>97</v>
      </c>
      <c r="B138" s="56" t="s">
        <v>257</v>
      </c>
      <c r="C138" s="57" t="s">
        <v>256</v>
      </c>
    </row>
    <row r="139" spans="1:6" x14ac:dyDescent="0.25">
      <c r="A139" s="55" t="s">
        <v>146</v>
      </c>
      <c r="B139" s="56" t="s">
        <v>259</v>
      </c>
      <c r="C139" s="57" t="s">
        <v>256</v>
      </c>
    </row>
    <row r="140" spans="1:6" x14ac:dyDescent="0.25">
      <c r="A140" s="55" t="s">
        <v>182</v>
      </c>
      <c r="B140" s="56" t="s">
        <v>267</v>
      </c>
      <c r="C140" s="57" t="s">
        <v>258</v>
      </c>
    </row>
    <row r="141" spans="1:6" x14ac:dyDescent="0.25">
      <c r="A141" s="55" t="s">
        <v>135</v>
      </c>
      <c r="B141" s="56" t="s">
        <v>262</v>
      </c>
      <c r="C141" s="57" t="s">
        <v>258</v>
      </c>
    </row>
    <row r="142" spans="1:6" x14ac:dyDescent="0.25">
      <c r="A142" s="55" t="s">
        <v>241</v>
      </c>
      <c r="B142" s="56" t="s">
        <v>262</v>
      </c>
      <c r="C142" s="57" t="s">
        <v>258</v>
      </c>
      <c r="D142" s="46">
        <v>2016</v>
      </c>
    </row>
    <row r="143" spans="1:6" x14ac:dyDescent="0.25">
      <c r="A143" s="55" t="s">
        <v>109</v>
      </c>
      <c r="B143" s="56" t="s">
        <v>262</v>
      </c>
      <c r="C143" s="57" t="s">
        <v>258</v>
      </c>
    </row>
    <row r="144" spans="1:6" x14ac:dyDescent="0.25">
      <c r="A144" s="55" t="s">
        <v>41</v>
      </c>
      <c r="B144" s="56" t="s">
        <v>267</v>
      </c>
      <c r="C144" s="57" t="s">
        <v>258</v>
      </c>
      <c r="E144" s="42" t="s">
        <v>273</v>
      </c>
    </row>
    <row r="145" spans="1:5" x14ac:dyDescent="0.25">
      <c r="A145" s="55" t="s">
        <v>189</v>
      </c>
      <c r="B145" s="56" t="s">
        <v>257</v>
      </c>
      <c r="C145" s="57" t="s">
        <v>256</v>
      </c>
    </row>
    <row r="146" spans="1:5" x14ac:dyDescent="0.25">
      <c r="A146" s="55" t="s">
        <v>231</v>
      </c>
      <c r="B146" s="56" t="s">
        <v>262</v>
      </c>
      <c r="C146" s="57" t="s">
        <v>258</v>
      </c>
      <c r="D146" s="46">
        <v>2016</v>
      </c>
    </row>
    <row r="147" spans="1:5" x14ac:dyDescent="0.25">
      <c r="A147" s="55" t="s">
        <v>11</v>
      </c>
      <c r="B147" s="56" t="s">
        <v>267</v>
      </c>
      <c r="C147" s="57" t="s">
        <v>258</v>
      </c>
    </row>
    <row r="148" spans="1:5" x14ac:dyDescent="0.25">
      <c r="A148" s="70" t="s">
        <v>192</v>
      </c>
      <c r="B148" s="71" t="s">
        <v>261</v>
      </c>
      <c r="C148" s="72" t="s">
        <v>258</v>
      </c>
      <c r="E148" s="73" t="s">
        <v>271</v>
      </c>
    </row>
    <row r="149" spans="1:5" x14ac:dyDescent="0.25">
      <c r="A149" s="55" t="s">
        <v>163</v>
      </c>
      <c r="B149" s="56" t="s">
        <v>267</v>
      </c>
      <c r="C149" s="57" t="s">
        <v>258</v>
      </c>
    </row>
    <row r="150" spans="1:5" x14ac:dyDescent="0.25">
      <c r="A150" s="55" t="s">
        <v>226</v>
      </c>
      <c r="B150" s="56" t="s">
        <v>262</v>
      </c>
      <c r="C150" s="57" t="s">
        <v>258</v>
      </c>
      <c r="D150" s="46">
        <v>2016</v>
      </c>
    </row>
    <row r="151" spans="1:5" x14ac:dyDescent="0.25">
      <c r="A151" s="55" t="s">
        <v>196</v>
      </c>
      <c r="B151" s="56" t="s">
        <v>257</v>
      </c>
      <c r="C151" s="57" t="s">
        <v>256</v>
      </c>
    </row>
    <row r="152" spans="1:5" x14ac:dyDescent="0.25">
      <c r="A152" s="55" t="s">
        <v>164</v>
      </c>
      <c r="B152" s="56" t="s">
        <v>164</v>
      </c>
      <c r="C152" s="57" t="s">
        <v>256</v>
      </c>
    </row>
    <row r="153" spans="1:5" x14ac:dyDescent="0.25">
      <c r="A153" s="55" t="s">
        <v>84</v>
      </c>
      <c r="B153" s="56" t="s">
        <v>262</v>
      </c>
      <c r="C153" s="57" t="s">
        <v>258</v>
      </c>
    </row>
    <row r="154" spans="1:5" x14ac:dyDescent="0.25">
      <c r="A154" s="55" t="s">
        <v>177</v>
      </c>
      <c r="B154" s="56" t="s">
        <v>259</v>
      </c>
      <c r="C154" s="57" t="s">
        <v>258</v>
      </c>
    </row>
    <row r="155" spans="1:5" x14ac:dyDescent="0.25">
      <c r="A155" s="55" t="s">
        <v>110</v>
      </c>
      <c r="B155" s="56" t="s">
        <v>262</v>
      </c>
      <c r="C155" s="57" t="s">
        <v>258</v>
      </c>
    </row>
    <row r="156" spans="1:5" x14ac:dyDescent="0.25">
      <c r="A156" s="55" t="s">
        <v>42</v>
      </c>
      <c r="B156" s="56" t="s">
        <v>262</v>
      </c>
      <c r="C156" s="57" t="s">
        <v>258</v>
      </c>
    </row>
    <row r="157" spans="1:5" x14ac:dyDescent="0.25">
      <c r="A157" s="55" t="s">
        <v>190</v>
      </c>
      <c r="B157" s="56" t="s">
        <v>267</v>
      </c>
      <c r="C157" s="57" t="s">
        <v>258</v>
      </c>
    </row>
    <row r="158" spans="1:5" x14ac:dyDescent="0.25">
      <c r="A158" s="55" t="s">
        <v>148</v>
      </c>
      <c r="B158" s="56" t="s">
        <v>267</v>
      </c>
      <c r="C158" s="57" t="s">
        <v>258</v>
      </c>
    </row>
    <row r="159" spans="1:5" x14ac:dyDescent="0.25">
      <c r="A159" s="55" t="s">
        <v>111</v>
      </c>
      <c r="B159" s="56" t="s">
        <v>262</v>
      </c>
      <c r="C159" s="57" t="s">
        <v>258</v>
      </c>
    </row>
    <row r="160" spans="1:5" x14ac:dyDescent="0.25">
      <c r="A160" s="55" t="s">
        <v>85</v>
      </c>
      <c r="B160" s="56" t="s">
        <v>262</v>
      </c>
      <c r="C160" s="57" t="s">
        <v>258</v>
      </c>
    </row>
    <row r="161" spans="1:5" x14ac:dyDescent="0.25">
      <c r="A161" s="55" t="s">
        <v>43</v>
      </c>
      <c r="B161" s="56" t="s">
        <v>259</v>
      </c>
      <c r="C161" s="57" t="s">
        <v>258</v>
      </c>
    </row>
    <row r="162" spans="1:5" x14ac:dyDescent="0.25">
      <c r="A162" s="55" t="s">
        <v>165</v>
      </c>
      <c r="B162" s="56" t="s">
        <v>267</v>
      </c>
      <c r="C162" s="57" t="s">
        <v>258</v>
      </c>
    </row>
    <row r="163" spans="1:5" x14ac:dyDescent="0.25">
      <c r="A163" s="55" t="s">
        <v>136</v>
      </c>
      <c r="B163" s="56" t="s">
        <v>267</v>
      </c>
      <c r="C163" s="57" t="s">
        <v>258</v>
      </c>
    </row>
    <row r="164" spans="1:5" x14ac:dyDescent="0.25">
      <c r="A164" s="55" t="s">
        <v>98</v>
      </c>
      <c r="B164" s="56" t="s">
        <v>257</v>
      </c>
      <c r="C164" s="57" t="s">
        <v>256</v>
      </c>
    </row>
    <row r="165" spans="1:5" x14ac:dyDescent="0.25">
      <c r="A165" s="70" t="s">
        <v>227</v>
      </c>
      <c r="B165" s="71" t="s">
        <v>257</v>
      </c>
      <c r="C165" s="72" t="s">
        <v>256</v>
      </c>
      <c r="D165" s="46">
        <v>2016</v>
      </c>
      <c r="E165" s="73" t="s">
        <v>271</v>
      </c>
    </row>
    <row r="166" spans="1:5" x14ac:dyDescent="0.25">
      <c r="A166" s="55" t="s">
        <v>167</v>
      </c>
      <c r="B166" s="56" t="s">
        <v>257</v>
      </c>
      <c r="C166" s="57" t="s">
        <v>256</v>
      </c>
    </row>
    <row r="167" spans="1:5" x14ac:dyDescent="0.25">
      <c r="A167" s="55" t="s">
        <v>274</v>
      </c>
      <c r="B167" s="56" t="s">
        <v>259</v>
      </c>
      <c r="C167" s="57" t="s">
        <v>256</v>
      </c>
    </row>
    <row r="168" spans="1:5" x14ac:dyDescent="0.25">
      <c r="A168" s="70" t="s">
        <v>86</v>
      </c>
      <c r="B168" s="71"/>
      <c r="C168" s="72"/>
      <c r="D168" s="73"/>
      <c r="E168" s="73" t="s">
        <v>271</v>
      </c>
    </row>
    <row r="169" spans="1:5" x14ac:dyDescent="0.25">
      <c r="A169" s="55" t="s">
        <v>44</v>
      </c>
      <c r="B169" s="56" t="s">
        <v>259</v>
      </c>
      <c r="C169" s="57" t="s">
        <v>258</v>
      </c>
    </row>
    <row r="170" spans="1:5" x14ac:dyDescent="0.25">
      <c r="A170" s="55" t="s">
        <v>45</v>
      </c>
      <c r="B170" s="56" t="s">
        <v>257</v>
      </c>
      <c r="C170" s="57" t="s">
        <v>256</v>
      </c>
    </row>
    <row r="171" spans="1:5" x14ac:dyDescent="0.25">
      <c r="A171" s="55" t="s">
        <v>46</v>
      </c>
      <c r="B171" s="56" t="s">
        <v>262</v>
      </c>
      <c r="C171" s="57" t="s">
        <v>258</v>
      </c>
    </row>
    <row r="172" spans="1:5" x14ac:dyDescent="0.25">
      <c r="A172" s="55" t="s">
        <v>12</v>
      </c>
      <c r="B172" s="56" t="s">
        <v>267</v>
      </c>
      <c r="C172" s="57" t="s">
        <v>258</v>
      </c>
    </row>
    <row r="173" spans="1:5" x14ac:dyDescent="0.25">
      <c r="A173" s="55" t="s">
        <v>210</v>
      </c>
      <c r="B173" s="56" t="s">
        <v>267</v>
      </c>
      <c r="C173" s="57" t="s">
        <v>258</v>
      </c>
      <c r="D173" s="46">
        <v>2016</v>
      </c>
    </row>
    <row r="174" spans="1:5" x14ac:dyDescent="0.25">
      <c r="A174" s="55" t="s">
        <v>87</v>
      </c>
      <c r="B174" s="56" t="s">
        <v>257</v>
      </c>
      <c r="C174" s="57" t="s">
        <v>256</v>
      </c>
    </row>
    <row r="175" spans="1:5" x14ac:dyDescent="0.25">
      <c r="A175" s="55" t="s">
        <v>47</v>
      </c>
      <c r="B175" s="56" t="s">
        <v>257</v>
      </c>
      <c r="C175" s="57" t="s">
        <v>256</v>
      </c>
    </row>
    <row r="176" spans="1:5" x14ac:dyDescent="0.25">
      <c r="A176" s="55" t="s">
        <v>13</v>
      </c>
      <c r="B176" s="56" t="s">
        <v>262</v>
      </c>
      <c r="C176" s="57" t="s">
        <v>258</v>
      </c>
    </row>
    <row r="177" spans="1:4" x14ac:dyDescent="0.25">
      <c r="A177" s="55" t="s">
        <v>250</v>
      </c>
      <c r="B177" s="56" t="s">
        <v>255</v>
      </c>
      <c r="C177" s="57" t="s">
        <v>260</v>
      </c>
      <c r="D177" s="46"/>
    </row>
    <row r="178" spans="1:4" x14ac:dyDescent="0.25">
      <c r="A178" s="55" t="s">
        <v>213</v>
      </c>
      <c r="B178" s="56" t="s">
        <v>267</v>
      </c>
      <c r="C178" s="57" t="s">
        <v>258</v>
      </c>
      <c r="D178" s="46">
        <v>2016</v>
      </c>
    </row>
    <row r="179" spans="1:4" x14ac:dyDescent="0.25">
      <c r="A179" s="55" t="s">
        <v>112</v>
      </c>
      <c r="B179" s="56" t="s">
        <v>262</v>
      </c>
      <c r="C179" s="57" t="s">
        <v>258</v>
      </c>
    </row>
    <row r="180" spans="1:4" x14ac:dyDescent="0.25">
      <c r="A180" s="55" t="s">
        <v>126</v>
      </c>
      <c r="B180" s="56" t="s">
        <v>262</v>
      </c>
      <c r="C180" s="57" t="s">
        <v>258</v>
      </c>
    </row>
    <row r="181" spans="1:4" x14ac:dyDescent="0.25">
      <c r="A181" s="55" t="s">
        <v>67</v>
      </c>
      <c r="B181" s="56" t="s">
        <v>262</v>
      </c>
      <c r="C181" s="57" t="s">
        <v>258</v>
      </c>
    </row>
    <row r="182" spans="1:4" x14ac:dyDescent="0.25">
      <c r="A182" s="55" t="s">
        <v>48</v>
      </c>
      <c r="B182" s="56" t="s">
        <v>262</v>
      </c>
      <c r="C182" s="57" t="s">
        <v>258</v>
      </c>
    </row>
    <row r="183" spans="1:4" x14ac:dyDescent="0.25">
      <c r="A183" s="55" t="s">
        <v>237</v>
      </c>
      <c r="B183" s="56" t="s">
        <v>262</v>
      </c>
      <c r="C183" s="57" t="s">
        <v>258</v>
      </c>
      <c r="D183" s="46">
        <v>2016</v>
      </c>
    </row>
    <row r="184" spans="1:4" x14ac:dyDescent="0.25">
      <c r="A184" s="55" t="s">
        <v>127</v>
      </c>
      <c r="B184" s="56" t="s">
        <v>262</v>
      </c>
      <c r="C184" s="57" t="s">
        <v>258</v>
      </c>
    </row>
    <row r="185" spans="1:4" x14ac:dyDescent="0.25">
      <c r="A185" s="55" t="s">
        <v>49</v>
      </c>
      <c r="B185" s="56" t="s">
        <v>262</v>
      </c>
      <c r="C185" s="57" t="s">
        <v>258</v>
      </c>
    </row>
    <row r="186" spans="1:4" x14ac:dyDescent="0.25">
      <c r="A186" s="55" t="s">
        <v>215</v>
      </c>
      <c r="B186" s="56" t="s">
        <v>262</v>
      </c>
      <c r="C186" s="57" t="s">
        <v>258</v>
      </c>
      <c r="D186" s="46">
        <v>2016</v>
      </c>
    </row>
    <row r="187" spans="1:4" x14ac:dyDescent="0.25">
      <c r="A187" s="55" t="s">
        <v>68</v>
      </c>
      <c r="B187" s="56" t="s">
        <v>262</v>
      </c>
      <c r="C187" s="57" t="s">
        <v>258</v>
      </c>
    </row>
    <row r="188" spans="1:4" x14ac:dyDescent="0.25">
      <c r="A188" s="55" t="s">
        <v>50</v>
      </c>
      <c r="B188" s="56" t="s">
        <v>262</v>
      </c>
      <c r="C188" s="57" t="s">
        <v>258</v>
      </c>
    </row>
    <row r="189" spans="1:4" x14ac:dyDescent="0.25">
      <c r="A189" s="55" t="s">
        <v>99</v>
      </c>
      <c r="B189" s="56" t="s">
        <v>267</v>
      </c>
      <c r="C189" s="57" t="s">
        <v>258</v>
      </c>
    </row>
    <row r="190" spans="1:4" x14ac:dyDescent="0.25">
      <c r="A190" s="55" t="s">
        <v>249</v>
      </c>
      <c r="B190" s="56" t="s">
        <v>262</v>
      </c>
      <c r="C190" s="57" t="s">
        <v>258</v>
      </c>
      <c r="D190" s="46">
        <v>2016</v>
      </c>
    </row>
    <row r="191" spans="1:4" x14ac:dyDescent="0.25">
      <c r="A191" s="55" t="s">
        <v>88</v>
      </c>
      <c r="B191" s="56" t="s">
        <v>262</v>
      </c>
      <c r="C191" s="57" t="s">
        <v>258</v>
      </c>
    </row>
    <row r="192" spans="1:4" x14ac:dyDescent="0.25">
      <c r="A192" s="55" t="s">
        <v>14</v>
      </c>
      <c r="B192" s="56" t="s">
        <v>262</v>
      </c>
      <c r="C192" s="57" t="s">
        <v>258</v>
      </c>
    </row>
    <row r="193" spans="1:4" x14ac:dyDescent="0.25">
      <c r="A193" s="55" t="s">
        <v>251</v>
      </c>
      <c r="B193" s="56" t="s">
        <v>255</v>
      </c>
      <c r="C193" s="57" t="s">
        <v>256</v>
      </c>
      <c r="D193" s="46"/>
    </row>
    <row r="194" spans="1:4" x14ac:dyDescent="0.25">
      <c r="A194" s="55" t="s">
        <v>233</v>
      </c>
      <c r="B194" s="56" t="s">
        <v>267</v>
      </c>
      <c r="C194" s="57" t="s">
        <v>258</v>
      </c>
      <c r="D194" s="46">
        <v>2016</v>
      </c>
    </row>
    <row r="195" spans="1:4" x14ac:dyDescent="0.25">
      <c r="A195" s="55" t="s">
        <v>128</v>
      </c>
      <c r="B195" s="56" t="s">
        <v>262</v>
      </c>
      <c r="C195" s="57" t="s">
        <v>258</v>
      </c>
    </row>
    <row r="196" spans="1:4" x14ac:dyDescent="0.25">
      <c r="A196" s="55" t="s">
        <v>137</v>
      </c>
      <c r="B196" s="56" t="s">
        <v>262</v>
      </c>
      <c r="C196" s="57" t="s">
        <v>258</v>
      </c>
    </row>
    <row r="197" spans="1:4" x14ac:dyDescent="0.25">
      <c r="A197" s="55" t="s">
        <v>69</v>
      </c>
      <c r="B197" s="56" t="s">
        <v>257</v>
      </c>
      <c r="C197" s="57" t="s">
        <v>256</v>
      </c>
    </row>
    <row r="198" spans="1:4" x14ac:dyDescent="0.25">
      <c r="A198" s="55" t="s">
        <v>168</v>
      </c>
      <c r="B198" s="56" t="s">
        <v>259</v>
      </c>
      <c r="C198" s="57" t="s">
        <v>258</v>
      </c>
    </row>
    <row r="199" spans="1:4" x14ac:dyDescent="0.25">
      <c r="A199" s="55" t="s">
        <v>246</v>
      </c>
      <c r="B199" s="56" t="s">
        <v>262</v>
      </c>
      <c r="C199" s="57" t="s">
        <v>258</v>
      </c>
      <c r="D199" s="46">
        <v>2016</v>
      </c>
    </row>
    <row r="200" spans="1:4" x14ac:dyDescent="0.25">
      <c r="A200" s="55" t="s">
        <v>185</v>
      </c>
      <c r="B200" s="56" t="s">
        <v>262</v>
      </c>
      <c r="C200" s="57" t="s">
        <v>258</v>
      </c>
    </row>
    <row r="201" spans="1:4" x14ac:dyDescent="0.25">
      <c r="A201" s="55" t="s">
        <v>51</v>
      </c>
      <c r="B201" s="56" t="s">
        <v>267</v>
      </c>
      <c r="C201" s="57" t="s">
        <v>258</v>
      </c>
    </row>
    <row r="202" spans="1:4" x14ac:dyDescent="0.25">
      <c r="A202" s="55" t="s">
        <v>214</v>
      </c>
      <c r="B202" s="56" t="s">
        <v>257</v>
      </c>
      <c r="C202" s="57" t="s">
        <v>256</v>
      </c>
      <c r="D202" s="46">
        <v>2016</v>
      </c>
    </row>
    <row r="203" spans="1:4" x14ac:dyDescent="0.25">
      <c r="A203" s="55" t="s">
        <v>52</v>
      </c>
      <c r="B203" s="56" t="s">
        <v>267</v>
      </c>
      <c r="C203" s="57" t="s">
        <v>258</v>
      </c>
    </row>
    <row r="204" spans="1:4" x14ac:dyDescent="0.25">
      <c r="A204" s="55" t="s">
        <v>89</v>
      </c>
      <c r="B204" s="56" t="s">
        <v>262</v>
      </c>
      <c r="C204" s="57" t="s">
        <v>258</v>
      </c>
    </row>
    <row r="205" spans="1:4" x14ac:dyDescent="0.25">
      <c r="A205" s="55" t="s">
        <v>138</v>
      </c>
      <c r="B205" s="56" t="s">
        <v>257</v>
      </c>
      <c r="C205" s="57" t="s">
        <v>256</v>
      </c>
    </row>
    <row r="206" spans="1:4" x14ac:dyDescent="0.25">
      <c r="A206" s="55" t="s">
        <v>139</v>
      </c>
      <c r="B206" s="56" t="s">
        <v>262</v>
      </c>
      <c r="C206" s="57" t="s">
        <v>258</v>
      </c>
    </row>
    <row r="207" spans="1:4" x14ac:dyDescent="0.25">
      <c r="A207" s="55" t="s">
        <v>53</v>
      </c>
      <c r="B207" s="56" t="s">
        <v>262</v>
      </c>
      <c r="C207" s="57" t="s">
        <v>258</v>
      </c>
    </row>
    <row r="208" spans="1:4" x14ac:dyDescent="0.25">
      <c r="A208" s="55" t="s">
        <v>169</v>
      </c>
      <c r="B208" s="56" t="s">
        <v>267</v>
      </c>
      <c r="C208" s="57" t="s">
        <v>258</v>
      </c>
    </row>
    <row r="209" spans="1:5" x14ac:dyDescent="0.25">
      <c r="A209" s="55" t="s">
        <v>222</v>
      </c>
      <c r="B209" s="56" t="s">
        <v>262</v>
      </c>
      <c r="C209" s="57" t="s">
        <v>258</v>
      </c>
      <c r="D209" s="46">
        <v>2016</v>
      </c>
    </row>
    <row r="210" spans="1:5" x14ac:dyDescent="0.25">
      <c r="A210" s="55" t="s">
        <v>54</v>
      </c>
      <c r="B210" s="56" t="s">
        <v>267</v>
      </c>
      <c r="C210" s="57" t="s">
        <v>258</v>
      </c>
      <c r="E210" s="42" t="s">
        <v>273</v>
      </c>
    </row>
    <row r="211" spans="1:5" x14ac:dyDescent="0.25">
      <c r="A211" s="55" t="s">
        <v>129</v>
      </c>
      <c r="B211" s="56" t="s">
        <v>262</v>
      </c>
      <c r="C211" s="57" t="s">
        <v>258</v>
      </c>
    </row>
    <row r="212" spans="1:5" x14ac:dyDescent="0.25">
      <c r="A212" s="55" t="s">
        <v>234</v>
      </c>
      <c r="B212" s="56" t="s">
        <v>262</v>
      </c>
      <c r="C212" s="57" t="s">
        <v>258</v>
      </c>
      <c r="D212" s="46">
        <v>2016</v>
      </c>
    </row>
    <row r="213" spans="1:5" x14ac:dyDescent="0.25">
      <c r="A213" s="55" t="s">
        <v>113</v>
      </c>
      <c r="B213" s="56" t="s">
        <v>257</v>
      </c>
      <c r="C213" s="57" t="s">
        <v>256</v>
      </c>
    </row>
    <row r="214" spans="1:5" x14ac:dyDescent="0.25">
      <c r="A214" s="55" t="s">
        <v>170</v>
      </c>
      <c r="B214" s="56" t="s">
        <v>267</v>
      </c>
      <c r="C214" s="57" t="s">
        <v>258</v>
      </c>
    </row>
    <row r="215" spans="1:5" x14ac:dyDescent="0.25">
      <c r="A215" s="55" t="s">
        <v>130</v>
      </c>
      <c r="B215" s="56" t="s">
        <v>255</v>
      </c>
      <c r="C215" s="57" t="s">
        <v>256</v>
      </c>
    </row>
    <row r="216" spans="1:5" x14ac:dyDescent="0.25">
      <c r="A216" s="55" t="s">
        <v>140</v>
      </c>
      <c r="B216" s="56" t="s">
        <v>257</v>
      </c>
      <c r="C216" s="57" t="s">
        <v>256</v>
      </c>
    </row>
    <row r="217" spans="1:5" x14ac:dyDescent="0.25">
      <c r="A217" s="55" t="s">
        <v>70</v>
      </c>
      <c r="B217" s="56" t="s">
        <v>257</v>
      </c>
      <c r="C217" s="57" t="s">
        <v>256</v>
      </c>
    </row>
    <row r="218" spans="1:5" x14ac:dyDescent="0.25">
      <c r="A218" s="55" t="s">
        <v>131</v>
      </c>
      <c r="B218" s="56" t="s">
        <v>262</v>
      </c>
      <c r="C218" s="57" t="s">
        <v>258</v>
      </c>
    </row>
    <row r="219" spans="1:5" x14ac:dyDescent="0.25">
      <c r="A219" s="55" t="s">
        <v>188</v>
      </c>
      <c r="B219" s="56" t="s">
        <v>262</v>
      </c>
      <c r="C219" s="57" t="s">
        <v>258</v>
      </c>
    </row>
    <row r="220" spans="1:5" x14ac:dyDescent="0.25">
      <c r="A220" s="55" t="s">
        <v>114</v>
      </c>
      <c r="B220" s="56" t="s">
        <v>262</v>
      </c>
      <c r="C220" s="57" t="s">
        <v>258</v>
      </c>
    </row>
    <row r="221" spans="1:5" x14ac:dyDescent="0.25">
      <c r="A221" s="55" t="s">
        <v>245</v>
      </c>
      <c r="B221" s="56" t="s">
        <v>262</v>
      </c>
      <c r="C221" s="57" t="s">
        <v>258</v>
      </c>
      <c r="D221" s="46">
        <v>2016</v>
      </c>
    </row>
    <row r="222" spans="1:5" x14ac:dyDescent="0.25">
      <c r="A222" s="55" t="s">
        <v>248</v>
      </c>
      <c r="B222" s="56" t="s">
        <v>262</v>
      </c>
      <c r="C222" s="57" t="s">
        <v>258</v>
      </c>
      <c r="D222" s="46">
        <v>2016</v>
      </c>
    </row>
    <row r="223" spans="1:5" x14ac:dyDescent="0.25">
      <c r="A223" s="55" t="s">
        <v>115</v>
      </c>
      <c r="B223" s="56" t="s">
        <v>262</v>
      </c>
      <c r="C223" s="57" t="s">
        <v>258</v>
      </c>
    </row>
    <row r="224" spans="1:5" x14ac:dyDescent="0.25">
      <c r="A224" s="55" t="s">
        <v>172</v>
      </c>
      <c r="B224" s="56" t="s">
        <v>267</v>
      </c>
      <c r="C224" s="57" t="s">
        <v>258</v>
      </c>
      <c r="D224" s="46"/>
    </row>
    <row r="225" spans="1:3" x14ac:dyDescent="0.25">
      <c r="A225" s="55" t="s">
        <v>71</v>
      </c>
      <c r="B225" s="56" t="s">
        <v>262</v>
      </c>
      <c r="C225" s="57" t="s">
        <v>258</v>
      </c>
    </row>
    <row r="226" spans="1:3" x14ac:dyDescent="0.25">
      <c r="A226" s="55" t="s">
        <v>15</v>
      </c>
      <c r="B226" s="56" t="s">
        <v>255</v>
      </c>
      <c r="C226" s="57" t="s">
        <v>256</v>
      </c>
    </row>
    <row r="227" spans="1:3" x14ac:dyDescent="0.25">
      <c r="A227" s="55" t="s">
        <v>116</v>
      </c>
      <c r="B227" s="56" t="s">
        <v>262</v>
      </c>
      <c r="C227" s="57" t="s">
        <v>258</v>
      </c>
    </row>
    <row r="228" spans="1:3" x14ac:dyDescent="0.25">
      <c r="A228" s="55" t="s">
        <v>117</v>
      </c>
      <c r="B228" s="56" t="s">
        <v>262</v>
      </c>
      <c r="C228" s="57" t="s">
        <v>258</v>
      </c>
    </row>
    <row r="229" spans="1:3" x14ac:dyDescent="0.25">
      <c r="A229" s="55" t="s">
        <v>141</v>
      </c>
      <c r="B229" s="56" t="s">
        <v>257</v>
      </c>
      <c r="C229" s="57" t="s">
        <v>256</v>
      </c>
    </row>
    <row r="230" spans="1:3" x14ac:dyDescent="0.25">
      <c r="A230" s="55" t="s">
        <v>90</v>
      </c>
      <c r="B230" s="56" t="s">
        <v>262</v>
      </c>
      <c r="C230" s="57" t="s">
        <v>258</v>
      </c>
    </row>
    <row r="231" spans="1:3" x14ac:dyDescent="0.25">
      <c r="A231" s="55" t="s">
        <v>178</v>
      </c>
      <c r="B231" s="56" t="s">
        <v>262</v>
      </c>
      <c r="C231" s="57" t="s">
        <v>258</v>
      </c>
    </row>
    <row r="232" spans="1:3" x14ac:dyDescent="0.25">
      <c r="A232" s="55" t="s">
        <v>142</v>
      </c>
      <c r="B232" s="56" t="s">
        <v>262</v>
      </c>
      <c r="C232" s="57" t="s">
        <v>258</v>
      </c>
    </row>
    <row r="233" spans="1:3" x14ac:dyDescent="0.25">
      <c r="A233" s="55" t="s">
        <v>55</v>
      </c>
      <c r="B233" s="56" t="s">
        <v>259</v>
      </c>
      <c r="C233" s="57" t="s">
        <v>256</v>
      </c>
    </row>
    <row r="234" spans="1:3" x14ac:dyDescent="0.25">
      <c r="A234" s="55" t="s">
        <v>191</v>
      </c>
      <c r="B234" s="56" t="s">
        <v>267</v>
      </c>
      <c r="C234" s="57" t="s">
        <v>258</v>
      </c>
    </row>
    <row r="235" spans="1:3" x14ac:dyDescent="0.25">
      <c r="A235" s="55" t="s">
        <v>173</v>
      </c>
      <c r="B235" s="56" t="s">
        <v>257</v>
      </c>
      <c r="C235" s="57" t="s">
        <v>256</v>
      </c>
    </row>
    <row r="236" spans="1:3" x14ac:dyDescent="0.25">
      <c r="A236" s="55" t="s">
        <v>72</v>
      </c>
      <c r="B236" s="56" t="s">
        <v>257</v>
      </c>
      <c r="C236" s="57" t="s">
        <v>256</v>
      </c>
    </row>
    <row r="237" spans="1:3" x14ac:dyDescent="0.25">
      <c r="A237" s="55" t="s">
        <v>143</v>
      </c>
      <c r="B237" s="56" t="s">
        <v>262</v>
      </c>
      <c r="C237" s="57" t="s">
        <v>258</v>
      </c>
    </row>
    <row r="238" spans="1:3" x14ac:dyDescent="0.25">
      <c r="A238" s="55" t="s">
        <v>16</v>
      </c>
      <c r="B238" s="56" t="s">
        <v>267</v>
      </c>
      <c r="C238" s="57" t="s">
        <v>258</v>
      </c>
    </row>
    <row r="239" spans="1:3" x14ac:dyDescent="0.25">
      <c r="A239" s="55" t="s">
        <v>179</v>
      </c>
      <c r="B239" s="56" t="s">
        <v>259</v>
      </c>
      <c r="C239" s="57" t="s">
        <v>256</v>
      </c>
    </row>
    <row r="240" spans="1:3" x14ac:dyDescent="0.25">
      <c r="A240" s="55" t="s">
        <v>144</v>
      </c>
      <c r="B240" s="56" t="s">
        <v>257</v>
      </c>
      <c r="C240" s="57" t="s">
        <v>256</v>
      </c>
    </row>
    <row r="241" spans="1:5" thickBot="1" x14ac:dyDescent="0.3">
      <c r="A241" s="67" t="s">
        <v>265</v>
      </c>
      <c r="B241" s="69" t="s">
        <v>264</v>
      </c>
      <c r="C241" s="69" t="s">
        <v>263</v>
      </c>
      <c r="D241" s="46"/>
      <c r="E241" s="68" t="s">
        <v>266</v>
      </c>
    </row>
    <row r="242" spans="1:5" x14ac:dyDescent="0.25">
      <c r="A242" s="55"/>
      <c r="B242" s="56"/>
      <c r="C242" s="57"/>
      <c r="D242" s="46"/>
    </row>
    <row r="243" spans="1:5" x14ac:dyDescent="0.25">
      <c r="A243" s="55"/>
      <c r="B243" s="56"/>
      <c r="C243" s="57"/>
      <c r="D243" s="46"/>
    </row>
    <row r="244" spans="1:5" x14ac:dyDescent="0.25">
      <c r="A244" s="55"/>
      <c r="B244" s="56"/>
      <c r="C244" s="57"/>
      <c r="D244" s="46"/>
    </row>
    <row r="245" spans="1:5" x14ac:dyDescent="0.25">
      <c r="A245" s="55"/>
      <c r="B245" s="56"/>
      <c r="C245" s="57"/>
      <c r="D245" s="46"/>
    </row>
    <row r="246" spans="1:5" ht="16.5" thickBot="1" x14ac:dyDescent="0.3">
      <c r="A246" s="58"/>
      <c r="B246" s="59"/>
      <c r="C246" s="60"/>
      <c r="D246" s="46"/>
    </row>
    <row r="247" spans="1:5" x14ac:dyDescent="0.25">
      <c r="A247" s="61"/>
      <c r="B247" s="62"/>
      <c r="C247" s="62"/>
      <c r="D247" s="46"/>
    </row>
    <row r="248" spans="1:5" x14ac:dyDescent="0.25">
      <c r="A248" s="61"/>
      <c r="B248" s="62"/>
      <c r="C248" s="62"/>
      <c r="D248" s="46"/>
    </row>
    <row r="249" spans="1:5" x14ac:dyDescent="0.25">
      <c r="A249" s="61"/>
      <c r="B249" s="62"/>
      <c r="C249" s="62"/>
      <c r="D249" s="46"/>
    </row>
    <row r="250" spans="1:5" x14ac:dyDescent="0.25">
      <c r="A250" s="61"/>
      <c r="B250" s="62"/>
      <c r="C250" s="62"/>
      <c r="D250" s="46"/>
    </row>
    <row r="251" spans="1:5" x14ac:dyDescent="0.25">
      <c r="A251" s="61"/>
      <c r="B251" s="62"/>
      <c r="C251" s="62"/>
      <c r="D251" s="46"/>
    </row>
    <row r="252" spans="1:5" x14ac:dyDescent="0.25">
      <c r="A252" s="61"/>
      <c r="B252" s="62"/>
      <c r="C252" s="62"/>
      <c r="D252" s="46"/>
    </row>
    <row r="253" spans="1:5" x14ac:dyDescent="0.25">
      <c r="A253" s="61"/>
      <c r="B253" s="62"/>
      <c r="C253" s="62"/>
      <c r="D253" s="46"/>
    </row>
    <row r="254" spans="1:5" x14ac:dyDescent="0.25">
      <c r="A254" s="61"/>
      <c r="B254" s="62"/>
      <c r="C254" s="62"/>
      <c r="D254" s="46"/>
    </row>
    <row r="255" spans="1:5" x14ac:dyDescent="0.25">
      <c r="A255" s="61"/>
      <c r="B255" s="62"/>
      <c r="C255" s="62"/>
      <c r="D255" s="46"/>
    </row>
    <row r="256" spans="1:5" x14ac:dyDescent="0.25">
      <c r="A256" s="61"/>
      <c r="B256" s="62"/>
      <c r="C256" s="62"/>
      <c r="D256" s="46"/>
    </row>
    <row r="257" spans="1:4" x14ac:dyDescent="0.25">
      <c r="A257" s="61"/>
      <c r="B257" s="62"/>
      <c r="C257" s="62"/>
      <c r="D257" s="46"/>
    </row>
    <row r="258" spans="1:4" x14ac:dyDescent="0.25">
      <c r="A258" s="61"/>
      <c r="B258" s="62"/>
      <c r="C258" s="62"/>
      <c r="D258" s="46"/>
    </row>
    <row r="259" spans="1:4" x14ac:dyDescent="0.25">
      <c r="A259" s="61"/>
      <c r="B259" s="62"/>
      <c r="C259" s="62"/>
      <c r="D259" s="46"/>
    </row>
    <row r="260" spans="1:4" x14ac:dyDescent="0.25">
      <c r="A260" s="61"/>
      <c r="B260" s="62"/>
      <c r="C260" s="62"/>
      <c r="D260" s="46"/>
    </row>
    <row r="261" spans="1:4" x14ac:dyDescent="0.25">
      <c r="A261" s="61"/>
      <c r="B261" s="62"/>
      <c r="C261" s="62"/>
      <c r="D261" s="46"/>
    </row>
    <row r="262" spans="1:4" x14ac:dyDescent="0.25">
      <c r="A262" s="61"/>
      <c r="B262" s="62"/>
      <c r="C262" s="62"/>
      <c r="D262" s="46"/>
    </row>
    <row r="263" spans="1:4" x14ac:dyDescent="0.25">
      <c r="A263" s="61"/>
      <c r="B263" s="62"/>
      <c r="C263" s="62"/>
      <c r="D263" s="46"/>
    </row>
    <row r="264" spans="1:4" x14ac:dyDescent="0.25">
      <c r="A264" s="61"/>
      <c r="B264" s="62"/>
      <c r="C264" s="62"/>
      <c r="D264" s="46"/>
    </row>
    <row r="265" spans="1:4" x14ac:dyDescent="0.25">
      <c r="A265" s="61"/>
      <c r="B265" s="62"/>
      <c r="C265" s="62"/>
      <c r="D265" s="46"/>
    </row>
    <row r="266" spans="1:4" x14ac:dyDescent="0.25">
      <c r="A266" s="61"/>
      <c r="B266" s="62"/>
      <c r="C266" s="62"/>
      <c r="D266" s="46"/>
    </row>
    <row r="267" spans="1:4" x14ac:dyDescent="0.25">
      <c r="A267" s="61"/>
      <c r="B267" s="62"/>
      <c r="C267" s="62"/>
      <c r="D267" s="46"/>
    </row>
    <row r="268" spans="1:4" x14ac:dyDescent="0.25">
      <c r="A268" s="61"/>
      <c r="B268" s="62"/>
      <c r="C268" s="62"/>
      <c r="D268" s="46"/>
    </row>
    <row r="269" spans="1:4" x14ac:dyDescent="0.25">
      <c r="A269" s="61"/>
      <c r="B269" s="62"/>
      <c r="C269" s="62"/>
      <c r="D269" s="46"/>
    </row>
    <row r="270" spans="1:4" x14ac:dyDescent="0.25">
      <c r="A270" s="61"/>
      <c r="B270" s="62"/>
      <c r="C270" s="62"/>
      <c r="D270" s="46"/>
    </row>
    <row r="271" spans="1:4" x14ac:dyDescent="0.25">
      <c r="A271" s="61"/>
      <c r="B271" s="62"/>
      <c r="C271" s="62"/>
      <c r="D271" s="46"/>
    </row>
    <row r="272" spans="1:4" x14ac:dyDescent="0.25">
      <c r="A272" s="61"/>
      <c r="B272" s="62"/>
      <c r="C272" s="62"/>
      <c r="D272" s="46"/>
    </row>
    <row r="273" spans="1:4" x14ac:dyDescent="0.25">
      <c r="A273" s="61"/>
      <c r="B273" s="62"/>
      <c r="C273" s="62"/>
      <c r="D273" s="46"/>
    </row>
    <row r="274" spans="1:4" x14ac:dyDescent="0.25">
      <c r="A274" s="61"/>
      <c r="B274" s="62"/>
      <c r="C274" s="62"/>
      <c r="D274" s="46"/>
    </row>
    <row r="275" spans="1:4" x14ac:dyDescent="0.25">
      <c r="A275" s="61"/>
      <c r="B275" s="62"/>
      <c r="C275" s="62"/>
      <c r="D275" s="46"/>
    </row>
    <row r="276" spans="1:4" x14ac:dyDescent="0.25">
      <c r="A276" s="61"/>
      <c r="B276" s="62"/>
      <c r="C276" s="62"/>
      <c r="D276" s="46"/>
    </row>
    <row r="277" spans="1:4" x14ac:dyDescent="0.25">
      <c r="A277" s="61"/>
      <c r="B277" s="62"/>
      <c r="C277" s="62"/>
    </row>
    <row r="278" spans="1:4" x14ac:dyDescent="0.25">
      <c r="A278" s="61"/>
      <c r="B278" s="62"/>
      <c r="C278" s="62"/>
    </row>
    <row r="279" spans="1:4" x14ac:dyDescent="0.25">
      <c r="A279" s="61"/>
      <c r="B279" s="62"/>
      <c r="C279" s="62"/>
    </row>
    <row r="280" spans="1:4" x14ac:dyDescent="0.25">
      <c r="A280" s="61"/>
      <c r="B280" s="62"/>
      <c r="C280" s="62"/>
    </row>
    <row r="281" spans="1:4" x14ac:dyDescent="0.25">
      <c r="A281" s="61"/>
      <c r="B281" s="62"/>
      <c r="C281" s="62"/>
    </row>
    <row r="282" spans="1:4" x14ac:dyDescent="0.25">
      <c r="A282" s="61"/>
      <c r="B282" s="62"/>
      <c r="C282" s="62"/>
    </row>
    <row r="283" spans="1:4" x14ac:dyDescent="0.25">
      <c r="A283" s="61"/>
      <c r="B283" s="62"/>
      <c r="C283" s="62"/>
    </row>
    <row r="284" spans="1:4" x14ac:dyDescent="0.25">
      <c r="A284" s="61"/>
      <c r="B284" s="62"/>
      <c r="C284" s="62"/>
    </row>
    <row r="285" spans="1:4" x14ac:dyDescent="0.25">
      <c r="A285" s="61"/>
      <c r="B285" s="62"/>
      <c r="C285" s="62"/>
    </row>
    <row r="286" spans="1:4" x14ac:dyDescent="0.25">
      <c r="A286" s="61"/>
      <c r="B286" s="62"/>
      <c r="C286" s="62"/>
    </row>
    <row r="287" spans="1:4" x14ac:dyDescent="0.25">
      <c r="A287" s="61"/>
      <c r="B287" s="62"/>
      <c r="C287" s="62"/>
    </row>
    <row r="288" spans="1:4" x14ac:dyDescent="0.25">
      <c r="A288" s="61"/>
      <c r="B288" s="63"/>
      <c r="C288" s="63"/>
    </row>
    <row r="289" spans="1:3" x14ac:dyDescent="0.25">
      <c r="A289" s="61"/>
      <c r="B289" s="62"/>
      <c r="C289" s="62"/>
    </row>
    <row r="290" spans="1:3" x14ac:dyDescent="0.25">
      <c r="A290" s="61"/>
      <c r="B290" s="62"/>
      <c r="C290" s="62"/>
    </row>
    <row r="291" spans="1:3" x14ac:dyDescent="0.25">
      <c r="A291" s="61"/>
      <c r="B291" s="62"/>
      <c r="C291" s="62"/>
    </row>
    <row r="292" spans="1:3" x14ac:dyDescent="0.25">
      <c r="A292" s="61"/>
      <c r="B292" s="62"/>
      <c r="C292" s="62"/>
    </row>
    <row r="293" spans="1:3" x14ac:dyDescent="0.25">
      <c r="A293" s="61"/>
      <c r="B293" s="62"/>
      <c r="C293" s="62"/>
    </row>
    <row r="294" spans="1:3" x14ac:dyDescent="0.25">
      <c r="A294" s="61"/>
      <c r="B294" s="62"/>
      <c r="C294" s="62"/>
    </row>
    <row r="295" spans="1:3" x14ac:dyDescent="0.25">
      <c r="A295" s="61"/>
      <c r="B295" s="62"/>
      <c r="C295" s="62"/>
    </row>
    <row r="296" spans="1:3" x14ac:dyDescent="0.25">
      <c r="A296" s="61"/>
      <c r="B296" s="62"/>
      <c r="C296" s="62"/>
    </row>
    <row r="297" spans="1:3" x14ac:dyDescent="0.25">
      <c r="A297" s="61"/>
      <c r="B297" s="62"/>
      <c r="C297" s="62"/>
    </row>
    <row r="298" spans="1:3" x14ac:dyDescent="0.25">
      <c r="A298" s="61"/>
      <c r="B298" s="62"/>
      <c r="C298" s="62"/>
    </row>
    <row r="299" spans="1:3" x14ac:dyDescent="0.25">
      <c r="A299" s="61"/>
      <c r="B299" s="62"/>
      <c r="C299" s="62"/>
    </row>
    <row r="300" spans="1:3" x14ac:dyDescent="0.25">
      <c r="B300" s="65"/>
      <c r="C300" s="65"/>
    </row>
    <row r="301" spans="1:3" x14ac:dyDescent="0.25">
      <c r="B301" s="65"/>
      <c r="C301" s="65"/>
    </row>
    <row r="302" spans="1:3" x14ac:dyDescent="0.25">
      <c r="B302" s="65"/>
      <c r="C302" s="65"/>
    </row>
    <row r="303" spans="1:3" x14ac:dyDescent="0.25">
      <c r="B303" s="65"/>
      <c r="C303" s="65"/>
    </row>
    <row r="304" spans="1:3" x14ac:dyDescent="0.25">
      <c r="B304" s="65"/>
      <c r="C304" s="65"/>
    </row>
    <row r="305" spans="2:3" x14ac:dyDescent="0.25">
      <c r="B305" s="65"/>
      <c r="C305" s="65"/>
    </row>
    <row r="306" spans="2:3" x14ac:dyDescent="0.25">
      <c r="B306" s="65"/>
      <c r="C306" s="65"/>
    </row>
    <row r="307" spans="2:3" x14ac:dyDescent="0.25">
      <c r="B307" s="65"/>
      <c r="C307" s="65"/>
    </row>
    <row r="308" spans="2:3" x14ac:dyDescent="0.25">
      <c r="B308" s="65"/>
      <c r="C308" s="65"/>
    </row>
    <row r="309" spans="2:3" x14ac:dyDescent="0.25">
      <c r="B309" s="65"/>
      <c r="C309" s="65"/>
    </row>
    <row r="310" spans="2:3" x14ac:dyDescent="0.25">
      <c r="B310" s="65"/>
      <c r="C310" s="65"/>
    </row>
    <row r="311" spans="2:3" x14ac:dyDescent="0.25">
      <c r="B311" s="65"/>
      <c r="C311" s="65"/>
    </row>
    <row r="312" spans="2:3" x14ac:dyDescent="0.25">
      <c r="B312" s="65"/>
      <c r="C312" s="65"/>
    </row>
    <row r="313" spans="2:3" x14ac:dyDescent="0.25">
      <c r="B313" s="65"/>
      <c r="C313" s="65"/>
    </row>
    <row r="314" spans="2:3" x14ac:dyDescent="0.25">
      <c r="B314" s="65"/>
      <c r="C314" s="65"/>
    </row>
    <row r="315" spans="2:3" x14ac:dyDescent="0.25">
      <c r="B315" s="65"/>
      <c r="C315" s="65"/>
    </row>
    <row r="316" spans="2:3" x14ac:dyDescent="0.25">
      <c r="B316" s="65"/>
      <c r="C316" s="65"/>
    </row>
    <row r="317" spans="2:3" x14ac:dyDescent="0.25">
      <c r="B317" s="65"/>
      <c r="C317" s="65"/>
    </row>
    <row r="318" spans="2:3" x14ac:dyDescent="0.25">
      <c r="B318" s="65"/>
      <c r="C318" s="65"/>
    </row>
    <row r="319" spans="2:3" x14ac:dyDescent="0.25">
      <c r="B319" s="65"/>
      <c r="C319" s="65"/>
    </row>
    <row r="320" spans="2:3" x14ac:dyDescent="0.25">
      <c r="B320" s="65"/>
      <c r="C320" s="65"/>
    </row>
    <row r="321" spans="2:3" x14ac:dyDescent="0.25">
      <c r="B321" s="65"/>
      <c r="C321" s="65"/>
    </row>
    <row r="322" spans="2:3" x14ac:dyDescent="0.25">
      <c r="B322" s="65"/>
      <c r="C322" s="65"/>
    </row>
    <row r="323" spans="2:3" x14ac:dyDescent="0.25">
      <c r="B323" s="65"/>
      <c r="C323" s="65"/>
    </row>
    <row r="324" spans="2:3" x14ac:dyDescent="0.25">
      <c r="B324" s="65"/>
      <c r="C324" s="65"/>
    </row>
    <row r="325" spans="2:3" x14ac:dyDescent="0.25">
      <c r="B325" s="65"/>
      <c r="C325" s="65"/>
    </row>
    <row r="326" spans="2:3" x14ac:dyDescent="0.25">
      <c r="B326" s="65"/>
      <c r="C326" s="65"/>
    </row>
    <row r="327" spans="2:3" x14ac:dyDescent="0.25">
      <c r="B327" s="65"/>
      <c r="C327" s="65"/>
    </row>
    <row r="328" spans="2:3" x14ac:dyDescent="0.25">
      <c r="B328" s="65"/>
      <c r="C328" s="65"/>
    </row>
    <row r="329" spans="2:3" x14ac:dyDescent="0.25">
      <c r="B329" s="65"/>
      <c r="C329" s="65"/>
    </row>
    <row r="330" spans="2:3" x14ac:dyDescent="0.25">
      <c r="B330" s="65"/>
      <c r="C330" s="65"/>
    </row>
    <row r="331" spans="2:3" x14ac:dyDescent="0.25">
      <c r="B331" s="65"/>
      <c r="C331" s="65"/>
    </row>
    <row r="332" spans="2:3" x14ac:dyDescent="0.25">
      <c r="B332" s="65"/>
      <c r="C332" s="65"/>
    </row>
    <row r="333" spans="2:3" x14ac:dyDescent="0.25">
      <c r="B333" s="65"/>
      <c r="C333" s="65"/>
    </row>
    <row r="334" spans="2:3" x14ac:dyDescent="0.25">
      <c r="B334" s="65"/>
      <c r="C334" s="65"/>
    </row>
    <row r="335" spans="2:3" x14ac:dyDescent="0.25">
      <c r="B335" s="65"/>
      <c r="C335" s="65"/>
    </row>
    <row r="336" spans="2:3" x14ac:dyDescent="0.25">
      <c r="B336" s="65"/>
      <c r="C336" s="65"/>
    </row>
    <row r="337" spans="2:3" x14ac:dyDescent="0.25">
      <c r="B337" s="65"/>
      <c r="C337" s="65"/>
    </row>
    <row r="338" spans="2:3" x14ac:dyDescent="0.25">
      <c r="B338" s="65"/>
      <c r="C338" s="65"/>
    </row>
    <row r="339" spans="2:3" x14ac:dyDescent="0.25">
      <c r="B339" s="65"/>
      <c r="C339" s="65"/>
    </row>
    <row r="340" spans="2:3" x14ac:dyDescent="0.25">
      <c r="B340" s="65"/>
      <c r="C340" s="65"/>
    </row>
    <row r="341" spans="2:3" x14ac:dyDescent="0.25">
      <c r="B341" s="65"/>
      <c r="C341" s="65"/>
    </row>
    <row r="342" spans="2:3" x14ac:dyDescent="0.25">
      <c r="B342" s="65"/>
      <c r="C342" s="65"/>
    </row>
    <row r="343" spans="2:3" x14ac:dyDescent="0.25">
      <c r="B343" s="65"/>
      <c r="C343" s="65"/>
    </row>
    <row r="344" spans="2:3" x14ac:dyDescent="0.25">
      <c r="B344" s="65"/>
      <c r="C344" s="65"/>
    </row>
    <row r="345" spans="2:3" x14ac:dyDescent="0.25">
      <c r="B345" s="65"/>
      <c r="C345" s="65"/>
    </row>
    <row r="346" spans="2:3" x14ac:dyDescent="0.25">
      <c r="B346" s="65"/>
      <c r="C346" s="65"/>
    </row>
    <row r="347" spans="2:3" x14ac:dyDescent="0.25">
      <c r="B347" s="65"/>
      <c r="C347" s="65"/>
    </row>
    <row r="348" spans="2:3" x14ac:dyDescent="0.25">
      <c r="B348" s="65"/>
      <c r="C348" s="65"/>
    </row>
    <row r="349" spans="2:3" x14ac:dyDescent="0.25">
      <c r="B349" s="65"/>
      <c r="C349" s="65"/>
    </row>
    <row r="350" spans="2:3" x14ac:dyDescent="0.25">
      <c r="B350" s="65"/>
      <c r="C350" s="65"/>
    </row>
    <row r="351" spans="2:3" x14ac:dyDescent="0.25">
      <c r="B351" s="65"/>
      <c r="C351" s="65"/>
    </row>
    <row r="352" spans="2:3" x14ac:dyDescent="0.25">
      <c r="B352" s="65"/>
      <c r="C352" s="65"/>
    </row>
    <row r="353" spans="2:3" x14ac:dyDescent="0.25">
      <c r="B353" s="65"/>
      <c r="C353" s="65"/>
    </row>
    <row r="354" spans="2:3" x14ac:dyDescent="0.25">
      <c r="B354" s="65"/>
      <c r="C354" s="65"/>
    </row>
    <row r="355" spans="2:3" x14ac:dyDescent="0.25">
      <c r="B355" s="65"/>
      <c r="C355" s="65"/>
    </row>
    <row r="356" spans="2:3" x14ac:dyDescent="0.25">
      <c r="B356" s="65"/>
      <c r="C356" s="65"/>
    </row>
    <row r="357" spans="2:3" x14ac:dyDescent="0.25">
      <c r="B357" s="65"/>
      <c r="C357" s="65"/>
    </row>
    <row r="358" spans="2:3" x14ac:dyDescent="0.25">
      <c r="B358" s="65"/>
      <c r="C358" s="65"/>
    </row>
    <row r="359" spans="2:3" x14ac:dyDescent="0.25">
      <c r="B359" s="65"/>
      <c r="C359" s="65"/>
    </row>
    <row r="360" spans="2:3" x14ac:dyDescent="0.25">
      <c r="B360" s="65"/>
      <c r="C360" s="65"/>
    </row>
    <row r="361" spans="2:3" x14ac:dyDescent="0.25">
      <c r="B361" s="65"/>
      <c r="C361" s="65"/>
    </row>
    <row r="362" spans="2:3" x14ac:dyDescent="0.25">
      <c r="B362" s="65"/>
      <c r="C362" s="65"/>
    </row>
    <row r="363" spans="2:3" x14ac:dyDescent="0.25">
      <c r="B363" s="65"/>
      <c r="C363" s="65"/>
    </row>
    <row r="364" spans="2:3" x14ac:dyDescent="0.25">
      <c r="B364" s="65"/>
      <c r="C364" s="65"/>
    </row>
    <row r="365" spans="2:3" x14ac:dyDescent="0.25">
      <c r="B365" s="65"/>
      <c r="C365" s="65"/>
    </row>
    <row r="366" spans="2:3" x14ac:dyDescent="0.25">
      <c r="B366" s="65"/>
      <c r="C366" s="65"/>
    </row>
    <row r="367" spans="2:3" x14ac:dyDescent="0.25">
      <c r="B367" s="65"/>
      <c r="C367" s="65"/>
    </row>
    <row r="368" spans="2:3" x14ac:dyDescent="0.25">
      <c r="B368" s="65"/>
      <c r="C368" s="65"/>
    </row>
    <row r="369" spans="2:3" x14ac:dyDescent="0.25">
      <c r="B369" s="65"/>
      <c r="C369" s="65"/>
    </row>
    <row r="370" spans="2:3" x14ac:dyDescent="0.25">
      <c r="B370" s="65"/>
      <c r="C370" s="65"/>
    </row>
    <row r="371" spans="2:3" x14ac:dyDescent="0.25">
      <c r="B371" s="65"/>
      <c r="C371" s="65"/>
    </row>
    <row r="372" spans="2:3" x14ac:dyDescent="0.25">
      <c r="B372" s="65"/>
      <c r="C372" s="65"/>
    </row>
    <row r="373" spans="2:3" x14ac:dyDescent="0.25">
      <c r="B373" s="65"/>
      <c r="C373" s="65"/>
    </row>
    <row r="374" spans="2:3" x14ac:dyDescent="0.25">
      <c r="B374" s="65"/>
      <c r="C374" s="65"/>
    </row>
    <row r="375" spans="2:3" x14ac:dyDescent="0.25">
      <c r="B375" s="65"/>
      <c r="C375" s="65"/>
    </row>
    <row r="376" spans="2:3" x14ac:dyDescent="0.25">
      <c r="B376" s="65"/>
      <c r="C376" s="65"/>
    </row>
    <row r="377" spans="2:3" x14ac:dyDescent="0.25">
      <c r="B377" s="65"/>
      <c r="C377" s="65"/>
    </row>
    <row r="378" spans="2:3" x14ac:dyDescent="0.25">
      <c r="B378" s="65"/>
      <c r="C378" s="65"/>
    </row>
    <row r="379" spans="2:3" x14ac:dyDescent="0.25">
      <c r="B379" s="65"/>
      <c r="C379" s="65"/>
    </row>
    <row r="380" spans="2:3" x14ac:dyDescent="0.25">
      <c r="B380" s="65"/>
      <c r="C380" s="65"/>
    </row>
    <row r="381" spans="2:3" x14ac:dyDescent="0.25">
      <c r="B381" s="65"/>
      <c r="C381" s="65"/>
    </row>
    <row r="382" spans="2:3" x14ac:dyDescent="0.25">
      <c r="B382" s="65"/>
      <c r="C382" s="65"/>
    </row>
    <row r="383" spans="2:3" x14ac:dyDescent="0.25">
      <c r="B383" s="65"/>
      <c r="C383" s="65"/>
    </row>
    <row r="384" spans="2:3" x14ac:dyDescent="0.25">
      <c r="B384" s="65"/>
      <c r="C384" s="65"/>
    </row>
    <row r="385" spans="2:3" x14ac:dyDescent="0.25">
      <c r="B385" s="65"/>
      <c r="C385" s="65"/>
    </row>
    <row r="386" spans="2:3" x14ac:dyDescent="0.25">
      <c r="B386" s="65"/>
      <c r="C386" s="65"/>
    </row>
    <row r="387" spans="2:3" x14ac:dyDescent="0.25">
      <c r="B387" s="65"/>
      <c r="C387" s="65"/>
    </row>
    <row r="388" spans="2:3" x14ac:dyDescent="0.25">
      <c r="B388" s="65"/>
      <c r="C388" s="65"/>
    </row>
    <row r="389" spans="2:3" x14ac:dyDescent="0.25">
      <c r="B389" s="65"/>
      <c r="C389" s="65"/>
    </row>
    <row r="390" spans="2:3" x14ac:dyDescent="0.25">
      <c r="B390" s="65"/>
      <c r="C390" s="65"/>
    </row>
    <row r="391" spans="2:3" x14ac:dyDescent="0.25">
      <c r="B391" s="65"/>
      <c r="C391" s="65"/>
    </row>
    <row r="392" spans="2:3" x14ac:dyDescent="0.25">
      <c r="B392" s="65"/>
      <c r="C392" s="65"/>
    </row>
    <row r="393" spans="2:3" x14ac:dyDescent="0.25">
      <c r="B393" s="65"/>
      <c r="C393" s="65"/>
    </row>
    <row r="394" spans="2:3" x14ac:dyDescent="0.25">
      <c r="B394" s="65"/>
      <c r="C394" s="65"/>
    </row>
    <row r="395" spans="2:3" x14ac:dyDescent="0.25">
      <c r="B395" s="65"/>
      <c r="C395" s="65"/>
    </row>
    <row r="396" spans="2:3" x14ac:dyDescent="0.25">
      <c r="B396" s="65"/>
      <c r="C396" s="65"/>
    </row>
    <row r="397" spans="2:3" x14ac:dyDescent="0.25">
      <c r="B397" s="65"/>
      <c r="C397" s="65"/>
    </row>
    <row r="398" spans="2:3" x14ac:dyDescent="0.25">
      <c r="B398" s="65"/>
      <c r="C398" s="65"/>
    </row>
    <row r="399" spans="2:3" x14ac:dyDescent="0.25">
      <c r="B399" s="65"/>
      <c r="C399" s="65"/>
    </row>
    <row r="400" spans="2:3" x14ac:dyDescent="0.25">
      <c r="B400" s="65"/>
      <c r="C400" s="65"/>
    </row>
    <row r="401" spans="2:3" x14ac:dyDescent="0.25">
      <c r="B401" s="65"/>
      <c r="C401" s="65"/>
    </row>
    <row r="402" spans="2:3" x14ac:dyDescent="0.25">
      <c r="B402" s="65"/>
      <c r="C402" s="65"/>
    </row>
    <row r="403" spans="2:3" x14ac:dyDescent="0.25">
      <c r="B403" s="65"/>
      <c r="C403" s="65"/>
    </row>
    <row r="404" spans="2:3" x14ac:dyDescent="0.25">
      <c r="B404" s="65"/>
      <c r="C404" s="65"/>
    </row>
    <row r="405" spans="2:3" x14ac:dyDescent="0.25">
      <c r="B405" s="65"/>
      <c r="C405" s="65"/>
    </row>
    <row r="406" spans="2:3" x14ac:dyDescent="0.25">
      <c r="B406" s="65"/>
      <c r="C406" s="65"/>
    </row>
    <row r="407" spans="2:3" x14ac:dyDescent="0.25">
      <c r="B407" s="65"/>
      <c r="C407" s="65"/>
    </row>
    <row r="408" spans="2:3" x14ac:dyDescent="0.25">
      <c r="B408" s="65"/>
      <c r="C408" s="65"/>
    </row>
    <row r="409" spans="2:3" x14ac:dyDescent="0.25">
      <c r="B409" s="65"/>
      <c r="C409" s="65"/>
    </row>
    <row r="410" spans="2:3" x14ac:dyDescent="0.25">
      <c r="B410" s="65"/>
      <c r="C410" s="65"/>
    </row>
    <row r="411" spans="2:3" x14ac:dyDescent="0.25">
      <c r="B411" s="65"/>
      <c r="C411" s="65"/>
    </row>
    <row r="412" spans="2:3" x14ac:dyDescent="0.25">
      <c r="B412" s="65"/>
      <c r="C412" s="65"/>
    </row>
    <row r="413" spans="2:3" x14ac:dyDescent="0.25">
      <c r="B413" s="65"/>
      <c r="C413" s="65"/>
    </row>
    <row r="414" spans="2:3" x14ac:dyDescent="0.25">
      <c r="B414" s="65"/>
      <c r="C414" s="65"/>
    </row>
    <row r="415" spans="2:3" x14ac:dyDescent="0.25">
      <c r="B415" s="65"/>
      <c r="C415" s="65"/>
    </row>
    <row r="416" spans="2:3" x14ac:dyDescent="0.25">
      <c r="B416" s="65"/>
      <c r="C416" s="65"/>
    </row>
    <row r="417" spans="2:3" x14ac:dyDescent="0.25">
      <c r="B417" s="65"/>
      <c r="C417" s="65"/>
    </row>
    <row r="418" spans="2:3" x14ac:dyDescent="0.25">
      <c r="B418" s="65"/>
      <c r="C418" s="65"/>
    </row>
    <row r="419" spans="2:3" x14ac:dyDescent="0.25">
      <c r="B419" s="65"/>
      <c r="C419" s="65"/>
    </row>
    <row r="420" spans="2:3" x14ac:dyDescent="0.25">
      <c r="B420" s="65"/>
      <c r="C420" s="65"/>
    </row>
    <row r="421" spans="2:3" x14ac:dyDescent="0.25">
      <c r="B421" s="65"/>
      <c r="C421" s="65"/>
    </row>
    <row r="422" spans="2:3" x14ac:dyDescent="0.25">
      <c r="B422" s="65"/>
      <c r="C422" s="65"/>
    </row>
    <row r="423" spans="2:3" x14ac:dyDescent="0.25">
      <c r="B423" s="65"/>
      <c r="C423" s="65"/>
    </row>
    <row r="424" spans="2:3" x14ac:dyDescent="0.25">
      <c r="B424" s="65"/>
      <c r="C424" s="65"/>
    </row>
    <row r="425" spans="2:3" x14ac:dyDescent="0.25">
      <c r="B425" s="65"/>
      <c r="C425" s="65"/>
    </row>
    <row r="426" spans="2:3" x14ac:dyDescent="0.25">
      <c r="B426" s="65"/>
      <c r="C426" s="65"/>
    </row>
    <row r="427" spans="2:3" x14ac:dyDescent="0.25">
      <c r="B427" s="65"/>
      <c r="C427" s="65"/>
    </row>
    <row r="428" spans="2:3" x14ac:dyDescent="0.25">
      <c r="B428" s="65"/>
      <c r="C428" s="65"/>
    </row>
    <row r="429" spans="2:3" x14ac:dyDescent="0.25">
      <c r="B429" s="65"/>
      <c r="C429" s="65"/>
    </row>
    <row r="430" spans="2:3" x14ac:dyDescent="0.25">
      <c r="B430" s="65"/>
      <c r="C430" s="65"/>
    </row>
    <row r="431" spans="2:3" x14ac:dyDescent="0.25">
      <c r="B431" s="65"/>
      <c r="C431" s="65"/>
    </row>
    <row r="432" spans="2:3" x14ac:dyDescent="0.25">
      <c r="B432" s="65"/>
      <c r="C432" s="65"/>
    </row>
    <row r="433" spans="2:3" x14ac:dyDescent="0.25">
      <c r="B433" s="65"/>
      <c r="C433" s="65"/>
    </row>
    <row r="434" spans="2:3" x14ac:dyDescent="0.25">
      <c r="B434" s="65"/>
      <c r="C434" s="65"/>
    </row>
    <row r="435" spans="2:3" x14ac:dyDescent="0.25">
      <c r="B435" s="65"/>
      <c r="C435" s="65"/>
    </row>
    <row r="436" spans="2:3" x14ac:dyDescent="0.25">
      <c r="B436" s="65"/>
      <c r="C436" s="65"/>
    </row>
    <row r="437" spans="2:3" x14ac:dyDescent="0.25">
      <c r="B437" s="65"/>
      <c r="C437" s="65"/>
    </row>
    <row r="438" spans="2:3" x14ac:dyDescent="0.25">
      <c r="B438" s="65"/>
      <c r="C438" s="65"/>
    </row>
    <row r="439" spans="2:3" x14ac:dyDescent="0.25">
      <c r="B439" s="65"/>
      <c r="C439" s="65"/>
    </row>
    <row r="440" spans="2:3" x14ac:dyDescent="0.25">
      <c r="B440" s="65"/>
      <c r="C440" s="65"/>
    </row>
    <row r="441" spans="2:3" x14ac:dyDescent="0.25">
      <c r="B441" s="65"/>
      <c r="C441" s="65"/>
    </row>
    <row r="442" spans="2:3" x14ac:dyDescent="0.25">
      <c r="B442" s="65"/>
      <c r="C442" s="65"/>
    </row>
    <row r="443" spans="2:3" x14ac:dyDescent="0.25">
      <c r="B443" s="65"/>
      <c r="C443" s="65"/>
    </row>
    <row r="444" spans="2:3" x14ac:dyDescent="0.25">
      <c r="B444" s="65"/>
      <c r="C444" s="65"/>
    </row>
    <row r="445" spans="2:3" x14ac:dyDescent="0.25">
      <c r="B445" s="65"/>
      <c r="C445" s="65"/>
    </row>
    <row r="446" spans="2:3" x14ac:dyDescent="0.25">
      <c r="B446" s="65"/>
      <c r="C446" s="65"/>
    </row>
    <row r="447" spans="2:3" x14ac:dyDescent="0.25">
      <c r="B447" s="65"/>
      <c r="C447" s="65"/>
    </row>
    <row r="448" spans="2:3" x14ac:dyDescent="0.25">
      <c r="B448" s="65"/>
      <c r="C448" s="65"/>
    </row>
    <row r="449" spans="2:3" x14ac:dyDescent="0.25">
      <c r="B449" s="65"/>
      <c r="C449" s="65"/>
    </row>
    <row r="450" spans="2:3" x14ac:dyDescent="0.25">
      <c r="B450" s="65"/>
      <c r="C450" s="65"/>
    </row>
    <row r="451" spans="2:3" x14ac:dyDescent="0.25">
      <c r="B451" s="65"/>
      <c r="C451" s="65"/>
    </row>
    <row r="452" spans="2:3" x14ac:dyDescent="0.25">
      <c r="B452" s="65"/>
      <c r="C452" s="65"/>
    </row>
    <row r="453" spans="2:3" x14ac:dyDescent="0.25">
      <c r="B453" s="65"/>
      <c r="C453" s="65"/>
    </row>
    <row r="454" spans="2:3" x14ac:dyDescent="0.25">
      <c r="B454" s="65"/>
      <c r="C454" s="65"/>
    </row>
    <row r="455" spans="2:3" x14ac:dyDescent="0.25">
      <c r="B455" s="65"/>
      <c r="C455" s="65"/>
    </row>
    <row r="456" spans="2:3" x14ac:dyDescent="0.25">
      <c r="B456" s="65"/>
      <c r="C456" s="65"/>
    </row>
    <row r="457" spans="2:3" x14ac:dyDescent="0.25">
      <c r="B457" s="65"/>
      <c r="C457" s="65"/>
    </row>
    <row r="458" spans="2:3" x14ac:dyDescent="0.25">
      <c r="B458" s="65"/>
      <c r="C458" s="65"/>
    </row>
    <row r="459" spans="2:3" x14ac:dyDescent="0.25">
      <c r="B459" s="65"/>
      <c r="C459" s="65"/>
    </row>
    <row r="460" spans="2:3" x14ac:dyDescent="0.25">
      <c r="B460" s="65"/>
      <c r="C460" s="65"/>
    </row>
    <row r="461" spans="2:3" x14ac:dyDescent="0.25">
      <c r="B461" s="65"/>
      <c r="C461" s="65"/>
    </row>
    <row r="462" spans="2:3" x14ac:dyDescent="0.25">
      <c r="B462" s="65"/>
      <c r="C462" s="65"/>
    </row>
    <row r="463" spans="2:3" x14ac:dyDescent="0.25">
      <c r="B463" s="65"/>
      <c r="C463" s="65"/>
    </row>
    <row r="464" spans="2:3" x14ac:dyDescent="0.25">
      <c r="B464" s="65"/>
      <c r="C464" s="65"/>
    </row>
    <row r="465" spans="2:3" x14ac:dyDescent="0.25">
      <c r="B465" s="65"/>
      <c r="C465" s="65"/>
    </row>
    <row r="466" spans="2:3" x14ac:dyDescent="0.25">
      <c r="B466" s="65"/>
      <c r="C466" s="65"/>
    </row>
    <row r="467" spans="2:3" x14ac:dyDescent="0.25">
      <c r="B467" s="65"/>
      <c r="C467" s="65"/>
    </row>
    <row r="468" spans="2:3" x14ac:dyDescent="0.25">
      <c r="B468" s="65"/>
      <c r="C468" s="65"/>
    </row>
    <row r="469" spans="2:3" x14ac:dyDescent="0.25">
      <c r="B469" s="65"/>
      <c r="C469" s="65"/>
    </row>
    <row r="470" spans="2:3" x14ac:dyDescent="0.25">
      <c r="B470" s="65"/>
      <c r="C470" s="65"/>
    </row>
    <row r="471" spans="2:3" x14ac:dyDescent="0.25">
      <c r="B471" s="65"/>
      <c r="C471" s="65"/>
    </row>
    <row r="472" spans="2:3" x14ac:dyDescent="0.25">
      <c r="B472" s="65"/>
      <c r="C472" s="65"/>
    </row>
    <row r="473" spans="2:3" x14ac:dyDescent="0.25">
      <c r="B473" s="65"/>
      <c r="C473" s="65"/>
    </row>
    <row r="474" spans="2:3" x14ac:dyDescent="0.25">
      <c r="B474" s="65"/>
      <c r="C474" s="65"/>
    </row>
    <row r="475" spans="2:3" x14ac:dyDescent="0.25">
      <c r="B475" s="65"/>
      <c r="C475" s="65"/>
    </row>
    <row r="476" spans="2:3" x14ac:dyDescent="0.25">
      <c r="B476" s="65"/>
      <c r="C476" s="65"/>
    </row>
    <row r="477" spans="2:3" x14ac:dyDescent="0.25">
      <c r="B477" s="65"/>
      <c r="C477" s="65"/>
    </row>
    <row r="478" spans="2:3" x14ac:dyDescent="0.25">
      <c r="B478" s="65"/>
      <c r="C478" s="65"/>
    </row>
    <row r="479" spans="2:3" x14ac:dyDescent="0.25">
      <c r="B479" s="65"/>
      <c r="C479" s="65"/>
    </row>
    <row r="480" spans="2:3" x14ac:dyDescent="0.25">
      <c r="B480" s="65"/>
      <c r="C480" s="65"/>
    </row>
    <row r="481" spans="2:3" x14ac:dyDescent="0.25">
      <c r="B481" s="65"/>
      <c r="C481" s="65"/>
    </row>
    <row r="482" spans="2:3" x14ac:dyDescent="0.25">
      <c r="B482" s="65"/>
      <c r="C482" s="65"/>
    </row>
    <row r="483" spans="2:3" x14ac:dyDescent="0.25">
      <c r="B483" s="65"/>
      <c r="C483" s="65"/>
    </row>
    <row r="484" spans="2:3" x14ac:dyDescent="0.25">
      <c r="B484" s="65"/>
      <c r="C484" s="65"/>
    </row>
    <row r="485" spans="2:3" x14ac:dyDescent="0.25">
      <c r="B485" s="65"/>
      <c r="C485" s="65"/>
    </row>
    <row r="486" spans="2:3" x14ac:dyDescent="0.25">
      <c r="B486" s="65"/>
      <c r="C486" s="65"/>
    </row>
    <row r="487" spans="2:3" x14ac:dyDescent="0.25">
      <c r="B487" s="65"/>
      <c r="C487" s="65"/>
    </row>
    <row r="488" spans="2:3" x14ac:dyDescent="0.25">
      <c r="B488" s="65"/>
      <c r="C488" s="65"/>
    </row>
    <row r="489" spans="2:3" x14ac:dyDescent="0.25">
      <c r="B489" s="65"/>
      <c r="C489" s="65"/>
    </row>
    <row r="490" spans="2:3" x14ac:dyDescent="0.25">
      <c r="B490" s="65"/>
      <c r="C490" s="65"/>
    </row>
    <row r="491" spans="2:3" x14ac:dyDescent="0.25">
      <c r="B491" s="65"/>
      <c r="C491" s="65"/>
    </row>
    <row r="492" spans="2:3" x14ac:dyDescent="0.25">
      <c r="B492" s="65"/>
      <c r="C492" s="65"/>
    </row>
    <row r="493" spans="2:3" x14ac:dyDescent="0.25">
      <c r="B493" s="65"/>
      <c r="C493" s="65"/>
    </row>
    <row r="494" spans="2:3" x14ac:dyDescent="0.25">
      <c r="B494" s="65"/>
      <c r="C494" s="65"/>
    </row>
    <row r="495" spans="2:3" x14ac:dyDescent="0.25">
      <c r="B495" s="65"/>
      <c r="C495" s="65"/>
    </row>
    <row r="496" spans="2:3" x14ac:dyDescent="0.25">
      <c r="B496" s="65"/>
      <c r="C496" s="65"/>
    </row>
    <row r="497" spans="2:3" x14ac:dyDescent="0.25">
      <c r="B497" s="65"/>
      <c r="C497" s="65"/>
    </row>
    <row r="498" spans="2:3" x14ac:dyDescent="0.25">
      <c r="B498" s="65"/>
      <c r="C498" s="65"/>
    </row>
    <row r="499" spans="2:3" x14ac:dyDescent="0.25">
      <c r="B499" s="65"/>
      <c r="C499" s="65"/>
    </row>
    <row r="500" spans="2:3" x14ac:dyDescent="0.25">
      <c r="B500" s="65"/>
      <c r="C500" s="65"/>
    </row>
    <row r="501" spans="2:3" x14ac:dyDescent="0.25">
      <c r="B501" s="65"/>
      <c r="C501" s="65"/>
    </row>
    <row r="502" spans="2:3" x14ac:dyDescent="0.25">
      <c r="B502" s="65"/>
      <c r="C502" s="65"/>
    </row>
    <row r="503" spans="2:3" x14ac:dyDescent="0.25">
      <c r="B503" s="65"/>
      <c r="C503" s="65"/>
    </row>
    <row r="504" spans="2:3" x14ac:dyDescent="0.25">
      <c r="B504" s="65"/>
      <c r="C504" s="65"/>
    </row>
    <row r="505" spans="2:3" x14ac:dyDescent="0.25">
      <c r="B505" s="65"/>
      <c r="C505" s="65"/>
    </row>
    <row r="506" spans="2:3" x14ac:dyDescent="0.25">
      <c r="B506" s="65"/>
      <c r="C506" s="65"/>
    </row>
    <row r="507" spans="2:3" x14ac:dyDescent="0.25">
      <c r="B507" s="65"/>
      <c r="C507" s="65"/>
    </row>
    <row r="508" spans="2:3" x14ac:dyDescent="0.25">
      <c r="B508" s="65"/>
      <c r="C508" s="65"/>
    </row>
    <row r="509" spans="2:3" x14ac:dyDescent="0.25">
      <c r="B509" s="65"/>
      <c r="C509" s="65"/>
    </row>
    <row r="510" spans="2:3" x14ac:dyDescent="0.25">
      <c r="B510" s="65"/>
      <c r="C510" s="65"/>
    </row>
    <row r="511" spans="2:3" x14ac:dyDescent="0.25">
      <c r="B511" s="65"/>
      <c r="C511" s="65"/>
    </row>
    <row r="512" spans="2:3" x14ac:dyDescent="0.25">
      <c r="B512" s="65"/>
      <c r="C512" s="65"/>
    </row>
    <row r="513" spans="2:3" x14ac:dyDescent="0.25">
      <c r="B513" s="65"/>
      <c r="C513" s="65"/>
    </row>
    <row r="514" spans="2:3" x14ac:dyDescent="0.25">
      <c r="B514" s="65"/>
      <c r="C514" s="65"/>
    </row>
    <row r="515" spans="2:3" x14ac:dyDescent="0.25">
      <c r="B515" s="65"/>
      <c r="C515" s="65"/>
    </row>
    <row r="516" spans="2:3" x14ac:dyDescent="0.25">
      <c r="B516" s="65"/>
      <c r="C516" s="65"/>
    </row>
    <row r="517" spans="2:3" x14ac:dyDescent="0.25">
      <c r="B517" s="65"/>
      <c r="C517" s="65"/>
    </row>
    <row r="518" spans="2:3" x14ac:dyDescent="0.25">
      <c r="B518" s="65"/>
      <c r="C518" s="65"/>
    </row>
    <row r="519" spans="2:3" x14ac:dyDescent="0.25">
      <c r="B519" s="65"/>
      <c r="C519" s="65"/>
    </row>
    <row r="520" spans="2:3" x14ac:dyDescent="0.25">
      <c r="B520" s="65"/>
      <c r="C520" s="65"/>
    </row>
    <row r="521" spans="2:3" x14ac:dyDescent="0.25">
      <c r="B521" s="65"/>
      <c r="C521" s="65"/>
    </row>
    <row r="522" spans="2:3" x14ac:dyDescent="0.25">
      <c r="B522" s="65"/>
      <c r="C522" s="65"/>
    </row>
    <row r="523" spans="2:3" x14ac:dyDescent="0.25">
      <c r="B523" s="65"/>
      <c r="C523" s="65"/>
    </row>
    <row r="524" spans="2:3" x14ac:dyDescent="0.25">
      <c r="B524" s="65"/>
      <c r="C524" s="65"/>
    </row>
    <row r="525" spans="2:3" x14ac:dyDescent="0.25">
      <c r="B525" s="65"/>
      <c r="C525" s="65"/>
    </row>
    <row r="526" spans="2:3" x14ac:dyDescent="0.25">
      <c r="B526" s="65"/>
      <c r="C526" s="65"/>
    </row>
    <row r="527" spans="2:3" x14ac:dyDescent="0.25">
      <c r="B527" s="65"/>
      <c r="C527" s="65"/>
    </row>
    <row r="528" spans="2:3" x14ac:dyDescent="0.25">
      <c r="B528" s="65"/>
      <c r="C528" s="65"/>
    </row>
    <row r="529" spans="2:3" x14ac:dyDescent="0.25">
      <c r="B529" s="65"/>
      <c r="C529" s="65"/>
    </row>
    <row r="530" spans="2:3" x14ac:dyDescent="0.25">
      <c r="B530" s="65"/>
      <c r="C530" s="65"/>
    </row>
    <row r="531" spans="2:3" x14ac:dyDescent="0.25">
      <c r="B531" s="65"/>
      <c r="C531" s="65"/>
    </row>
    <row r="532" spans="2:3" x14ac:dyDescent="0.25">
      <c r="B532" s="65"/>
      <c r="C532" s="65"/>
    </row>
    <row r="533" spans="2:3" x14ac:dyDescent="0.25">
      <c r="B533" s="65"/>
      <c r="C533" s="65"/>
    </row>
    <row r="534" spans="2:3" x14ac:dyDescent="0.25">
      <c r="B534" s="65"/>
      <c r="C534" s="65"/>
    </row>
    <row r="535" spans="2:3" x14ac:dyDescent="0.25">
      <c r="B535" s="65"/>
      <c r="C535" s="65"/>
    </row>
    <row r="536" spans="2:3" x14ac:dyDescent="0.25">
      <c r="B536" s="65"/>
      <c r="C536" s="65"/>
    </row>
    <row r="537" spans="2:3" x14ac:dyDescent="0.25">
      <c r="B537" s="65"/>
      <c r="C537" s="65"/>
    </row>
    <row r="538" spans="2:3" x14ac:dyDescent="0.25">
      <c r="B538" s="65"/>
      <c r="C538" s="65"/>
    </row>
    <row r="539" spans="2:3" x14ac:dyDescent="0.25">
      <c r="B539" s="65"/>
      <c r="C539" s="65"/>
    </row>
    <row r="540" spans="2:3" x14ac:dyDescent="0.25">
      <c r="B540" s="65"/>
      <c r="C540" s="65"/>
    </row>
    <row r="541" spans="2:3" x14ac:dyDescent="0.25">
      <c r="B541" s="65"/>
      <c r="C541" s="65"/>
    </row>
    <row r="542" spans="2:3" x14ac:dyDescent="0.25">
      <c r="B542" s="65"/>
      <c r="C542" s="65"/>
    </row>
    <row r="543" spans="2:3" x14ac:dyDescent="0.25">
      <c r="B543" s="65"/>
      <c r="C543" s="65"/>
    </row>
    <row r="544" spans="2:3" x14ac:dyDescent="0.25">
      <c r="B544" s="65"/>
      <c r="C544" s="65"/>
    </row>
    <row r="545" spans="2:3" x14ac:dyDescent="0.25">
      <c r="B545" s="65"/>
      <c r="C545" s="65"/>
    </row>
    <row r="546" spans="2:3" x14ac:dyDescent="0.25">
      <c r="B546" s="65"/>
      <c r="C546" s="65"/>
    </row>
    <row r="547" spans="2:3" x14ac:dyDescent="0.25">
      <c r="B547" s="65"/>
      <c r="C547" s="65"/>
    </row>
    <row r="548" spans="2:3" x14ac:dyDescent="0.25">
      <c r="B548" s="65"/>
      <c r="C548" s="65"/>
    </row>
  </sheetData>
  <autoFilter ref="A1:Y241"/>
  <sortState ref="A2:D545">
    <sortCondition ref="A1"/>
  </sortState>
  <dataConsolidate>
    <dataRefs count="1">
      <dataRef ref="A10:B206" sheet="Sulnorte"/>
    </dataRefs>
  </dataConsolidate>
  <dataValidations count="2">
    <dataValidation type="list" allowBlank="1" showInputMessage="1" showErrorMessage="1" sqref="C242:C277 C2:C240">
      <formula1>$X$1:$X$3</formula1>
    </dataValidation>
    <dataValidation type="list" allowBlank="1" showInputMessage="1" showErrorMessage="1" sqref="B242:B277 B2:B240">
      <formula1>$V$1:$V$8</formula1>
    </dataValidation>
  </dataValidations>
  <pageMargins left="0.511811024" right="0.511811024" top="0.78740157499999996" bottom="0.78740157499999996" header="0.31496062000000002" footer="0.31496062000000002"/>
  <pageSetup paperSize="9" scale="3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1"/>
  <sheetViews>
    <sheetView showGridLines="0" workbookViewId="0">
      <selection activeCell="F2" sqref="F2"/>
    </sheetView>
  </sheetViews>
  <sheetFormatPr defaultRowHeight="15" x14ac:dyDescent="0.25"/>
  <cols>
    <col min="1" max="1" width="51" style="1" bestFit="1" customWidth="1"/>
    <col min="2" max="2" width="22.5703125" style="1" bestFit="1" customWidth="1"/>
    <col min="3" max="3" width="9.140625" style="1"/>
    <col min="4" max="4" width="9.28515625" style="1" bestFit="1" customWidth="1"/>
    <col min="5" max="5" width="9.140625" style="1"/>
    <col min="6" max="6" width="10.7109375" style="1" bestFit="1" customWidth="1"/>
    <col min="7" max="16384" width="9.140625" style="1"/>
  </cols>
  <sheetData>
    <row r="1" spans="1:11" ht="15.75" thickBot="1" x14ac:dyDescent="0.3">
      <c r="A1" s="2" t="s">
        <v>0</v>
      </c>
      <c r="B1" s="2" t="s">
        <v>1</v>
      </c>
      <c r="H1" s="7" t="s">
        <v>204</v>
      </c>
      <c r="I1" s="7" t="s">
        <v>205</v>
      </c>
      <c r="J1" s="7" t="s">
        <v>206</v>
      </c>
      <c r="K1" s="7" t="s">
        <v>207</v>
      </c>
    </row>
    <row r="2" spans="1:11" x14ac:dyDescent="0.25">
      <c r="A2" s="27" t="s">
        <v>148</v>
      </c>
      <c r="B2" s="28">
        <v>19286140.34</v>
      </c>
      <c r="C2" s="29">
        <f t="shared" ref="C2:C33" si="0">B2/$B$192</f>
        <v>0.12679097183427507</v>
      </c>
      <c r="D2" s="30">
        <f>C2</f>
        <v>0.12679097183427507</v>
      </c>
      <c r="E2" s="74" t="s">
        <v>201</v>
      </c>
      <c r="H2" s="8" t="s">
        <v>201</v>
      </c>
      <c r="I2" s="8">
        <v>38</v>
      </c>
      <c r="J2" s="4">
        <v>0.2</v>
      </c>
      <c r="K2" s="4">
        <f>SUM(C2:C39)</f>
        <v>0.78055068026654784</v>
      </c>
    </row>
    <row r="3" spans="1:11" x14ac:dyDescent="0.25">
      <c r="A3" s="22" t="s">
        <v>12</v>
      </c>
      <c r="B3" s="11">
        <v>9070535.8399999999</v>
      </c>
      <c r="C3" s="12">
        <f t="shared" si="0"/>
        <v>5.9631529893306917E-2</v>
      </c>
      <c r="D3" s="13">
        <f>D2 + C3</f>
        <v>0.18642250172758199</v>
      </c>
      <c r="E3" s="75"/>
      <c r="H3" s="9" t="s">
        <v>202</v>
      </c>
      <c r="I3" s="9">
        <v>57</v>
      </c>
      <c r="J3" s="5">
        <v>0.3</v>
      </c>
      <c r="K3" s="5">
        <f>SUM(C40:C96)</f>
        <v>0.17740280147025039</v>
      </c>
    </row>
    <row r="4" spans="1:11" x14ac:dyDescent="0.25">
      <c r="A4" s="22" t="s">
        <v>151</v>
      </c>
      <c r="B4" s="11">
        <v>4559185.46</v>
      </c>
      <c r="C4" s="12">
        <f t="shared" si="0"/>
        <v>2.9973003672859117E-2</v>
      </c>
      <c r="D4" s="13">
        <f t="shared" ref="D4:D67" si="1">D3 + C4</f>
        <v>0.21639550540044111</v>
      </c>
      <c r="E4" s="75"/>
      <c r="H4" s="10" t="s">
        <v>203</v>
      </c>
      <c r="I4" s="10">
        <v>95</v>
      </c>
      <c r="J4" s="6">
        <v>0.5</v>
      </c>
      <c r="K4" s="6">
        <f>SUM(C97:C191)</f>
        <v>4.204651826320268E-2</v>
      </c>
    </row>
    <row r="5" spans="1:11" x14ac:dyDescent="0.25">
      <c r="A5" s="22" t="s">
        <v>164</v>
      </c>
      <c r="B5" s="11">
        <v>4299617.83</v>
      </c>
      <c r="C5" s="12">
        <f t="shared" si="0"/>
        <v>2.8266553782719018E-2</v>
      </c>
      <c r="D5" s="13">
        <f t="shared" si="1"/>
        <v>0.24466205918316014</v>
      </c>
      <c r="E5" s="75"/>
    </row>
    <row r="6" spans="1:11" x14ac:dyDescent="0.25">
      <c r="A6" s="22" t="s">
        <v>180</v>
      </c>
      <c r="B6" s="11">
        <v>4260096.97</v>
      </c>
      <c r="C6" s="12">
        <f t="shared" si="0"/>
        <v>2.8006735687507212E-2</v>
      </c>
      <c r="D6" s="13">
        <f t="shared" si="1"/>
        <v>0.27266879487066736</v>
      </c>
      <c r="E6" s="75"/>
    </row>
    <row r="7" spans="1:11" x14ac:dyDescent="0.25">
      <c r="A7" s="22" t="s">
        <v>155</v>
      </c>
      <c r="B7" s="11">
        <v>4051742.71</v>
      </c>
      <c r="C7" s="12">
        <f t="shared" si="0"/>
        <v>2.6636972808803033E-2</v>
      </c>
      <c r="D7" s="13">
        <f t="shared" si="1"/>
        <v>0.29930576767947037</v>
      </c>
      <c r="E7" s="75"/>
    </row>
    <row r="8" spans="1:11" x14ac:dyDescent="0.25">
      <c r="A8" s="22" t="s">
        <v>154</v>
      </c>
      <c r="B8" s="11">
        <v>3764248.0000000005</v>
      </c>
      <c r="C8" s="12">
        <f t="shared" si="0"/>
        <v>2.4746924668765855E-2</v>
      </c>
      <c r="D8" s="13">
        <f t="shared" si="1"/>
        <v>0.32405269234823625</v>
      </c>
      <c r="E8" s="75"/>
    </row>
    <row r="9" spans="1:11" x14ac:dyDescent="0.25">
      <c r="A9" s="22" t="s">
        <v>5</v>
      </c>
      <c r="B9" s="11">
        <v>3724167.71</v>
      </c>
      <c r="C9" s="12">
        <f t="shared" si="0"/>
        <v>2.4483428768035536E-2</v>
      </c>
      <c r="D9" s="13">
        <f t="shared" si="1"/>
        <v>0.3485361211162718</v>
      </c>
      <c r="E9" s="75"/>
    </row>
    <row r="10" spans="1:11" x14ac:dyDescent="0.25">
      <c r="A10" s="22" t="s">
        <v>11</v>
      </c>
      <c r="B10" s="11">
        <v>3668771.94</v>
      </c>
      <c r="C10" s="12">
        <f t="shared" si="0"/>
        <v>2.4119245816445131E-2</v>
      </c>
      <c r="D10" s="13">
        <f t="shared" si="1"/>
        <v>0.37265536693271695</v>
      </c>
      <c r="E10" s="75"/>
    </row>
    <row r="11" spans="1:11" x14ac:dyDescent="0.25">
      <c r="A11" s="22" t="s">
        <v>17</v>
      </c>
      <c r="B11" s="11">
        <v>3612587.79</v>
      </c>
      <c r="C11" s="12">
        <f t="shared" si="0"/>
        <v>2.3749879895913689E-2</v>
      </c>
      <c r="D11" s="13">
        <f t="shared" si="1"/>
        <v>0.39640524682863065</v>
      </c>
      <c r="E11" s="75"/>
    </row>
    <row r="12" spans="1:11" x14ac:dyDescent="0.25">
      <c r="A12" s="22" t="s">
        <v>182</v>
      </c>
      <c r="B12" s="11">
        <v>3491473.34</v>
      </c>
      <c r="C12" s="12">
        <f t="shared" si="0"/>
        <v>2.2953649102817959E-2</v>
      </c>
      <c r="D12" s="13">
        <f t="shared" si="1"/>
        <v>0.41935889593144859</v>
      </c>
      <c r="E12" s="75"/>
    </row>
    <row r="13" spans="1:11" x14ac:dyDescent="0.25">
      <c r="A13" s="22" t="s">
        <v>36</v>
      </c>
      <c r="B13" s="11">
        <v>3118080.98</v>
      </c>
      <c r="C13" s="12">
        <f t="shared" si="0"/>
        <v>2.0498892507393666E-2</v>
      </c>
      <c r="D13" s="13">
        <f t="shared" si="1"/>
        <v>0.43985778843884227</v>
      </c>
      <c r="E13" s="75"/>
    </row>
    <row r="14" spans="1:11" x14ac:dyDescent="0.25">
      <c r="A14" s="22" t="s">
        <v>165</v>
      </c>
      <c r="B14" s="11">
        <v>2907471.15</v>
      </c>
      <c r="C14" s="12">
        <f t="shared" si="0"/>
        <v>1.9114301057119514E-2</v>
      </c>
      <c r="D14" s="13">
        <f t="shared" si="1"/>
        <v>0.4589720894959618</v>
      </c>
      <c r="E14" s="75"/>
    </row>
    <row r="15" spans="1:11" x14ac:dyDescent="0.25">
      <c r="A15" s="22" t="s">
        <v>34</v>
      </c>
      <c r="B15" s="11">
        <v>2858194.3200000003</v>
      </c>
      <c r="C15" s="12">
        <f t="shared" si="0"/>
        <v>1.8790345249764213E-2</v>
      </c>
      <c r="D15" s="13">
        <f t="shared" si="1"/>
        <v>0.47776243474572599</v>
      </c>
      <c r="E15" s="75"/>
    </row>
    <row r="16" spans="1:11" x14ac:dyDescent="0.25">
      <c r="A16" s="22" t="s">
        <v>37</v>
      </c>
      <c r="B16" s="11">
        <v>2812974.53</v>
      </c>
      <c r="C16" s="12">
        <f t="shared" si="0"/>
        <v>1.8493061240669323E-2</v>
      </c>
      <c r="D16" s="13">
        <f t="shared" si="1"/>
        <v>0.49625549598639529</v>
      </c>
      <c r="E16" s="75"/>
    </row>
    <row r="17" spans="1:5" x14ac:dyDescent="0.25">
      <c r="A17" s="22" t="s">
        <v>166</v>
      </c>
      <c r="B17" s="11">
        <v>2795769.98</v>
      </c>
      <c r="C17" s="12">
        <f t="shared" si="0"/>
        <v>1.8379955063071565E-2</v>
      </c>
      <c r="D17" s="13">
        <f t="shared" si="1"/>
        <v>0.51463545104946684</v>
      </c>
      <c r="E17" s="75"/>
    </row>
    <row r="18" spans="1:5" x14ac:dyDescent="0.25">
      <c r="A18" s="22" t="s">
        <v>97</v>
      </c>
      <c r="B18" s="11">
        <v>2588296.29</v>
      </c>
      <c r="C18" s="12">
        <f t="shared" si="0"/>
        <v>1.7015981228940318E-2</v>
      </c>
      <c r="D18" s="13">
        <f t="shared" si="1"/>
        <v>0.53165143227840717</v>
      </c>
      <c r="E18" s="75"/>
    </row>
    <row r="19" spans="1:5" x14ac:dyDescent="0.25">
      <c r="A19" s="22" t="s">
        <v>174</v>
      </c>
      <c r="B19" s="11">
        <v>2574354.38</v>
      </c>
      <c r="C19" s="12">
        <f t="shared" si="0"/>
        <v>1.6924324303969191E-2</v>
      </c>
      <c r="D19" s="13">
        <f t="shared" si="1"/>
        <v>0.54857575658237634</v>
      </c>
      <c r="E19" s="75"/>
    </row>
    <row r="20" spans="1:5" x14ac:dyDescent="0.25">
      <c r="A20" s="22" t="s">
        <v>162</v>
      </c>
      <c r="B20" s="11">
        <v>2531022.73</v>
      </c>
      <c r="C20" s="12">
        <f t="shared" si="0"/>
        <v>1.6639453307604624E-2</v>
      </c>
      <c r="D20" s="13">
        <f t="shared" si="1"/>
        <v>0.56521520988998097</v>
      </c>
      <c r="E20" s="75"/>
    </row>
    <row r="21" spans="1:5" x14ac:dyDescent="0.25">
      <c r="A21" s="22" t="s">
        <v>187</v>
      </c>
      <c r="B21" s="11">
        <v>2352024.34</v>
      </c>
      <c r="C21" s="12">
        <f t="shared" si="0"/>
        <v>1.546268183209069E-2</v>
      </c>
      <c r="D21" s="13">
        <f t="shared" si="1"/>
        <v>0.58067789172207163</v>
      </c>
      <c r="E21" s="75"/>
    </row>
    <row r="22" spans="1:5" x14ac:dyDescent="0.25">
      <c r="A22" s="22" t="s">
        <v>27</v>
      </c>
      <c r="B22" s="11">
        <v>2260998.62</v>
      </c>
      <c r="C22" s="12">
        <f t="shared" si="0"/>
        <v>1.4864260411461612E-2</v>
      </c>
      <c r="D22" s="13">
        <f t="shared" si="1"/>
        <v>0.59554215213353323</v>
      </c>
      <c r="E22" s="75"/>
    </row>
    <row r="23" spans="1:5" x14ac:dyDescent="0.25">
      <c r="A23" s="22" t="s">
        <v>146</v>
      </c>
      <c r="B23" s="11">
        <v>2255144.13</v>
      </c>
      <c r="C23" s="12">
        <f t="shared" si="0"/>
        <v>1.4825771814800593E-2</v>
      </c>
      <c r="D23" s="13">
        <f t="shared" si="1"/>
        <v>0.61036792394833383</v>
      </c>
      <c r="E23" s="75"/>
    </row>
    <row r="24" spans="1:5" x14ac:dyDescent="0.25">
      <c r="A24" s="22" t="s">
        <v>153</v>
      </c>
      <c r="B24" s="11">
        <v>2154329.0300000003</v>
      </c>
      <c r="C24" s="12">
        <f t="shared" si="0"/>
        <v>1.4162993037957492E-2</v>
      </c>
      <c r="D24" s="13">
        <f t="shared" si="1"/>
        <v>0.62453091698629137</v>
      </c>
      <c r="E24" s="75"/>
    </row>
    <row r="25" spans="1:5" x14ac:dyDescent="0.25">
      <c r="A25" s="22" t="s">
        <v>9</v>
      </c>
      <c r="B25" s="11">
        <v>2108181.1</v>
      </c>
      <c r="C25" s="12">
        <f t="shared" si="0"/>
        <v>1.3859607249526579E-2</v>
      </c>
      <c r="D25" s="13">
        <f t="shared" si="1"/>
        <v>0.63839052423581799</v>
      </c>
      <c r="E25" s="75"/>
    </row>
    <row r="26" spans="1:5" x14ac:dyDescent="0.25">
      <c r="A26" s="22" t="s">
        <v>30</v>
      </c>
      <c r="B26" s="11">
        <v>2101407.85</v>
      </c>
      <c r="C26" s="12">
        <f t="shared" si="0"/>
        <v>1.3815078539539161E-2</v>
      </c>
      <c r="D26" s="13">
        <f t="shared" si="1"/>
        <v>0.65220560277535711</v>
      </c>
      <c r="E26" s="75"/>
    </row>
    <row r="27" spans="1:5" x14ac:dyDescent="0.25">
      <c r="A27" s="22" t="s">
        <v>157</v>
      </c>
      <c r="B27" s="11">
        <v>1858568.34</v>
      </c>
      <c r="C27" s="12">
        <f t="shared" si="0"/>
        <v>1.2218602680198861E-2</v>
      </c>
      <c r="D27" s="13">
        <f t="shared" si="1"/>
        <v>0.66442420545555592</v>
      </c>
      <c r="E27" s="75"/>
    </row>
    <row r="28" spans="1:5" x14ac:dyDescent="0.25">
      <c r="A28" s="22" t="s">
        <v>55</v>
      </c>
      <c r="B28" s="11">
        <v>1708593.79</v>
      </c>
      <c r="C28" s="12">
        <f t="shared" si="0"/>
        <v>1.1232639775766938E-2</v>
      </c>
      <c r="D28" s="13">
        <f t="shared" si="1"/>
        <v>0.67565684523132286</v>
      </c>
      <c r="E28" s="75"/>
    </row>
    <row r="29" spans="1:5" x14ac:dyDescent="0.25">
      <c r="A29" s="36" t="s">
        <v>145</v>
      </c>
      <c r="B29" s="35">
        <v>1628512.34</v>
      </c>
      <c r="C29" s="13">
        <f t="shared" si="0"/>
        <v>1.0706168190867234E-2</v>
      </c>
      <c r="D29" s="13">
        <f t="shared" si="1"/>
        <v>0.68636301342219008</v>
      </c>
      <c r="E29" s="75"/>
    </row>
    <row r="30" spans="1:5" x14ac:dyDescent="0.25">
      <c r="A30" s="22" t="s">
        <v>177</v>
      </c>
      <c r="B30" s="11">
        <v>1603311.27</v>
      </c>
      <c r="C30" s="12">
        <f t="shared" si="0"/>
        <v>1.0540491279871386E-2</v>
      </c>
      <c r="D30" s="13">
        <f t="shared" si="1"/>
        <v>0.69690350470206142</v>
      </c>
      <c r="E30" s="75"/>
    </row>
    <row r="31" spans="1:5" x14ac:dyDescent="0.25">
      <c r="A31" s="22" t="s">
        <v>170</v>
      </c>
      <c r="B31" s="11">
        <v>1579633.65</v>
      </c>
      <c r="C31" s="12">
        <f t="shared" si="0"/>
        <v>1.0384829836078186E-2</v>
      </c>
      <c r="D31" s="13">
        <f t="shared" si="1"/>
        <v>0.70728833453813955</v>
      </c>
      <c r="E31" s="75"/>
    </row>
    <row r="32" spans="1:5" x14ac:dyDescent="0.25">
      <c r="A32" s="22" t="s">
        <v>193</v>
      </c>
      <c r="B32" s="11">
        <v>1577452.9</v>
      </c>
      <c r="C32" s="12">
        <f t="shared" si="0"/>
        <v>1.0370493146260882E-2</v>
      </c>
      <c r="D32" s="13">
        <f t="shared" si="1"/>
        <v>0.71765882768440048</v>
      </c>
      <c r="E32" s="75"/>
    </row>
    <row r="33" spans="1:5" x14ac:dyDescent="0.25">
      <c r="A33" s="22" t="s">
        <v>173</v>
      </c>
      <c r="B33" s="11">
        <v>1523201.4900000002</v>
      </c>
      <c r="C33" s="12">
        <f t="shared" si="0"/>
        <v>1.0013833447844537E-2</v>
      </c>
      <c r="D33" s="13">
        <f t="shared" si="1"/>
        <v>0.72767266113224505</v>
      </c>
      <c r="E33" s="75"/>
    </row>
    <row r="34" spans="1:5" x14ac:dyDescent="0.25">
      <c r="A34" s="22" t="s">
        <v>147</v>
      </c>
      <c r="B34" s="11">
        <v>1438398.19</v>
      </c>
      <c r="C34" s="12">
        <f t="shared" ref="C34:C65" si="2">B34/$B$192</f>
        <v>9.4563194698168533E-3</v>
      </c>
      <c r="D34" s="13">
        <f t="shared" si="1"/>
        <v>0.73712898060206189</v>
      </c>
      <c r="E34" s="75"/>
    </row>
    <row r="35" spans="1:5" x14ac:dyDescent="0.25">
      <c r="A35" s="22" t="s">
        <v>16</v>
      </c>
      <c r="B35" s="11">
        <v>1431504.35</v>
      </c>
      <c r="C35" s="12">
        <f t="shared" si="2"/>
        <v>9.4109979768762907E-3</v>
      </c>
      <c r="D35" s="13">
        <f t="shared" si="1"/>
        <v>0.74653997857893817</v>
      </c>
      <c r="E35" s="75"/>
    </row>
    <row r="36" spans="1:5" x14ac:dyDescent="0.25">
      <c r="A36" s="22" t="s">
        <v>168</v>
      </c>
      <c r="B36" s="11">
        <v>1396371.41</v>
      </c>
      <c r="C36" s="12">
        <f t="shared" si="2"/>
        <v>9.1800269517014685E-3</v>
      </c>
      <c r="D36" s="13">
        <f t="shared" si="1"/>
        <v>0.75572000553063967</v>
      </c>
      <c r="E36" s="75"/>
    </row>
    <row r="37" spans="1:5" x14ac:dyDescent="0.25">
      <c r="A37" s="22" t="s">
        <v>163</v>
      </c>
      <c r="B37" s="11">
        <v>1263263.5399999998</v>
      </c>
      <c r="C37" s="12">
        <f t="shared" si="2"/>
        <v>8.3049489994225859E-3</v>
      </c>
      <c r="D37" s="13">
        <f t="shared" si="1"/>
        <v>0.76402495453006225</v>
      </c>
      <c r="E37" s="75"/>
    </row>
    <row r="38" spans="1:5" x14ac:dyDescent="0.25">
      <c r="A38" s="22" t="s">
        <v>8</v>
      </c>
      <c r="B38" s="11">
        <v>1257460.18</v>
      </c>
      <c r="C38" s="12">
        <f t="shared" si="2"/>
        <v>8.2667965416818295E-3</v>
      </c>
      <c r="D38" s="13">
        <f t="shared" si="1"/>
        <v>0.77229175107174408</v>
      </c>
      <c r="E38" s="75"/>
    </row>
    <row r="39" spans="1:5" x14ac:dyDescent="0.25">
      <c r="A39" s="22" t="s">
        <v>43</v>
      </c>
      <c r="B39" s="11">
        <v>1256263.48</v>
      </c>
      <c r="C39" s="12">
        <f t="shared" si="2"/>
        <v>8.2589291948037529E-3</v>
      </c>
      <c r="D39" s="13">
        <f t="shared" si="1"/>
        <v>0.78055068026654784</v>
      </c>
      <c r="E39" s="75"/>
    </row>
    <row r="40" spans="1:5" x14ac:dyDescent="0.25">
      <c r="A40" s="23" t="s">
        <v>144</v>
      </c>
      <c r="B40" s="14">
        <v>1197822.06</v>
      </c>
      <c r="C40" s="15">
        <f t="shared" si="2"/>
        <v>7.8747235265598688E-3</v>
      </c>
      <c r="D40" s="16">
        <f t="shared" si="1"/>
        <v>0.78842540379310766</v>
      </c>
      <c r="E40" s="75" t="s">
        <v>202</v>
      </c>
    </row>
    <row r="41" spans="1:5" x14ac:dyDescent="0.25">
      <c r="A41" s="23" t="s">
        <v>26</v>
      </c>
      <c r="B41" s="14">
        <v>1071640.3999999999</v>
      </c>
      <c r="C41" s="15">
        <f t="shared" si="2"/>
        <v>7.0451798741225612E-3</v>
      </c>
      <c r="D41" s="16">
        <f t="shared" si="1"/>
        <v>0.79547058366723022</v>
      </c>
      <c r="E41" s="75"/>
    </row>
    <row r="42" spans="1:5" x14ac:dyDescent="0.25">
      <c r="A42" s="23" t="s">
        <v>99</v>
      </c>
      <c r="B42" s="14">
        <v>1047421.26</v>
      </c>
      <c r="C42" s="15">
        <f t="shared" si="2"/>
        <v>6.8859583687588622E-3</v>
      </c>
      <c r="D42" s="16">
        <f t="shared" si="1"/>
        <v>0.80235654203598905</v>
      </c>
      <c r="E42" s="75"/>
    </row>
    <row r="43" spans="1:5" x14ac:dyDescent="0.25">
      <c r="A43" s="23" t="s">
        <v>152</v>
      </c>
      <c r="B43" s="14">
        <v>979997.1</v>
      </c>
      <c r="C43" s="15">
        <f t="shared" si="2"/>
        <v>6.4426983581605127E-3</v>
      </c>
      <c r="D43" s="16">
        <f t="shared" si="1"/>
        <v>0.80879924039414952</v>
      </c>
      <c r="E43" s="75"/>
    </row>
    <row r="44" spans="1:5" x14ac:dyDescent="0.25">
      <c r="A44" s="23" t="s">
        <v>158</v>
      </c>
      <c r="B44" s="14">
        <v>955418.98</v>
      </c>
      <c r="C44" s="15">
        <f t="shared" si="2"/>
        <v>6.2811168459594334E-3</v>
      </c>
      <c r="D44" s="16">
        <f t="shared" si="1"/>
        <v>0.81508035724010897</v>
      </c>
      <c r="E44" s="75"/>
    </row>
    <row r="45" spans="1:5" x14ac:dyDescent="0.25">
      <c r="A45" s="23" t="s">
        <v>167</v>
      </c>
      <c r="B45" s="14">
        <v>953815.09000000008</v>
      </c>
      <c r="C45" s="15">
        <f t="shared" si="2"/>
        <v>6.2705725499919568E-3</v>
      </c>
      <c r="D45" s="16">
        <f t="shared" si="1"/>
        <v>0.82135092979010094</v>
      </c>
      <c r="E45" s="75"/>
    </row>
    <row r="46" spans="1:5" x14ac:dyDescent="0.25">
      <c r="A46" s="23" t="s">
        <v>156</v>
      </c>
      <c r="B46" s="14">
        <v>947020.80000000005</v>
      </c>
      <c r="C46" s="15">
        <f t="shared" si="2"/>
        <v>6.2259055188059803E-3</v>
      </c>
      <c r="D46" s="16">
        <f t="shared" si="1"/>
        <v>0.82757683530890691</v>
      </c>
      <c r="E46" s="75"/>
    </row>
    <row r="47" spans="1:5" x14ac:dyDescent="0.25">
      <c r="A47" s="23" t="s">
        <v>6</v>
      </c>
      <c r="B47" s="14">
        <v>867295.50999999989</v>
      </c>
      <c r="C47" s="15">
        <f t="shared" si="2"/>
        <v>5.70177540149556E-3</v>
      </c>
      <c r="D47" s="16">
        <f t="shared" si="1"/>
        <v>0.83327861071040243</v>
      </c>
      <c r="E47" s="75"/>
    </row>
    <row r="48" spans="1:5" x14ac:dyDescent="0.25">
      <c r="A48" s="23" t="s">
        <v>29</v>
      </c>
      <c r="B48" s="14">
        <v>854137.77999999991</v>
      </c>
      <c r="C48" s="15">
        <f t="shared" si="2"/>
        <v>5.6152738338193699E-3</v>
      </c>
      <c r="D48" s="16">
        <f t="shared" si="1"/>
        <v>0.83889388454422176</v>
      </c>
      <c r="E48" s="75"/>
    </row>
    <row r="49" spans="1:5" x14ac:dyDescent="0.25">
      <c r="A49" s="23" t="s">
        <v>198</v>
      </c>
      <c r="B49" s="14">
        <v>818944.43</v>
      </c>
      <c r="C49" s="15">
        <f t="shared" si="2"/>
        <v>5.3839056611348106E-3</v>
      </c>
      <c r="D49" s="16">
        <f t="shared" si="1"/>
        <v>0.84427779020535654</v>
      </c>
      <c r="E49" s="75"/>
    </row>
    <row r="50" spans="1:5" x14ac:dyDescent="0.25">
      <c r="A50" s="23" t="s">
        <v>73</v>
      </c>
      <c r="B50" s="14">
        <v>814102.88</v>
      </c>
      <c r="C50" s="15">
        <f t="shared" si="2"/>
        <v>5.3520763360929797E-3</v>
      </c>
      <c r="D50" s="16">
        <f t="shared" si="1"/>
        <v>0.84962986654144956</v>
      </c>
      <c r="E50" s="75"/>
    </row>
    <row r="51" spans="1:5" x14ac:dyDescent="0.25">
      <c r="A51" s="23" t="s">
        <v>42</v>
      </c>
      <c r="B51" s="14">
        <v>792934.85000000009</v>
      </c>
      <c r="C51" s="15">
        <f t="shared" si="2"/>
        <v>5.2129134425226899E-3</v>
      </c>
      <c r="D51" s="16">
        <f t="shared" si="1"/>
        <v>0.85484277998397229</v>
      </c>
      <c r="E51" s="75"/>
    </row>
    <row r="52" spans="1:5" x14ac:dyDescent="0.25">
      <c r="A52" s="23" t="s">
        <v>65</v>
      </c>
      <c r="B52" s="14">
        <v>766486.10000000009</v>
      </c>
      <c r="C52" s="15">
        <f t="shared" si="2"/>
        <v>5.0390340318587218E-3</v>
      </c>
      <c r="D52" s="16">
        <f t="shared" si="1"/>
        <v>0.85988181401583097</v>
      </c>
      <c r="E52" s="75"/>
    </row>
    <row r="53" spans="1:5" x14ac:dyDescent="0.25">
      <c r="A53" s="23" t="s">
        <v>35</v>
      </c>
      <c r="B53" s="14">
        <v>749950.52</v>
      </c>
      <c r="C53" s="15">
        <f t="shared" si="2"/>
        <v>4.9303257978065684E-3</v>
      </c>
      <c r="D53" s="16">
        <f t="shared" si="1"/>
        <v>0.86481213981363758</v>
      </c>
      <c r="E53" s="75"/>
    </row>
    <row r="54" spans="1:5" x14ac:dyDescent="0.25">
      <c r="A54" s="23" t="s">
        <v>7</v>
      </c>
      <c r="B54" s="14">
        <v>686539.85</v>
      </c>
      <c r="C54" s="15">
        <f t="shared" si="2"/>
        <v>4.5134512789953814E-3</v>
      </c>
      <c r="D54" s="16">
        <f t="shared" si="1"/>
        <v>0.86932559109263297</v>
      </c>
      <c r="E54" s="75"/>
    </row>
    <row r="55" spans="1:5" x14ac:dyDescent="0.25">
      <c r="A55" s="23" t="s">
        <v>175</v>
      </c>
      <c r="B55" s="14">
        <v>671770.29999999993</v>
      </c>
      <c r="C55" s="15">
        <f t="shared" si="2"/>
        <v>4.4163532819341961E-3</v>
      </c>
      <c r="D55" s="16">
        <f t="shared" si="1"/>
        <v>0.8737419443745672</v>
      </c>
      <c r="E55" s="75"/>
    </row>
    <row r="56" spans="1:5" x14ac:dyDescent="0.25">
      <c r="A56" s="23" t="s">
        <v>19</v>
      </c>
      <c r="B56" s="14">
        <v>614354.51</v>
      </c>
      <c r="C56" s="15">
        <f t="shared" si="2"/>
        <v>4.0388903119259294E-3</v>
      </c>
      <c r="D56" s="16">
        <f t="shared" si="1"/>
        <v>0.87778083468649315</v>
      </c>
      <c r="E56" s="75"/>
    </row>
    <row r="57" spans="1:5" x14ac:dyDescent="0.25">
      <c r="A57" s="23" t="s">
        <v>79</v>
      </c>
      <c r="B57" s="14">
        <v>600010.64</v>
      </c>
      <c r="C57" s="15">
        <f t="shared" si="2"/>
        <v>3.9445908209389995E-3</v>
      </c>
      <c r="D57" s="16">
        <f t="shared" si="1"/>
        <v>0.88172542550743216</v>
      </c>
      <c r="E57" s="75"/>
    </row>
    <row r="58" spans="1:5" x14ac:dyDescent="0.25">
      <c r="A58" s="23" t="s">
        <v>192</v>
      </c>
      <c r="B58" s="14">
        <v>554848.04</v>
      </c>
      <c r="C58" s="15">
        <f t="shared" si="2"/>
        <v>3.6476827904251747E-3</v>
      </c>
      <c r="D58" s="16">
        <f t="shared" si="1"/>
        <v>0.88537310829785731</v>
      </c>
      <c r="E58" s="75"/>
    </row>
    <row r="59" spans="1:5" x14ac:dyDescent="0.25">
      <c r="A59" s="23" t="s">
        <v>21</v>
      </c>
      <c r="B59" s="14">
        <v>510790.03</v>
      </c>
      <c r="C59" s="15">
        <f t="shared" si="2"/>
        <v>3.3580365570936477E-3</v>
      </c>
      <c r="D59" s="16">
        <f t="shared" si="1"/>
        <v>0.88873114485495097</v>
      </c>
      <c r="E59" s="75"/>
    </row>
    <row r="60" spans="1:5" x14ac:dyDescent="0.25">
      <c r="A60" s="23" t="s">
        <v>54</v>
      </c>
      <c r="B60" s="14">
        <v>493453.48</v>
      </c>
      <c r="C60" s="15">
        <f t="shared" si="2"/>
        <v>3.2440625849041709E-3</v>
      </c>
      <c r="D60" s="16">
        <f t="shared" si="1"/>
        <v>0.89197520743985514</v>
      </c>
      <c r="E60" s="75"/>
    </row>
    <row r="61" spans="1:5" x14ac:dyDescent="0.25">
      <c r="A61" s="23" t="s">
        <v>111</v>
      </c>
      <c r="B61" s="14">
        <v>484456.45999999996</v>
      </c>
      <c r="C61" s="15">
        <f t="shared" si="2"/>
        <v>3.1849143629529659E-3</v>
      </c>
      <c r="D61" s="16">
        <f t="shared" si="1"/>
        <v>0.89516012180280813</v>
      </c>
      <c r="E61" s="75"/>
    </row>
    <row r="62" spans="1:5" x14ac:dyDescent="0.25">
      <c r="A62" s="23" t="s">
        <v>13</v>
      </c>
      <c r="B62" s="14">
        <v>472354.82000000007</v>
      </c>
      <c r="C62" s="15">
        <f t="shared" si="2"/>
        <v>3.1053557436886343E-3</v>
      </c>
      <c r="D62" s="16">
        <f t="shared" si="1"/>
        <v>0.89826547754649677</v>
      </c>
      <c r="E62" s="75"/>
    </row>
    <row r="63" spans="1:5" x14ac:dyDescent="0.25">
      <c r="A63" s="23" t="s">
        <v>51</v>
      </c>
      <c r="B63" s="14">
        <v>450670.52999999997</v>
      </c>
      <c r="C63" s="15">
        <f t="shared" si="2"/>
        <v>2.962798852876532E-3</v>
      </c>
      <c r="D63" s="16">
        <f t="shared" si="1"/>
        <v>0.90122827639937331</v>
      </c>
      <c r="E63" s="75"/>
    </row>
    <row r="64" spans="1:5" x14ac:dyDescent="0.25">
      <c r="A64" s="23" t="s">
        <v>3</v>
      </c>
      <c r="B64" s="14">
        <v>437562.09</v>
      </c>
      <c r="C64" s="15">
        <f t="shared" si="2"/>
        <v>2.8766213275899315E-3</v>
      </c>
      <c r="D64" s="16">
        <f t="shared" si="1"/>
        <v>0.90410489772696323</v>
      </c>
      <c r="E64" s="75"/>
    </row>
    <row r="65" spans="1:5" x14ac:dyDescent="0.25">
      <c r="A65" s="23" t="s">
        <v>132</v>
      </c>
      <c r="B65" s="14">
        <v>416482.31</v>
      </c>
      <c r="C65" s="15">
        <f t="shared" si="2"/>
        <v>2.7380386072978153E-3</v>
      </c>
      <c r="D65" s="16">
        <f t="shared" si="1"/>
        <v>0.90684293633426105</v>
      </c>
      <c r="E65" s="75"/>
    </row>
    <row r="66" spans="1:5" x14ac:dyDescent="0.25">
      <c r="A66" s="23" t="s">
        <v>161</v>
      </c>
      <c r="B66" s="14">
        <v>363313.39</v>
      </c>
      <c r="C66" s="15">
        <f t="shared" ref="C66:C97" si="3">B66/$B$192</f>
        <v>2.3884954162116706E-3</v>
      </c>
      <c r="D66" s="16">
        <f t="shared" si="1"/>
        <v>0.90923143175047272</v>
      </c>
      <c r="E66" s="75"/>
    </row>
    <row r="67" spans="1:5" x14ac:dyDescent="0.25">
      <c r="A67" s="23" t="s">
        <v>169</v>
      </c>
      <c r="B67" s="14">
        <v>346921.59</v>
      </c>
      <c r="C67" s="15">
        <f t="shared" si="3"/>
        <v>2.2807324208443422E-3</v>
      </c>
      <c r="D67" s="16">
        <f t="shared" si="1"/>
        <v>0.91151216417131709</v>
      </c>
      <c r="E67" s="75"/>
    </row>
    <row r="68" spans="1:5" x14ac:dyDescent="0.25">
      <c r="A68" s="23" t="s">
        <v>44</v>
      </c>
      <c r="B68" s="14">
        <v>333838.94</v>
      </c>
      <c r="C68" s="15">
        <f t="shared" si="3"/>
        <v>2.1947244442131982E-3</v>
      </c>
      <c r="D68" s="16">
        <f t="shared" ref="D68:D131" si="4">D67 + C68</f>
        <v>0.91370688861553029</v>
      </c>
      <c r="E68" s="75"/>
    </row>
    <row r="69" spans="1:5" x14ac:dyDescent="0.25">
      <c r="A69" s="23" t="s">
        <v>138</v>
      </c>
      <c r="B69" s="14">
        <v>331036.53000000003</v>
      </c>
      <c r="C69" s="15">
        <f t="shared" si="3"/>
        <v>2.1763008363209989E-3</v>
      </c>
      <c r="D69" s="16">
        <f t="shared" si="4"/>
        <v>0.91588318945185132</v>
      </c>
      <c r="E69" s="75"/>
    </row>
    <row r="70" spans="1:5" x14ac:dyDescent="0.25">
      <c r="A70" s="23" t="s">
        <v>77</v>
      </c>
      <c r="B70" s="14">
        <v>318003.40999999997</v>
      </c>
      <c r="C70" s="15">
        <f t="shared" si="3"/>
        <v>2.0906184798877916E-3</v>
      </c>
      <c r="D70" s="16">
        <f t="shared" si="4"/>
        <v>0.91797380793173911</v>
      </c>
      <c r="E70" s="75"/>
    </row>
    <row r="71" spans="1:5" x14ac:dyDescent="0.25">
      <c r="A71" s="23" t="s">
        <v>52</v>
      </c>
      <c r="B71" s="14">
        <v>315710.55</v>
      </c>
      <c r="C71" s="15">
        <f t="shared" si="3"/>
        <v>2.0755447563456592E-3</v>
      </c>
      <c r="D71" s="16">
        <f t="shared" si="4"/>
        <v>0.92004935268808474</v>
      </c>
      <c r="E71" s="75"/>
    </row>
    <row r="72" spans="1:5" x14ac:dyDescent="0.25">
      <c r="A72" s="23" t="s">
        <v>4</v>
      </c>
      <c r="B72" s="14">
        <v>311704.79000000004</v>
      </c>
      <c r="C72" s="15">
        <f t="shared" si="3"/>
        <v>2.0492100831357232E-3</v>
      </c>
      <c r="D72" s="16">
        <f t="shared" si="4"/>
        <v>0.92209856277122049</v>
      </c>
      <c r="E72" s="75"/>
    </row>
    <row r="73" spans="1:5" x14ac:dyDescent="0.25">
      <c r="A73" s="23" t="s">
        <v>20</v>
      </c>
      <c r="B73" s="14">
        <v>305145.98</v>
      </c>
      <c r="C73" s="15">
        <f t="shared" si="3"/>
        <v>2.0060911449077561E-3</v>
      </c>
      <c r="D73" s="16">
        <f t="shared" si="4"/>
        <v>0.92410465391612828</v>
      </c>
      <c r="E73" s="75"/>
    </row>
    <row r="74" spans="1:5" x14ac:dyDescent="0.25">
      <c r="A74" s="23" t="s">
        <v>74</v>
      </c>
      <c r="B74" s="14">
        <v>298056.23</v>
      </c>
      <c r="C74" s="15">
        <f t="shared" si="3"/>
        <v>1.9594817001606555E-3</v>
      </c>
      <c r="D74" s="16">
        <f t="shared" si="4"/>
        <v>0.92606413561628897</v>
      </c>
      <c r="E74" s="75"/>
    </row>
    <row r="75" spans="1:5" x14ac:dyDescent="0.25">
      <c r="A75" s="23" t="s">
        <v>195</v>
      </c>
      <c r="B75" s="14">
        <v>292392.53000000003</v>
      </c>
      <c r="C75" s="15">
        <f t="shared" si="3"/>
        <v>1.9222473953947401E-3</v>
      </c>
      <c r="D75" s="16">
        <f t="shared" si="4"/>
        <v>0.92798638301168368</v>
      </c>
      <c r="E75" s="75"/>
    </row>
    <row r="76" spans="1:5" x14ac:dyDescent="0.25">
      <c r="A76" s="23" t="s">
        <v>200</v>
      </c>
      <c r="B76" s="14">
        <v>289138.44</v>
      </c>
      <c r="C76" s="15">
        <f t="shared" si="3"/>
        <v>1.9008543521905237E-3</v>
      </c>
      <c r="D76" s="16">
        <f t="shared" si="4"/>
        <v>0.92988723736387424</v>
      </c>
      <c r="E76" s="75"/>
    </row>
    <row r="77" spans="1:5" x14ac:dyDescent="0.25">
      <c r="A77" s="23" t="s">
        <v>112</v>
      </c>
      <c r="B77" s="14">
        <v>279277.01</v>
      </c>
      <c r="C77" s="15">
        <f t="shared" si="3"/>
        <v>1.8360233247618561E-3</v>
      </c>
      <c r="D77" s="16">
        <f t="shared" si="4"/>
        <v>0.93172326068863609</v>
      </c>
      <c r="E77" s="75"/>
    </row>
    <row r="78" spans="1:5" x14ac:dyDescent="0.25">
      <c r="A78" s="23" t="s">
        <v>191</v>
      </c>
      <c r="B78" s="14">
        <v>276009.89</v>
      </c>
      <c r="C78" s="15">
        <f t="shared" si="3"/>
        <v>1.8145446197127154E-3</v>
      </c>
      <c r="D78" s="16">
        <f t="shared" si="4"/>
        <v>0.93353780530834884</v>
      </c>
      <c r="E78" s="75"/>
    </row>
    <row r="79" spans="1:5" x14ac:dyDescent="0.25">
      <c r="A79" s="23" t="s">
        <v>171</v>
      </c>
      <c r="B79" s="14">
        <v>268847.13</v>
      </c>
      <c r="C79" s="15">
        <f t="shared" si="3"/>
        <v>1.7674551925175759E-3</v>
      </c>
      <c r="D79" s="16">
        <f t="shared" si="4"/>
        <v>0.93530526050086638</v>
      </c>
      <c r="E79" s="75"/>
    </row>
    <row r="80" spans="1:5" x14ac:dyDescent="0.25">
      <c r="A80" s="23" t="s">
        <v>15</v>
      </c>
      <c r="B80" s="14">
        <v>257929.29</v>
      </c>
      <c r="C80" s="15">
        <f t="shared" si="3"/>
        <v>1.6956791129325861E-3</v>
      </c>
      <c r="D80" s="16">
        <f t="shared" si="4"/>
        <v>0.93700093961379893</v>
      </c>
      <c r="E80" s="75"/>
    </row>
    <row r="81" spans="1:5" x14ac:dyDescent="0.25">
      <c r="A81" s="23" t="s">
        <v>179</v>
      </c>
      <c r="B81" s="14">
        <v>254286.9</v>
      </c>
      <c r="C81" s="15">
        <f t="shared" si="3"/>
        <v>1.6717333073044058E-3</v>
      </c>
      <c r="D81" s="16">
        <f t="shared" si="4"/>
        <v>0.93867267292110335</v>
      </c>
      <c r="E81" s="75"/>
    </row>
    <row r="82" spans="1:5" x14ac:dyDescent="0.25">
      <c r="A82" s="23" t="s">
        <v>186</v>
      </c>
      <c r="B82" s="14">
        <v>245582.4</v>
      </c>
      <c r="C82" s="15">
        <f t="shared" si="3"/>
        <v>1.6145081707620546E-3</v>
      </c>
      <c r="D82" s="16">
        <f t="shared" si="4"/>
        <v>0.94028718109186538</v>
      </c>
      <c r="E82" s="75"/>
    </row>
    <row r="83" spans="1:5" x14ac:dyDescent="0.25">
      <c r="A83" s="23" t="s">
        <v>50</v>
      </c>
      <c r="B83" s="14">
        <v>244722.35</v>
      </c>
      <c r="C83" s="15">
        <f t="shared" si="3"/>
        <v>1.6088540288029245E-3</v>
      </c>
      <c r="D83" s="16">
        <f t="shared" si="4"/>
        <v>0.94189603512066833</v>
      </c>
      <c r="E83" s="75"/>
    </row>
    <row r="84" spans="1:5" x14ac:dyDescent="0.25">
      <c r="A84" s="23" t="s">
        <v>160</v>
      </c>
      <c r="B84" s="14">
        <v>231508.2</v>
      </c>
      <c r="C84" s="15">
        <f t="shared" si="3"/>
        <v>1.5219815446807911E-3</v>
      </c>
      <c r="D84" s="16">
        <f t="shared" si="4"/>
        <v>0.94341801666534908</v>
      </c>
      <c r="E84" s="75"/>
    </row>
    <row r="85" spans="1:5" x14ac:dyDescent="0.25">
      <c r="A85" s="23" t="s">
        <v>40</v>
      </c>
      <c r="B85" s="14">
        <v>217834.88</v>
      </c>
      <c r="C85" s="15">
        <f t="shared" si="3"/>
        <v>1.4320903844777626E-3</v>
      </c>
      <c r="D85" s="16">
        <f t="shared" si="4"/>
        <v>0.94485010704982686</v>
      </c>
      <c r="E85" s="75"/>
    </row>
    <row r="86" spans="1:5" x14ac:dyDescent="0.25">
      <c r="A86" s="23" t="s">
        <v>137</v>
      </c>
      <c r="B86" s="14">
        <v>217714.71</v>
      </c>
      <c r="C86" s="15">
        <f t="shared" si="3"/>
        <v>1.4313003626892284E-3</v>
      </c>
      <c r="D86" s="16">
        <f t="shared" si="4"/>
        <v>0.9462814074125161</v>
      </c>
      <c r="E86" s="75"/>
    </row>
    <row r="87" spans="1:5" x14ac:dyDescent="0.25">
      <c r="A87" s="23" t="s">
        <v>66</v>
      </c>
      <c r="B87" s="14">
        <v>212964.22999999998</v>
      </c>
      <c r="C87" s="15">
        <f t="shared" si="3"/>
        <v>1.4000697501736666E-3</v>
      </c>
      <c r="D87" s="16">
        <f t="shared" si="4"/>
        <v>0.9476814771626898</v>
      </c>
      <c r="E87" s="75"/>
    </row>
    <row r="88" spans="1:5" x14ac:dyDescent="0.25">
      <c r="A88" s="23" t="s">
        <v>14</v>
      </c>
      <c r="B88" s="14">
        <v>203874.37</v>
      </c>
      <c r="C88" s="15">
        <f t="shared" si="3"/>
        <v>1.3403111793596214E-3</v>
      </c>
      <c r="D88" s="16">
        <f t="shared" si="4"/>
        <v>0.94902178834204942</v>
      </c>
      <c r="E88" s="75"/>
    </row>
    <row r="89" spans="1:5" x14ac:dyDescent="0.25">
      <c r="A89" s="23" t="s">
        <v>90</v>
      </c>
      <c r="B89" s="14">
        <v>189333.83</v>
      </c>
      <c r="C89" s="15">
        <f t="shared" si="3"/>
        <v>1.2447187401730491E-3</v>
      </c>
      <c r="D89" s="16">
        <f t="shared" si="4"/>
        <v>0.95026650708222249</v>
      </c>
      <c r="E89" s="75"/>
    </row>
    <row r="90" spans="1:5" x14ac:dyDescent="0.25">
      <c r="A90" s="23" t="s">
        <v>45</v>
      </c>
      <c r="B90" s="14">
        <v>183362.01</v>
      </c>
      <c r="C90" s="15">
        <f t="shared" si="3"/>
        <v>1.2054587924556221E-3</v>
      </c>
      <c r="D90" s="16">
        <f t="shared" si="4"/>
        <v>0.95147196587467808</v>
      </c>
      <c r="E90" s="75"/>
    </row>
    <row r="91" spans="1:5" x14ac:dyDescent="0.25">
      <c r="A91" s="23" t="s">
        <v>49</v>
      </c>
      <c r="B91" s="14">
        <v>182385.36</v>
      </c>
      <c r="C91" s="15">
        <f t="shared" si="3"/>
        <v>1.1990380986071428E-3</v>
      </c>
      <c r="D91" s="16">
        <f t="shared" si="4"/>
        <v>0.95267100397328519</v>
      </c>
      <c r="E91" s="75"/>
    </row>
    <row r="92" spans="1:5" x14ac:dyDescent="0.25">
      <c r="A92" s="23" t="s">
        <v>24</v>
      </c>
      <c r="B92" s="14">
        <v>178844.72</v>
      </c>
      <c r="C92" s="15">
        <f t="shared" si="3"/>
        <v>1.1757612179767436E-3</v>
      </c>
      <c r="D92" s="16">
        <f t="shared" si="4"/>
        <v>0.95384676519126188</v>
      </c>
      <c r="E92" s="75"/>
    </row>
    <row r="93" spans="1:5" x14ac:dyDescent="0.25">
      <c r="A93" s="23" t="s">
        <v>61</v>
      </c>
      <c r="B93" s="14">
        <v>167021.84</v>
      </c>
      <c r="C93" s="15">
        <f t="shared" si="3"/>
        <v>1.0980352231092804E-3</v>
      </c>
      <c r="D93" s="16">
        <f t="shared" si="4"/>
        <v>0.95494480041437113</v>
      </c>
      <c r="E93" s="75"/>
    </row>
    <row r="94" spans="1:5" x14ac:dyDescent="0.25">
      <c r="A94" s="23" t="s">
        <v>109</v>
      </c>
      <c r="B94" s="14">
        <v>157775.89000000001</v>
      </c>
      <c r="C94" s="15">
        <f t="shared" si="3"/>
        <v>1.0372504851905314E-3</v>
      </c>
      <c r="D94" s="16">
        <f t="shared" si="4"/>
        <v>0.95598205089956168</v>
      </c>
      <c r="E94" s="75"/>
    </row>
    <row r="95" spans="1:5" x14ac:dyDescent="0.25">
      <c r="A95" s="23" t="s">
        <v>101</v>
      </c>
      <c r="B95" s="14">
        <v>150815.24</v>
      </c>
      <c r="C95" s="15">
        <f t="shared" si="3"/>
        <v>9.9148976985093487E-4</v>
      </c>
      <c r="D95" s="16">
        <f t="shared" si="4"/>
        <v>0.95697354066941265</v>
      </c>
      <c r="E95" s="75"/>
    </row>
    <row r="96" spans="1:5" x14ac:dyDescent="0.25">
      <c r="A96" s="23" t="s">
        <v>22</v>
      </c>
      <c r="B96" s="14">
        <v>149058.57</v>
      </c>
      <c r="C96" s="15">
        <f t="shared" si="3"/>
        <v>9.7994106738556047E-4</v>
      </c>
      <c r="D96" s="16">
        <f t="shared" si="4"/>
        <v>0.95795348173679817</v>
      </c>
      <c r="E96" s="75"/>
    </row>
    <row r="97" spans="1:5" x14ac:dyDescent="0.25">
      <c r="A97" s="25" t="s">
        <v>159</v>
      </c>
      <c r="B97" s="18">
        <v>148628.25</v>
      </c>
      <c r="C97" s="19">
        <f t="shared" si="3"/>
        <v>9.7711205701656685E-4</v>
      </c>
      <c r="D97" s="20">
        <f t="shared" si="4"/>
        <v>0.95893059379381473</v>
      </c>
      <c r="E97" s="75" t="s">
        <v>203</v>
      </c>
    </row>
    <row r="98" spans="1:5" x14ac:dyDescent="0.25">
      <c r="A98" s="25" t="s">
        <v>87</v>
      </c>
      <c r="B98" s="18">
        <v>146256.99</v>
      </c>
      <c r="C98" s="19">
        <f t="shared" ref="C98:C129" si="5">B98/$B$192</f>
        <v>9.6152291608056647E-4</v>
      </c>
      <c r="D98" s="20">
        <f t="shared" si="4"/>
        <v>0.95989211670989527</v>
      </c>
      <c r="E98" s="75"/>
    </row>
    <row r="99" spans="1:5" x14ac:dyDescent="0.25">
      <c r="A99" s="25" t="s">
        <v>121</v>
      </c>
      <c r="B99" s="18">
        <v>145610.78</v>
      </c>
      <c r="C99" s="19">
        <f t="shared" si="5"/>
        <v>9.5727460136001586E-4</v>
      </c>
      <c r="D99" s="20">
        <f t="shared" si="4"/>
        <v>0.96084939131125524</v>
      </c>
      <c r="E99" s="75"/>
    </row>
    <row r="100" spans="1:5" x14ac:dyDescent="0.25">
      <c r="A100" s="25" t="s">
        <v>143</v>
      </c>
      <c r="B100" s="18">
        <v>140777.94</v>
      </c>
      <c r="C100" s="19">
        <f t="shared" si="5"/>
        <v>9.2550253761283503E-4</v>
      </c>
      <c r="D100" s="20">
        <f t="shared" si="4"/>
        <v>0.96177489384886805</v>
      </c>
      <c r="E100" s="75"/>
    </row>
    <row r="101" spans="1:5" x14ac:dyDescent="0.25">
      <c r="A101" s="25" t="s">
        <v>46</v>
      </c>
      <c r="B101" s="18">
        <v>139847.95000000001</v>
      </c>
      <c r="C101" s="19">
        <f t="shared" si="5"/>
        <v>9.1938859600412446E-4</v>
      </c>
      <c r="D101" s="20">
        <f t="shared" si="4"/>
        <v>0.96269428244487221</v>
      </c>
      <c r="E101" s="75"/>
    </row>
    <row r="102" spans="1:5" x14ac:dyDescent="0.25">
      <c r="A102" s="25" t="s">
        <v>136</v>
      </c>
      <c r="B102" s="18">
        <v>139819.41</v>
      </c>
      <c r="C102" s="19">
        <f t="shared" si="5"/>
        <v>9.1920096829467318E-4</v>
      </c>
      <c r="D102" s="20">
        <f t="shared" si="4"/>
        <v>0.96361348341316688</v>
      </c>
      <c r="E102" s="75"/>
    </row>
    <row r="103" spans="1:5" x14ac:dyDescent="0.25">
      <c r="A103" s="25" t="s">
        <v>178</v>
      </c>
      <c r="B103" s="18">
        <v>139710.18</v>
      </c>
      <c r="C103" s="19">
        <f t="shared" si="5"/>
        <v>9.1848286827002823E-4</v>
      </c>
      <c r="D103" s="20">
        <f t="shared" si="4"/>
        <v>0.96453196628143689</v>
      </c>
      <c r="E103" s="75"/>
    </row>
    <row r="104" spans="1:5" x14ac:dyDescent="0.25">
      <c r="A104" s="25" t="s">
        <v>68</v>
      </c>
      <c r="B104" s="18">
        <v>138876.56</v>
      </c>
      <c r="C104" s="19">
        <f t="shared" si="5"/>
        <v>9.1300248245528481E-4</v>
      </c>
      <c r="D104" s="20">
        <f t="shared" si="4"/>
        <v>0.96544496876389219</v>
      </c>
      <c r="E104" s="75"/>
    </row>
    <row r="105" spans="1:5" x14ac:dyDescent="0.25">
      <c r="A105" s="25" t="s">
        <v>83</v>
      </c>
      <c r="B105" s="18">
        <v>138524.88999999998</v>
      </c>
      <c r="C105" s="19">
        <f t="shared" si="5"/>
        <v>9.1069053303052176E-4</v>
      </c>
      <c r="D105" s="20">
        <f t="shared" si="4"/>
        <v>0.96635565929692269</v>
      </c>
      <c r="E105" s="75"/>
    </row>
    <row r="106" spans="1:5" x14ac:dyDescent="0.25">
      <c r="A106" s="25" t="s">
        <v>172</v>
      </c>
      <c r="B106" s="18">
        <v>133679.29999999999</v>
      </c>
      <c r="C106" s="19">
        <f t="shared" si="5"/>
        <v>8.7883464821482285E-4</v>
      </c>
      <c r="D106" s="20">
        <f t="shared" si="4"/>
        <v>0.9672344939451375</v>
      </c>
      <c r="E106" s="75"/>
    </row>
    <row r="107" spans="1:5" x14ac:dyDescent="0.25">
      <c r="A107" s="25" t="s">
        <v>28</v>
      </c>
      <c r="B107" s="18">
        <v>132906.72999999998</v>
      </c>
      <c r="C107" s="19">
        <f t="shared" si="5"/>
        <v>8.7375561739874783E-4</v>
      </c>
      <c r="D107" s="20">
        <f t="shared" si="4"/>
        <v>0.96810824956253627</v>
      </c>
      <c r="E107" s="75"/>
    </row>
    <row r="108" spans="1:5" x14ac:dyDescent="0.25">
      <c r="A108" s="25" t="s">
        <v>150</v>
      </c>
      <c r="B108" s="18">
        <v>130972.8</v>
      </c>
      <c r="C108" s="19">
        <f t="shared" si="5"/>
        <v>8.6104157198392246E-4</v>
      </c>
      <c r="D108" s="20">
        <f t="shared" si="4"/>
        <v>0.96896929113452024</v>
      </c>
      <c r="E108" s="75"/>
    </row>
    <row r="109" spans="1:5" x14ac:dyDescent="0.25">
      <c r="A109" s="25" t="s">
        <v>39</v>
      </c>
      <c r="B109" s="18">
        <v>128333.6</v>
      </c>
      <c r="C109" s="19">
        <f t="shared" si="5"/>
        <v>8.4369093951076792E-4</v>
      </c>
      <c r="D109" s="20">
        <f t="shared" si="4"/>
        <v>0.96981298207403099</v>
      </c>
      <c r="E109" s="75"/>
    </row>
    <row r="110" spans="1:5" x14ac:dyDescent="0.25">
      <c r="A110" s="25" t="s">
        <v>114</v>
      </c>
      <c r="B110" s="18">
        <v>120859.9</v>
      </c>
      <c r="C110" s="19">
        <f t="shared" si="5"/>
        <v>7.9455733011602153E-4</v>
      </c>
      <c r="D110" s="20">
        <f t="shared" si="4"/>
        <v>0.97060753940414701</v>
      </c>
      <c r="E110" s="75"/>
    </row>
    <row r="111" spans="1:5" x14ac:dyDescent="0.25">
      <c r="A111" s="25" t="s">
        <v>102</v>
      </c>
      <c r="B111" s="18">
        <v>113753.82</v>
      </c>
      <c r="C111" s="19">
        <f t="shared" si="5"/>
        <v>7.478405286592037E-4</v>
      </c>
      <c r="D111" s="20">
        <f t="shared" si="4"/>
        <v>0.97135537993280618</v>
      </c>
      <c r="E111" s="75"/>
    </row>
    <row r="112" spans="1:5" x14ac:dyDescent="0.25">
      <c r="A112" s="25" t="s">
        <v>80</v>
      </c>
      <c r="B112" s="18">
        <v>113217.85</v>
      </c>
      <c r="C112" s="19">
        <f t="shared" si="5"/>
        <v>7.4431695390676485E-4</v>
      </c>
      <c r="D112" s="20">
        <f t="shared" si="4"/>
        <v>0.97209969688671294</v>
      </c>
      <c r="E112" s="75"/>
    </row>
    <row r="113" spans="1:5" x14ac:dyDescent="0.25">
      <c r="A113" s="25" t="s">
        <v>10</v>
      </c>
      <c r="B113" s="18">
        <v>110490.77</v>
      </c>
      <c r="C113" s="19">
        <f t="shared" si="5"/>
        <v>7.2638858060997417E-4</v>
      </c>
      <c r="D113" s="20">
        <f t="shared" si="4"/>
        <v>0.97282608546732297</v>
      </c>
      <c r="E113" s="75"/>
    </row>
    <row r="114" spans="1:5" x14ac:dyDescent="0.25">
      <c r="A114" s="25" t="s">
        <v>197</v>
      </c>
      <c r="B114" s="18">
        <v>108530.03</v>
      </c>
      <c r="C114" s="19">
        <f t="shared" si="5"/>
        <v>7.1349828085420992E-4</v>
      </c>
      <c r="D114" s="20">
        <f t="shared" si="4"/>
        <v>0.97353958374817717</v>
      </c>
      <c r="E114" s="75"/>
    </row>
    <row r="115" spans="1:5" x14ac:dyDescent="0.25">
      <c r="A115" s="25" t="s">
        <v>176</v>
      </c>
      <c r="B115" s="18">
        <v>108306.11000000002</v>
      </c>
      <c r="C115" s="19">
        <f t="shared" si="5"/>
        <v>7.1202618566499026E-4</v>
      </c>
      <c r="D115" s="20">
        <f t="shared" si="4"/>
        <v>0.97425160993384219</v>
      </c>
      <c r="E115" s="75"/>
    </row>
    <row r="116" spans="1:5" x14ac:dyDescent="0.25">
      <c r="A116" s="25" t="s">
        <v>190</v>
      </c>
      <c r="B116" s="18">
        <v>106983.88</v>
      </c>
      <c r="C116" s="19">
        <f t="shared" si="5"/>
        <v>7.0333357927859308E-4</v>
      </c>
      <c r="D116" s="20">
        <f t="shared" si="4"/>
        <v>0.97495494351312073</v>
      </c>
      <c r="E116" s="75"/>
    </row>
    <row r="117" spans="1:5" x14ac:dyDescent="0.25">
      <c r="A117" s="25" t="s">
        <v>199</v>
      </c>
      <c r="B117" s="18">
        <v>99286.32</v>
      </c>
      <c r="C117" s="19">
        <f t="shared" si="5"/>
        <v>6.5272826914671413E-4</v>
      </c>
      <c r="D117" s="20">
        <f t="shared" si="4"/>
        <v>0.97560767178226748</v>
      </c>
      <c r="E117" s="75"/>
    </row>
    <row r="118" spans="1:5" x14ac:dyDescent="0.25">
      <c r="A118" s="25" t="s">
        <v>48</v>
      </c>
      <c r="B118" s="18">
        <v>98994.2</v>
      </c>
      <c r="C118" s="19">
        <f t="shared" si="5"/>
        <v>6.5080781341844121E-4</v>
      </c>
      <c r="D118" s="20">
        <f t="shared" si="4"/>
        <v>0.9762584795956859</v>
      </c>
      <c r="E118" s="75"/>
    </row>
    <row r="119" spans="1:5" x14ac:dyDescent="0.25">
      <c r="A119" s="25" t="s">
        <v>134</v>
      </c>
      <c r="B119" s="18">
        <v>98187.12</v>
      </c>
      <c r="C119" s="19">
        <f t="shared" si="5"/>
        <v>6.455019069102441E-4</v>
      </c>
      <c r="D119" s="20">
        <f t="shared" si="4"/>
        <v>0.97690398150259616</v>
      </c>
      <c r="E119" s="75"/>
    </row>
    <row r="120" spans="1:5" x14ac:dyDescent="0.25">
      <c r="A120" s="25" t="s">
        <v>126</v>
      </c>
      <c r="B120" s="18">
        <v>97406.6</v>
      </c>
      <c r="C120" s="19">
        <f t="shared" si="5"/>
        <v>6.4037061119262279E-4</v>
      </c>
      <c r="D120" s="20">
        <f t="shared" si="4"/>
        <v>0.97754435211378876</v>
      </c>
      <c r="E120" s="75"/>
    </row>
    <row r="121" spans="1:5" x14ac:dyDescent="0.25">
      <c r="A121" s="25" t="s">
        <v>110</v>
      </c>
      <c r="B121" s="18">
        <v>92105.72</v>
      </c>
      <c r="C121" s="19">
        <f t="shared" si="5"/>
        <v>6.0552155819766401E-4</v>
      </c>
      <c r="D121" s="20">
        <f t="shared" si="4"/>
        <v>0.97814987367198647</v>
      </c>
      <c r="E121" s="75"/>
    </row>
    <row r="122" spans="1:5" x14ac:dyDescent="0.25">
      <c r="A122" s="25" t="s">
        <v>18</v>
      </c>
      <c r="B122" s="18">
        <v>87877.16</v>
      </c>
      <c r="C122" s="19">
        <f t="shared" si="5"/>
        <v>5.777221529041348E-4</v>
      </c>
      <c r="D122" s="20">
        <f t="shared" si="4"/>
        <v>0.97872759582489055</v>
      </c>
      <c r="E122" s="75"/>
    </row>
    <row r="123" spans="1:5" x14ac:dyDescent="0.25">
      <c r="A123" s="25" t="s">
        <v>75</v>
      </c>
      <c r="B123" s="18">
        <v>86790.42</v>
      </c>
      <c r="C123" s="19">
        <f t="shared" si="5"/>
        <v>5.7057770521776175E-4</v>
      </c>
      <c r="D123" s="20">
        <f t="shared" si="4"/>
        <v>0.97929817353010828</v>
      </c>
      <c r="E123" s="75"/>
    </row>
    <row r="124" spans="1:5" x14ac:dyDescent="0.25">
      <c r="A124" s="25" t="s">
        <v>122</v>
      </c>
      <c r="B124" s="18">
        <v>85140.08</v>
      </c>
      <c r="C124" s="19">
        <f t="shared" si="5"/>
        <v>5.5972803759282014E-4</v>
      </c>
      <c r="D124" s="20">
        <f t="shared" si="4"/>
        <v>0.97985790156770114</v>
      </c>
      <c r="E124" s="75"/>
    </row>
    <row r="125" spans="1:5" x14ac:dyDescent="0.25">
      <c r="A125" s="25" t="s">
        <v>129</v>
      </c>
      <c r="B125" s="18">
        <v>82930.42</v>
      </c>
      <c r="C125" s="19">
        <f t="shared" si="5"/>
        <v>5.4520128761152632E-4</v>
      </c>
      <c r="D125" s="20">
        <f t="shared" si="4"/>
        <v>0.98040310285531262</v>
      </c>
      <c r="E125" s="75"/>
    </row>
    <row r="126" spans="1:5" x14ac:dyDescent="0.25">
      <c r="A126" s="25" t="s">
        <v>2</v>
      </c>
      <c r="B126" s="18">
        <v>82782</v>
      </c>
      <c r="C126" s="19">
        <f t="shared" si="5"/>
        <v>5.4422554463196221E-4</v>
      </c>
      <c r="D126" s="20">
        <f t="shared" si="4"/>
        <v>0.98094732839994458</v>
      </c>
      <c r="E126" s="75"/>
    </row>
    <row r="127" spans="1:5" x14ac:dyDescent="0.25">
      <c r="A127" s="25" t="s">
        <v>104</v>
      </c>
      <c r="B127" s="18">
        <v>81011.77</v>
      </c>
      <c r="C127" s="19">
        <f t="shared" si="5"/>
        <v>5.3258769599489339E-4</v>
      </c>
      <c r="D127" s="20">
        <f t="shared" si="4"/>
        <v>0.98147991609593943</v>
      </c>
      <c r="E127" s="75"/>
    </row>
    <row r="128" spans="1:5" x14ac:dyDescent="0.25">
      <c r="A128" s="25" t="s">
        <v>86</v>
      </c>
      <c r="B128" s="18">
        <v>80506.7</v>
      </c>
      <c r="C128" s="19">
        <f t="shared" si="5"/>
        <v>5.2926726406733336E-4</v>
      </c>
      <c r="D128" s="20">
        <f t="shared" si="4"/>
        <v>0.98200918336000675</v>
      </c>
      <c r="E128" s="75"/>
    </row>
    <row r="129" spans="1:5" x14ac:dyDescent="0.25">
      <c r="A129" s="25" t="s">
        <v>131</v>
      </c>
      <c r="B129" s="18">
        <v>78467.03</v>
      </c>
      <c r="C129" s="19">
        <f t="shared" si="5"/>
        <v>5.158580625909319E-4</v>
      </c>
      <c r="D129" s="20">
        <f t="shared" si="4"/>
        <v>0.98252504142259767</v>
      </c>
      <c r="E129" s="75"/>
    </row>
    <row r="130" spans="1:5" x14ac:dyDescent="0.25">
      <c r="A130" s="25" t="s">
        <v>120</v>
      </c>
      <c r="B130" s="18">
        <v>78046</v>
      </c>
      <c r="C130" s="19">
        <f t="shared" ref="C130:C161" si="6">B130/$B$192</f>
        <v>5.1309012655343105E-4</v>
      </c>
      <c r="D130" s="20">
        <f t="shared" si="4"/>
        <v>0.9830381315491511</v>
      </c>
      <c r="E130" s="75"/>
    </row>
    <row r="131" spans="1:5" x14ac:dyDescent="0.25">
      <c r="A131" s="25" t="s">
        <v>123</v>
      </c>
      <c r="B131" s="18">
        <v>76821.740000000005</v>
      </c>
      <c r="C131" s="19">
        <f t="shared" si="6"/>
        <v>5.0504159468332495E-4</v>
      </c>
      <c r="D131" s="20">
        <f t="shared" si="4"/>
        <v>0.98354317314383444</v>
      </c>
      <c r="E131" s="75"/>
    </row>
    <row r="132" spans="1:5" x14ac:dyDescent="0.25">
      <c r="A132" s="25" t="s">
        <v>96</v>
      </c>
      <c r="B132" s="18">
        <v>76448.399999999994</v>
      </c>
      <c r="C132" s="19">
        <f t="shared" si="6"/>
        <v>5.0258718231308865E-4</v>
      </c>
      <c r="D132" s="20">
        <f t="shared" ref="D132:D191" si="7">D131 + C132</f>
        <v>0.98404576032614754</v>
      </c>
      <c r="E132" s="75"/>
    </row>
    <row r="133" spans="1:5" x14ac:dyDescent="0.25">
      <c r="A133" s="25" t="s">
        <v>95</v>
      </c>
      <c r="B133" s="18">
        <v>72613.7</v>
      </c>
      <c r="C133" s="19">
        <f t="shared" si="6"/>
        <v>4.7737709200359882E-4</v>
      </c>
      <c r="D133" s="20">
        <f t="shared" si="7"/>
        <v>0.98452313741815112</v>
      </c>
      <c r="E133" s="75"/>
    </row>
    <row r="134" spans="1:5" x14ac:dyDescent="0.25">
      <c r="A134" s="25" t="s">
        <v>116</v>
      </c>
      <c r="B134" s="18">
        <v>71979.03</v>
      </c>
      <c r="C134" s="19">
        <f t="shared" si="6"/>
        <v>4.7320464356780882E-4</v>
      </c>
      <c r="D134" s="20">
        <f t="shared" si="7"/>
        <v>0.98499634206171893</v>
      </c>
      <c r="E134" s="75"/>
    </row>
    <row r="135" spans="1:5" x14ac:dyDescent="0.25">
      <c r="A135" s="25" t="s">
        <v>106</v>
      </c>
      <c r="B135" s="18">
        <v>71105.3</v>
      </c>
      <c r="C135" s="19">
        <f t="shared" si="6"/>
        <v>4.6746056653280987E-4</v>
      </c>
      <c r="D135" s="20">
        <f t="shared" si="7"/>
        <v>0.98546380262825173</v>
      </c>
      <c r="E135" s="75"/>
    </row>
    <row r="136" spans="1:5" x14ac:dyDescent="0.25">
      <c r="A136" s="25" t="s">
        <v>93</v>
      </c>
      <c r="B136" s="18">
        <v>69102.5</v>
      </c>
      <c r="C136" s="19">
        <f t="shared" si="6"/>
        <v>4.5429375586395799E-4</v>
      </c>
      <c r="D136" s="20">
        <f t="shared" si="7"/>
        <v>0.98591809638411565</v>
      </c>
      <c r="E136" s="75"/>
    </row>
    <row r="137" spans="1:5" x14ac:dyDescent="0.25">
      <c r="A137" s="25" t="s">
        <v>118</v>
      </c>
      <c r="B137" s="18">
        <v>68697.27</v>
      </c>
      <c r="C137" s="19">
        <f t="shared" si="6"/>
        <v>4.5162969220940497E-4</v>
      </c>
      <c r="D137" s="20">
        <f t="shared" si="7"/>
        <v>0.986369726076325</v>
      </c>
      <c r="E137" s="75"/>
    </row>
    <row r="138" spans="1:5" x14ac:dyDescent="0.25">
      <c r="A138" s="25" t="s">
        <v>89</v>
      </c>
      <c r="B138" s="18">
        <v>68459.27</v>
      </c>
      <c r="C138" s="19">
        <f t="shared" si="6"/>
        <v>4.5006503226373556E-4</v>
      </c>
      <c r="D138" s="20">
        <f t="shared" si="7"/>
        <v>0.98681979110858875</v>
      </c>
      <c r="E138" s="75"/>
    </row>
    <row r="139" spans="1:5" x14ac:dyDescent="0.25">
      <c r="A139" s="25" t="s">
        <v>133</v>
      </c>
      <c r="B139" s="18">
        <v>65499</v>
      </c>
      <c r="C139" s="19">
        <f t="shared" si="6"/>
        <v>4.3060362093026136E-4</v>
      </c>
      <c r="D139" s="20">
        <f t="shared" si="7"/>
        <v>0.98725039472951903</v>
      </c>
      <c r="E139" s="75"/>
    </row>
    <row r="140" spans="1:5" x14ac:dyDescent="0.25">
      <c r="A140" s="25" t="s">
        <v>127</v>
      </c>
      <c r="B140" s="18">
        <v>64276.66</v>
      </c>
      <c r="C140" s="19">
        <f t="shared" si="6"/>
        <v>4.2256771152694386E-4</v>
      </c>
      <c r="D140" s="20">
        <f t="shared" si="7"/>
        <v>0.98767296244104597</v>
      </c>
      <c r="E140" s="75"/>
    </row>
    <row r="141" spans="1:5" x14ac:dyDescent="0.25">
      <c r="A141" s="25" t="s">
        <v>25</v>
      </c>
      <c r="B141" s="18">
        <v>64051.38</v>
      </c>
      <c r="C141" s="19">
        <f t="shared" si="6"/>
        <v>4.2108667542374882E-4</v>
      </c>
      <c r="D141" s="20">
        <f t="shared" si="7"/>
        <v>0.9880940491164697</v>
      </c>
      <c r="E141" s="75"/>
    </row>
    <row r="142" spans="1:5" x14ac:dyDescent="0.25">
      <c r="A142" s="25" t="s">
        <v>76</v>
      </c>
      <c r="B142" s="18">
        <v>63853.21</v>
      </c>
      <c r="C142" s="19">
        <f t="shared" si="6"/>
        <v>4.197838659219282E-4</v>
      </c>
      <c r="D142" s="20">
        <f t="shared" si="7"/>
        <v>0.98851383298239159</v>
      </c>
      <c r="E142" s="75"/>
    </row>
    <row r="143" spans="1:5" x14ac:dyDescent="0.25">
      <c r="A143" s="25" t="s">
        <v>82</v>
      </c>
      <c r="B143" s="18">
        <v>62262.06</v>
      </c>
      <c r="C143" s="19">
        <f t="shared" si="6"/>
        <v>4.0932332528095371E-4</v>
      </c>
      <c r="D143" s="20">
        <f t="shared" si="7"/>
        <v>0.98892315630767258</v>
      </c>
      <c r="E143" s="75"/>
    </row>
    <row r="144" spans="1:5" x14ac:dyDescent="0.25">
      <c r="A144" s="25" t="s">
        <v>88</v>
      </c>
      <c r="B144" s="18">
        <v>61779.3</v>
      </c>
      <c r="C144" s="19">
        <f t="shared" si="6"/>
        <v>4.0614956378779674E-4</v>
      </c>
      <c r="D144" s="20">
        <f t="shared" si="7"/>
        <v>0.9893293058714604</v>
      </c>
      <c r="E144" s="75"/>
    </row>
    <row r="145" spans="1:5" x14ac:dyDescent="0.25">
      <c r="A145" s="25" t="s">
        <v>100</v>
      </c>
      <c r="B145" s="18">
        <v>60781.3</v>
      </c>
      <c r="C145" s="19">
        <f t="shared" si="6"/>
        <v>3.9958851073830894E-4</v>
      </c>
      <c r="D145" s="20">
        <f t="shared" si="7"/>
        <v>0.98972889438219869</v>
      </c>
      <c r="E145" s="75"/>
    </row>
    <row r="146" spans="1:5" x14ac:dyDescent="0.25">
      <c r="A146" s="25" t="s">
        <v>92</v>
      </c>
      <c r="B146" s="18">
        <v>59311.759999999995</v>
      </c>
      <c r="C146" s="19">
        <f t="shared" si="6"/>
        <v>3.899274587359599E-4</v>
      </c>
      <c r="D146" s="20">
        <f t="shared" si="7"/>
        <v>0.99011882184093469</v>
      </c>
      <c r="E146" s="75"/>
    </row>
    <row r="147" spans="1:5" x14ac:dyDescent="0.25">
      <c r="A147" s="25" t="s">
        <v>189</v>
      </c>
      <c r="B147" s="18">
        <v>58486.559999999998</v>
      </c>
      <c r="C147" s="19">
        <f t="shared" si="6"/>
        <v>3.8450242769744555E-4</v>
      </c>
      <c r="D147" s="20">
        <f t="shared" si="7"/>
        <v>0.99050332426863219</v>
      </c>
      <c r="E147" s="75"/>
    </row>
    <row r="148" spans="1:5" x14ac:dyDescent="0.25">
      <c r="A148" s="25" t="s">
        <v>139</v>
      </c>
      <c r="B148" s="18">
        <v>56396.229999999996</v>
      </c>
      <c r="C148" s="19">
        <f t="shared" si="6"/>
        <v>3.7076017717546574E-4</v>
      </c>
      <c r="D148" s="20">
        <f t="shared" si="7"/>
        <v>0.9908740844458076</v>
      </c>
      <c r="E148" s="75"/>
    </row>
    <row r="149" spans="1:5" x14ac:dyDescent="0.25">
      <c r="A149" s="25" t="s">
        <v>125</v>
      </c>
      <c r="B149" s="18">
        <v>54846.21</v>
      </c>
      <c r="C149" s="19">
        <f t="shared" si="6"/>
        <v>3.6057003344022823E-4</v>
      </c>
      <c r="D149" s="20">
        <f t="shared" si="7"/>
        <v>0.99123465447924786</v>
      </c>
      <c r="E149" s="75"/>
    </row>
    <row r="150" spans="1:5" x14ac:dyDescent="0.25">
      <c r="A150" s="25" t="s">
        <v>183</v>
      </c>
      <c r="B150" s="18">
        <v>54565.53</v>
      </c>
      <c r="C150" s="19">
        <f t="shared" si="6"/>
        <v>3.5872478657657069E-4</v>
      </c>
      <c r="D150" s="20">
        <f t="shared" si="7"/>
        <v>0.99159337926582447</v>
      </c>
      <c r="E150" s="75"/>
    </row>
    <row r="151" spans="1:5" x14ac:dyDescent="0.25">
      <c r="A151" s="25" t="s">
        <v>81</v>
      </c>
      <c r="B151" s="18">
        <v>53315.54</v>
      </c>
      <c r="C151" s="19">
        <f t="shared" si="6"/>
        <v>3.5050710050309452E-4</v>
      </c>
      <c r="D151" s="20">
        <f t="shared" si="7"/>
        <v>0.99194388636632758</v>
      </c>
      <c r="E151" s="75"/>
    </row>
    <row r="152" spans="1:5" x14ac:dyDescent="0.25">
      <c r="A152" s="25" t="s">
        <v>185</v>
      </c>
      <c r="B152" s="18">
        <v>51677.1</v>
      </c>
      <c r="C152" s="19">
        <f t="shared" si="6"/>
        <v>3.3973566587543641E-4</v>
      </c>
      <c r="D152" s="20">
        <f t="shared" si="7"/>
        <v>0.99228362203220299</v>
      </c>
      <c r="E152" s="75"/>
    </row>
    <row r="153" spans="1:5" x14ac:dyDescent="0.25">
      <c r="A153" s="25" t="s">
        <v>78</v>
      </c>
      <c r="B153" s="18">
        <v>50466.6</v>
      </c>
      <c r="C153" s="19">
        <f t="shared" si="6"/>
        <v>3.3177759501731521E-4</v>
      </c>
      <c r="D153" s="20">
        <f t="shared" si="7"/>
        <v>0.99261539962722034</v>
      </c>
      <c r="E153" s="75"/>
    </row>
    <row r="154" spans="1:5" x14ac:dyDescent="0.25">
      <c r="A154" s="25" t="s">
        <v>56</v>
      </c>
      <c r="B154" s="18">
        <v>50429.04</v>
      </c>
      <c r="C154" s="19">
        <f t="shared" si="6"/>
        <v>3.3153066801076331E-4</v>
      </c>
      <c r="D154" s="20">
        <f t="shared" si="7"/>
        <v>0.99294693029523107</v>
      </c>
      <c r="E154" s="75"/>
    </row>
    <row r="155" spans="1:5" x14ac:dyDescent="0.25">
      <c r="A155" s="25" t="s">
        <v>105</v>
      </c>
      <c r="B155" s="18">
        <v>50220.23</v>
      </c>
      <c r="C155" s="19">
        <f t="shared" si="6"/>
        <v>3.3015790900548924E-4</v>
      </c>
      <c r="D155" s="20">
        <f t="shared" si="7"/>
        <v>0.99327708820423655</v>
      </c>
      <c r="E155" s="75"/>
    </row>
    <row r="156" spans="1:5" x14ac:dyDescent="0.25">
      <c r="A156" s="25" t="s">
        <v>84</v>
      </c>
      <c r="B156" s="18">
        <v>48463.42</v>
      </c>
      <c r="C156" s="19">
        <f t="shared" si="6"/>
        <v>3.1860828615191142E-4</v>
      </c>
      <c r="D156" s="20">
        <f t="shared" si="7"/>
        <v>0.99359569649038848</v>
      </c>
      <c r="E156" s="75"/>
    </row>
    <row r="157" spans="1:5" x14ac:dyDescent="0.25">
      <c r="A157" s="25" t="s">
        <v>115</v>
      </c>
      <c r="B157" s="18">
        <v>48167.44</v>
      </c>
      <c r="C157" s="19">
        <f t="shared" si="6"/>
        <v>3.1666245400603231E-4</v>
      </c>
      <c r="D157" s="20">
        <f t="shared" si="7"/>
        <v>0.99391235894439456</v>
      </c>
      <c r="E157" s="75"/>
    </row>
    <row r="158" spans="1:5" x14ac:dyDescent="0.25">
      <c r="A158" s="25" t="s">
        <v>58</v>
      </c>
      <c r="B158" s="18">
        <v>45159.8</v>
      </c>
      <c r="C158" s="19">
        <f t="shared" si="6"/>
        <v>2.9688962274975828E-4</v>
      </c>
      <c r="D158" s="20">
        <f t="shared" si="7"/>
        <v>0.99420924856714432</v>
      </c>
      <c r="E158" s="75"/>
    </row>
    <row r="159" spans="1:5" x14ac:dyDescent="0.25">
      <c r="A159" s="25" t="s">
        <v>149</v>
      </c>
      <c r="B159" s="18">
        <v>45134.32</v>
      </c>
      <c r="C159" s="19">
        <f t="shared" si="6"/>
        <v>2.9672211209675128E-4</v>
      </c>
      <c r="D159" s="20">
        <f t="shared" si="7"/>
        <v>0.99450597067924107</v>
      </c>
      <c r="E159" s="75"/>
    </row>
    <row r="160" spans="1:5" x14ac:dyDescent="0.25">
      <c r="A160" s="25" t="s">
        <v>194</v>
      </c>
      <c r="B160" s="18">
        <v>43615.14</v>
      </c>
      <c r="C160" s="19">
        <f t="shared" si="6"/>
        <v>2.8673471673430556E-4</v>
      </c>
      <c r="D160" s="20">
        <f t="shared" si="7"/>
        <v>0.99479270539597542</v>
      </c>
      <c r="E160" s="75"/>
    </row>
    <row r="161" spans="1:5" x14ac:dyDescent="0.25">
      <c r="A161" s="25" t="s">
        <v>32</v>
      </c>
      <c r="B161" s="18">
        <v>41786.239999999998</v>
      </c>
      <c r="C161" s="19">
        <f t="shared" si="6"/>
        <v>2.7471115969802474E-4</v>
      </c>
      <c r="D161" s="20">
        <f t="shared" si="7"/>
        <v>0.99506741655567343</v>
      </c>
      <c r="E161" s="75"/>
    </row>
    <row r="162" spans="1:5" x14ac:dyDescent="0.25">
      <c r="A162" s="25" t="s">
        <v>128</v>
      </c>
      <c r="B162" s="18">
        <v>40155.75</v>
      </c>
      <c r="C162" s="19">
        <f t="shared" ref="C162:C191" si="8">B162/$B$192</f>
        <v>2.6399198997191319E-4</v>
      </c>
      <c r="D162" s="20">
        <f t="shared" si="7"/>
        <v>0.99533140854564539</v>
      </c>
      <c r="E162" s="75"/>
    </row>
    <row r="163" spans="1:5" x14ac:dyDescent="0.25">
      <c r="A163" s="25" t="s">
        <v>47</v>
      </c>
      <c r="B163" s="18">
        <v>40122</v>
      </c>
      <c r="C163" s="19">
        <f t="shared" si="8"/>
        <v>2.6377011067289492E-4</v>
      </c>
      <c r="D163" s="20">
        <f t="shared" si="7"/>
        <v>0.9955951786563183</v>
      </c>
      <c r="E163" s="75"/>
    </row>
    <row r="164" spans="1:5" x14ac:dyDescent="0.25">
      <c r="A164" s="25" t="s">
        <v>113</v>
      </c>
      <c r="B164" s="18">
        <v>38664.370000000003</v>
      </c>
      <c r="C164" s="19">
        <f t="shared" si="8"/>
        <v>2.5418735740984397E-4</v>
      </c>
      <c r="D164" s="20">
        <f t="shared" si="7"/>
        <v>0.9958493660137282</v>
      </c>
      <c r="E164" s="75"/>
    </row>
    <row r="165" spans="1:5" x14ac:dyDescent="0.25">
      <c r="A165" s="25" t="s">
        <v>108</v>
      </c>
      <c r="B165" s="18">
        <v>37901.599999999999</v>
      </c>
      <c r="C165" s="19">
        <f t="shared" si="8"/>
        <v>2.4917275376800247E-4</v>
      </c>
      <c r="D165" s="20">
        <f t="shared" si="7"/>
        <v>0.99609853876749621</v>
      </c>
      <c r="E165" s="75"/>
    </row>
    <row r="166" spans="1:5" x14ac:dyDescent="0.25">
      <c r="A166" s="25" t="s">
        <v>67</v>
      </c>
      <c r="B166" s="18">
        <v>37735.879999999997</v>
      </c>
      <c r="C166" s="19">
        <f t="shared" si="8"/>
        <v>2.4808327710331194E-4</v>
      </c>
      <c r="D166" s="20">
        <f t="shared" si="7"/>
        <v>0.99634662204459956</v>
      </c>
      <c r="E166" s="75"/>
    </row>
    <row r="167" spans="1:5" x14ac:dyDescent="0.25">
      <c r="A167" s="25" t="s">
        <v>98</v>
      </c>
      <c r="B167" s="18">
        <v>35670.6</v>
      </c>
      <c r="C167" s="19">
        <f t="shared" si="8"/>
        <v>2.3450571032771462E-4</v>
      </c>
      <c r="D167" s="20">
        <f t="shared" si="7"/>
        <v>0.99658112775492724</v>
      </c>
      <c r="E167" s="75"/>
    </row>
    <row r="168" spans="1:5" x14ac:dyDescent="0.25">
      <c r="A168" s="25" t="s">
        <v>38</v>
      </c>
      <c r="B168" s="18">
        <v>35198.28</v>
      </c>
      <c r="C168" s="19">
        <f t="shared" si="8"/>
        <v>2.3140058349772056E-4</v>
      </c>
      <c r="D168" s="20">
        <f t="shared" si="7"/>
        <v>0.99681252833842493</v>
      </c>
      <c r="E168" s="75"/>
    </row>
    <row r="169" spans="1:5" x14ac:dyDescent="0.25">
      <c r="A169" s="25" t="s">
        <v>124</v>
      </c>
      <c r="B169" s="18">
        <v>35142.36</v>
      </c>
      <c r="C169" s="19">
        <f t="shared" si="8"/>
        <v>2.310329541525028E-4</v>
      </c>
      <c r="D169" s="20">
        <f t="shared" si="7"/>
        <v>0.99704356129257743</v>
      </c>
      <c r="E169" s="75"/>
    </row>
    <row r="170" spans="1:5" x14ac:dyDescent="0.25">
      <c r="A170" s="25" t="s">
        <v>85</v>
      </c>
      <c r="B170" s="18">
        <v>34676.17</v>
      </c>
      <c r="C170" s="19">
        <f t="shared" si="8"/>
        <v>2.2796812717741188E-4</v>
      </c>
      <c r="D170" s="20">
        <f t="shared" si="7"/>
        <v>0.99727152941975483</v>
      </c>
      <c r="E170" s="75"/>
    </row>
    <row r="171" spans="1:5" x14ac:dyDescent="0.25">
      <c r="A171" s="25" t="s">
        <v>119</v>
      </c>
      <c r="B171" s="18">
        <v>34425</v>
      </c>
      <c r="C171" s="19">
        <f t="shared" si="8"/>
        <v>2.2631688499861444E-4</v>
      </c>
      <c r="D171" s="20">
        <f t="shared" si="7"/>
        <v>0.99749784630475347</v>
      </c>
      <c r="E171" s="75"/>
    </row>
    <row r="172" spans="1:5" x14ac:dyDescent="0.25">
      <c r="A172" s="25" t="s">
        <v>181</v>
      </c>
      <c r="B172" s="18">
        <v>34245.72</v>
      </c>
      <c r="C172" s="19">
        <f t="shared" si="8"/>
        <v>2.251382621622295E-4</v>
      </c>
      <c r="D172" s="20">
        <f t="shared" si="7"/>
        <v>0.99772298456691566</v>
      </c>
      <c r="E172" s="75"/>
    </row>
    <row r="173" spans="1:5" x14ac:dyDescent="0.25">
      <c r="A173" s="25" t="s">
        <v>117</v>
      </c>
      <c r="B173" s="18">
        <v>33170.46</v>
      </c>
      <c r="C173" s="19">
        <f t="shared" si="8"/>
        <v>2.1806928630852985E-4</v>
      </c>
      <c r="D173" s="20">
        <f t="shared" si="7"/>
        <v>0.99794105385322418</v>
      </c>
      <c r="E173" s="75"/>
    </row>
    <row r="174" spans="1:5" x14ac:dyDescent="0.25">
      <c r="A174" s="25" t="s">
        <v>107</v>
      </c>
      <c r="B174" s="18">
        <v>32612.06</v>
      </c>
      <c r="C174" s="19">
        <f t="shared" si="8"/>
        <v>2.1439825221751386E-4</v>
      </c>
      <c r="D174" s="20">
        <f t="shared" si="7"/>
        <v>0.99815545210544165</v>
      </c>
      <c r="E174" s="75"/>
    </row>
    <row r="175" spans="1:5" x14ac:dyDescent="0.25">
      <c r="A175" s="25" t="s">
        <v>62</v>
      </c>
      <c r="B175" s="18">
        <v>29083.200000000001</v>
      </c>
      <c r="C175" s="19">
        <f t="shared" si="8"/>
        <v>1.9119881568022379E-4</v>
      </c>
      <c r="D175" s="20">
        <f t="shared" si="7"/>
        <v>0.99834665092112185</v>
      </c>
      <c r="E175" s="75"/>
    </row>
    <row r="176" spans="1:5" x14ac:dyDescent="0.25">
      <c r="A176" s="25" t="s">
        <v>140</v>
      </c>
      <c r="B176" s="18">
        <v>27307.94</v>
      </c>
      <c r="C176" s="19">
        <f t="shared" si="8"/>
        <v>1.7952789880984932E-4</v>
      </c>
      <c r="D176" s="20">
        <f t="shared" si="7"/>
        <v>0.99852617881993166</v>
      </c>
      <c r="E176" s="75"/>
    </row>
    <row r="177" spans="1:5" x14ac:dyDescent="0.25">
      <c r="A177" s="25" t="s">
        <v>23</v>
      </c>
      <c r="B177" s="18">
        <v>25563.200000000001</v>
      </c>
      <c r="C177" s="19">
        <f t="shared" si="8"/>
        <v>1.6805762656780192E-4</v>
      </c>
      <c r="D177" s="20">
        <f t="shared" si="7"/>
        <v>0.99869423644649946</v>
      </c>
      <c r="E177" s="75"/>
    </row>
    <row r="178" spans="1:5" x14ac:dyDescent="0.25">
      <c r="A178" s="25" t="s">
        <v>94</v>
      </c>
      <c r="B178" s="18">
        <v>23038.32</v>
      </c>
      <c r="C178" s="19">
        <f t="shared" si="8"/>
        <v>1.5145855680468495E-4</v>
      </c>
      <c r="D178" s="20">
        <f t="shared" si="7"/>
        <v>0.99884569500330411</v>
      </c>
      <c r="E178" s="75"/>
    </row>
    <row r="179" spans="1:5" x14ac:dyDescent="0.25">
      <c r="A179" s="25" t="s">
        <v>60</v>
      </c>
      <c r="B179" s="18">
        <v>22563.599999999999</v>
      </c>
      <c r="C179" s="19">
        <f t="shared" si="8"/>
        <v>1.4833765189120512E-4</v>
      </c>
      <c r="D179" s="20">
        <f t="shared" si="7"/>
        <v>0.99899403265519526</v>
      </c>
      <c r="E179" s="75"/>
    </row>
    <row r="180" spans="1:5" x14ac:dyDescent="0.25">
      <c r="A180" s="25" t="s">
        <v>188</v>
      </c>
      <c r="B180" s="18">
        <v>21871.439999999999</v>
      </c>
      <c r="C180" s="19">
        <f t="shared" si="8"/>
        <v>1.4378725261391707E-4</v>
      </c>
      <c r="D180" s="20">
        <f t="shared" si="7"/>
        <v>0.99913781990780914</v>
      </c>
      <c r="E180" s="75"/>
    </row>
    <row r="181" spans="1:5" x14ac:dyDescent="0.25">
      <c r="A181" s="25" t="s">
        <v>135</v>
      </c>
      <c r="B181" s="18">
        <v>21515.63</v>
      </c>
      <c r="C181" s="19">
        <f t="shared" si="8"/>
        <v>1.4144808599514128E-4</v>
      </c>
      <c r="D181" s="20">
        <f t="shared" si="7"/>
        <v>0.99927926799380429</v>
      </c>
      <c r="E181" s="75"/>
    </row>
    <row r="182" spans="1:5" x14ac:dyDescent="0.25">
      <c r="A182" s="25" t="s">
        <v>141</v>
      </c>
      <c r="B182" s="18">
        <v>21200</v>
      </c>
      <c r="C182" s="19">
        <f t="shared" si="8"/>
        <v>1.3937307079072263E-4</v>
      </c>
      <c r="D182" s="20">
        <f t="shared" si="7"/>
        <v>0.99941864106459499</v>
      </c>
      <c r="E182" s="75"/>
    </row>
    <row r="183" spans="1:5" x14ac:dyDescent="0.25">
      <c r="A183" s="25" t="s">
        <v>41</v>
      </c>
      <c r="B183" s="18">
        <v>20440.560000000001</v>
      </c>
      <c r="C183" s="19">
        <f t="shared" si="8"/>
        <v>1.3438035923971761E-4</v>
      </c>
      <c r="D183" s="20">
        <f t="shared" si="7"/>
        <v>0.99955302142383473</v>
      </c>
      <c r="E183" s="75"/>
    </row>
    <row r="184" spans="1:5" x14ac:dyDescent="0.25">
      <c r="A184" s="25" t="s">
        <v>142</v>
      </c>
      <c r="B184" s="18">
        <v>19681.240000000002</v>
      </c>
      <c r="C184" s="19">
        <f t="shared" si="8"/>
        <v>1.2938843659288687E-4</v>
      </c>
      <c r="D184" s="20">
        <f t="shared" si="7"/>
        <v>0.99968240986042767</v>
      </c>
      <c r="E184" s="75"/>
    </row>
    <row r="185" spans="1:5" x14ac:dyDescent="0.25">
      <c r="A185" s="25" t="s">
        <v>53</v>
      </c>
      <c r="B185" s="18">
        <v>19178.240000000002</v>
      </c>
      <c r="C185" s="19">
        <f t="shared" si="8"/>
        <v>1.2608161326233341E-4</v>
      </c>
      <c r="D185" s="20">
        <f t="shared" si="7"/>
        <v>0.99980849147369</v>
      </c>
      <c r="E185" s="75"/>
    </row>
    <row r="186" spans="1:5" x14ac:dyDescent="0.25">
      <c r="A186" s="25" t="s">
        <v>71</v>
      </c>
      <c r="B186" s="18">
        <v>15300.77</v>
      </c>
      <c r="C186" s="19">
        <f t="shared" si="8"/>
        <v>1.0059034435672476E-4</v>
      </c>
      <c r="D186" s="20">
        <f t="shared" si="7"/>
        <v>0.99990908181804672</v>
      </c>
      <c r="E186" s="75"/>
    </row>
    <row r="187" spans="1:5" x14ac:dyDescent="0.25">
      <c r="A187" s="25" t="s">
        <v>31</v>
      </c>
      <c r="B187" s="18">
        <v>6679.67</v>
      </c>
      <c r="C187" s="19">
        <f t="shared" si="8"/>
        <v>4.391349621550312E-5</v>
      </c>
      <c r="D187" s="20">
        <f t="shared" si="7"/>
        <v>0.99995299531426218</v>
      </c>
      <c r="E187" s="75"/>
    </row>
    <row r="188" spans="1:5" x14ac:dyDescent="0.25">
      <c r="A188" s="25" t="s">
        <v>130</v>
      </c>
      <c r="B188" s="18">
        <v>5238.2</v>
      </c>
      <c r="C188" s="19">
        <f t="shared" si="8"/>
        <v>3.4436982047922793E-5</v>
      </c>
      <c r="D188" s="20">
        <f t="shared" si="7"/>
        <v>0.99998743229631015</v>
      </c>
      <c r="E188" s="75"/>
    </row>
    <row r="189" spans="1:5" x14ac:dyDescent="0.25">
      <c r="A189" s="25" t="s">
        <v>91</v>
      </c>
      <c r="B189" s="18">
        <v>1311.67</v>
      </c>
      <c r="C189" s="19">
        <f t="shared" si="8"/>
        <v>8.6231828190597704E-6</v>
      </c>
      <c r="D189" s="20">
        <f t="shared" si="7"/>
        <v>0.99999605547912918</v>
      </c>
      <c r="E189" s="75"/>
    </row>
    <row r="190" spans="1:5" x14ac:dyDescent="0.25">
      <c r="A190" s="25" t="s">
        <v>103</v>
      </c>
      <c r="B190" s="18">
        <v>600</v>
      </c>
      <c r="C190" s="19">
        <f t="shared" si="8"/>
        <v>3.9445208714355461E-6</v>
      </c>
      <c r="D190" s="20">
        <f t="shared" si="7"/>
        <v>1.0000000000000007</v>
      </c>
      <c r="E190" s="75"/>
    </row>
    <row r="191" spans="1:5" ht="15.75" thickBot="1" x14ac:dyDescent="0.3">
      <c r="A191" s="31"/>
      <c r="B191" s="32"/>
      <c r="C191" s="33">
        <f t="shared" si="8"/>
        <v>0</v>
      </c>
      <c r="D191" s="33">
        <f t="shared" si="7"/>
        <v>1.0000000000000007</v>
      </c>
      <c r="E191" s="76"/>
    </row>
    <row r="192" spans="1:5" ht="18" thickBot="1" x14ac:dyDescent="0.35">
      <c r="B192" s="40">
        <f>SUM(B2:B191)</f>
        <v>152109728.79999986</v>
      </c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  <row r="219" spans="2:2" x14ac:dyDescent="0.25">
      <c r="B219" s="3"/>
    </row>
    <row r="220" spans="2:2" x14ac:dyDescent="0.25">
      <c r="B220" s="3"/>
    </row>
    <row r="221" spans="2:2" x14ac:dyDescent="0.25">
      <c r="B221" s="3"/>
    </row>
    <row r="222" spans="2:2" x14ac:dyDescent="0.25">
      <c r="B222" s="3"/>
    </row>
    <row r="223" spans="2:2" x14ac:dyDescent="0.25">
      <c r="B223" s="3"/>
    </row>
    <row r="224" spans="2:2" x14ac:dyDescent="0.25">
      <c r="B224" s="3"/>
    </row>
    <row r="225" spans="2:2" x14ac:dyDescent="0.25">
      <c r="B225" s="3"/>
    </row>
    <row r="226" spans="2:2" x14ac:dyDescent="0.25">
      <c r="B226" s="3"/>
    </row>
    <row r="227" spans="2:2" x14ac:dyDescent="0.25">
      <c r="B227" s="3"/>
    </row>
    <row r="228" spans="2:2" x14ac:dyDescent="0.25">
      <c r="B228" s="3"/>
    </row>
    <row r="229" spans="2:2" x14ac:dyDescent="0.25">
      <c r="B229" s="3"/>
    </row>
    <row r="230" spans="2:2" x14ac:dyDescent="0.25">
      <c r="B230" s="3"/>
    </row>
    <row r="231" spans="2:2" x14ac:dyDescent="0.25">
      <c r="B231" s="3"/>
    </row>
    <row r="232" spans="2:2" x14ac:dyDescent="0.25">
      <c r="B232" s="3"/>
    </row>
    <row r="233" spans="2:2" x14ac:dyDescent="0.25">
      <c r="B233" s="3"/>
    </row>
    <row r="234" spans="2:2" x14ac:dyDescent="0.25">
      <c r="B234" s="3"/>
    </row>
    <row r="235" spans="2:2" x14ac:dyDescent="0.25">
      <c r="B235" s="3"/>
    </row>
    <row r="236" spans="2:2" x14ac:dyDescent="0.25">
      <c r="B236" s="3"/>
    </row>
    <row r="237" spans="2:2" x14ac:dyDescent="0.25">
      <c r="B237" s="3"/>
    </row>
    <row r="238" spans="2:2" x14ac:dyDescent="0.25">
      <c r="B238" s="3"/>
    </row>
    <row r="239" spans="2:2" x14ac:dyDescent="0.25">
      <c r="B239" s="3"/>
    </row>
    <row r="240" spans="2:2" x14ac:dyDescent="0.25">
      <c r="B240" s="3"/>
    </row>
    <row r="241" spans="2:2" x14ac:dyDescent="0.25">
      <c r="B241" s="3"/>
    </row>
    <row r="242" spans="2:2" x14ac:dyDescent="0.25">
      <c r="B242" s="3"/>
    </row>
    <row r="243" spans="2:2" x14ac:dyDescent="0.25">
      <c r="B243" s="3"/>
    </row>
    <row r="244" spans="2:2" x14ac:dyDescent="0.25">
      <c r="B244" s="3"/>
    </row>
    <row r="245" spans="2:2" x14ac:dyDescent="0.25">
      <c r="B245" s="3"/>
    </row>
    <row r="246" spans="2:2" x14ac:dyDescent="0.25">
      <c r="B246" s="3"/>
    </row>
    <row r="247" spans="2:2" x14ac:dyDescent="0.25">
      <c r="B247" s="3"/>
    </row>
    <row r="248" spans="2:2" x14ac:dyDescent="0.25">
      <c r="B248" s="3"/>
    </row>
    <row r="249" spans="2:2" x14ac:dyDescent="0.25">
      <c r="B249" s="3"/>
    </row>
    <row r="250" spans="2:2" x14ac:dyDescent="0.25">
      <c r="B250" s="3"/>
    </row>
    <row r="251" spans="2:2" x14ac:dyDescent="0.25">
      <c r="B251" s="3"/>
    </row>
    <row r="252" spans="2:2" x14ac:dyDescent="0.25">
      <c r="B252" s="3"/>
    </row>
    <row r="253" spans="2:2" x14ac:dyDescent="0.25">
      <c r="B253" s="3"/>
    </row>
    <row r="254" spans="2:2" x14ac:dyDescent="0.25">
      <c r="B254" s="3"/>
    </row>
    <row r="255" spans="2:2" x14ac:dyDescent="0.25">
      <c r="B255" s="3"/>
    </row>
    <row r="256" spans="2:2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281" spans="2:2" x14ac:dyDescent="0.25">
      <c r="B281" s="3"/>
    </row>
    <row r="282" spans="2:2" x14ac:dyDescent="0.25">
      <c r="B282" s="3"/>
    </row>
    <row r="283" spans="2:2" x14ac:dyDescent="0.25">
      <c r="B283" s="3"/>
    </row>
    <row r="284" spans="2:2" x14ac:dyDescent="0.25">
      <c r="B284" s="3"/>
    </row>
    <row r="285" spans="2:2" x14ac:dyDescent="0.25">
      <c r="B285" s="3"/>
    </row>
    <row r="286" spans="2:2" x14ac:dyDescent="0.25">
      <c r="B286" s="3"/>
    </row>
    <row r="287" spans="2:2" x14ac:dyDescent="0.25">
      <c r="B287" s="3"/>
    </row>
    <row r="288" spans="2:2" x14ac:dyDescent="0.25">
      <c r="B288" s="3"/>
    </row>
    <row r="289" spans="2:2" x14ac:dyDescent="0.25">
      <c r="B289" s="3"/>
    </row>
    <row r="290" spans="2:2" x14ac:dyDescent="0.25">
      <c r="B290" s="3"/>
    </row>
    <row r="291" spans="2:2" x14ac:dyDescent="0.25">
      <c r="B291" s="3"/>
    </row>
    <row r="292" spans="2:2" x14ac:dyDescent="0.25">
      <c r="B292" s="3"/>
    </row>
    <row r="293" spans="2:2" x14ac:dyDescent="0.25">
      <c r="B293" s="3"/>
    </row>
    <row r="294" spans="2:2" x14ac:dyDescent="0.25">
      <c r="B294" s="3"/>
    </row>
    <row r="295" spans="2:2" x14ac:dyDescent="0.25">
      <c r="B295" s="3"/>
    </row>
    <row r="296" spans="2:2" x14ac:dyDescent="0.25">
      <c r="B296" s="3"/>
    </row>
    <row r="297" spans="2:2" x14ac:dyDescent="0.25">
      <c r="B297" s="3"/>
    </row>
    <row r="298" spans="2:2" x14ac:dyDescent="0.25">
      <c r="B298" s="3"/>
    </row>
    <row r="299" spans="2:2" x14ac:dyDescent="0.25">
      <c r="B299" s="3"/>
    </row>
    <row r="300" spans="2:2" x14ac:dyDescent="0.25">
      <c r="B300" s="3"/>
    </row>
    <row r="301" spans="2:2" x14ac:dyDescent="0.25">
      <c r="B301" s="3"/>
    </row>
    <row r="302" spans="2:2" x14ac:dyDescent="0.25">
      <c r="B302" s="3"/>
    </row>
    <row r="303" spans="2:2" x14ac:dyDescent="0.25">
      <c r="B303" s="3"/>
    </row>
    <row r="304" spans="2:2" x14ac:dyDescent="0.25">
      <c r="B304" s="3"/>
    </row>
    <row r="305" spans="2:2" x14ac:dyDescent="0.25">
      <c r="B305" s="3"/>
    </row>
    <row r="306" spans="2:2" x14ac:dyDescent="0.25">
      <c r="B306" s="3"/>
    </row>
    <row r="307" spans="2:2" x14ac:dyDescent="0.25">
      <c r="B307" s="3"/>
    </row>
    <row r="308" spans="2:2" x14ac:dyDescent="0.25">
      <c r="B308" s="3"/>
    </row>
    <row r="309" spans="2:2" x14ac:dyDescent="0.25">
      <c r="B309" s="3"/>
    </row>
    <row r="310" spans="2:2" x14ac:dyDescent="0.25">
      <c r="B310" s="3"/>
    </row>
    <row r="311" spans="2:2" x14ac:dyDescent="0.25">
      <c r="B311" s="3"/>
    </row>
    <row r="312" spans="2:2" x14ac:dyDescent="0.25">
      <c r="B312" s="3"/>
    </row>
    <row r="313" spans="2:2" x14ac:dyDescent="0.25">
      <c r="B313" s="3"/>
    </row>
    <row r="314" spans="2:2" x14ac:dyDescent="0.25">
      <c r="B314" s="3"/>
    </row>
    <row r="315" spans="2:2" x14ac:dyDescent="0.25">
      <c r="B315" s="3"/>
    </row>
    <row r="316" spans="2:2" x14ac:dyDescent="0.25">
      <c r="B316" s="3"/>
    </row>
    <row r="317" spans="2:2" x14ac:dyDescent="0.25">
      <c r="B317" s="3"/>
    </row>
    <row r="318" spans="2:2" x14ac:dyDescent="0.25">
      <c r="B318" s="3"/>
    </row>
    <row r="319" spans="2:2" x14ac:dyDescent="0.25">
      <c r="B319" s="3"/>
    </row>
    <row r="320" spans="2:2" x14ac:dyDescent="0.25">
      <c r="B320" s="3"/>
    </row>
    <row r="321" spans="2:2" x14ac:dyDescent="0.25">
      <c r="B321" s="3"/>
    </row>
    <row r="322" spans="2:2" x14ac:dyDescent="0.25">
      <c r="B322" s="3"/>
    </row>
    <row r="323" spans="2:2" x14ac:dyDescent="0.25">
      <c r="B323" s="3"/>
    </row>
    <row r="324" spans="2:2" x14ac:dyDescent="0.25">
      <c r="B324" s="3"/>
    </row>
    <row r="325" spans="2:2" x14ac:dyDescent="0.25">
      <c r="B325" s="3"/>
    </row>
    <row r="326" spans="2:2" x14ac:dyDescent="0.25">
      <c r="B326" s="3"/>
    </row>
    <row r="327" spans="2:2" x14ac:dyDescent="0.25">
      <c r="B327" s="3"/>
    </row>
    <row r="328" spans="2:2" x14ac:dyDescent="0.25">
      <c r="B328" s="3"/>
    </row>
    <row r="329" spans="2:2" x14ac:dyDescent="0.25">
      <c r="B329" s="3"/>
    </row>
    <row r="330" spans="2:2" x14ac:dyDescent="0.25">
      <c r="B330" s="3"/>
    </row>
    <row r="331" spans="2:2" x14ac:dyDescent="0.25">
      <c r="B331" s="3"/>
    </row>
    <row r="332" spans="2:2" x14ac:dyDescent="0.25">
      <c r="B332" s="3"/>
    </row>
    <row r="333" spans="2:2" x14ac:dyDescent="0.25">
      <c r="B333" s="3"/>
    </row>
    <row r="334" spans="2:2" x14ac:dyDescent="0.25">
      <c r="B334" s="3"/>
    </row>
    <row r="335" spans="2:2" x14ac:dyDescent="0.25">
      <c r="B335" s="3"/>
    </row>
    <row r="336" spans="2:2" x14ac:dyDescent="0.25">
      <c r="B336" s="3"/>
    </row>
    <row r="337" spans="2:2" x14ac:dyDescent="0.25">
      <c r="B337" s="3"/>
    </row>
    <row r="338" spans="2:2" x14ac:dyDescent="0.25">
      <c r="B338" s="3"/>
    </row>
    <row r="339" spans="2:2" x14ac:dyDescent="0.25">
      <c r="B339" s="3"/>
    </row>
    <row r="340" spans="2:2" x14ac:dyDescent="0.25">
      <c r="B340" s="3"/>
    </row>
    <row r="341" spans="2:2" x14ac:dyDescent="0.25">
      <c r="B341" s="3"/>
    </row>
    <row r="342" spans="2:2" x14ac:dyDescent="0.25">
      <c r="B342" s="3"/>
    </row>
    <row r="343" spans="2:2" x14ac:dyDescent="0.25">
      <c r="B343" s="3"/>
    </row>
    <row r="344" spans="2:2" x14ac:dyDescent="0.25">
      <c r="B344" s="3"/>
    </row>
    <row r="345" spans="2:2" x14ac:dyDescent="0.25">
      <c r="B345" s="3"/>
    </row>
    <row r="346" spans="2:2" x14ac:dyDescent="0.25">
      <c r="B346" s="3"/>
    </row>
    <row r="347" spans="2:2" x14ac:dyDescent="0.25">
      <c r="B347" s="3"/>
    </row>
    <row r="348" spans="2:2" x14ac:dyDescent="0.25">
      <c r="B348" s="3"/>
    </row>
    <row r="349" spans="2:2" x14ac:dyDescent="0.25">
      <c r="B349" s="3"/>
    </row>
    <row r="350" spans="2:2" x14ac:dyDescent="0.25">
      <c r="B350" s="3"/>
    </row>
    <row r="351" spans="2:2" x14ac:dyDescent="0.25">
      <c r="B351" s="3"/>
    </row>
    <row r="352" spans="2:2" x14ac:dyDescent="0.25">
      <c r="B352" s="3"/>
    </row>
    <row r="353" spans="2:2" x14ac:dyDescent="0.25">
      <c r="B353" s="3"/>
    </row>
    <row r="354" spans="2:2" x14ac:dyDescent="0.25">
      <c r="B354" s="3"/>
    </row>
    <row r="355" spans="2:2" x14ac:dyDescent="0.25">
      <c r="B355" s="3"/>
    </row>
    <row r="356" spans="2:2" x14ac:dyDescent="0.25">
      <c r="B356" s="3"/>
    </row>
    <row r="357" spans="2:2" x14ac:dyDescent="0.25">
      <c r="B357" s="3"/>
    </row>
    <row r="358" spans="2:2" x14ac:dyDescent="0.25">
      <c r="B358" s="3"/>
    </row>
    <row r="359" spans="2:2" x14ac:dyDescent="0.25">
      <c r="B359" s="3"/>
    </row>
    <row r="360" spans="2:2" x14ac:dyDescent="0.25">
      <c r="B360" s="3"/>
    </row>
    <row r="361" spans="2:2" x14ac:dyDescent="0.25">
      <c r="B361" s="3"/>
    </row>
    <row r="362" spans="2:2" x14ac:dyDescent="0.25">
      <c r="B362" s="3"/>
    </row>
    <row r="363" spans="2:2" x14ac:dyDescent="0.25">
      <c r="B363" s="3"/>
    </row>
    <row r="364" spans="2:2" x14ac:dyDescent="0.25">
      <c r="B364" s="3"/>
    </row>
    <row r="365" spans="2:2" x14ac:dyDescent="0.25">
      <c r="B365" s="3"/>
    </row>
    <row r="366" spans="2:2" x14ac:dyDescent="0.25">
      <c r="B366" s="3"/>
    </row>
    <row r="367" spans="2:2" x14ac:dyDescent="0.25">
      <c r="B367" s="3"/>
    </row>
    <row r="368" spans="2:2" x14ac:dyDescent="0.25">
      <c r="B368" s="3"/>
    </row>
    <row r="369" spans="2:2" x14ac:dyDescent="0.25">
      <c r="B369" s="3"/>
    </row>
    <row r="370" spans="2:2" x14ac:dyDescent="0.25">
      <c r="B370" s="3"/>
    </row>
    <row r="371" spans="2:2" x14ac:dyDescent="0.25">
      <c r="B371" s="3"/>
    </row>
    <row r="372" spans="2:2" x14ac:dyDescent="0.25">
      <c r="B372" s="3"/>
    </row>
    <row r="373" spans="2:2" x14ac:dyDescent="0.25">
      <c r="B373" s="3"/>
    </row>
    <row r="374" spans="2:2" x14ac:dyDescent="0.25">
      <c r="B374" s="3"/>
    </row>
    <row r="375" spans="2:2" x14ac:dyDescent="0.25">
      <c r="B375" s="3"/>
    </row>
    <row r="376" spans="2:2" x14ac:dyDescent="0.25">
      <c r="B376" s="3"/>
    </row>
    <row r="377" spans="2:2" x14ac:dyDescent="0.25">
      <c r="B377" s="3"/>
    </row>
    <row r="378" spans="2:2" x14ac:dyDescent="0.25">
      <c r="B378" s="3"/>
    </row>
    <row r="379" spans="2:2" x14ac:dyDescent="0.25">
      <c r="B379" s="3"/>
    </row>
    <row r="380" spans="2:2" x14ac:dyDescent="0.25">
      <c r="B380" s="3"/>
    </row>
    <row r="381" spans="2:2" x14ac:dyDescent="0.25">
      <c r="B381" s="3"/>
    </row>
    <row r="382" spans="2:2" x14ac:dyDescent="0.25">
      <c r="B382" s="3"/>
    </row>
    <row r="383" spans="2:2" x14ac:dyDescent="0.25">
      <c r="B383" s="3"/>
    </row>
    <row r="384" spans="2:2" x14ac:dyDescent="0.25">
      <c r="B384" s="3"/>
    </row>
    <row r="385" spans="2:2" x14ac:dyDescent="0.25">
      <c r="B385" s="3"/>
    </row>
    <row r="386" spans="2:2" x14ac:dyDescent="0.25">
      <c r="B386" s="3"/>
    </row>
    <row r="387" spans="2:2" x14ac:dyDescent="0.25">
      <c r="B387" s="3"/>
    </row>
    <row r="388" spans="2:2" x14ac:dyDescent="0.25">
      <c r="B388" s="3"/>
    </row>
    <row r="389" spans="2:2" x14ac:dyDescent="0.25">
      <c r="B389" s="3"/>
    </row>
    <row r="390" spans="2:2" x14ac:dyDescent="0.25">
      <c r="B390" s="3"/>
    </row>
    <row r="391" spans="2:2" x14ac:dyDescent="0.25">
      <c r="B391" s="3"/>
    </row>
    <row r="392" spans="2:2" x14ac:dyDescent="0.25">
      <c r="B392" s="3"/>
    </row>
    <row r="393" spans="2:2" x14ac:dyDescent="0.25">
      <c r="B393" s="3"/>
    </row>
    <row r="394" spans="2:2" x14ac:dyDescent="0.25">
      <c r="B394" s="3"/>
    </row>
    <row r="395" spans="2:2" x14ac:dyDescent="0.25">
      <c r="B395" s="3"/>
    </row>
    <row r="396" spans="2:2" x14ac:dyDescent="0.25">
      <c r="B396" s="3"/>
    </row>
    <row r="397" spans="2:2" x14ac:dyDescent="0.25">
      <c r="B397" s="3"/>
    </row>
    <row r="398" spans="2:2" x14ac:dyDescent="0.25">
      <c r="B398" s="3"/>
    </row>
    <row r="399" spans="2:2" x14ac:dyDescent="0.25">
      <c r="B399" s="3"/>
    </row>
    <row r="400" spans="2:2" x14ac:dyDescent="0.25">
      <c r="B400" s="3"/>
    </row>
    <row r="401" spans="2:2" x14ac:dyDescent="0.25">
      <c r="B401" s="3"/>
    </row>
    <row r="402" spans="2:2" x14ac:dyDescent="0.25">
      <c r="B402" s="3"/>
    </row>
    <row r="403" spans="2:2" x14ac:dyDescent="0.25">
      <c r="B403" s="3"/>
    </row>
    <row r="404" spans="2:2" x14ac:dyDescent="0.25">
      <c r="B404" s="3"/>
    </row>
    <row r="405" spans="2:2" x14ac:dyDescent="0.25">
      <c r="B405" s="3"/>
    </row>
    <row r="406" spans="2:2" x14ac:dyDescent="0.25">
      <c r="B406" s="3"/>
    </row>
    <row r="407" spans="2:2" x14ac:dyDescent="0.25">
      <c r="B407" s="3"/>
    </row>
    <row r="408" spans="2:2" x14ac:dyDescent="0.25">
      <c r="B408" s="3"/>
    </row>
    <row r="409" spans="2:2" x14ac:dyDescent="0.25">
      <c r="B409" s="3"/>
    </row>
    <row r="410" spans="2:2" x14ac:dyDescent="0.25">
      <c r="B410" s="3"/>
    </row>
    <row r="411" spans="2:2" x14ac:dyDescent="0.25">
      <c r="B411" s="3"/>
    </row>
    <row r="412" spans="2:2" x14ac:dyDescent="0.25">
      <c r="B412" s="3"/>
    </row>
    <row r="413" spans="2:2" x14ac:dyDescent="0.25">
      <c r="B413" s="3"/>
    </row>
    <row r="414" spans="2:2" x14ac:dyDescent="0.25">
      <c r="B414" s="3"/>
    </row>
    <row r="415" spans="2:2" x14ac:dyDescent="0.25">
      <c r="B415" s="3"/>
    </row>
    <row r="416" spans="2:2" x14ac:dyDescent="0.25">
      <c r="B416" s="3"/>
    </row>
    <row r="417" spans="2:2" x14ac:dyDescent="0.25">
      <c r="B417" s="3"/>
    </row>
    <row r="418" spans="2:2" x14ac:dyDescent="0.25">
      <c r="B418" s="3"/>
    </row>
    <row r="419" spans="2:2" x14ac:dyDescent="0.25">
      <c r="B419" s="3"/>
    </row>
    <row r="420" spans="2:2" x14ac:dyDescent="0.25">
      <c r="B420" s="3"/>
    </row>
    <row r="421" spans="2:2" x14ac:dyDescent="0.25">
      <c r="B421" s="3"/>
    </row>
    <row r="422" spans="2:2" x14ac:dyDescent="0.25">
      <c r="B422" s="3"/>
    </row>
    <row r="423" spans="2:2" x14ac:dyDescent="0.25">
      <c r="B423" s="3"/>
    </row>
    <row r="424" spans="2:2" x14ac:dyDescent="0.25">
      <c r="B424" s="3"/>
    </row>
    <row r="425" spans="2:2" x14ac:dyDescent="0.25">
      <c r="B425" s="3"/>
    </row>
    <row r="426" spans="2:2" x14ac:dyDescent="0.25">
      <c r="B426" s="3"/>
    </row>
    <row r="427" spans="2:2" x14ac:dyDescent="0.25">
      <c r="B427" s="3"/>
    </row>
    <row r="428" spans="2:2" x14ac:dyDescent="0.25">
      <c r="B428" s="3"/>
    </row>
    <row r="429" spans="2:2" x14ac:dyDescent="0.25">
      <c r="B429" s="3"/>
    </row>
    <row r="430" spans="2:2" x14ac:dyDescent="0.25">
      <c r="B430" s="3"/>
    </row>
    <row r="431" spans="2:2" x14ac:dyDescent="0.25">
      <c r="B431" s="3"/>
    </row>
    <row r="432" spans="2:2" x14ac:dyDescent="0.25">
      <c r="B432" s="3"/>
    </row>
    <row r="433" spans="2:2" x14ac:dyDescent="0.25">
      <c r="B433" s="3"/>
    </row>
    <row r="434" spans="2:2" x14ac:dyDescent="0.25">
      <c r="B434" s="3"/>
    </row>
    <row r="435" spans="2:2" x14ac:dyDescent="0.25">
      <c r="B435" s="3"/>
    </row>
    <row r="436" spans="2:2" x14ac:dyDescent="0.25">
      <c r="B436" s="3"/>
    </row>
    <row r="437" spans="2:2" x14ac:dyDescent="0.25">
      <c r="B437" s="3"/>
    </row>
    <row r="438" spans="2:2" x14ac:dyDescent="0.25">
      <c r="B438" s="3"/>
    </row>
    <row r="439" spans="2:2" x14ac:dyDescent="0.25">
      <c r="B439" s="3"/>
    </row>
    <row r="440" spans="2:2" x14ac:dyDescent="0.25">
      <c r="B440" s="3"/>
    </row>
    <row r="441" spans="2:2" x14ac:dyDescent="0.25">
      <c r="B441" s="3"/>
    </row>
  </sheetData>
  <sortState ref="A9:C198">
    <sortCondition descending="1" ref="C10:C198"/>
  </sortState>
  <dataConsolidate>
    <dataRefs count="1">
      <dataRef ref="A10:B200" sheet="Sulnorte sem TMD"/>
    </dataRefs>
  </dataConsolidate>
  <mergeCells count="3">
    <mergeCell ref="E2:E39"/>
    <mergeCell ref="E40:E96"/>
    <mergeCell ref="E97:E19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Rio Grande sem PB</vt:lpstr>
      <vt:lpstr>Paranagua sem PB</vt:lpstr>
      <vt:lpstr>Santos sem PB</vt:lpstr>
      <vt:lpstr>Vitoria sem PB</vt:lpstr>
      <vt:lpstr>Salvador sem PB</vt:lpstr>
      <vt:lpstr>Temadre sem PB</vt:lpstr>
      <vt:lpstr>Maceio sem PB</vt:lpstr>
      <vt:lpstr>Sulnorte</vt:lpstr>
      <vt:lpstr>Sulnorte sem TMD</vt:lpstr>
      <vt:lpstr>Sulnorte sem PB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Elaina Di Pietro Dias Diniz</dc:creator>
  <cp:lastModifiedBy>Arthur Souto</cp:lastModifiedBy>
  <cp:lastPrinted>2016-07-28T13:57:21Z</cp:lastPrinted>
  <dcterms:created xsi:type="dcterms:W3CDTF">2016-01-08T13:23:32Z</dcterms:created>
  <dcterms:modified xsi:type="dcterms:W3CDTF">2016-08-11T12:35:00Z</dcterms:modified>
</cp:coreProperties>
</file>