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kultet\II godina\ORT 2\Projekat\"/>
    </mc:Choice>
  </mc:AlternateContent>
  <xr:revisionPtr revIDLastSave="0" documentId="13_ncr:1_{6EEADA6D-E3B9-4839-9700-A6455CAA3941}" xr6:coauthVersionLast="46" xr6:coauthVersionMax="46" xr10:uidLastSave="{00000000-0000-0000-0000-000000000000}"/>
  <bookViews>
    <workbookView xWindow="-108" yWindow="-108" windowWidth="23256" windowHeight="12576" xr2:uid="{57242570-551D-443D-B825-039738A2D8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M7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M5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H31" i="1" a="1"/>
  <c r="H31" i="1" s="1"/>
  <c r="I31" i="1" a="1"/>
  <c r="I31" i="1" s="1"/>
  <c r="I4" i="1" a="1"/>
  <c r="I4" i="1" s="1"/>
  <c r="I5" i="1" a="1"/>
  <c r="I5" i="1" s="1"/>
  <c r="I10" i="1" a="1"/>
  <c r="I10" i="1" s="1"/>
  <c r="I13" i="1" a="1"/>
  <c r="I13" i="1" s="1"/>
  <c r="I18" i="1" a="1"/>
  <c r="I18" i="1" s="1"/>
  <c r="I26" i="1" a="1"/>
  <c r="I26" i="1" s="1"/>
  <c r="I28" i="1" a="1"/>
  <c r="I28" i="1" s="1"/>
  <c r="I29" i="1" a="1"/>
  <c r="I29" i="1" s="1"/>
  <c r="I6" i="1" a="1"/>
  <c r="I6" i="1" s="1"/>
  <c r="I7" i="1" a="1"/>
  <c r="I7" i="1" s="1"/>
  <c r="I8" i="1" a="1"/>
  <c r="I8" i="1" s="1"/>
  <c r="I9" i="1" a="1"/>
  <c r="I9" i="1" s="1"/>
  <c r="I11" i="1" a="1"/>
  <c r="I11" i="1" s="1"/>
  <c r="I12" i="1" a="1"/>
  <c r="I12" i="1" s="1"/>
  <c r="I14" i="1" a="1"/>
  <c r="I14" i="1" s="1"/>
  <c r="I15" i="1" a="1"/>
  <c r="I15" i="1" s="1"/>
  <c r="I16" i="1" a="1"/>
  <c r="I16" i="1" s="1"/>
  <c r="I17" i="1" a="1"/>
  <c r="I17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7" i="1" a="1"/>
  <c r="I27" i="1"/>
  <c r="I30" i="1" a="1"/>
  <c r="I30" i="1" s="1"/>
  <c r="I2" i="1" a="1"/>
  <c r="I2" i="1" s="1"/>
  <c r="I3" i="1" a="1"/>
  <c r="I3" i="1" s="1"/>
  <c r="E31" i="1" l="1"/>
  <c r="D31" i="1"/>
  <c r="D11" i="1"/>
  <c r="D13" i="1"/>
  <c r="H2" i="1" a="1"/>
  <c r="H2" i="1" s="1"/>
  <c r="D21" i="1"/>
  <c r="D29" i="1"/>
  <c r="H3" i="1" a="1"/>
  <c r="H3" i="1" s="1"/>
  <c r="H4" i="1" a="1"/>
  <c r="H4" i="1" s="1"/>
  <c r="H5" i="1" a="1"/>
  <c r="H5" i="1" s="1"/>
  <c r="H6" i="1" a="1"/>
  <c r="H6" i="1" s="1"/>
  <c r="D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E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E25" i="1" s="1"/>
  <c r="H26" i="1" a="1"/>
  <c r="H26" i="1" s="1"/>
  <c r="E26" i="1" s="1"/>
  <c r="H27" i="1" a="1"/>
  <c r="H27" i="1" s="1"/>
  <c r="H28" i="1" a="1"/>
  <c r="H28" i="1" s="1"/>
  <c r="H29" i="1" a="1"/>
  <c r="H29" i="1" s="1"/>
  <c r="H30" i="1" a="1"/>
  <c r="H30" i="1" s="1"/>
  <c r="E9" i="1" l="1"/>
  <c r="E27" i="1"/>
  <c r="E24" i="1"/>
  <c r="E19" i="1"/>
  <c r="E10" i="1"/>
  <c r="E8" i="1"/>
  <c r="M8" i="1" s="1"/>
  <c r="D23" i="1"/>
  <c r="D15" i="1"/>
  <c r="D7" i="1"/>
  <c r="E11" i="1"/>
  <c r="E18" i="1"/>
  <c r="E16" i="1"/>
  <c r="E6" i="1"/>
  <c r="L6" i="1" s="1"/>
  <c r="E3" i="1"/>
  <c r="M3" i="1" s="1"/>
  <c r="D30" i="1"/>
  <c r="D22" i="1"/>
  <c r="D14" i="1"/>
  <c r="E29" i="1"/>
  <c r="E21" i="1"/>
  <c r="E13" i="1"/>
  <c r="D5" i="1"/>
  <c r="E28" i="1"/>
  <c r="E20" i="1"/>
  <c r="E12" i="1"/>
  <c r="D4" i="1"/>
  <c r="D2" i="1"/>
  <c r="E23" i="1"/>
  <c r="E15" i="1"/>
  <c r="E7" i="1"/>
  <c r="L7" i="1" s="1"/>
  <c r="D28" i="1"/>
  <c r="D20" i="1"/>
  <c r="D12" i="1"/>
  <c r="E30" i="1"/>
  <c r="E22" i="1"/>
  <c r="E14" i="1"/>
  <c r="E5" i="1"/>
  <c r="L5" i="1" s="1"/>
  <c r="D19" i="1"/>
  <c r="D26" i="1"/>
  <c r="D18" i="1"/>
  <c r="D10" i="1"/>
  <c r="D27" i="1"/>
  <c r="D25" i="1"/>
  <c r="D17" i="1"/>
  <c r="D9" i="1"/>
  <c r="D24" i="1"/>
  <c r="D16" i="1"/>
  <c r="D8" i="1"/>
  <c r="E2" i="1"/>
  <c r="E4" i="1"/>
  <c r="D3" i="1"/>
  <c r="L4" i="1" l="1"/>
  <c r="M4" i="1"/>
  <c r="L9" i="1"/>
  <c r="J9" i="1"/>
  <c r="K9" i="1"/>
  <c r="L8" i="1"/>
  <c r="J8" i="1"/>
  <c r="K8" i="1"/>
  <c r="J7" i="1"/>
  <c r="K7" i="1"/>
  <c r="J6" i="1"/>
  <c r="K6" i="1"/>
  <c r="J5" i="1"/>
  <c r="K5" i="1"/>
  <c r="K3" i="1"/>
  <c r="L3" i="1"/>
  <c r="J3" i="1"/>
  <c r="K4" i="1"/>
  <c r="J4" i="1"/>
  <c r="J2" i="1"/>
  <c r="M2" i="1"/>
  <c r="L2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<sst xmlns="http://schemas.openxmlformats.org/spreadsheetml/2006/main" count="13" uniqueCount="13">
  <si>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INSTRUKCIJA</t>
  </si>
  <si>
    <t>ADSRESIRANJE</t>
  </si>
  <si>
    <t>PODATAK</t>
  </si>
  <si>
    <t>BIN</t>
  </si>
  <si>
    <t>HEX</t>
  </si>
  <si>
    <t>ZAPIS</t>
  </si>
  <si>
    <t>REG</t>
  </si>
  <si>
    <t>BIN_INST</t>
  </si>
  <si>
    <t>BIN_ADDR</t>
  </si>
  <si>
    <t>HEX_1</t>
  </si>
  <si>
    <t>HEX_2</t>
  </si>
  <si>
    <t>HEX_3</t>
  </si>
  <si>
    <t>HEX_4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</si>
</sst>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3" xfId="0" applyNumberForma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9AEC-1CD7-4FDF-95E1-479769EAD1A6}">
  <sheetPr codeName="Sheet1"/>
  <dimension ref="A1:M31"/>
  <sheetViews>
    <sheetView tabSelected="1" zoomScale="80" zoomScaleNormal="80" workbookViewId="0">
      <pane ySplit="1" topLeftCell="A4" activePane="bottomLeft" state="frozen"/>
      <selection activeCell="C1" sqref="C1"/>
      <selection pane="bottomLeft" activeCell="A4" sqref="A4"/>
    </sheetView>
  </sheetViews>
  <sheetFormatPr defaultRowHeight="14.4" x14ac:dyDescent="0.3"/>
  <cols>
    <col min="1" max="5" width="27" customWidth="1"/>
    <col min="6" max="6" width="24.44140625" customWidth="1"/>
    <col min="8" max="8" width="18.5546875" customWidth="1"/>
    <col min="9" max="9" width="20.33203125" customWidth="1"/>
    <col min="10" max="13" width="12.6640625" customWidth="1"/>
    <col min="14" max="14" width="10.88671875" customWidth="1"/>
  </cols>
  <sheetData>
    <row r="1" spans="1:13" ht="23.4" customHeight="1" thickBot="1" x14ac:dyDescent="0.35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6" t="s">
        <v>6</v>
      </c>
      <c r="H1" s="17" t="s">
        <v>7</v>
      </c>
      <c r="I1" s="18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ht="23.4" customHeight="1" x14ac:dyDescent="0.3">
      <c r="A2" s="6"/>
      <c r="B2" s="6"/>
      <c r="C2" s="6"/>
      <c r="D2" s="3" t="e">
        <f>_xlfn.CONCAT(H2,I2)</f>
        <v>#N/A</v>
      </c>
      <c r="E2" s="4" t="e">
        <f>BIN2HEX(H2, 2)&amp;BIN2HEX(I2,2)&amp;C2</f>
        <v>#N/A</v>
      </c>
      <c r="F2" s="1"/>
      <c r="G2" s="11"/>
      <c r="H2" s="3" cm="1">
        <f t="array" ref="H2">_xlfn.SWITCH(A2,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" s="8" t="e" cm="1">
        <f t="array" ref="I2">_xlfn.SWITCH(B2,
"immed","00000000",
"memdir","00010000",
"regdir","0010",
"memind","00110000",
"preincr","0100",
"postdec","0101",
"regindpom","0110"
)&amp;IF(ISBLANK(G2), ,DEC2BIN(G2, 3))&amp;IF(ISBLANK(G2), ,0)</f>
        <v>#N/A</v>
      </c>
      <c r="J2" s="9" t="e">
        <f>MID(E2,1,2)</f>
        <v>#N/A</v>
      </c>
      <c r="K2" s="9" t="e">
        <f>MID(E2,3,2)</f>
        <v>#N/A</v>
      </c>
      <c r="L2" s="9" t="e">
        <f>MID(E2,5,2)</f>
        <v>#N/A</v>
      </c>
      <c r="M2" s="9" t="e">
        <f>MID(E2,7,2)</f>
        <v>#N/A</v>
      </c>
    </row>
    <row r="3" spans="1:13" ht="23.4" customHeight="1" x14ac:dyDescent="0.3">
      <c r="A3" s="7"/>
      <c r="B3" s="7"/>
      <c r="C3" s="7"/>
      <c r="D3" s="3" t="e">
        <f t="shared" ref="D3:D30" si="0">_xlfn.CONCAT(H3,I3)</f>
        <v>#N/A</v>
      </c>
      <c r="E3" s="4" t="e">
        <f t="shared" ref="E3:E30" si="1">BIN2HEX(H3, 2)&amp;BIN2HEX(I3,2)&amp;C3</f>
        <v>#N/A</v>
      </c>
      <c r="F3" s="2"/>
      <c r="G3" s="11"/>
      <c r="H3" s="5" cm="1">
        <f t="array" ref="H3">_xlfn.SWITCH(A3,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3" s="8" t="e" cm="1">
        <f t="array" ref="I3">_xlfn.SWITCH(B3,
"immed","00000000",
"memdir","00010000",
"regdir","0010",
"memind","00110000",
"preincr","0100",
"postdec","0101",
"regindpom","0110"
)&amp;IF(ISBLANK(G3), ,DEC2BIN(G3, 3))&amp;IF(ISBLANK(G3), ,0)</f>
        <v>#N/A</v>
      </c>
      <c r="J3" s="10" t="e">
        <f t="shared" ref="J3:J31" si="2">MID(E3,1,2)</f>
        <v>#N/A</v>
      </c>
      <c r="K3" s="10" t="e">
        <f t="shared" ref="K3:K31" si="3">MID(E3,3,2)</f>
        <v>#N/A</v>
      </c>
      <c r="L3" s="10" t="e">
        <f t="shared" ref="L3" si="4">MID(E3,5,2)</f>
        <v>#N/A</v>
      </c>
      <c r="M3" s="10" t="e">
        <f t="shared" ref="M3" si="5">MID(E3,7,2)</f>
        <v>#N/A</v>
      </c>
    </row>
    <row r="4" spans="1:13" ht="23.4" customHeight="1" x14ac:dyDescent="0.3">
      <c r="A4" s="7"/>
      <c r="B4" s="7"/>
      <c r="C4" s="7"/>
      <c r="D4" s="3" t="e">
        <f t="shared" si="0"/>
        <v>#N/A</v>
      </c>
      <c r="E4" s="4" t="e">
        <f t="shared" si="1"/>
        <v>#N/A</v>
      </c>
      <c r="F4" s="2"/>
      <c r="G4" s="11"/>
      <c r="H4" s="5" cm="1">
        <f t="array" ref="H4">_xlfn.SWITCH(A4,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4" s="8" t="e" cm="1">
        <f t="array" ref="I4">_xlfn.SWITCH(B4,
"immed","00000000",
"memdir","00010000",
"regdir","0010",
"memind","00110000",
"preincr","0100",
"postdec","0101",
"regindpom","0110"
)&amp;IF(ISBLANK(G4), ,DEC2BIN(G4, 3))&amp;IF(ISBLANK(G4), ,0)</f>
        <v>#N/A</v>
      </c>
      <c r="J4" s="10" t="e">
        <f t="shared" si="2"/>
        <v>#N/A</v>
      </c>
      <c r="K4" s="10" t="e">
        <f t="shared" si="3"/>
        <v>#N/A</v>
      </c>
      <c r="L4" s="10" t="e">
        <f>IF(LEN(C4)&lt;4, MID(E4,5,2), MID(E4,7,2))</f>
        <v>#N/A</v>
      </c>
      <c r="M4" s="10" t="str">
        <f>IF(LEN(C4)&lt;4, "", MID(E4,5,2))</f>
        <v/>
      </c>
    </row>
    <row r="5" spans="1:13" ht="23.4" customHeight="1" x14ac:dyDescent="0.3">
      <c r="A5" s="7"/>
      <c r="B5" s="7"/>
      <c r="C5" s="7"/>
      <c r="D5" s="3" t="e">
        <f t="shared" si="0"/>
        <v>#N/A</v>
      </c>
      <c r="E5" s="4" t="e">
        <f t="shared" si="1"/>
        <v>#N/A</v>
      </c>
      <c r="F5" s="2"/>
      <c r="G5" s="11"/>
      <c r="H5" s="5" cm="1">
        <f t="array" ref="H5">_xlfn.SWITCH(A5,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5" s="8" t="e" cm="1">
        <f t="array" ref="I5">_xlfn.SWITCH(B5,
"immed","00000000",
"memdir","00010000",
"regdir","0010",
"memind","00110000",
"preincr","0100",
"postdec","0101",
"regindpom","0110"
)&amp;IF(ISBLANK(G5), ,DEC2BIN(G5, 3))&amp;IF(ISBLANK(G5), ,0)</f>
        <v>#N/A</v>
      </c>
      <c r="J5" s="10" t="e">
        <f t="shared" si="2"/>
        <v>#N/A</v>
      </c>
      <c r="K5" s="10" t="e">
        <f t="shared" si="3"/>
        <v>#N/A</v>
      </c>
      <c r="L5" s="10" t="e">
        <f>IF(LEN(C5)&lt;4, MID(E5,5,2), MID(E5,7,2))</f>
        <v>#N/A</v>
      </c>
      <c r="M5" s="10" t="str">
        <f>IF(LEN(C5)&lt;4, "", MID(E5,5,2))</f>
        <v/>
      </c>
    </row>
    <row r="6" spans="1:13" ht="23.4" customHeight="1" x14ac:dyDescent="0.3">
      <c r="A6" s="7"/>
      <c r="B6" s="7"/>
      <c r="C6" s="7"/>
      <c r="D6" s="3" t="e">
        <f t="shared" si="0"/>
        <v>#N/A</v>
      </c>
      <c r="E6" s="4" t="e">
        <f t="shared" si="1"/>
        <v>#N/A</v>
      </c>
      <c r="F6" s="2"/>
      <c r="G6" s="11"/>
      <c r="H6" s="5" cm="1">
        <f t="array" ref="H6">_xlfn.SWITCH(A6,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6" s="8" t="e" cm="1">
        <f t="array" ref="I6">_xlfn.SWITCH(B6,
"immed","00000000",
"memdir","00010000",
"regdir","0010",
"memind","00110000",
"preincr","0100",
"postdec","0101",
"regindpom","0110"
)&amp;IF(ISBLANK(G6), ,DEC2BIN(G6, 3))&amp;IF(ISBLANK(G6), ,0)</f>
        <v>#N/A</v>
      </c>
      <c r="J6" s="10" t="e">
        <f t="shared" si="2"/>
        <v>#N/A</v>
      </c>
      <c r="K6" s="10" t="e">
        <f t="shared" si="3"/>
        <v>#N/A</v>
      </c>
      <c r="L6" s="10" t="e">
        <f t="shared" ref="L6:L31" si="6">IF(LEN(C6)&lt;4, MID(E6,5,2), MID(E6,7,2))</f>
        <v>#N/A</v>
      </c>
      <c r="M6" s="10" t="str">
        <f t="shared" ref="M6:M31" si="7">IF(LEN(C6)&lt;4, "", MID(E6,5,2))</f>
        <v/>
      </c>
    </row>
    <row r="7" spans="1:13" ht="23.4" customHeight="1" x14ac:dyDescent="0.3">
      <c r="A7" s="7"/>
      <c r="B7" s="7"/>
      <c r="C7" s="7"/>
      <c r="D7" s="3" t="e">
        <f t="shared" si="0"/>
        <v>#N/A</v>
      </c>
      <c r="E7" s="4" t="e">
        <f t="shared" si="1"/>
        <v>#N/A</v>
      </c>
      <c r="F7" s="2"/>
      <c r="G7" s="11"/>
      <c r="H7" s="5" cm="1">
        <f t="array" ref="H7">_xlfn.SWITCH(A7,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7" s="8" t="e" cm="1">
        <f t="array" ref="I7">_xlfn.SWITCH(B7,
"immed","00000000",
"memdir","00010000",
"regdir","0010",
"memind","00110000",
"preincr","0100",
"postdec","0101",
"regindpom","0110"
)&amp;IF(ISBLANK(G7), ,DEC2BIN(G7, 3))&amp;IF(ISBLANK(G7), ,0)</f>
        <v>#N/A</v>
      </c>
      <c r="J7" s="10" t="e">
        <f t="shared" si="2"/>
        <v>#N/A</v>
      </c>
      <c r="K7" s="10" t="e">
        <f t="shared" si="3"/>
        <v>#N/A</v>
      </c>
      <c r="L7" s="10" t="e">
        <f t="shared" si="6"/>
        <v>#N/A</v>
      </c>
      <c r="M7" s="10" t="str">
        <f t="shared" si="7"/>
        <v/>
      </c>
    </row>
    <row r="8" spans="1:13" ht="23.4" customHeight="1" x14ac:dyDescent="0.3">
      <c r="A8" s="7"/>
      <c r="B8" s="7"/>
      <c r="C8" s="7"/>
      <c r="D8" s="3" t="e">
        <f t="shared" si="0"/>
        <v>#N/A</v>
      </c>
      <c r="E8" s="4" t="e">
        <f t="shared" si="1"/>
        <v>#N/A</v>
      </c>
      <c r="F8" s="2"/>
      <c r="G8" s="11"/>
      <c r="H8" s="5" cm="1">
        <f t="array" ref="H8">_xlfn.SWITCH(A8,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8" s="8" t="e" cm="1">
        <f t="array" ref="I8">_xlfn.SWITCH(B8,
"immed","00000000",
"memdir","00010000",
"regdir","0010",
"memind","00110000",
"preincr","0100",
"postdec","0101",
"regindpom","0110"
)&amp;IF(ISBLANK(G8), ,DEC2BIN(G8, 3))&amp;IF(ISBLANK(G8), ,0)</f>
        <v>#N/A</v>
      </c>
      <c r="J8" s="10" t="e">
        <f t="shared" si="2"/>
        <v>#N/A</v>
      </c>
      <c r="K8" s="10" t="e">
        <f t="shared" si="3"/>
        <v>#N/A</v>
      </c>
      <c r="L8" s="10" t="e">
        <f t="shared" si="6"/>
        <v>#N/A</v>
      </c>
      <c r="M8" s="10" t="str">
        <f t="shared" si="7"/>
        <v/>
      </c>
    </row>
    <row r="9" spans="1:13" ht="23.4" customHeight="1" x14ac:dyDescent="0.3">
      <c r="A9" s="7"/>
      <c r="B9" s="7"/>
      <c r="C9" s="7"/>
      <c r="D9" s="3" t="e">
        <f t="shared" si="0"/>
        <v>#N/A</v>
      </c>
      <c r="E9" s="4" t="e">
        <f t="shared" si="1"/>
        <v>#N/A</v>
      </c>
      <c r="F9" s="2"/>
      <c r="G9" s="11"/>
      <c r="H9" s="5" cm="1">
        <f t="array" ref="H9">_xlfn.SWITCH(A9,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9" s="8" t="e" cm="1">
        <f t="array" ref="I9">_xlfn.SWITCH(B9,
"immed","00000000",
"memdir","00010000",
"regdir","0010",
"memind","00110000",
"preincr","0100",
"postdec","0101",
"regindpom","0110"
)&amp;IF(ISBLANK(G9), ,DEC2BIN(G9, 3))&amp;IF(ISBLANK(G9), ,0)</f>
        <v>#N/A</v>
      </c>
      <c r="J9" s="10" t="e">
        <f t="shared" si="2"/>
        <v>#N/A</v>
      </c>
      <c r="K9" s="10" t="e">
        <f t="shared" si="3"/>
        <v>#N/A</v>
      </c>
      <c r="L9" s="10" t="e">
        <f t="shared" si="6"/>
        <v>#N/A</v>
      </c>
      <c r="M9" s="10" t="str">
        <f t="shared" si="7"/>
        <v/>
      </c>
    </row>
    <row r="10" spans="1:13" ht="23.4" customHeight="1" x14ac:dyDescent="0.3">
      <c r="A10" s="7"/>
      <c r="B10" s="7"/>
      <c r="C10" s="7"/>
      <c r="D10" s="3" t="e">
        <f t="shared" si="0"/>
        <v>#N/A</v>
      </c>
      <c r="E10" s="4" t="e">
        <f t="shared" si="1"/>
        <v>#N/A</v>
      </c>
      <c r="F10" s="2"/>
      <c r="G10" s="11"/>
      <c r="H10" s="5" cm="1">
        <f t="array" ref="H10">_xlfn.SWITCH(A10,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10" s="8" t="e" cm="1">
        <f t="array" ref="I10">_xlfn.SWITCH(B10,
"immed","00000000",
"memdir","00010000",
"regdir","0010",
"memind","00110000",
"preincr","0100",
"postdec","0101",
"regindpom","0110"
)&amp;IF(ISBLANK(G10), ,DEC2BIN(G10, 3))&amp;IF(ISBLANK(G10), ,0)</f>
        <v>#N/A</v>
      </c>
      <c r="J10" s="10" t="e">
        <f t="shared" si="2"/>
        <v>#N/A</v>
      </c>
      <c r="K10" s="10" t="e">
        <f t="shared" si="3"/>
        <v>#N/A</v>
      </c>
      <c r="L10" s="10" t="e">
        <f t="shared" si="6"/>
        <v>#N/A</v>
      </c>
      <c r="M10" s="10" t="str">
        <f t="shared" si="7"/>
        <v/>
      </c>
    </row>
    <row r="11" spans="1:13" ht="23.4" customHeight="1" x14ac:dyDescent="0.3">
      <c r="A11" s="7"/>
      <c r="B11" s="7"/>
      <c r="C11" s="7"/>
      <c r="D11" s="3" t="e">
        <f t="shared" si="0"/>
        <v>#N/A</v>
      </c>
      <c r="E11" s="4" t="e">
        <f t="shared" si="1"/>
        <v>#N/A</v>
      </c>
      <c r="F11" s="2"/>
      <c r="G11" s="11"/>
      <c r="H11" s="5" cm="1">
        <f t="array" ref="H11">_xlfn.SWITCH(A11,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11" s="8" t="e" cm="1">
        <f t="array" ref="I11">_xlfn.SWITCH(B11,
"immed","00000000",
"memdir","00010000",
"regdir","0010",
"memind","00110000",
"preincr","0100",
"postdec","0101",
"regindpom","0110"
)&amp;IF(ISBLANK(G11), ,DEC2BIN(G11, 3))&amp;IF(ISBLANK(G11), ,0)</f>
        <v>#N/A</v>
      </c>
      <c r="J11" s="10" t="e">
        <f t="shared" si="2"/>
        <v>#N/A</v>
      </c>
      <c r="K11" s="10" t="e">
        <f t="shared" si="3"/>
        <v>#N/A</v>
      </c>
      <c r="L11" s="10" t="e">
        <f t="shared" si="6"/>
        <v>#N/A</v>
      </c>
      <c r="M11" s="10" t="str">
        <f t="shared" si="7"/>
        <v/>
      </c>
    </row>
    <row r="12" spans="1:13" ht="23.4" customHeight="1" x14ac:dyDescent="0.3">
      <c r="A12" s="7"/>
      <c r="B12" s="7"/>
      <c r="C12" s="7"/>
      <c r="D12" s="3" t="e">
        <f t="shared" si="0"/>
        <v>#N/A</v>
      </c>
      <c r="E12" s="4" t="e">
        <f t="shared" si="1"/>
        <v>#N/A</v>
      </c>
      <c r="F12" s="2"/>
      <c r="G12" s="11"/>
      <c r="H12" s="5" cm="1">
        <f t="array" ref="H12">_xlfn.SWITCH(A12,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12" s="8" t="e" cm="1">
        <f t="array" ref="I12">_xlfn.SWITCH(B12,
"immed","00000000",
"memdir","00010000",
"regdir","0010",
"memind","00110000",
"preincr","0100",
"postdec","0101",
"regindpom","0110"
)&amp;IF(ISBLANK(G12), ,DEC2BIN(G12, 3))&amp;IF(ISBLANK(G12), ,0)</f>
        <v>#N/A</v>
      </c>
      <c r="J12" s="10" t="e">
        <f t="shared" si="2"/>
        <v>#N/A</v>
      </c>
      <c r="K12" s="10" t="e">
        <f t="shared" si="3"/>
        <v>#N/A</v>
      </c>
      <c r="L12" s="10" t="e">
        <f t="shared" si="6"/>
        <v>#N/A</v>
      </c>
      <c r="M12" s="10" t="str">
        <f t="shared" si="7"/>
        <v/>
      </c>
    </row>
    <row r="13" spans="1:13" ht="23.4" customHeight="1" x14ac:dyDescent="0.3">
      <c r="A13" s="7"/>
      <c r="B13" s="7"/>
      <c r="C13" s="7"/>
      <c r="D13" s="3" t="e">
        <f t="shared" si="0"/>
        <v>#N/A</v>
      </c>
      <c r="E13" s="4" t="e">
        <f t="shared" si="1"/>
        <v>#N/A</v>
      </c>
      <c r="F13" s="2"/>
      <c r="G13" s="11"/>
      <c r="H13" s="5" cm="1">
        <f t="array" ref="H13">_xlfn.SWITCH(A13,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13" s="8" t="e" cm="1">
        <f t="array" ref="I13">_xlfn.SWITCH(B13,
"immed","00000000",
"memdir","00010000",
"regdir","0010",
"memind","00110000",
"preincr","0100",
"postdec","0101",
"regindpom","0110"
)&amp;IF(ISBLANK(G13), ,DEC2BIN(G13, 3))&amp;IF(ISBLANK(G13), ,0)</f>
        <v>#N/A</v>
      </c>
      <c r="J13" s="10" t="e">
        <f t="shared" si="2"/>
        <v>#N/A</v>
      </c>
      <c r="K13" s="10" t="e">
        <f t="shared" si="3"/>
        <v>#N/A</v>
      </c>
      <c r="L13" s="10" t="e">
        <f t="shared" si="6"/>
        <v>#N/A</v>
      </c>
      <c r="M13" s="10" t="str">
        <f t="shared" si="7"/>
        <v/>
      </c>
    </row>
    <row r="14" spans="1:13" ht="23.4" customHeight="1" x14ac:dyDescent="0.3">
      <c r="A14" s="7"/>
      <c r="B14" s="7"/>
      <c r="C14" s="7"/>
      <c r="D14" s="3" t="e">
        <f t="shared" si="0"/>
        <v>#N/A</v>
      </c>
      <c r="E14" s="4" t="e">
        <f t="shared" si="1"/>
        <v>#N/A</v>
      </c>
      <c r="F14" s="2"/>
      <c r="G14" s="11"/>
      <c r="H14" s="5" cm="1">
        <f t="array" ref="H14">_xlfn.SWITCH(A14,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14" s="8" t="e" cm="1">
        <f t="array" ref="I14">_xlfn.SWITCH(B14,
"immed","00000000",
"memdir","00010000",
"regdir","0010",
"memind","00110000",
"preincr","0100",
"postdec","0101",
"regindpom","0110"
)&amp;IF(ISBLANK(G14), ,DEC2BIN(G14, 3))&amp;IF(ISBLANK(G14), ,0)</f>
        <v>#N/A</v>
      </c>
      <c r="J14" s="10" t="e">
        <f t="shared" si="2"/>
        <v>#N/A</v>
      </c>
      <c r="K14" s="10" t="e">
        <f t="shared" si="3"/>
        <v>#N/A</v>
      </c>
      <c r="L14" s="10" t="e">
        <f t="shared" si="6"/>
        <v>#N/A</v>
      </c>
      <c r="M14" s="10" t="str">
        <f t="shared" si="7"/>
        <v/>
      </c>
    </row>
    <row r="15" spans="1:13" ht="23.4" customHeight="1" x14ac:dyDescent="0.3">
      <c r="A15" s="7"/>
      <c r="B15" s="7"/>
      <c r="C15" s="7"/>
      <c r="D15" s="3" t="e">
        <f t="shared" si="0"/>
        <v>#N/A</v>
      </c>
      <c r="E15" s="4" t="e">
        <f t="shared" si="1"/>
        <v>#N/A</v>
      </c>
      <c r="F15" s="2"/>
      <c r="G15" s="11"/>
      <c r="H15" s="5" cm="1">
        <f t="array" ref="H15">_xlfn.SWITCH(A15,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15" s="8" t="e" cm="1">
        <f t="array" ref="I15">_xlfn.SWITCH(B15,
"immed","00000000",
"memdir","00010000",
"regdir","0010",
"memind","00110000",
"preincr","0100",
"postdec","0101",
"regindpom","0110"
)&amp;IF(ISBLANK(G15), ,DEC2BIN(G15, 3))&amp;IF(ISBLANK(G15), ,0)</f>
        <v>#N/A</v>
      </c>
      <c r="J15" s="10" t="e">
        <f t="shared" si="2"/>
        <v>#N/A</v>
      </c>
      <c r="K15" s="10" t="e">
        <f t="shared" si="3"/>
        <v>#N/A</v>
      </c>
      <c r="L15" s="10" t="e">
        <f t="shared" si="6"/>
        <v>#N/A</v>
      </c>
      <c r="M15" s="10" t="str">
        <f t="shared" si="7"/>
        <v/>
      </c>
    </row>
    <row r="16" spans="1:13" ht="23.4" customHeight="1" x14ac:dyDescent="0.3">
      <c r="A16" s="7"/>
      <c r="B16" s="7"/>
      <c r="C16" s="7"/>
      <c r="D16" s="3" t="e">
        <f t="shared" si="0"/>
        <v>#N/A</v>
      </c>
      <c r="E16" s="4" t="e">
        <f t="shared" si="1"/>
        <v>#N/A</v>
      </c>
      <c r="F16" s="2"/>
      <c r="G16" s="11"/>
      <c r="H16" s="5" cm="1">
        <f t="array" ref="H16">_xlfn.SWITCH(A16,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16" s="8" t="e" cm="1">
        <f t="array" ref="I16">_xlfn.SWITCH(B16,
"immed","00000000",
"memdir","00010000",
"regdir","0010",
"memind","00110000",
"preincr","0100",
"postdec","0101",
"regindpom","0110"
)&amp;IF(ISBLANK(G16), ,DEC2BIN(G16, 3))&amp;IF(ISBLANK(G16), ,0)</f>
        <v>#N/A</v>
      </c>
      <c r="J16" s="10" t="e">
        <f t="shared" si="2"/>
        <v>#N/A</v>
      </c>
      <c r="K16" s="10" t="e">
        <f t="shared" si="3"/>
        <v>#N/A</v>
      </c>
      <c r="L16" s="10" t="e">
        <f t="shared" si="6"/>
        <v>#N/A</v>
      </c>
      <c r="M16" s="10" t="str">
        <f t="shared" si="7"/>
        <v/>
      </c>
    </row>
    <row r="17" spans="1:13" ht="23.4" customHeight="1" x14ac:dyDescent="0.3">
      <c r="A17" s="7"/>
      <c r="B17" s="7"/>
      <c r="C17" s="7"/>
      <c r="D17" s="3" t="e">
        <f t="shared" si="0"/>
        <v>#N/A</v>
      </c>
      <c r="E17" s="4" t="e">
        <f t="shared" si="1"/>
        <v>#N/A</v>
      </c>
      <c r="F17" s="2"/>
      <c r="G17" s="11"/>
      <c r="H17" s="5" cm="1">
        <f t="array" ref="H17">_xlfn.SWITCH(A17,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17" s="8" t="e" cm="1">
        <f t="array" ref="I17">_xlfn.SWITCH(B17,
"immed","00000000",
"memdir","00010000",
"regdir","0010",
"memind","00110000",
"preincr","0100",
"postdec","0101",
"regindpom","0110"
)&amp;IF(ISBLANK(G17), ,DEC2BIN(G17, 3))&amp;IF(ISBLANK(G17), ,0)</f>
        <v>#N/A</v>
      </c>
      <c r="J17" s="10" t="e">
        <f t="shared" si="2"/>
        <v>#N/A</v>
      </c>
      <c r="K17" s="10" t="e">
        <f t="shared" si="3"/>
        <v>#N/A</v>
      </c>
      <c r="L17" s="10" t="e">
        <f t="shared" si="6"/>
        <v>#N/A</v>
      </c>
      <c r="M17" s="10" t="str">
        <f t="shared" si="7"/>
        <v/>
      </c>
    </row>
    <row r="18" spans="1:13" ht="23.4" customHeight="1" x14ac:dyDescent="0.3">
      <c r="A18" s="7"/>
      <c r="B18" s="7"/>
      <c r="C18" s="7"/>
      <c r="D18" s="3" t="e">
        <f t="shared" si="0"/>
        <v>#N/A</v>
      </c>
      <c r="E18" s="4" t="e">
        <f t="shared" si="1"/>
        <v>#N/A</v>
      </c>
      <c r="F18" s="2"/>
      <c r="G18" s="11"/>
      <c r="H18" s="5" cm="1">
        <f t="array" ref="H18">_xlfn.SWITCH(A18,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18" s="8" t="e" cm="1">
        <f t="array" ref="I18">_xlfn.SWITCH(B18,
"immed","00000000",
"memdir","00010000",
"regdir","0010",
"memind","00110000",
"preincr","0100",
"postdec","0101",
"regindpom","0110"
)&amp;IF(ISBLANK(G18), ,DEC2BIN(G18, 3))&amp;IF(ISBLANK(G18), ,0)</f>
        <v>#N/A</v>
      </c>
      <c r="J18" s="10" t="e">
        <f t="shared" si="2"/>
        <v>#N/A</v>
      </c>
      <c r="K18" s="10" t="e">
        <f t="shared" si="3"/>
        <v>#N/A</v>
      </c>
      <c r="L18" s="10" t="e">
        <f t="shared" si="6"/>
        <v>#N/A</v>
      </c>
      <c r="M18" s="10" t="str">
        <f t="shared" si="7"/>
        <v/>
      </c>
    </row>
    <row r="19" spans="1:13" ht="23.4" customHeight="1" x14ac:dyDescent="0.3">
      <c r="A19" s="7"/>
      <c r="B19" s="7"/>
      <c r="C19" s="7"/>
      <c r="D19" s="3" t="e">
        <f t="shared" si="0"/>
        <v>#N/A</v>
      </c>
      <c r="E19" s="4" t="e">
        <f t="shared" si="1"/>
        <v>#N/A</v>
      </c>
      <c r="F19" s="2"/>
      <c r="G19" s="11"/>
      <c r="H19" s="5" cm="1">
        <f t="array" ref="H19">_xlfn.SWITCH(A19,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19" s="8" t="e" cm="1">
        <f t="array" ref="I19">_xlfn.SWITCH(B19,
"immed","00000000",
"memdir","00010000",
"regdir","0010",
"memind","00110000",
"preincr","0100",
"postdec","0101",
"regindpom","0110"
)&amp;IF(ISBLANK(G19), ,DEC2BIN(G19, 3))&amp;IF(ISBLANK(G19), ,0)</f>
        <v>#N/A</v>
      </c>
      <c r="J19" s="10" t="e">
        <f t="shared" si="2"/>
        <v>#N/A</v>
      </c>
      <c r="K19" s="10" t="e">
        <f t="shared" si="3"/>
        <v>#N/A</v>
      </c>
      <c r="L19" s="10" t="e">
        <f t="shared" si="6"/>
        <v>#N/A</v>
      </c>
      <c r="M19" s="10" t="str">
        <f t="shared" si="7"/>
        <v/>
      </c>
    </row>
    <row r="20" spans="1:13" ht="23.4" customHeight="1" x14ac:dyDescent="0.3">
      <c r="A20" s="7"/>
      <c r="B20" s="7"/>
      <c r="C20" s="7"/>
      <c r="D20" s="3" t="e">
        <f t="shared" si="0"/>
        <v>#N/A</v>
      </c>
      <c r="E20" s="4" t="e">
        <f t="shared" si="1"/>
        <v>#N/A</v>
      </c>
      <c r="F20" s="2"/>
      <c r="G20" s="11"/>
      <c r="H20" s="5" cm="1">
        <f t="array" ref="H20">_xlfn.SWITCH(A20,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0" s="8" t="e" cm="1">
        <f t="array" ref="I20">_xlfn.SWITCH(B20,
"immed","00000000",
"memdir","00010000",
"regdir","0010",
"memind","00110000",
"preincr","0100",
"postdec","0101",
"regindpom","0110"
)&amp;IF(ISBLANK(G20), ,DEC2BIN(G20, 3))&amp;IF(ISBLANK(G20), ,0)</f>
        <v>#N/A</v>
      </c>
      <c r="J20" s="10" t="e">
        <f t="shared" si="2"/>
        <v>#N/A</v>
      </c>
      <c r="K20" s="10" t="e">
        <f t="shared" si="3"/>
        <v>#N/A</v>
      </c>
      <c r="L20" s="10" t="e">
        <f t="shared" si="6"/>
        <v>#N/A</v>
      </c>
      <c r="M20" s="10" t="str">
        <f t="shared" si="7"/>
        <v/>
      </c>
    </row>
    <row r="21" spans="1:13" ht="23.4" customHeight="1" x14ac:dyDescent="0.3">
      <c r="A21" s="7"/>
      <c r="B21" s="7"/>
      <c r="C21" s="7"/>
      <c r="D21" s="3" t="e">
        <f t="shared" si="0"/>
        <v>#N/A</v>
      </c>
      <c r="E21" s="4" t="e">
        <f t="shared" si="1"/>
        <v>#N/A</v>
      </c>
      <c r="F21" s="2"/>
      <c r="G21" s="11"/>
      <c r="H21" s="5" cm="1">
        <f t="array" ref="H21">_xlfn.SWITCH(A21,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1" s="8" t="e" cm="1">
        <f t="array" ref="I21">_xlfn.SWITCH(B21,
"immed","00000000",
"memdir","00010000",
"regdir","0010",
"memind","00110000",
"preincr","0100",
"postdec","0101",
"regindpom","0110"
)&amp;IF(ISBLANK(G21), ,DEC2BIN(G21, 3))&amp;IF(ISBLANK(G21), ,0)</f>
        <v>#N/A</v>
      </c>
      <c r="J21" s="10" t="e">
        <f t="shared" si="2"/>
        <v>#N/A</v>
      </c>
      <c r="K21" s="10" t="e">
        <f t="shared" si="3"/>
        <v>#N/A</v>
      </c>
      <c r="L21" s="10" t="e">
        <f t="shared" si="6"/>
        <v>#N/A</v>
      </c>
      <c r="M21" s="10" t="str">
        <f t="shared" si="7"/>
        <v/>
      </c>
    </row>
    <row r="22" spans="1:13" ht="23.4" customHeight="1" x14ac:dyDescent="0.3">
      <c r="A22" s="7"/>
      <c r="B22" s="7"/>
      <c r="C22" s="7"/>
      <c r="D22" s="3" t="e">
        <f t="shared" si="0"/>
        <v>#N/A</v>
      </c>
      <c r="E22" s="4" t="e">
        <f t="shared" si="1"/>
        <v>#N/A</v>
      </c>
      <c r="F22" s="2"/>
      <c r="G22" s="11"/>
      <c r="H22" s="5" cm="1">
        <f t="array" ref="H22">_xlfn.SWITCH(A22,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2" s="8" t="e" cm="1">
        <f t="array" ref="I22">_xlfn.SWITCH(B22,
"immed","00000000",
"memdir","00010000",
"regdir","0010",
"memind","00110000",
"preincr","0100",
"postdec","0101",
"regindpom","0110"
)&amp;IF(ISBLANK(G22), ,DEC2BIN(G22, 3))&amp;IF(ISBLANK(G22), ,0)</f>
        <v>#N/A</v>
      </c>
      <c r="J22" s="10" t="e">
        <f t="shared" si="2"/>
        <v>#N/A</v>
      </c>
      <c r="K22" s="10" t="e">
        <f t="shared" si="3"/>
        <v>#N/A</v>
      </c>
      <c r="L22" s="10" t="e">
        <f t="shared" si="6"/>
        <v>#N/A</v>
      </c>
      <c r="M22" s="10" t="str">
        <f t="shared" si="7"/>
        <v/>
      </c>
    </row>
    <row r="23" spans="1:13" ht="23.4" customHeight="1" x14ac:dyDescent="0.3">
      <c r="A23" s="7"/>
      <c r="B23" s="7"/>
      <c r="C23" s="7"/>
      <c r="D23" s="3" t="e">
        <f t="shared" si="0"/>
        <v>#N/A</v>
      </c>
      <c r="E23" s="4" t="e">
        <f t="shared" si="1"/>
        <v>#N/A</v>
      </c>
      <c r="F23" s="2"/>
      <c r="G23" s="11"/>
      <c r="H23" s="5" cm="1">
        <f t="array" ref="H23">_xlfn.SWITCH(A23,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3" s="8" t="e" cm="1">
        <f t="array" ref="I23">_xlfn.SWITCH(B23,
"immed","00000000",
"memdir","00010000",
"regdir","0010",
"memind","00110000",
"preincr","0100",
"postdec","0101",
"regindpom","0110"
)&amp;IF(ISBLANK(G23), ,DEC2BIN(G23, 3))&amp;IF(ISBLANK(G23), ,0)</f>
        <v>#N/A</v>
      </c>
      <c r="J23" s="10" t="e">
        <f t="shared" si="2"/>
        <v>#N/A</v>
      </c>
      <c r="K23" s="10" t="e">
        <f t="shared" si="3"/>
        <v>#N/A</v>
      </c>
      <c r="L23" s="10" t="e">
        <f t="shared" si="6"/>
        <v>#N/A</v>
      </c>
      <c r="M23" s="10" t="str">
        <f t="shared" si="7"/>
        <v/>
      </c>
    </row>
    <row r="24" spans="1:13" ht="23.4" customHeight="1" x14ac:dyDescent="0.3">
      <c r="A24" s="7"/>
      <c r="B24" s="7"/>
      <c r="C24" s="7"/>
      <c r="D24" s="3" t="e">
        <f t="shared" si="0"/>
        <v>#N/A</v>
      </c>
      <c r="E24" s="4" t="e">
        <f t="shared" si="1"/>
        <v>#N/A</v>
      </c>
      <c r="F24" s="2"/>
      <c r="G24" s="11"/>
      <c r="H24" s="5" cm="1">
        <f t="array" ref="H24">_xlfn.SWITCH(A24,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4" s="8" t="e" cm="1">
        <f t="array" ref="I24">_xlfn.SWITCH(B24,
"immed","00000000",
"memdir","00010000",
"regdir","0010",
"memind","00110000",
"preincr","0100",
"postdec","0101",
"regindpom","0110"
)&amp;IF(ISBLANK(G24), ,DEC2BIN(G24, 3))&amp;IF(ISBLANK(G24), ,0)</f>
        <v>#N/A</v>
      </c>
      <c r="J24" s="10" t="e">
        <f t="shared" si="2"/>
        <v>#N/A</v>
      </c>
      <c r="K24" s="10" t="e">
        <f t="shared" si="3"/>
        <v>#N/A</v>
      </c>
      <c r="L24" s="10" t="e">
        <f t="shared" si="6"/>
        <v>#N/A</v>
      </c>
      <c r="M24" s="10" t="str">
        <f t="shared" si="7"/>
        <v/>
      </c>
    </row>
    <row r="25" spans="1:13" ht="23.4" customHeight="1" x14ac:dyDescent="0.3">
      <c r="A25" s="7"/>
      <c r="B25" s="7"/>
      <c r="C25" s="7"/>
      <c r="D25" s="3" t="e">
        <f t="shared" si="0"/>
        <v>#N/A</v>
      </c>
      <c r="E25" s="4" t="e">
        <f t="shared" si="1"/>
        <v>#N/A</v>
      </c>
      <c r="F25" s="2"/>
      <c r="G25" s="11"/>
      <c r="H25" s="5" cm="1">
        <f t="array" ref="H25">_xlfn.SWITCH(A25,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5" s="8" t="e" cm="1">
        <f t="array" ref="I25">_xlfn.SWITCH(B25,
"immed","00000000",
"memdir","00010000",
"regdir","0010",
"memind","00110000",
"preincr","0100",
"postdec","0101",
"regindpom","0110"
)&amp;IF(ISBLANK(G25), ,DEC2BIN(G25, 3))&amp;IF(ISBLANK(G25), ,0)</f>
        <v>#N/A</v>
      </c>
      <c r="J25" s="10" t="e">
        <f t="shared" si="2"/>
        <v>#N/A</v>
      </c>
      <c r="K25" s="10" t="e">
        <f t="shared" si="3"/>
        <v>#N/A</v>
      </c>
      <c r="L25" s="10" t="e">
        <f t="shared" si="6"/>
        <v>#N/A</v>
      </c>
      <c r="M25" s="10" t="str">
        <f t="shared" si="7"/>
        <v/>
      </c>
    </row>
    <row r="26" spans="1:13" ht="23.4" customHeight="1" x14ac:dyDescent="0.3">
      <c r="A26" s="7"/>
      <c r="B26" s="7"/>
      <c r="C26" s="7"/>
      <c r="D26" s="3" t="e">
        <f t="shared" si="0"/>
        <v>#N/A</v>
      </c>
      <c r="E26" s="4" t="e">
        <f t="shared" si="1"/>
        <v>#N/A</v>
      </c>
      <c r="F26" s="2"/>
      <c r="G26" s="11"/>
      <c r="H26" s="5" cm="1">
        <f t="array" ref="H26">_xlfn.SWITCH(A26,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6" s="8" t="e" cm="1">
        <f t="array" ref="I26">_xlfn.SWITCH(B26,
"immed","00000000",
"memdir","00010000",
"regdir","0010",
"memind","00110000",
"preincr","0100",
"postdec","0101",
"regindpom","0110"
)&amp;IF(ISBLANK(G26), ,DEC2BIN(G26, 3))&amp;IF(ISBLANK(G26), ,0)</f>
        <v>#N/A</v>
      </c>
      <c r="J26" s="10" t="e">
        <f t="shared" si="2"/>
        <v>#N/A</v>
      </c>
      <c r="K26" s="10" t="e">
        <f t="shared" si="3"/>
        <v>#N/A</v>
      </c>
      <c r="L26" s="10" t="e">
        <f t="shared" si="6"/>
        <v>#N/A</v>
      </c>
      <c r="M26" s="10" t="str">
        <f t="shared" si="7"/>
        <v/>
      </c>
    </row>
    <row r="27" spans="1:13" ht="23.4" customHeight="1" x14ac:dyDescent="0.3">
      <c r="A27" s="7"/>
      <c r="B27" s="7"/>
      <c r="C27" s="7"/>
      <c r="D27" s="3" t="e">
        <f t="shared" si="0"/>
        <v>#N/A</v>
      </c>
      <c r="E27" s="4" t="e">
        <f t="shared" si="1"/>
        <v>#N/A</v>
      </c>
      <c r="F27" s="2"/>
      <c r="G27" s="11"/>
      <c r="H27" s="5" cm="1">
        <f t="array" ref="H27">_xlfn.SWITCH(A27,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7" s="8" t="e" cm="1">
        <f t="array" ref="I27">_xlfn.SWITCH(B27,
"immed","00000000",
"memdir","00010000",
"regdir","0010",
"memind","00110000",
"preincr","0100",
"postdec","0101",
"regindpom","0110"
)&amp;IF(ISBLANK(G27), ,DEC2BIN(G27, 3))&amp;IF(ISBLANK(G27), ,0)</f>
        <v>#N/A</v>
      </c>
      <c r="J27" s="10" t="e">
        <f t="shared" si="2"/>
        <v>#N/A</v>
      </c>
      <c r="K27" s="10" t="e">
        <f t="shared" si="3"/>
        <v>#N/A</v>
      </c>
      <c r="L27" s="10" t="e">
        <f t="shared" si="6"/>
        <v>#N/A</v>
      </c>
      <c r="M27" s="10" t="str">
        <f t="shared" si="7"/>
        <v/>
      </c>
    </row>
    <row r="28" spans="1:13" ht="23.4" customHeight="1" x14ac:dyDescent="0.3">
      <c r="A28" s="7"/>
      <c r="B28" s="7"/>
      <c r="C28" s="7"/>
      <c r="D28" s="3" t="e">
        <f t="shared" si="0"/>
        <v>#N/A</v>
      </c>
      <c r="E28" s="4" t="e">
        <f t="shared" si="1"/>
        <v>#N/A</v>
      </c>
      <c r="F28" s="2"/>
      <c r="G28" s="11"/>
      <c r="H28" s="5" cm="1">
        <f t="array" ref="H28">_xlfn.SWITCH(A28,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8" s="8" t="e" cm="1">
        <f t="array" ref="I28">_xlfn.SWITCH(B28,
"immed","00000000",
"memdir","00010000",
"regdir","0010",
"memind","00110000",
"preincr","0100",
"postdec","0101",
"regindpom","0110"
)&amp;IF(ISBLANK(G28), ,DEC2BIN(G28, 3))&amp;IF(ISBLANK(G28), ,0)</f>
        <v>#N/A</v>
      </c>
      <c r="J28" s="10" t="e">
        <f t="shared" si="2"/>
        <v>#N/A</v>
      </c>
      <c r="K28" s="10" t="e">
        <f t="shared" si="3"/>
        <v>#N/A</v>
      </c>
      <c r="L28" s="10" t="e">
        <f t="shared" si="6"/>
        <v>#N/A</v>
      </c>
      <c r="M28" s="10" t="str">
        <f t="shared" si="7"/>
        <v/>
      </c>
    </row>
    <row r="29" spans="1:13" ht="23.4" customHeight="1" x14ac:dyDescent="0.3">
      <c r="A29" s="7"/>
      <c r="B29" s="7"/>
      <c r="C29" s="7"/>
      <c r="D29" s="3" t="e">
        <f t="shared" si="0"/>
        <v>#N/A</v>
      </c>
      <c r="E29" s="4" t="e">
        <f t="shared" si="1"/>
        <v>#N/A</v>
      </c>
      <c r="F29" s="2"/>
      <c r="G29" s="11"/>
      <c r="H29" s="5" cm="1">
        <f t="array" ref="H29">_xlfn.SWITCH(A29,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29" s="8" t="e" cm="1">
        <f t="array" ref="I29">_xlfn.SWITCH(B29,
"immed","00000000",
"memdir","00010000",
"regdir","0010",
"memind","00110000",
"preincr","0100",
"postdec","0101",
"regindpom","0110"
)&amp;IF(ISBLANK(G29), ,DEC2BIN(G29, 3))&amp;IF(ISBLANK(G29), ,0)</f>
        <v>#N/A</v>
      </c>
      <c r="J29" s="10" t="e">
        <f t="shared" si="2"/>
        <v>#N/A</v>
      </c>
      <c r="K29" s="10" t="e">
        <f t="shared" si="3"/>
        <v>#N/A</v>
      </c>
      <c r="L29" s="10" t="e">
        <f t="shared" si="6"/>
        <v>#N/A</v>
      </c>
      <c r="M29" s="10" t="str">
        <f t="shared" si="7"/>
        <v/>
      </c>
    </row>
    <row r="30" spans="1:13" ht="23.4" customHeight="1" x14ac:dyDescent="0.3">
      <c r="A30" s="7"/>
      <c r="B30" s="7"/>
      <c r="C30" s="7"/>
      <c r="D30" s="3" t="e">
        <f t="shared" si="0"/>
        <v>#N/A</v>
      </c>
      <c r="E30" s="4" t="e">
        <f t="shared" si="1"/>
        <v>#N/A</v>
      </c>
      <c r="F30" s="2"/>
      <c r="G30" s="11"/>
      <c r="H30" s="5" cm="1">
        <f t="array" ref="H30">_xlfn.SWITCH(A30,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30" s="8" t="e" cm="1">
        <f t="array" ref="I30">_xlfn.SWITCH(B30,
"immed","00000000",
"memdir","00010000",
"regdir","0010",
"memind","00110000",
"preincr","0100",
"postdec","0101",
"regindpom","0110"
)&amp;IF(ISBLANK(G30), ,DEC2BIN(G30, 3))&amp;IF(ISBLANK(G30), ,0)</f>
        <v>#N/A</v>
      </c>
      <c r="J30" s="10" t="e">
        <f t="shared" si="2"/>
        <v>#N/A</v>
      </c>
      <c r="K30" s="10" t="e">
        <f t="shared" si="3"/>
        <v>#N/A</v>
      </c>
      <c r="L30" s="10" t="e">
        <f t="shared" si="6"/>
        <v>#N/A</v>
      </c>
      <c r="M30" s="10" t="str">
        <f t="shared" si="7"/>
        <v/>
      </c>
    </row>
    <row r="31" spans="1:13" ht="27" customHeight="1" x14ac:dyDescent="0.3">
      <c r="A31" s="7"/>
      <c r="B31" s="7"/>
      <c r="C31" s="7"/>
      <c r="D31" s="3" t="e">
        <f t="shared" ref="D31" si="8">_xlfn.CONCAT(H31,I31)</f>
        <v>#N/A</v>
      </c>
      <c r="E31" s="4" t="e">
        <f t="shared" ref="E31" si="9">BIN2HEX(H31, 2)&amp;BIN2HEX(I31,2)&amp;C31</f>
        <v>#N/A</v>
      </c>
      <c r="F31" s="2"/>
      <c r="G31" s="11"/>
      <c r="H31" s="5" cm="1">
        <f t="array" ref="H31">_xlfn.SWITCH(A31,
"HALT", "00000000",
"RTS", "00000001",
"RTI", "00000010",
"ASL", "00000011",
"POPPSW", "00000100",
"PUSH", "00000101",
"POP", "00000110",
"BEQL", "00010000",
"BNEQ", "00010001",
"BLEQU", "00010010",
"BLSS", "00010011",
"JLEQ", "00010100",
"JMP", "00100000",
"JSR", "00100001",
"LD", "00110000",
"ST", "00110001",
"JADR", "00110010",
"TST", "00110011",
"XOR", "00110100",
"STRLEN", "00110101",
)</f>
        <v>0</v>
      </c>
      <c r="I31" s="8" t="e" cm="1">
        <f t="array" ref="I31">_xlfn.SWITCH(B31,
"immed","00000000",
"memdir","00010000",
"regdir","0010",
"memind","00110000",
"preincr","0100",
"postdec","0101",
"regindpom","0110"
)&amp;IF(ISBLANK(G31), ,DEC2BIN(G31, 3))&amp;IF(ISBLANK(G31), ,0)</f>
        <v>#N/A</v>
      </c>
      <c r="J31" s="10" t="e">
        <f t="shared" si="2"/>
        <v>#N/A</v>
      </c>
      <c r="K31" s="10" t="e">
        <f t="shared" si="3"/>
        <v>#N/A</v>
      </c>
      <c r="L31" s="10" t="e">
        <f t="shared" si="6"/>
        <v>#N/A</v>
      </c>
      <c r="M31" s="10" t="str">
        <f t="shared" si="7"/>
        <v/>
      </c>
    </row>
  </sheetData>
  <conditionalFormatting sqref="G2:G31">
    <cfRule type="expression" dxfId="3" priority="4">
      <formula>$B2 = "regdir"</formula>
    </cfRule>
    <cfRule type="expression" dxfId="2" priority="3">
      <formula>$B2 = "preincr"</formula>
    </cfRule>
    <cfRule type="expression" dxfId="1" priority="2">
      <formula>$B2 = "postdec"</formula>
    </cfRule>
    <cfRule type="expression" dxfId="0" priority="1">
      <formula>$B2 = "regindpom"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Arsenije</dc:creator>
  <cp:keywords/>
  <dc:description/>
  <cp:lastModifiedBy>Arsenije</cp:lastModifiedBy>
  <cp:revision/>
  <dcterms:created xsi:type="dcterms:W3CDTF">2021-02-23T19:01:30Z</dcterms:created>
  <dcterms:modified xsi:type="dcterms:W3CDTF">2021-02-25T02:38:28Z</dcterms:modified>
  <cp:category/>
  <cp:contentStatus/>
</cp:coreProperties>
</file>