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\II godina\ORT 2\Projekat\ORT2 - Projekat - Z.76\Ostalo\"/>
    </mc:Choice>
  </mc:AlternateContent>
  <xr:revisionPtr revIDLastSave="0" documentId="13_ncr:1_{8DDB538A-ACA6-4B09-A4D4-7DAE4DF3F2A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TCH_Resenje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B22" i="1"/>
  <c r="C22" i="1"/>
  <c r="D22" i="1"/>
  <c r="B21" i="1"/>
  <c r="C21" i="1"/>
  <c r="D21" i="1"/>
  <c r="B20" i="1"/>
  <c r="C20" i="1"/>
  <c r="D20" i="1"/>
  <c r="B19" i="1"/>
  <c r="C19" i="1"/>
  <c r="D19" i="1"/>
  <c r="B18" i="1"/>
  <c r="C18" i="1"/>
  <c r="D18" i="1"/>
  <c r="D3" i="1"/>
  <c r="D6" i="1"/>
  <c r="D5" i="1"/>
  <c r="D4" i="1"/>
  <c r="D7" i="1"/>
  <c r="D8" i="1"/>
  <c r="D9" i="1"/>
  <c r="D10" i="1"/>
  <c r="D11" i="1"/>
  <c r="D12" i="1"/>
  <c r="D13" i="1"/>
  <c r="D14" i="1"/>
  <c r="D15" i="1"/>
  <c r="D16" i="1"/>
  <c r="D17" i="1"/>
  <c r="C5" i="1"/>
  <c r="C4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I26" i="1"/>
</calcChain>
</file>

<file path=xl/sharedStrings.xml><?xml version="1.0" encoding="utf-8"?>
<sst xmlns="http://schemas.openxmlformats.org/spreadsheetml/2006/main" count="36" uniqueCount="34">
  <si>
    <t>Б. С.</t>
  </si>
  <si>
    <t>CC[h]</t>
  </si>
  <si>
    <t>CC[b]</t>
  </si>
  <si>
    <t>bruncnd</t>
  </si>
  <si>
    <t>С.У.С.</t>
  </si>
  <si>
    <t>brbezadr1</t>
  </si>
  <si>
    <t>bradr2</t>
  </si>
  <si>
    <t>Адреса</t>
  </si>
  <si>
    <t>Садржај [h]</t>
  </si>
  <si>
    <t>ba[h]</t>
  </si>
  <si>
    <t>cc[h]</t>
  </si>
  <si>
    <t>Коментар</t>
  </si>
  <si>
    <t>ba</t>
  </si>
  <si>
    <t>cc</t>
  </si>
  <si>
    <t>stEXEC</t>
  </si>
  <si>
    <t>stADDR</t>
  </si>
  <si>
    <t>ldIR7..0</t>
  </si>
  <si>
    <t>ldIR15..8</t>
  </si>
  <si>
    <t>ldIR23..16</t>
  </si>
  <si>
    <t>ldIR31..24</t>
  </si>
  <si>
    <t>ldMDR</t>
  </si>
  <si>
    <t>rdMEM</t>
  </si>
  <si>
    <t>incPC</t>
  </si>
  <si>
    <t>ldMAR</t>
  </si>
  <si>
    <t>0h</t>
  </si>
  <si>
    <t>clFETCH</t>
  </si>
  <si>
    <t>brnotPSWSTandFETCH</t>
  </si>
  <si>
    <t>brnotFCBUS</t>
  </si>
  <si>
    <t>brgrinst</t>
  </si>
  <si>
    <t>brgradr</t>
  </si>
  <si>
    <t>brjump2</t>
  </si>
  <si>
    <t>brjump3</t>
  </si>
  <si>
    <t>bradr3</t>
  </si>
  <si>
    <t>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</si>
</sst>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Font="1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53"/>
      <tableStyleElement type="headerRow" dxfId="52"/>
      <tableStyleElement type="totalRow" dxfId="51"/>
      <tableStyleElement type="first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3:Y23" headerRowCount="0" totalsRowShown="0">
  <tableColumns count="25">
    <tableColumn id="25" xr3:uid="{00000000-0010-0000-0000-000019000000}" name="Column25" headerRowDxfId="49" dataDxfId="48">
      <calculatedColumnFormula>DEC2HEX(HEX2DEC(LEFT(A2,LEN(A2)-1))+1)&amp;"h"</calculatedColumnFormula>
    </tableColumn>
    <tableColumn id="26" xr3:uid="{00000000-0010-0000-0000-00001A000000}" name="Column26" headerRowDxfId="47" dataDxfId="46">
      <calculatedColumnFormula>BIN2HEX(
IF(ISBLANK(F3),0,F3) &amp;
IF(ISBLANK(G3),0,G3)&amp;
IF(ISBLANK(H3),0,H3) &amp;
IF(ISBLANK(I3),0,I3),2)&amp;
BIN2HEX(
IF(ISBLANK(J3),0,J3) &amp;
IF(ISBLANK(K3),0,K3)&amp;
IF(ISBLANK(L3),0,L3)&amp;
IF(ISBLANK(M3),0,M3)&amp;
IF(ISBLANK(N3),0,N3) &amp;
IF(ISBLANK(O3),0,O3)&amp;
IF(ISBLANK(P3),0,P3) &amp;
IF(ISBLANK(Q3),0,Q3),2)&amp;
BIN2HEX(
IF(ISBLANK(R3),0,R3) &amp;
IF(ISBLANK(S3),0,S3)&amp;
IF(ISBLANK(T3),0,T3)&amp;
IF(ISBLANK(U3),0,U3)&amp;
IF(ISBLANK(V3),0,V3) &amp;
IF(ISBLANK(W3),0,W3)&amp;
IF(ISBLANK(X3),0,X3) &amp;
IF(ISBLANK(Y3),0,Y3),2)</calculatedColumnFormula>
    </tableColumn>
    <tableColumn id="30" xr3:uid="{00000000-0010-0000-0000-00001E000000}" name="Column30" headerRowDxfId="45" dataDxfId="44">
      <calculatedColumnFormula>BIN2HEX(
IF(ISBLANK(F3),0,F3) &amp;
IF(ISBLANK(G3),0,G3)&amp;
IF(ISBLANK(H3),0,H3) &amp;
IF(ISBLANK(I3),0,I3) &amp;
IF(ISBLANK(J3),0,J3))</calculatedColumnFormula>
    </tableColumn>
    <tableColumn id="29" xr3:uid="{00000000-0010-0000-0000-00001D000000}" name="Column29" headerRowDxfId="43" dataDxfId="42">
      <calculatedColumnFormula>BIN2HEX(
IF(ISBLANK(K3),0,K3)&amp;
IF(ISBLANK(L3),0,L3)&amp;
IF(ISBLANK(M3),0,M3)&amp;
IF(ISBLANK(N3),0,N3))</calculatedColumnFormula>
    </tableColumn>
    <tableColumn id="27" xr3:uid="{00000000-0010-0000-0000-00001B000000}" name="Column27" headerRowDxfId="41" dataDxfId="40"/>
    <tableColumn id="5" xr3:uid="{00000000-0010-0000-0000-000005000000}" name="Column5" headerRowDxfId="39" dataDxfId="38"/>
    <tableColumn id="6" xr3:uid="{00000000-0010-0000-0000-000006000000}" name="Column6" headerRowDxfId="37" dataDxfId="36"/>
    <tableColumn id="7" xr3:uid="{00000000-0010-0000-0000-000007000000}" name="Column7" headerRowDxfId="35" dataDxfId="34"/>
    <tableColumn id="8" xr3:uid="{00000000-0010-0000-0000-000008000000}" name="Column8" headerRowDxfId="33" dataDxfId="32"/>
    <tableColumn id="9" xr3:uid="{00000000-0010-0000-0000-000009000000}" name="Column9" headerRowDxfId="31" dataDxfId="30"/>
    <tableColumn id="10" xr3:uid="{00000000-0010-0000-0000-00000A000000}" name="Column10" headerRowDxfId="29" dataDxfId="28"/>
    <tableColumn id="11" xr3:uid="{00000000-0010-0000-0000-00000B000000}" name="Column11" headerRowDxfId="27" dataDxfId="26"/>
    <tableColumn id="12" xr3:uid="{00000000-0010-0000-0000-00000C000000}" name="Column12" headerRowDxfId="25" dataDxfId="24"/>
    <tableColumn id="13" xr3:uid="{00000000-0010-0000-0000-00000D000000}" name="Column13" headerRowDxfId="23" dataDxfId="22"/>
    <tableColumn id="14" xr3:uid="{00000000-0010-0000-0000-00000E000000}" name="Column14" headerRowDxfId="21" dataDxfId="20"/>
    <tableColumn id="15" xr3:uid="{00000000-0010-0000-0000-00000F000000}" name="Column15" headerRowDxfId="19" dataDxfId="18"/>
    <tableColumn id="16" xr3:uid="{00000000-0010-0000-0000-000010000000}" name="Column16" headerRowDxfId="17" dataDxfId="16"/>
    <tableColumn id="17" xr3:uid="{00000000-0010-0000-0000-000011000000}" name="Column17" headerRowDxfId="15" dataDxfId="14"/>
    <tableColumn id="18" xr3:uid="{00000000-0010-0000-0000-000012000000}" name="Column18" headerRowDxfId="13" dataDxfId="12"/>
    <tableColumn id="19" xr3:uid="{00000000-0010-0000-0000-000013000000}" name="Column19" headerRowDxfId="11" dataDxfId="10"/>
    <tableColumn id="20" xr3:uid="{00000000-0010-0000-0000-000014000000}" name="Column20" headerRowDxfId="9" dataDxfId="8"/>
    <tableColumn id="21" xr3:uid="{00000000-0010-0000-0000-000015000000}" name="Column21" headerRowDxfId="7" dataDxfId="6"/>
    <tableColumn id="22" xr3:uid="{00000000-0010-0000-0000-000016000000}" name="Column22" headerRowDxfId="5" dataDxfId="4"/>
    <tableColumn id="23" xr3:uid="{00000000-0010-0000-0000-000017000000}" name="Column23" headerRowDxfId="3" dataDxfId="2"/>
    <tableColumn id="24" xr3:uid="{00000000-0010-0000-0000-000018000000}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7"/>
  <sheetViews>
    <sheetView tabSelected="1" zoomScale="80" zoomScaleNormal="80" workbookViewId="0">
      <pane xSplit="1" topLeftCell="B1" activePane="topRight" state="frozen"/>
      <selection pane="topRight" activeCell="P32" sqref="P32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25" width="11.44140625" customWidth="1"/>
  </cols>
  <sheetData>
    <row r="1" spans="1:27" x14ac:dyDescent="0.3">
      <c r="A1" s="29" t="s">
        <v>7</v>
      </c>
      <c r="B1" s="29" t="s">
        <v>8</v>
      </c>
      <c r="C1" s="29" t="s">
        <v>9</v>
      </c>
      <c r="D1" s="29" t="s">
        <v>10</v>
      </c>
      <c r="E1" s="27" t="s">
        <v>11</v>
      </c>
      <c r="F1" s="26">
        <v>19</v>
      </c>
      <c r="G1" s="26">
        <v>18</v>
      </c>
      <c r="H1" s="26">
        <v>17</v>
      </c>
      <c r="I1" s="26">
        <v>16</v>
      </c>
      <c r="J1" s="33">
        <v>15</v>
      </c>
      <c r="K1" s="24">
        <v>14</v>
      </c>
      <c r="L1" s="26">
        <v>13</v>
      </c>
      <c r="M1" s="26">
        <v>12</v>
      </c>
      <c r="N1" s="4">
        <v>11</v>
      </c>
      <c r="O1" s="24">
        <v>10</v>
      </c>
      <c r="P1" s="26">
        <v>9</v>
      </c>
      <c r="Q1" s="26">
        <v>8</v>
      </c>
      <c r="R1" s="26">
        <v>7</v>
      </c>
      <c r="S1" s="26">
        <v>6</v>
      </c>
      <c r="T1" s="26">
        <v>5</v>
      </c>
      <c r="U1" s="26">
        <v>4</v>
      </c>
      <c r="V1" s="26">
        <v>3</v>
      </c>
      <c r="W1" s="26">
        <v>2</v>
      </c>
      <c r="X1" s="26">
        <v>1</v>
      </c>
      <c r="Y1" s="26">
        <v>0</v>
      </c>
    </row>
    <row r="2" spans="1:27" ht="15" thickBot="1" x14ac:dyDescent="0.35">
      <c r="A2" s="30"/>
      <c r="B2" s="30"/>
      <c r="C2" s="30"/>
      <c r="D2" s="30"/>
      <c r="E2" s="28"/>
      <c r="F2" s="40" t="s">
        <v>12</v>
      </c>
      <c r="G2" s="41"/>
      <c r="H2" s="41"/>
      <c r="I2" s="41"/>
      <c r="J2" s="42"/>
      <c r="K2" s="40" t="s">
        <v>13</v>
      </c>
      <c r="L2" s="41"/>
      <c r="M2" s="41"/>
      <c r="N2" s="42"/>
      <c r="O2" s="16" t="s">
        <v>14</v>
      </c>
      <c r="P2" s="9" t="s">
        <v>15</v>
      </c>
      <c r="Q2" s="9" t="s">
        <v>25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9" t="s">
        <v>23</v>
      </c>
    </row>
    <row r="3" spans="1:27" ht="15" thickTop="1" x14ac:dyDescent="0.3">
      <c r="A3" s="3" t="s">
        <v>24</v>
      </c>
      <c r="B3" s="3" t="str">
        <f>BIN2HEX(
IF(ISBLANK(F3),0,F3) &amp;
IF(ISBLANK(G3),0,G3)&amp;
IF(ISBLANK(H3),0,H3) &amp;
IF(ISBLANK(I3),0,I3),2)&amp;
BIN2HEX(
IF(ISBLANK(J3),0,J3) &amp;
IF(ISBLANK(K3),0,K3)&amp;
IF(ISBLANK(L3),0,L3)&amp;
IF(ISBLANK(M3),0,M3)&amp;
IF(ISBLANK(N3),0,N3) &amp;
IF(ISBLANK(O3),0,O3)&amp;
IF(ISBLANK(P3),0,P3) &amp;
IF(ISBLANK(Q3),0,Q3),2)&amp;
BIN2HEX(
IF(ISBLANK(R3),0,R3) &amp;
IF(ISBLANK(S3),0,S3)&amp;
IF(ISBLANK(T3),0,T3)&amp;
IF(ISBLANK(U3),0,U3)&amp;
IF(ISBLANK(V3),0,V3) &amp;
IF(ISBLANK(W3),0,W3)&amp;
IF(ISBLANK(X3),0,X3) &amp;
IF(ISBLANK(Y3),0,Y3),2)</f>
        <v>001000</v>
      </c>
      <c r="C3" s="17" t="str">
        <f t="shared" ref="C3:C17" si="0">BIN2HEX(
IF(ISBLANK(F3),0,F3) &amp;
IF(ISBLANK(G3),0,G3)&amp;
IF(ISBLANK(H3),0,H3) &amp;
IF(ISBLANK(I3),0,I3) &amp;
IF(ISBLANK(J3),0,J3))</f>
        <v>0</v>
      </c>
      <c r="D3" s="17" t="str">
        <f>BIN2HEX(
IF(ISBLANK(K3),0,K3)&amp;
IF(ISBLANK(L3),0,L3)&amp;
IF(ISBLANK(M3),0,M3)&amp;
IF(ISBLANK(N3),0,N3))</f>
        <v>2</v>
      </c>
      <c r="E3" s="8"/>
      <c r="F3" s="14"/>
      <c r="G3" s="14"/>
      <c r="H3" s="14"/>
      <c r="I3" s="32"/>
      <c r="J3" s="34"/>
      <c r="K3" s="2">
        <v>0</v>
      </c>
      <c r="L3" s="25">
        <v>0</v>
      </c>
      <c r="M3" s="25">
        <v>1</v>
      </c>
      <c r="N3" s="25">
        <v>0</v>
      </c>
      <c r="O3" s="15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7" x14ac:dyDescent="0.3">
      <c r="A4" s="25" t="str">
        <f t="shared" ref="A4:A16" si="1">DEC2HEX(HEX2DEC(LEFT(A3,LEN(A3)-1))+1)&amp;"h"</f>
        <v>1h</v>
      </c>
      <c r="B4" s="3" t="str">
        <f>BIN2HEX(
IF(ISBLANK(F4),0,F4) &amp;
IF(ISBLANK(G4),0,G4)&amp;
IF(ISBLANK(H4),0,H4) &amp;
IF(ISBLANK(I4),0,I4),2)&amp;
BIN2HEX(
IF(ISBLANK(J4),0,J4) &amp;
IF(ISBLANK(K4),0,K4)&amp;
IF(ISBLANK(L4),0,L4)&amp;
IF(ISBLANK(M4),0,M4)&amp;
IF(ISBLANK(N4),0,N4) &amp;
IF(ISBLANK(O4),0,O4)&amp;
IF(ISBLANK(P4),0,P4) &amp;
IF(ISBLANK(Q4),0,Q4),2)&amp;
BIN2HEX(
IF(ISBLANK(R4),0,R4) &amp;
IF(ISBLANK(S4),0,S4)&amp;
IF(ISBLANK(T4),0,T4)&amp;
IF(ISBLANK(U4),0,U4)&amp;
IF(ISBLANK(V4),0,V4) &amp;
IF(ISBLANK(W4),0,W4)&amp;
IF(ISBLANK(X4),0,X4) &amp;
IF(ISBLANK(Y4),0,Y4),2)</f>
        <v>000003</v>
      </c>
      <c r="C4" s="17" t="str">
        <f>BIN2HEX(
IF(ISBLANK(F4),0,F4) &amp;
IF(ISBLANK(G4),0,G4)&amp;
IF(ISBLANK(H4),0,H4) &amp;
IF(ISBLANK(I4),0,I4) &amp;
IF(ISBLANK(J4),0,J4))</f>
        <v>0</v>
      </c>
      <c r="D4" s="17" t="str">
        <f>BIN2HEX(
IF(ISBLANK(K4),0,K4)&amp;
IF(ISBLANK(L4),0,L4)&amp;
IF(ISBLANK(M4),0,M4)&amp;
IF(ISBLANK(N4),0,N4))</f>
        <v>0</v>
      </c>
      <c r="E4" s="5"/>
      <c r="F4" s="10"/>
      <c r="G4" s="10"/>
      <c r="H4" s="10"/>
      <c r="I4" s="10"/>
      <c r="J4" s="35"/>
      <c r="K4" s="2"/>
      <c r="L4" s="25"/>
      <c r="M4" s="25"/>
      <c r="N4" s="13"/>
      <c r="O4" s="11"/>
      <c r="P4" s="10"/>
      <c r="Q4" s="10"/>
      <c r="R4" s="10"/>
      <c r="S4" s="10"/>
      <c r="T4" s="10"/>
      <c r="U4" s="10"/>
      <c r="V4" s="10"/>
      <c r="W4" s="10"/>
      <c r="X4" s="10">
        <v>1</v>
      </c>
      <c r="Y4" s="10">
        <v>1</v>
      </c>
    </row>
    <row r="5" spans="1:27" x14ac:dyDescent="0.3">
      <c r="A5" s="25" t="str">
        <f t="shared" si="1"/>
        <v>2h</v>
      </c>
      <c r="B5" s="3" t="str">
        <f t="shared" ref="B5:B17" si="2">BIN2HEX(
IF(ISBLANK(F5),0,F5) &amp;
IF(ISBLANK(G5),0,G5)&amp;
IF(ISBLANK(H5),0,H5) &amp;
IF(ISBLANK(I5),0,I5),2)&amp;
BIN2HEX(
IF(ISBLANK(J5),0,J5) &amp;
IF(ISBLANK(K5),0,K5)&amp;
IF(ISBLANK(L5),0,L5)&amp;
IF(ISBLANK(M5),0,M5)&amp;
IF(ISBLANK(N5),0,N5) &amp;
IF(ISBLANK(O5),0,O5)&amp;
IF(ISBLANK(P5),0,P5) &amp;
IF(ISBLANK(Q5),0,Q5),2)&amp;
BIN2HEX(
IF(ISBLANK(R5),0,R5) &amp;
IF(ISBLANK(S5),0,S5)&amp;
IF(ISBLANK(T5),0,T5)&amp;
IF(ISBLANK(U5),0,U5)&amp;
IF(ISBLANK(V5),0,V5) &amp;
IF(ISBLANK(W5),0,W5)&amp;
IF(ISBLANK(X5),0,X5) &amp;
IF(ISBLANK(Y5),0,Y5),2)</f>
        <v>01180C</v>
      </c>
      <c r="C5" s="17" t="str">
        <f>BIN2HEX(
IF(ISBLANK(F5),0,F5) &amp;
IF(ISBLANK(G5),0,G5)&amp;
IF(ISBLANK(H5),0,H5) &amp;
IF(ISBLANK(I5),0,I5) &amp;
IF(ISBLANK(J5),0,J5))</f>
        <v>2</v>
      </c>
      <c r="D5" s="17" t="str">
        <f>BIN2HEX(
IF(ISBLANK(K5),0,K5)&amp;
IF(ISBLANK(L5),0,L5)&amp;
IF(ISBLANK(M5),0,M5)&amp;
IF(ISBLANK(N5),0,N5))</f>
        <v>3</v>
      </c>
      <c r="E5" s="5"/>
      <c r="F5" s="10"/>
      <c r="G5" s="10"/>
      <c r="H5" s="10"/>
      <c r="I5" s="10">
        <v>1</v>
      </c>
      <c r="J5" s="36">
        <v>0</v>
      </c>
      <c r="K5" s="2">
        <v>0</v>
      </c>
      <c r="L5" s="25">
        <v>0</v>
      </c>
      <c r="M5" s="25">
        <v>1</v>
      </c>
      <c r="N5" s="25">
        <v>1</v>
      </c>
      <c r="O5" s="11"/>
      <c r="P5" s="10"/>
      <c r="Q5" s="10"/>
      <c r="R5" s="10"/>
      <c r="S5" s="10"/>
      <c r="T5" s="10"/>
      <c r="U5" s="10"/>
      <c r="V5" s="10">
        <v>1</v>
      </c>
      <c r="W5" s="10">
        <v>1</v>
      </c>
      <c r="X5" s="10"/>
      <c r="Y5" s="10"/>
    </row>
    <row r="6" spans="1:27" x14ac:dyDescent="0.3">
      <c r="A6" s="23" t="str">
        <f t="shared" si="1"/>
        <v>3h</v>
      </c>
      <c r="B6" s="3" t="str">
        <f t="shared" si="2"/>
        <v>000010</v>
      </c>
      <c r="C6" s="17" t="str">
        <f t="shared" si="0"/>
        <v>0</v>
      </c>
      <c r="D6" s="17" t="str">
        <f>BIN2HEX(
IF(ISBLANK(K6),0,K6)&amp;
IF(ISBLANK(L6),0,L6)&amp;
IF(ISBLANK(M6),0,M6)&amp;
IF(ISBLANK(N6),0,N6))</f>
        <v>0</v>
      </c>
      <c r="E6" s="5"/>
      <c r="F6" s="10"/>
      <c r="G6" s="10"/>
      <c r="H6" s="10"/>
      <c r="I6" s="10"/>
      <c r="J6" s="36"/>
      <c r="K6" s="11"/>
      <c r="L6" s="10"/>
      <c r="M6" s="10"/>
      <c r="N6" s="13"/>
      <c r="O6" s="11"/>
      <c r="P6" s="10"/>
      <c r="Q6" s="10"/>
      <c r="R6" s="10"/>
      <c r="S6" s="10"/>
      <c r="T6" s="10"/>
      <c r="U6" s="10">
        <v>1</v>
      </c>
      <c r="V6" s="10"/>
      <c r="W6" s="10"/>
      <c r="X6" s="10"/>
      <c r="Y6" s="10"/>
    </row>
    <row r="7" spans="1:27" x14ac:dyDescent="0.3">
      <c r="A7" s="23" t="str">
        <f t="shared" si="1"/>
        <v>4h</v>
      </c>
      <c r="B7" s="3" t="str">
        <f t="shared" si="2"/>
        <v>002000</v>
      </c>
      <c r="C7" s="17" t="str">
        <f t="shared" si="0"/>
        <v>0</v>
      </c>
      <c r="D7" s="17" t="str">
        <f t="shared" ref="D7:D17" si="3">BIN2HEX(
IF(ISBLANK(K7),0,K7)&amp;
IF(ISBLANK(L7),0,L7)&amp;
IF(ISBLANK(M7),0,M7)&amp;
IF(ISBLANK(N7),0,N7))</f>
        <v>4</v>
      </c>
      <c r="E7" s="5"/>
      <c r="F7" s="10"/>
      <c r="G7" s="10"/>
      <c r="H7" s="10"/>
      <c r="I7" s="10"/>
      <c r="J7" s="36"/>
      <c r="K7" s="2">
        <v>0</v>
      </c>
      <c r="L7" s="25">
        <v>1</v>
      </c>
      <c r="M7" s="25">
        <v>0</v>
      </c>
      <c r="N7" s="25">
        <v>0</v>
      </c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7" x14ac:dyDescent="0.3">
      <c r="A8" s="23" t="str">
        <f t="shared" si="1"/>
        <v>5h</v>
      </c>
      <c r="B8" s="3" t="str">
        <f t="shared" si="2"/>
        <v>0A2800</v>
      </c>
      <c r="C8" s="17" t="str">
        <f t="shared" si="0"/>
        <v>14</v>
      </c>
      <c r="D8" s="17" t="str">
        <f t="shared" si="3"/>
        <v>5</v>
      </c>
      <c r="E8" s="5"/>
      <c r="F8" s="10">
        <v>1</v>
      </c>
      <c r="G8" s="10">
        <v>0</v>
      </c>
      <c r="H8" s="10">
        <v>1</v>
      </c>
      <c r="I8" s="10">
        <v>0</v>
      </c>
      <c r="J8" s="37">
        <v>0</v>
      </c>
      <c r="K8" s="2">
        <v>0</v>
      </c>
      <c r="L8" s="25">
        <v>1</v>
      </c>
      <c r="M8" s="25">
        <v>0</v>
      </c>
      <c r="N8" s="25">
        <v>1</v>
      </c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7" x14ac:dyDescent="0.3">
      <c r="A9" s="23" t="str">
        <f t="shared" si="1"/>
        <v>6h</v>
      </c>
      <c r="B9" s="3" t="str">
        <f t="shared" si="2"/>
        <v>000003</v>
      </c>
      <c r="C9" s="17" t="str">
        <f t="shared" si="0"/>
        <v>0</v>
      </c>
      <c r="D9" s="17" t="str">
        <f t="shared" si="3"/>
        <v>0</v>
      </c>
      <c r="E9" s="5"/>
      <c r="F9" s="10"/>
      <c r="G9" s="10"/>
      <c r="H9" s="10"/>
      <c r="I9" s="10"/>
      <c r="J9" s="36"/>
      <c r="K9" s="11"/>
      <c r="L9" s="10"/>
      <c r="M9" s="10"/>
      <c r="N9" s="13"/>
      <c r="O9" s="11"/>
      <c r="P9" s="10"/>
      <c r="Q9" s="10"/>
      <c r="R9" s="10"/>
      <c r="S9" s="10"/>
      <c r="T9" s="10"/>
      <c r="U9" s="10"/>
      <c r="V9" s="10"/>
      <c r="W9" s="10"/>
      <c r="X9" s="10">
        <v>1</v>
      </c>
      <c r="Y9" s="10">
        <v>1</v>
      </c>
    </row>
    <row r="10" spans="1:27" x14ac:dyDescent="0.3">
      <c r="A10" s="23" t="str">
        <f t="shared" si="1"/>
        <v>7h</v>
      </c>
      <c r="B10" s="3" t="str">
        <f t="shared" si="2"/>
        <v>03980C</v>
      </c>
      <c r="C10" s="17" t="str">
        <f t="shared" si="0"/>
        <v>7</v>
      </c>
      <c r="D10" s="17" t="str">
        <f t="shared" si="3"/>
        <v>3</v>
      </c>
      <c r="E10" s="5"/>
      <c r="F10" s="10">
        <v>0</v>
      </c>
      <c r="G10" s="10">
        <v>0</v>
      </c>
      <c r="H10" s="10">
        <v>1</v>
      </c>
      <c r="I10" s="10">
        <v>1</v>
      </c>
      <c r="J10" s="36">
        <v>1</v>
      </c>
      <c r="K10" s="39">
        <v>0</v>
      </c>
      <c r="L10" s="31">
        <v>0</v>
      </c>
      <c r="M10" s="31">
        <v>1</v>
      </c>
      <c r="N10" s="31">
        <v>1</v>
      </c>
      <c r="O10" s="11"/>
      <c r="P10" s="10"/>
      <c r="Q10" s="10"/>
      <c r="R10" s="10"/>
      <c r="S10" s="10"/>
      <c r="T10" s="10"/>
      <c r="U10" s="10"/>
      <c r="V10" s="10">
        <v>1</v>
      </c>
      <c r="W10" s="10">
        <v>1</v>
      </c>
      <c r="X10" s="10"/>
      <c r="Y10" s="10"/>
    </row>
    <row r="11" spans="1:27" x14ac:dyDescent="0.3">
      <c r="A11" s="23" t="str">
        <f t="shared" si="1"/>
        <v>8h</v>
      </c>
      <c r="B11" s="3" t="str">
        <f t="shared" si="2"/>
        <v>000020</v>
      </c>
      <c r="C11" s="17" t="str">
        <f t="shared" si="0"/>
        <v>0</v>
      </c>
      <c r="D11" s="17" t="str">
        <f t="shared" si="3"/>
        <v>0</v>
      </c>
      <c r="E11" s="5"/>
      <c r="F11" s="10"/>
      <c r="G11" s="10"/>
      <c r="H11" s="10"/>
      <c r="I11" s="10"/>
      <c r="J11" s="37"/>
      <c r="K11" s="12"/>
      <c r="L11" s="10"/>
      <c r="M11" s="10"/>
      <c r="N11" s="13"/>
      <c r="O11" s="11"/>
      <c r="P11" s="10"/>
      <c r="Q11" s="10"/>
      <c r="R11" s="10"/>
      <c r="S11" s="10"/>
      <c r="T11" s="10">
        <v>1</v>
      </c>
      <c r="U11" s="10"/>
      <c r="V11" s="10"/>
      <c r="W11" s="10"/>
      <c r="X11" s="10"/>
      <c r="Y11" s="10"/>
    </row>
    <row r="12" spans="1:27" x14ac:dyDescent="0.3">
      <c r="A12" s="23" t="str">
        <f t="shared" si="1"/>
        <v>9h</v>
      </c>
      <c r="B12" s="3" t="str">
        <f t="shared" si="2"/>
        <v>003000</v>
      </c>
      <c r="C12" s="17" t="str">
        <f t="shared" si="0"/>
        <v>0</v>
      </c>
      <c r="D12" s="17" t="str">
        <f t="shared" si="3"/>
        <v>6</v>
      </c>
      <c r="E12" s="5"/>
      <c r="F12" s="10"/>
      <c r="G12" s="10"/>
      <c r="H12" s="10"/>
      <c r="I12" s="10"/>
      <c r="J12" s="36"/>
      <c r="K12" s="39">
        <v>0</v>
      </c>
      <c r="L12" s="31">
        <v>1</v>
      </c>
      <c r="M12" s="31">
        <v>1</v>
      </c>
      <c r="N12" s="31">
        <v>0</v>
      </c>
      <c r="O12" s="11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7" x14ac:dyDescent="0.3">
      <c r="A13" s="23" t="str">
        <f t="shared" si="1"/>
        <v>Ah</v>
      </c>
      <c r="B13" s="3" t="str">
        <f t="shared" si="2"/>
        <v>0A3800</v>
      </c>
      <c r="C13" s="17" t="str">
        <f t="shared" si="0"/>
        <v>14</v>
      </c>
      <c r="D13" s="17" t="str">
        <f t="shared" si="3"/>
        <v>7</v>
      </c>
      <c r="E13" s="5"/>
      <c r="F13" s="10">
        <v>1</v>
      </c>
      <c r="G13" s="10">
        <v>0</v>
      </c>
      <c r="H13" s="10">
        <v>1</v>
      </c>
      <c r="I13" s="10">
        <v>0</v>
      </c>
      <c r="J13" s="37">
        <v>0</v>
      </c>
      <c r="K13" s="39">
        <v>0</v>
      </c>
      <c r="L13" s="31">
        <v>1</v>
      </c>
      <c r="M13" s="31">
        <v>1</v>
      </c>
      <c r="N13" s="31">
        <v>1</v>
      </c>
      <c r="O13" s="11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7" s="7" customFormat="1" ht="15" thickBot="1" x14ac:dyDescent="0.35">
      <c r="A14" s="23" t="str">
        <f t="shared" si="1"/>
        <v>Bh</v>
      </c>
      <c r="B14" s="3" t="str">
        <f t="shared" si="2"/>
        <v>09C000</v>
      </c>
      <c r="C14" s="17" t="str">
        <f t="shared" si="0"/>
        <v>13</v>
      </c>
      <c r="D14" s="17" t="str">
        <f t="shared" si="3"/>
        <v>8</v>
      </c>
      <c r="E14" s="5"/>
      <c r="F14" s="10">
        <v>1</v>
      </c>
      <c r="G14" s="10">
        <v>0</v>
      </c>
      <c r="H14" s="10">
        <v>0</v>
      </c>
      <c r="I14" s="10">
        <v>1</v>
      </c>
      <c r="J14" s="37">
        <v>1</v>
      </c>
      <c r="K14" s="39">
        <v>1</v>
      </c>
      <c r="L14" s="31">
        <v>0</v>
      </c>
      <c r="M14" s="31">
        <v>0</v>
      </c>
      <c r="N14" s="31">
        <v>0</v>
      </c>
      <c r="O14" s="11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7" ht="15" thickTop="1" x14ac:dyDescent="0.3">
      <c r="A15" s="23" t="str">
        <f t="shared" si="1"/>
        <v>Ch</v>
      </c>
      <c r="B15" s="3" t="str">
        <f t="shared" si="2"/>
        <v>000003</v>
      </c>
      <c r="C15" s="17" t="str">
        <f t="shared" si="0"/>
        <v>0</v>
      </c>
      <c r="D15" s="17" t="str">
        <f t="shared" si="3"/>
        <v>0</v>
      </c>
      <c r="E15" s="5"/>
      <c r="F15" s="10"/>
      <c r="G15" s="10"/>
      <c r="H15" s="10"/>
      <c r="I15" s="10"/>
      <c r="J15" s="36"/>
      <c r="K15" s="11"/>
      <c r="L15" s="10"/>
      <c r="M15" s="10"/>
      <c r="N15" s="13"/>
      <c r="O15" s="11"/>
      <c r="P15" s="10"/>
      <c r="Q15" s="10"/>
      <c r="R15" s="10"/>
      <c r="S15" s="10"/>
      <c r="T15" s="10"/>
      <c r="U15" s="10"/>
      <c r="V15" s="10"/>
      <c r="W15" s="10"/>
      <c r="X15" s="10">
        <v>1</v>
      </c>
      <c r="Y15" s="10">
        <v>1</v>
      </c>
      <c r="Z15" s="6"/>
      <c r="AA15" s="6"/>
    </row>
    <row r="16" spans="1:27" x14ac:dyDescent="0.3">
      <c r="A16" s="23" t="str">
        <f t="shared" si="1"/>
        <v>Dh</v>
      </c>
      <c r="B16" s="3" t="str">
        <f t="shared" si="2"/>
        <v>06980C</v>
      </c>
      <c r="C16" s="17" t="str">
        <f t="shared" si="0"/>
        <v>D</v>
      </c>
      <c r="D16" s="17" t="str">
        <f t="shared" si="3"/>
        <v>3</v>
      </c>
      <c r="E16" s="5"/>
      <c r="F16" s="10">
        <v>0</v>
      </c>
      <c r="G16" s="10">
        <v>1</v>
      </c>
      <c r="H16" s="10">
        <v>1</v>
      </c>
      <c r="I16" s="10">
        <v>0</v>
      </c>
      <c r="J16" s="36">
        <v>1</v>
      </c>
      <c r="K16" s="39">
        <v>0</v>
      </c>
      <c r="L16" s="31">
        <v>0</v>
      </c>
      <c r="M16" s="31">
        <v>1</v>
      </c>
      <c r="N16" s="31">
        <v>1</v>
      </c>
      <c r="O16" s="11"/>
      <c r="P16" s="10"/>
      <c r="Q16" s="10"/>
      <c r="R16" s="10"/>
      <c r="S16" s="10"/>
      <c r="T16" s="10"/>
      <c r="U16" s="10"/>
      <c r="V16" s="10">
        <v>1</v>
      </c>
      <c r="W16" s="10">
        <v>1</v>
      </c>
      <c r="X16" s="10"/>
      <c r="Y16" s="10"/>
      <c r="Z16" s="6"/>
      <c r="AA16" s="6"/>
    </row>
    <row r="17" spans="1:27" x14ac:dyDescent="0.3">
      <c r="A17" s="18" t="str">
        <f>DEC2HEX(HEX2DEC(LEFT(A16,LEN(A16)-1))+1)&amp;"h"</f>
        <v>Eh</v>
      </c>
      <c r="B17" s="3" t="str">
        <f t="shared" si="2"/>
        <v>0A4840</v>
      </c>
      <c r="C17" s="17" t="str">
        <f t="shared" si="0"/>
        <v>14</v>
      </c>
      <c r="D17" s="19" t="str">
        <f t="shared" si="3"/>
        <v>9</v>
      </c>
      <c r="E17" s="20"/>
      <c r="F17" s="10">
        <v>1</v>
      </c>
      <c r="G17" s="10">
        <v>0</v>
      </c>
      <c r="H17" s="10">
        <v>1</v>
      </c>
      <c r="I17" s="10">
        <v>0</v>
      </c>
      <c r="J17" s="37">
        <v>0</v>
      </c>
      <c r="K17" s="39">
        <v>1</v>
      </c>
      <c r="L17" s="31">
        <v>0</v>
      </c>
      <c r="M17" s="31">
        <v>0</v>
      </c>
      <c r="N17" s="31">
        <v>1</v>
      </c>
      <c r="O17" s="53"/>
      <c r="P17" s="54"/>
      <c r="Q17" s="54"/>
      <c r="R17" s="54"/>
      <c r="S17" s="54">
        <v>1</v>
      </c>
      <c r="T17" s="54"/>
      <c r="U17" s="54"/>
      <c r="V17" s="54"/>
      <c r="W17" s="54"/>
      <c r="X17" s="54"/>
      <c r="Y17" s="54"/>
      <c r="Z17" s="6"/>
      <c r="AA17" s="6"/>
    </row>
    <row r="18" spans="1:27" x14ac:dyDescent="0.3">
      <c r="A18" s="18" t="s">
        <v>33</v>
      </c>
      <c r="B18" s="18" t="str">
        <f>BIN2HEX(
IF(ISBLANK(F18),0,F18) &amp;
IF(ISBLANK(G18),0,G18)&amp;
IF(ISBLANK(H18),0,H18) &amp;
IF(ISBLANK(I18),0,I18),2)&amp;
BIN2HEX(
IF(ISBLANK(J18),0,J18) &amp;
IF(ISBLANK(K18),0,K18)&amp;
IF(ISBLANK(L18),0,L18)&amp;
IF(ISBLANK(M18),0,M18)&amp;
IF(ISBLANK(N18),0,N18) &amp;
IF(ISBLANK(O18),0,O18)&amp;
IF(ISBLANK(P18),0,P18) &amp;
IF(ISBLANK(Q18),0,Q18),2)&amp;
BIN2HEX(
IF(ISBLANK(R18),0,R18) &amp;
IF(ISBLANK(S18),0,S18)&amp;
IF(ISBLANK(T18),0,T18)&amp;
IF(ISBLANK(U18),0,U18)&amp;
IF(ISBLANK(V18),0,V18) &amp;
IF(ISBLANK(W18),0,W18)&amp;
IF(ISBLANK(X18),0,X18) &amp;
IF(ISBLANK(Y18),0,Y18),2)</f>
        <v>09D000</v>
      </c>
      <c r="C18" s="19" t="str">
        <f>BIN2HEX(
IF(ISBLANK(F18),0,F18) &amp;
IF(ISBLANK(G18),0,G18)&amp;
IF(ISBLANK(H18),0,H18) &amp;
IF(ISBLANK(I18),0,I18) &amp;
IF(ISBLANK(J18),0,J18))</f>
        <v>13</v>
      </c>
      <c r="D18" s="19" t="str">
        <f>BIN2HEX(
IF(ISBLANK(K18),0,K18)&amp;
IF(ISBLANK(L18),0,L18)&amp;
IF(ISBLANK(M18),0,M18)&amp;
IF(ISBLANK(N18),0,N18))</f>
        <v>A</v>
      </c>
      <c r="E18" s="20"/>
      <c r="F18" s="10">
        <v>1</v>
      </c>
      <c r="G18" s="10">
        <v>0</v>
      </c>
      <c r="H18" s="10">
        <v>0</v>
      </c>
      <c r="I18" s="10">
        <v>1</v>
      </c>
      <c r="J18" s="37">
        <v>1</v>
      </c>
      <c r="K18" s="39">
        <v>1</v>
      </c>
      <c r="L18" s="31">
        <v>0</v>
      </c>
      <c r="M18" s="31">
        <v>1</v>
      </c>
      <c r="N18" s="31">
        <v>0</v>
      </c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6"/>
      <c r="AA18" s="6"/>
    </row>
    <row r="19" spans="1:27" x14ac:dyDescent="0.3">
      <c r="A19" s="18">
        <v>10</v>
      </c>
      <c r="B19" s="18" t="str">
        <f>BIN2HEX(
IF(ISBLANK(F19),0,F19) &amp;
IF(ISBLANK(G19),0,G19)&amp;
IF(ISBLANK(H19),0,H19) &amp;
IF(ISBLANK(I19),0,I19),2)&amp;
BIN2HEX(
IF(ISBLANK(J19),0,J19) &amp;
IF(ISBLANK(K19),0,K19)&amp;
IF(ISBLANK(L19),0,L19)&amp;
IF(ISBLANK(M19),0,M19)&amp;
IF(ISBLANK(N19),0,N19) &amp;
IF(ISBLANK(O19),0,O19)&amp;
IF(ISBLANK(P19),0,P19) &amp;
IF(ISBLANK(Q19),0,Q19),2)&amp;
BIN2HEX(
IF(ISBLANK(R19),0,R19) &amp;
IF(ISBLANK(S19),0,S19)&amp;
IF(ISBLANK(T19),0,T19)&amp;
IF(ISBLANK(U19),0,U19)&amp;
IF(ISBLANK(V19),0,V19) &amp;
IF(ISBLANK(W19),0,W19)&amp;
IF(ISBLANK(X19),0,X19) &amp;
IF(ISBLANK(Y19),0,Y19),2)</f>
        <v>000003</v>
      </c>
      <c r="C19" s="19" t="str">
        <f>BIN2HEX(
IF(ISBLANK(F19),0,F19) &amp;
IF(ISBLANK(G19),0,G19)&amp;
IF(ISBLANK(H19),0,H19) &amp;
IF(ISBLANK(I19),0,I19) &amp;
IF(ISBLANK(J19),0,J19))</f>
        <v>0</v>
      </c>
      <c r="D19" s="19" t="str">
        <f>BIN2HEX(
IF(ISBLANK(K19),0,K19)&amp;
IF(ISBLANK(L19),0,L19)&amp;
IF(ISBLANK(M19),0,M19)&amp;
IF(ISBLANK(N19),0,N19))</f>
        <v>0</v>
      </c>
      <c r="E19" s="20"/>
      <c r="F19" s="21"/>
      <c r="G19" s="21"/>
      <c r="H19" s="21"/>
      <c r="I19" s="21"/>
      <c r="J19" s="22"/>
      <c r="K19" s="21"/>
      <c r="L19" s="21"/>
      <c r="M19" s="21"/>
      <c r="N19" s="22"/>
      <c r="O19" s="54"/>
      <c r="P19" s="54"/>
      <c r="Q19" s="54"/>
      <c r="R19" s="54"/>
      <c r="S19" s="54"/>
      <c r="T19" s="54"/>
      <c r="U19" s="54"/>
      <c r="V19" s="54"/>
      <c r="W19" s="54"/>
      <c r="X19" s="54">
        <v>1</v>
      </c>
      <c r="Y19" s="54">
        <v>1</v>
      </c>
      <c r="Z19" s="6"/>
      <c r="AA19" s="6"/>
    </row>
    <row r="20" spans="1:27" x14ac:dyDescent="0.3">
      <c r="A20" s="18">
        <v>11</v>
      </c>
      <c r="B20" s="18" t="str">
        <f>BIN2HEX(
IF(ISBLANK(F20),0,F20) &amp;
IF(ISBLANK(G20),0,G20)&amp;
IF(ISBLANK(H20),0,H20) &amp;
IF(ISBLANK(I20),0,I20),2)&amp;
BIN2HEX(
IF(ISBLANK(J20),0,J20) &amp;
IF(ISBLANK(K20),0,K20)&amp;
IF(ISBLANK(L20),0,L20)&amp;
IF(ISBLANK(M20),0,M20)&amp;
IF(ISBLANK(N20),0,N20) &amp;
IF(ISBLANK(O20),0,O20)&amp;
IF(ISBLANK(P20),0,P20) &amp;
IF(ISBLANK(Q20),0,Q20),2)&amp;
BIN2HEX(
IF(ISBLANK(R20),0,R20) &amp;
IF(ISBLANK(S20),0,S20)&amp;
IF(ISBLANK(T20),0,T20)&amp;
IF(ISBLANK(U20),0,U20)&amp;
IF(ISBLANK(V20),0,V20) &amp;
IF(ISBLANK(W20),0,W20)&amp;
IF(ISBLANK(X20),0,X20) &amp;
IF(ISBLANK(Y20),0,Y20),2)</f>
        <v>08980C</v>
      </c>
      <c r="C20" s="19" t="str">
        <f>BIN2HEX(
IF(ISBLANK(F20),0,F20) &amp;
IF(ISBLANK(G20),0,G20)&amp;
IF(ISBLANK(H20),0,H20) &amp;
IF(ISBLANK(I20),0,I20) &amp;
IF(ISBLANK(J20),0,J20))</f>
        <v>11</v>
      </c>
      <c r="D20" s="19" t="str">
        <f>BIN2HEX(
IF(ISBLANK(K20),0,K20)&amp;
IF(ISBLANK(L20),0,L20)&amp;
IF(ISBLANK(M20),0,M20)&amp;
IF(ISBLANK(N20),0,N20))</f>
        <v>3</v>
      </c>
      <c r="E20" s="20"/>
      <c r="F20" s="54">
        <v>1</v>
      </c>
      <c r="G20" s="54">
        <v>0</v>
      </c>
      <c r="H20" s="54">
        <v>0</v>
      </c>
      <c r="I20" s="54">
        <v>0</v>
      </c>
      <c r="J20" s="55">
        <v>1</v>
      </c>
      <c r="K20" s="39">
        <v>0</v>
      </c>
      <c r="L20" s="31">
        <v>0</v>
      </c>
      <c r="M20" s="31">
        <v>1</v>
      </c>
      <c r="N20" s="31">
        <v>1</v>
      </c>
      <c r="O20" s="54"/>
      <c r="P20" s="54"/>
      <c r="Q20" s="54"/>
      <c r="R20" s="54"/>
      <c r="S20" s="54"/>
      <c r="T20" s="54"/>
      <c r="U20" s="54"/>
      <c r="V20" s="54">
        <v>1</v>
      </c>
      <c r="W20" s="54">
        <v>1</v>
      </c>
      <c r="X20" s="54"/>
      <c r="Y20" s="54"/>
      <c r="Z20" s="6"/>
      <c r="AA20" s="6"/>
    </row>
    <row r="21" spans="1:27" x14ac:dyDescent="0.3">
      <c r="A21" s="18">
        <v>12</v>
      </c>
      <c r="B21" s="18" t="str">
        <f>BIN2HEX(
IF(ISBLANK(F21),0,F21) &amp;
IF(ISBLANK(G21),0,G21)&amp;
IF(ISBLANK(H21),0,H21) &amp;
IF(ISBLANK(I21),0,I21),2)&amp;
BIN2HEX(
IF(ISBLANK(J21),0,J21) &amp;
IF(ISBLANK(K21),0,K21)&amp;
IF(ISBLANK(L21),0,L21)&amp;
IF(ISBLANK(M21),0,M21)&amp;
IF(ISBLANK(N21),0,N21) &amp;
IF(ISBLANK(O21),0,O21)&amp;
IF(ISBLANK(P21),0,P21) &amp;
IF(ISBLANK(Q21),0,Q21),2)&amp;
BIN2HEX(
IF(ISBLANK(R21),0,R21) &amp;
IF(ISBLANK(S21),0,S21)&amp;
IF(ISBLANK(T21),0,T21)&amp;
IF(ISBLANK(U21),0,U21)&amp;
IF(ISBLANK(V21),0,V21) &amp;
IF(ISBLANK(W21),0,W21)&amp;
IF(ISBLANK(X21),0,X21) &amp;
IF(ISBLANK(Y21),0,Y21),2)</f>
        <v>000080</v>
      </c>
      <c r="C21" s="19" t="str">
        <f>BIN2HEX(
IF(ISBLANK(F21),0,F21) &amp;
IF(ISBLANK(G21),0,G21)&amp;
IF(ISBLANK(H21),0,H21) &amp;
IF(ISBLANK(I21),0,I21) &amp;
IF(ISBLANK(J21),0,J21))</f>
        <v>0</v>
      </c>
      <c r="D21" s="19" t="str">
        <f>BIN2HEX(
IF(ISBLANK(K21),0,K21)&amp;
IF(ISBLANK(L21),0,L21)&amp;
IF(ISBLANK(M21),0,M21)&amp;
IF(ISBLANK(N21),0,N21))</f>
        <v>0</v>
      </c>
      <c r="E21" s="20"/>
      <c r="F21" s="54"/>
      <c r="G21" s="54"/>
      <c r="H21" s="54"/>
      <c r="I21" s="54"/>
      <c r="J21" s="55"/>
      <c r="K21" s="54"/>
      <c r="L21" s="54"/>
      <c r="M21" s="54"/>
      <c r="N21" s="55"/>
      <c r="O21" s="54"/>
      <c r="P21" s="54"/>
      <c r="Q21" s="54"/>
      <c r="R21" s="54">
        <v>1</v>
      </c>
      <c r="S21" s="54"/>
      <c r="T21" s="54"/>
      <c r="U21" s="54"/>
      <c r="V21" s="54"/>
      <c r="W21" s="54"/>
      <c r="X21" s="54"/>
      <c r="Y21" s="54"/>
      <c r="Z21" s="6"/>
      <c r="AA21" s="6"/>
    </row>
    <row r="22" spans="1:27" x14ac:dyDescent="0.3">
      <c r="A22" s="18">
        <v>13</v>
      </c>
      <c r="B22" s="18" t="str">
        <f>BIN2HEX(
IF(ISBLANK(F22),0,F22) &amp;
IF(ISBLANK(G22),0,G22)&amp;
IF(ISBLANK(H22),0,H22) &amp;
IF(ISBLANK(I22),0,I22),2)&amp;
BIN2HEX(
IF(ISBLANK(J22),0,J22) &amp;
IF(ISBLANK(K22),0,K22)&amp;
IF(ISBLANK(L22),0,L22)&amp;
IF(ISBLANK(M22),0,M22)&amp;
IF(ISBLANK(N22),0,N22) &amp;
IF(ISBLANK(O22),0,O22)&amp;
IF(ISBLANK(P22),0,P22) &amp;
IF(ISBLANK(Q22),0,Q22),2)&amp;
BIN2HEX(
IF(ISBLANK(R22),0,R22) &amp;
IF(ISBLANK(S22),0,S22)&amp;
IF(ISBLANK(T22),0,T22)&amp;
IF(ISBLANK(U22),0,U22)&amp;
IF(ISBLANK(V22),0,V22) &amp;
IF(ISBLANK(W22),0,W22)&amp;
IF(ISBLANK(X22),0,X22) &amp;
IF(ISBLANK(Y22),0,Y22),2)</f>
        <v>000B00</v>
      </c>
      <c r="C22" s="19" t="str">
        <f>BIN2HEX(
IF(ISBLANK(F22),0,F22) &amp;
IF(ISBLANK(G22),0,G22)&amp;
IF(ISBLANK(H22),0,H22) &amp;
IF(ISBLANK(I22),0,I22) &amp;
IF(ISBLANK(J22),0,J22))</f>
        <v>0</v>
      </c>
      <c r="D22" s="19" t="str">
        <f>BIN2HEX(
IF(ISBLANK(K22),0,K22)&amp;
IF(ISBLANK(L22),0,L22)&amp;
IF(ISBLANK(M22),0,M22)&amp;
IF(ISBLANK(N22),0,N22))</f>
        <v>1</v>
      </c>
      <c r="E22" s="20"/>
      <c r="F22" s="54"/>
      <c r="G22" s="54"/>
      <c r="H22" s="54"/>
      <c r="I22" s="54"/>
      <c r="J22" s="55"/>
      <c r="K22" s="54"/>
      <c r="L22" s="54"/>
      <c r="M22" s="54"/>
      <c r="N22" s="55">
        <v>1</v>
      </c>
      <c r="O22" s="54"/>
      <c r="P22" s="54">
        <v>1</v>
      </c>
      <c r="Q22" s="54">
        <v>1</v>
      </c>
      <c r="R22" s="54"/>
      <c r="S22" s="54"/>
      <c r="T22" s="54"/>
      <c r="U22" s="54"/>
      <c r="V22" s="54"/>
      <c r="W22" s="54"/>
      <c r="X22" s="54"/>
      <c r="Y22" s="54"/>
      <c r="Z22" s="6"/>
      <c r="AA22" s="6"/>
    </row>
    <row r="23" spans="1:27" x14ac:dyDescent="0.3">
      <c r="A23" s="18">
        <v>14</v>
      </c>
      <c r="B23" s="18" t="str">
        <f>BIN2HEX(
IF(ISBLANK(F23),0,F23) &amp;
IF(ISBLANK(G23),0,G23)&amp;
IF(ISBLANK(H23),0,H23) &amp;
IF(ISBLANK(I23),0,I23),2)&amp;
BIN2HEX(
IF(ISBLANK(J23),0,J23) &amp;
IF(ISBLANK(K23),0,K23)&amp;
IF(ISBLANK(L23),0,L23)&amp;
IF(ISBLANK(M23),0,M23)&amp;
IF(ISBLANK(N23),0,N23) &amp;
IF(ISBLANK(O23),0,O23)&amp;
IF(ISBLANK(P23),0,P23) &amp;
IF(ISBLANK(Q23),0,Q23),2)&amp;
BIN2HEX(
IF(ISBLANK(R23),0,R23) &amp;
IF(ISBLANK(S23),0,S23)&amp;
IF(ISBLANK(T23),0,T23)&amp;
IF(ISBLANK(U23),0,U23)&amp;
IF(ISBLANK(V23),0,V23) &amp;
IF(ISBLANK(W23),0,W23)&amp;
IF(ISBLANK(X23),0,X23) &amp;
IF(ISBLANK(Y23),0,Y23),2)</f>
        <v>000D00</v>
      </c>
      <c r="C23" s="19" t="str">
        <f>BIN2HEX(
IF(ISBLANK(F23),0,F23) &amp;
IF(ISBLANK(G23),0,G23)&amp;
IF(ISBLANK(H23),0,H23) &amp;
IF(ISBLANK(I23),0,I23) &amp;
IF(ISBLANK(J23),0,J23))</f>
        <v>0</v>
      </c>
      <c r="D23" s="19" t="str">
        <f>BIN2HEX(
IF(ISBLANK(K23),0,K23)&amp;
IF(ISBLANK(L23),0,L23)&amp;
IF(ISBLANK(M23),0,M23)&amp;
IF(ISBLANK(N23),0,N23))</f>
        <v>1</v>
      </c>
      <c r="E23" s="20"/>
      <c r="F23" s="54"/>
      <c r="G23" s="54"/>
      <c r="H23" s="54"/>
      <c r="I23" s="54"/>
      <c r="J23" s="55"/>
      <c r="K23" s="54"/>
      <c r="L23" s="54"/>
      <c r="M23" s="54"/>
      <c r="N23" s="55">
        <v>1</v>
      </c>
      <c r="O23" s="54">
        <v>1</v>
      </c>
      <c r="P23" s="54"/>
      <c r="Q23" s="54">
        <v>1</v>
      </c>
      <c r="R23" s="54"/>
      <c r="S23" s="54"/>
      <c r="T23" s="54"/>
      <c r="U23" s="54"/>
      <c r="V23" s="54"/>
      <c r="W23" s="54"/>
      <c r="X23" s="54"/>
      <c r="Y23" s="54"/>
      <c r="Z23" s="6"/>
      <c r="AA23" s="6"/>
    </row>
    <row r="24" spans="1:27" x14ac:dyDescent="0.3">
      <c r="Z24" s="6"/>
      <c r="AA24" s="6"/>
    </row>
    <row r="25" spans="1:27" x14ac:dyDescent="0.3">
      <c r="F25" s="43" t="s">
        <v>0</v>
      </c>
      <c r="G25" s="44"/>
      <c r="H25" s="45"/>
      <c r="I25" s="4" t="s">
        <v>1</v>
      </c>
      <c r="J25" s="46" t="s">
        <v>2</v>
      </c>
      <c r="K25" s="44"/>
      <c r="L25" s="44"/>
      <c r="M25" s="45"/>
      <c r="Z25" s="6"/>
      <c r="AA25" s="6"/>
    </row>
    <row r="26" spans="1:27" x14ac:dyDescent="0.3">
      <c r="F26" s="47" t="s">
        <v>3</v>
      </c>
      <c r="G26" s="48"/>
      <c r="H26" s="49"/>
      <c r="I26" s="5" t="str">
        <f>BIN2HEX(J26&amp;K26&amp;L26&amp;M26)</f>
        <v>1</v>
      </c>
      <c r="J26" s="2">
        <v>0</v>
      </c>
      <c r="K26" s="25">
        <v>0</v>
      </c>
      <c r="L26" s="25">
        <v>0</v>
      </c>
      <c r="M26" s="25">
        <v>1</v>
      </c>
      <c r="Z26" s="6"/>
      <c r="AA26" s="6"/>
    </row>
    <row r="27" spans="1:27" x14ac:dyDescent="0.3">
      <c r="Z27" s="6"/>
      <c r="AA27" s="6"/>
    </row>
    <row r="28" spans="1:27" x14ac:dyDescent="0.3">
      <c r="F28" s="43" t="s">
        <v>4</v>
      </c>
      <c r="G28" s="44"/>
      <c r="H28" s="45"/>
      <c r="I28" s="4" t="s">
        <v>1</v>
      </c>
      <c r="J28" s="46" t="s">
        <v>2</v>
      </c>
      <c r="K28" s="44"/>
      <c r="L28" s="44"/>
      <c r="M28" s="45"/>
      <c r="Z28" s="6"/>
      <c r="AA28" s="6"/>
    </row>
    <row r="29" spans="1:27" x14ac:dyDescent="0.3">
      <c r="F29" s="47" t="s">
        <v>26</v>
      </c>
      <c r="G29" s="48"/>
      <c r="H29" s="49"/>
      <c r="I29" s="5">
        <v>2</v>
      </c>
      <c r="J29" s="39">
        <v>0</v>
      </c>
      <c r="K29" s="31">
        <v>0</v>
      </c>
      <c r="L29" s="31">
        <v>1</v>
      </c>
      <c r="M29" s="31">
        <v>0</v>
      </c>
      <c r="Z29" s="6"/>
      <c r="AA29" s="6"/>
    </row>
    <row r="30" spans="1:27" x14ac:dyDescent="0.3">
      <c r="F30" s="47" t="s">
        <v>27</v>
      </c>
      <c r="G30" s="48"/>
      <c r="H30" s="49"/>
      <c r="I30" s="5">
        <v>3</v>
      </c>
      <c r="J30" s="39">
        <v>0</v>
      </c>
      <c r="K30" s="31">
        <v>0</v>
      </c>
      <c r="L30" s="31">
        <v>1</v>
      </c>
      <c r="M30" s="31">
        <v>1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3">
      <c r="F31" s="47" t="s">
        <v>28</v>
      </c>
      <c r="G31" s="48"/>
      <c r="H31" s="49"/>
      <c r="I31" s="5">
        <v>4</v>
      </c>
      <c r="J31" s="39">
        <v>0</v>
      </c>
      <c r="K31" s="31">
        <v>1</v>
      </c>
      <c r="L31" s="31">
        <v>0</v>
      </c>
      <c r="M31" s="31">
        <v>0</v>
      </c>
    </row>
    <row r="32" spans="1:27" x14ac:dyDescent="0.3">
      <c r="F32" s="47" t="s">
        <v>5</v>
      </c>
      <c r="G32" s="48"/>
      <c r="H32" s="49"/>
      <c r="I32" s="5">
        <v>5</v>
      </c>
      <c r="J32" s="39">
        <v>0</v>
      </c>
      <c r="K32" s="31">
        <v>1</v>
      </c>
      <c r="L32" s="31">
        <v>0</v>
      </c>
      <c r="M32" s="31">
        <v>1</v>
      </c>
    </row>
    <row r="33" spans="6:13" x14ac:dyDescent="0.3">
      <c r="F33" s="47" t="s">
        <v>29</v>
      </c>
      <c r="G33" s="48"/>
      <c r="H33" s="49"/>
      <c r="I33" s="5">
        <v>6</v>
      </c>
      <c r="J33" s="39">
        <v>0</v>
      </c>
      <c r="K33" s="31">
        <v>1</v>
      </c>
      <c r="L33" s="31">
        <v>1</v>
      </c>
      <c r="M33" s="31">
        <v>0</v>
      </c>
    </row>
    <row r="34" spans="6:13" x14ac:dyDescent="0.3">
      <c r="F34" s="47" t="s">
        <v>30</v>
      </c>
      <c r="G34" s="48"/>
      <c r="H34" s="49"/>
      <c r="I34" s="5">
        <v>7</v>
      </c>
      <c r="J34" s="39">
        <v>0</v>
      </c>
      <c r="K34" s="31">
        <v>1</v>
      </c>
      <c r="L34" s="31">
        <v>1</v>
      </c>
      <c r="M34" s="31">
        <v>1</v>
      </c>
    </row>
    <row r="35" spans="6:13" x14ac:dyDescent="0.3">
      <c r="F35" s="47" t="s">
        <v>6</v>
      </c>
      <c r="G35" s="48"/>
      <c r="H35" s="49"/>
      <c r="I35" s="5">
        <v>8</v>
      </c>
      <c r="J35" s="39">
        <v>1</v>
      </c>
      <c r="K35" s="31">
        <v>0</v>
      </c>
      <c r="L35" s="31">
        <v>0</v>
      </c>
      <c r="M35" s="31">
        <v>0</v>
      </c>
    </row>
    <row r="36" spans="6:13" x14ac:dyDescent="0.3">
      <c r="F36" s="50" t="s">
        <v>31</v>
      </c>
      <c r="G36" s="51"/>
      <c r="H36" s="52"/>
      <c r="I36" s="38">
        <v>9</v>
      </c>
      <c r="J36" s="39">
        <v>1</v>
      </c>
      <c r="K36" s="31">
        <v>0</v>
      </c>
      <c r="L36" s="31">
        <v>0</v>
      </c>
      <c r="M36" s="31">
        <v>1</v>
      </c>
    </row>
    <row r="37" spans="6:13" x14ac:dyDescent="0.3">
      <c r="F37" s="50" t="s">
        <v>32</v>
      </c>
      <c r="G37" s="51"/>
      <c r="H37" s="52"/>
      <c r="I37" s="38">
        <v>10</v>
      </c>
      <c r="J37" s="39">
        <v>1</v>
      </c>
      <c r="K37" s="31">
        <v>0</v>
      </c>
      <c r="L37" s="31">
        <v>1</v>
      </c>
      <c r="M37" s="31">
        <v>0</v>
      </c>
    </row>
  </sheetData>
  <mergeCells count="16">
    <mergeCell ref="F34:H34"/>
    <mergeCell ref="F35:H35"/>
    <mergeCell ref="F36:H36"/>
    <mergeCell ref="F37:H37"/>
    <mergeCell ref="F32:H32"/>
    <mergeCell ref="F33:H33"/>
    <mergeCell ref="F2:J2"/>
    <mergeCell ref="K2:N2"/>
    <mergeCell ref="F28:H28"/>
    <mergeCell ref="F25:H25"/>
    <mergeCell ref="J25:M25"/>
    <mergeCell ref="J28:M28"/>
    <mergeCell ref="F26:H26"/>
    <mergeCell ref="F29:H29"/>
    <mergeCell ref="F30:H30"/>
    <mergeCell ref="F31:H3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DEC8AF-A0A9-48CA-88B2-EC832FE1E20B}">
  <ds:schemaRefs>
    <ds:schemaRef ds:uri="http://purl.org/dc/elements/1.1/"/>
    <ds:schemaRef ds:uri="3f7b1b9e-8fd4-47b9-9dc5-7f40a7d8d032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Arsenije</cp:lastModifiedBy>
  <cp:revision/>
  <dcterms:created xsi:type="dcterms:W3CDTF">2020-12-14T14:57:27Z</dcterms:created>
  <dcterms:modified xsi:type="dcterms:W3CDTF">2021-02-19T23:52:41Z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