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\II godina\ORT 2\Projekat\v2\Projekat v2\ORT2 - Projekat - Z.76\Ostalo\"/>
    </mc:Choice>
  </mc:AlternateContent>
  <xr:revisionPtr revIDLastSave="0" documentId="13_ncr:1_{74213E03-690F-425F-84C2-FE5CBEC859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B4" i="1"/>
  <c r="B3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C3" i="1"/>
  <c r="D3" i="1"/>
  <c r="I29" i="1"/>
  <c r="T29" i="1"/>
  <c r="S29" i="1"/>
  <c r="R29" i="1"/>
  <c r="Q29" i="1"/>
  <c r="P2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C24" i="1"/>
  <c r="C25" i="1"/>
  <c r="C23" i="1"/>
  <c r="C22" i="1"/>
  <c r="C21" i="1"/>
  <c r="C20" i="1"/>
  <c r="C19" i="1"/>
  <c r="C18" i="1"/>
  <c r="C5" i="1"/>
  <c r="C4" i="1"/>
  <c r="C6" i="1"/>
  <c r="C7" i="1"/>
  <c r="C8" i="1"/>
  <c r="C9" i="1"/>
  <c r="C10" i="1"/>
  <c r="C11" i="1"/>
  <c r="C12" i="1"/>
  <c r="C13" i="1"/>
  <c r="C14" i="1"/>
  <c r="C16" i="1"/>
  <c r="C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6" i="1" l="1"/>
  <c r="A17" i="1" s="1"/>
</calcChain>
</file>

<file path=xl/sharedStrings.xml><?xml version="1.0" encoding="utf-8"?>
<sst xmlns="http://schemas.openxmlformats.org/spreadsheetml/2006/main" count="88" uniqueCount="43">
  <si>
    <t>Адреса</t>
  </si>
  <si>
    <t>Садржај [h]</t>
  </si>
  <si>
    <t>ba[h]</t>
  </si>
  <si>
    <t>cc[h]</t>
  </si>
  <si>
    <t>Коментар</t>
  </si>
  <si>
    <t>ba</t>
  </si>
  <si>
    <t>cc</t>
  </si>
  <si>
    <t>mxMAR2</t>
  </si>
  <si>
    <t>mxMAR1</t>
  </si>
  <si>
    <t>ldDWH</t>
  </si>
  <si>
    <t>incMAR</t>
  </si>
  <si>
    <t>ldDWL</t>
  </si>
  <si>
    <t>ldMDR</t>
  </si>
  <si>
    <t>rdMEM</t>
  </si>
  <si>
    <t>ldMAR</t>
  </si>
  <si>
    <t>mxMAR0</t>
  </si>
  <si>
    <t>0h</t>
  </si>
  <si>
    <t>Fh</t>
  </si>
  <si>
    <t>Б. С.</t>
  </si>
  <si>
    <t>CC[h]</t>
  </si>
  <si>
    <t>CC[b]</t>
  </si>
  <si>
    <t>bruncnd</t>
  </si>
  <si>
    <t>С.У.С.</t>
  </si>
  <si>
    <t>УСЛОВ</t>
  </si>
  <si>
    <t>notADDR</t>
  </si>
  <si>
    <t>brnotFCBUS</t>
  </si>
  <si>
    <t>notFCBUS</t>
  </si>
  <si>
    <t>ST+JADR+STRLEN</t>
  </si>
  <si>
    <t>KORAK - hex</t>
  </si>
  <si>
    <t>KORAK - bin</t>
  </si>
  <si>
    <t>clINTR</t>
  </si>
  <si>
    <t>stFETCH</t>
  </si>
  <si>
    <t>ldPC</t>
  </si>
  <si>
    <t>ldBR</t>
  </si>
  <si>
    <t>mxMDR1</t>
  </si>
  <si>
    <t>mxMDR0</t>
  </si>
  <si>
    <t>wrMEM</t>
  </si>
  <si>
    <t>mxMDR2</t>
  </si>
  <si>
    <t>incSP</t>
  </si>
  <si>
    <t>brnotINTR</t>
  </si>
  <si>
    <t>brnotPREKID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</si>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</sst>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27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/>
    <xf numFmtId="0" fontId="0" fillId="0" borderId="33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64"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3"/>
      <tableStyleElement type="headerRow" dxfId="62"/>
      <tableStyleElement type="totalRow" dxfId="61"/>
      <tableStyleElement type="first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3:AD25" headerRowCount="0" totalsRowShown="0">
  <tableColumns count="30">
    <tableColumn id="25" xr3:uid="{00000000-0010-0000-0000-000019000000}" name="Column25" headerRowDxfId="59" dataDxfId="58">
      <calculatedColumnFormula>DEC2HEX(HEX2DEC(LEFT(A2,LEN(A2)-1))+1)&amp;"h"</calculatedColumnFormula>
    </tableColumn>
    <tableColumn id="26" xr3:uid="{00000000-0010-0000-0000-00001A000000}" name="Column26" headerRowDxfId="57" dataDxfId="56">
      <calculatedColumnFormula>BIN2HEX(
IF(ISBLANK(F3),0,F3)&amp;
IF(ISBLANK(G3),0,G3),1)&amp;
BIN2HEX(
IF(ISBLANK(H3),0,H3)&amp;
IF(ISBLANK(I3),0,I3)&amp;
IF(ISBLANK(J3),0,J3)&amp;
IF(ISBLANK(K3),0,K3)&amp;
IF(ISBLANK(L3),0,L3)&amp;
IF(ISBLANK(M3),0,M3)&amp;
IF(ISBLANK(N3),0,N3)&amp;
IF(ISBLANK(O3),0,O3),2)&amp;
BIN2HEX(
IF(ISBLANK(P3),0,P3)&amp;
IF(ISBLANK(Q3),0,Q3)&amp;
IF(ISBLANK(R3),0,R3)&amp;
IF(ISBLANK(S3),0,S3)&amp;
IF(ISBLANK(T3),0,T3)&amp;
IF(ISBLANK(U3),0,U3)&amp;
IF(ISBLANK(V3),0,V3)&amp;
IF(ISBLANK(W3),0,W3),2)&amp;
BIN2HEX(
IF(ISBLANK(X3),0,X3)&amp;
IF(ISBLANK(Y3),0,Y3)&amp;
IF(ISBLANK(Z3),0,Z3)&amp;
IF(ISBLANK(AA3),0,AA3)&amp;
IF(ISBLANK(AB3),0,AB3)&amp;
IF(ISBLANK(AC3),0,AC3)&amp;
IF(ISBLANK(AD3),0,AD3)&amp;
IF(ISBLANK(AE3),0,AE3),2)</calculatedColumnFormula>
    </tableColumn>
    <tableColumn id="30" xr3:uid="{00000000-0010-0000-0000-00001E000000}" name="Column30" headerRowDxfId="55" dataDxfId="54">
      <calculatedColumnFormula>BIN2HEX(
IF(ISBLANK(F3),0,F3) &amp;
IF(ISBLANK(G3),0,G3)&amp;
IF(ISBLANK(H3),0,H3) &amp;
IF(ISBLANK(I3),0,I3) &amp;
IF(ISBLANK(J3),0,J3))</calculatedColumnFormula>
    </tableColumn>
    <tableColumn id="29" xr3:uid="{00000000-0010-0000-0000-00001D000000}" name="Column29" headerRowDxfId="53" dataDxfId="52">
      <calculatedColumnFormula>BIN2HEX(
IF(ISBLANK(K3),0,K3)&amp;
IF(ISBLANK(L3),0,L3)&amp;
IF(ISBLANK(M3),0,M3)
)</calculatedColumnFormula>
    </tableColumn>
    <tableColumn id="27" xr3:uid="{00000000-0010-0000-0000-00001B000000}" name="Column27" headerRowDxfId="51" dataDxfId="50"/>
    <tableColumn id="5" xr3:uid="{00000000-0010-0000-0000-000005000000}" name="Column5" headerRowDxfId="49" dataDxfId="48"/>
    <tableColumn id="6" xr3:uid="{00000000-0010-0000-0000-000006000000}" name="Column6" headerRowDxfId="47" dataDxfId="46"/>
    <tableColumn id="7" xr3:uid="{00000000-0010-0000-0000-000007000000}" name="Column7" headerRowDxfId="45" dataDxfId="44"/>
    <tableColumn id="8" xr3:uid="{00000000-0010-0000-0000-000008000000}" name="Column8" headerRowDxfId="43" dataDxfId="42"/>
    <tableColumn id="9" xr3:uid="{00000000-0010-0000-0000-000009000000}" name="Column9" headerRowDxfId="41" dataDxfId="40"/>
    <tableColumn id="10" xr3:uid="{00000000-0010-0000-0000-00000A000000}" name="Column10" headerRowDxfId="39" dataDxfId="38"/>
    <tableColumn id="11" xr3:uid="{00000000-0010-0000-0000-00000B000000}" name="Column11" headerRowDxfId="37" dataDxfId="36"/>
    <tableColumn id="12" xr3:uid="{00000000-0010-0000-0000-00000C000000}" name="Column12" headerRowDxfId="35" dataDxfId="34"/>
    <tableColumn id="13" xr3:uid="{00000000-0010-0000-0000-00000D000000}" name="Column13" headerRowDxfId="33" dataDxfId="32"/>
    <tableColumn id="14" xr3:uid="{00000000-0010-0000-0000-00000E000000}" name="Column14" headerRowDxfId="31" dataDxfId="30"/>
    <tableColumn id="15" xr3:uid="{00000000-0010-0000-0000-00000F000000}" name="Column15" headerRowDxfId="29" dataDxfId="28"/>
    <tableColumn id="16" xr3:uid="{00000000-0010-0000-0000-000010000000}" name="Column16" headerRowDxfId="27" dataDxfId="26"/>
    <tableColumn id="17" xr3:uid="{00000000-0010-0000-0000-000011000000}" name="Column17" headerRowDxfId="25" dataDxfId="24"/>
    <tableColumn id="18" xr3:uid="{00000000-0010-0000-0000-000012000000}" name="Column18" headerRowDxfId="23" dataDxfId="22"/>
    <tableColumn id="19" xr3:uid="{00000000-0010-0000-0000-000013000000}" name="Column19" headerRowDxfId="21" dataDxfId="20"/>
    <tableColumn id="20" xr3:uid="{00000000-0010-0000-0000-000014000000}" name="Column20" headerRowDxfId="19" dataDxfId="18"/>
    <tableColumn id="21" xr3:uid="{00000000-0010-0000-0000-000015000000}" name="Column21" headerRowDxfId="17" dataDxfId="16"/>
    <tableColumn id="22" xr3:uid="{00000000-0010-0000-0000-000016000000}" name="Column22" headerRowDxfId="15" dataDxfId="14"/>
    <tableColumn id="23" xr3:uid="{00000000-0010-0000-0000-000017000000}" name="Column23" headerRowDxfId="13" dataDxfId="12"/>
    <tableColumn id="24" xr3:uid="{00000000-0010-0000-0000-000018000000}" name="Column24" headerRowDxfId="11" dataDxfId="10"/>
    <tableColumn id="1" xr3:uid="{5FB645EA-A5B2-41C2-A14F-08E01317BC32}" name="Kolona1" headerRowDxfId="9" dataDxfId="8"/>
    <tableColumn id="2" xr3:uid="{C07F7A35-8081-44BB-999A-0FB01328F21B}" name="Kolona2" headerRowDxfId="7" dataDxfId="6"/>
    <tableColumn id="3" xr3:uid="{65529860-785D-4E3A-9CCB-F7C5392C2468}" name="Kolona3" headerRowDxfId="5" dataDxfId="4"/>
    <tableColumn id="4" xr3:uid="{DF586643-982D-4ED5-B900-2D6857BD8604}" name="Kolona4" headerRowDxfId="3" dataDxfId="2"/>
    <tableColumn id="28" xr3:uid="{967F266D-DD35-4F09-8C9F-6C671F1D3F70}" name="Column1" headerRowDxfId="0" dataDxfId="1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tabSelected="1" zoomScale="90" zoomScaleNormal="90" workbookViewId="0">
      <pane xSplit="1" topLeftCell="B1" activePane="topRight" state="frozen"/>
      <selection pane="topRight" activeCell="L27" sqref="L27"/>
    </sheetView>
  </sheetViews>
  <sheetFormatPr defaultRowHeight="14.4" x14ac:dyDescent="0.3"/>
  <cols>
    <col min="1" max="1" width="8.88671875" style="1"/>
    <col min="2" max="2" width="44.88671875" style="1" customWidth="1"/>
    <col min="3" max="4" width="11.6640625" style="1" customWidth="1"/>
    <col min="5" max="5" width="13.44140625" style="1" customWidth="1"/>
    <col min="6" max="13" width="11.44140625" customWidth="1"/>
    <col min="14" max="31" width="11.5546875" customWidth="1"/>
  </cols>
  <sheetData>
    <row r="1" spans="1:31" x14ac:dyDescent="0.3">
      <c r="A1" s="22" t="s">
        <v>0</v>
      </c>
      <c r="B1" s="22" t="s">
        <v>1</v>
      </c>
      <c r="C1" s="22" t="s">
        <v>2</v>
      </c>
      <c r="D1" s="22" t="s">
        <v>3</v>
      </c>
      <c r="E1" s="20" t="s">
        <v>4</v>
      </c>
      <c r="F1" s="19">
        <v>25</v>
      </c>
      <c r="G1" s="19">
        <v>24</v>
      </c>
      <c r="H1" s="19">
        <v>23</v>
      </c>
      <c r="I1" s="19">
        <v>22</v>
      </c>
      <c r="J1" s="19">
        <v>21</v>
      </c>
      <c r="K1" s="19">
        <v>20</v>
      </c>
      <c r="L1" s="19">
        <v>19</v>
      </c>
      <c r="M1" s="19">
        <v>18</v>
      </c>
      <c r="N1" s="19">
        <v>17</v>
      </c>
      <c r="O1" s="19">
        <v>16</v>
      </c>
      <c r="P1" s="19">
        <v>15</v>
      </c>
      <c r="Q1" s="19">
        <v>14</v>
      </c>
      <c r="R1" s="19">
        <v>13</v>
      </c>
      <c r="S1" s="19">
        <v>12</v>
      </c>
      <c r="T1" s="19">
        <v>11</v>
      </c>
      <c r="U1" s="19">
        <v>10</v>
      </c>
      <c r="V1" s="19">
        <v>9</v>
      </c>
      <c r="W1" s="19">
        <v>8</v>
      </c>
      <c r="X1" s="19">
        <v>7</v>
      </c>
      <c r="Y1" s="19">
        <v>6</v>
      </c>
      <c r="Z1" s="19">
        <v>5</v>
      </c>
      <c r="AA1" s="19">
        <v>4</v>
      </c>
      <c r="AB1" s="19">
        <v>3</v>
      </c>
      <c r="AC1" s="19">
        <v>2</v>
      </c>
      <c r="AD1" s="19">
        <v>1</v>
      </c>
      <c r="AE1" s="19">
        <v>0</v>
      </c>
    </row>
    <row r="2" spans="1:31" ht="15" thickBot="1" x14ac:dyDescent="0.35">
      <c r="A2" s="23"/>
      <c r="B2" s="23"/>
      <c r="C2" s="23"/>
      <c r="D2" s="23"/>
      <c r="E2" s="21"/>
      <c r="F2" s="57" t="s">
        <v>5</v>
      </c>
      <c r="G2" s="58"/>
      <c r="H2" s="58"/>
      <c r="I2" s="58"/>
      <c r="J2" s="59"/>
      <c r="K2" s="57" t="s">
        <v>6</v>
      </c>
      <c r="L2" s="58"/>
      <c r="M2" s="60"/>
      <c r="N2" s="34" t="s">
        <v>30</v>
      </c>
      <c r="O2" s="12" t="s">
        <v>31</v>
      </c>
      <c r="P2" s="8" t="s">
        <v>32</v>
      </c>
      <c r="Q2" s="8" t="s">
        <v>9</v>
      </c>
      <c r="R2" s="8" t="s">
        <v>10</v>
      </c>
      <c r="S2" s="8" t="s">
        <v>11</v>
      </c>
      <c r="T2" s="8" t="s">
        <v>13</v>
      </c>
      <c r="U2" s="8" t="s">
        <v>15</v>
      </c>
      <c r="V2" s="8" t="s">
        <v>33</v>
      </c>
      <c r="W2" s="8" t="s">
        <v>34</v>
      </c>
      <c r="X2" s="8" t="s">
        <v>35</v>
      </c>
      <c r="Y2" s="8" t="s">
        <v>36</v>
      </c>
      <c r="Z2" s="8" t="s">
        <v>37</v>
      </c>
      <c r="AA2" s="8" t="s">
        <v>12</v>
      </c>
      <c r="AB2" s="8" t="s">
        <v>7</v>
      </c>
      <c r="AC2" s="8" t="s">
        <v>8</v>
      </c>
      <c r="AD2" s="8" t="s">
        <v>14</v>
      </c>
      <c r="AE2" s="8" t="s">
        <v>38</v>
      </c>
    </row>
    <row r="3" spans="1:31" ht="14.25" customHeight="1" thickTop="1" x14ac:dyDescent="0.3">
      <c r="A3" s="2" t="s">
        <v>16</v>
      </c>
      <c r="B3" s="35" t="str">
        <f t="shared" ref="B3:B25" si="0">BIN2HEX(
IF(ISBLANK(F3),0,F3)&amp;
IF(ISBLANK(G3),0,G3),1)&amp;
BIN2HEX(
IF(ISBLANK(H3),0,H3)&amp;
IF(ISBLANK(I3),0,I3)&amp;
IF(ISBLANK(J3),0,J3)&amp;
IF(ISBLANK(K3),0,K3)&amp;
IF(ISBLANK(L3),0,L3)&amp;
IF(ISBLANK(M3),0,M3)&amp;
IF(ISBLANK(N3),0,N3)&amp;
IF(ISBLANK(O3),0,O3),2)&amp;
BIN2HEX(
IF(ISBLANK(P3),0,P3)&amp;
IF(ISBLANK(Q3),0,Q3)&amp;
IF(ISBLANK(R3),0,R3)&amp;
IF(ISBLANK(S3),0,S3)&amp;
IF(ISBLANK(T3),0,T3)&amp;
IF(ISBLANK(U3),0,U3)&amp;
IF(ISBLANK(V3),0,V3)&amp;
IF(ISBLANK(W3),0,W3),2)&amp;
BIN2HEX(
IF(ISBLANK(X3),0,X3)&amp;
IF(ISBLANK(Y3),0,Y3)&amp;
IF(ISBLANK(Z3),0,Z3)&amp;
IF(ISBLANK(AA3),0,AA3)&amp;
IF(ISBLANK(AB3),0,AB3)&amp;
IF(ISBLANK(AC3),0,AC3)&amp;
IF(ISBLANK(AD3),0,AD3)&amp;
IF(ISBLANK(AE3),0,AE3),2)</f>
        <v>0080000</v>
      </c>
      <c r="C3" s="13" t="str">
        <f>BIN2HEX(
IF(ISBLANK(F3),0,F3) &amp;
IF(ISBLANK(G3),0,G3)&amp;
IF(ISBLANK(H3),0,H3) &amp;
IF(ISBLANK(I3),0,I3) &amp;
IF(ISBLANK(J3),0,J3))</f>
        <v>0</v>
      </c>
      <c r="D3" s="13" t="str">
        <f>BIN2HEX(
IF(ISBLANK(K3),0,K3)&amp;
IF(ISBLANK(L3),0,L3)&amp;
IF(ISBLANK(M3),0,M3)
)</f>
        <v>2</v>
      </c>
      <c r="E3" s="7"/>
      <c r="F3" s="11"/>
      <c r="G3" s="11"/>
      <c r="H3" s="11"/>
      <c r="I3" s="25"/>
      <c r="J3" s="26"/>
      <c r="K3" s="24">
        <v>0</v>
      </c>
      <c r="L3" s="24">
        <v>1</v>
      </c>
      <c r="M3" s="46">
        <v>0</v>
      </c>
      <c r="N3" s="33"/>
      <c r="O3" s="37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1:31" x14ac:dyDescent="0.3">
      <c r="A4" s="24" t="str">
        <f t="shared" ref="A4:A16" si="1">DEC2HEX(HEX2DEC(LEFT(A3,LEN(A3)-1))+1)&amp;"h"</f>
        <v>1h</v>
      </c>
      <c r="B4" s="2" t="str">
        <f>BIN2HEX(
IF(ISBLANK(F4),0,F4)&amp;
IF(ISBLANK(G4),0,G4),1)&amp;
BIN2HEX(
IF(ISBLANK(H4),0,H4)&amp;
IF(ISBLANK(I4),0,I4)&amp;
IF(ISBLANK(J4),0,J4)&amp;
IF(ISBLANK(K4),0,K4)&amp;
IF(ISBLANK(L4),0,L4)&amp;
IF(ISBLANK(M4),0,M4)&amp;
IF(ISBLANK(N4),0,N4)&amp;
IF(ISBLANK(O4),0,O4),2)&amp;
BIN2HEX(
IF(ISBLANK(P4),0,P4)&amp;
IF(ISBLANK(Q4),0,Q4)&amp;
IF(ISBLANK(R4),0,R4)&amp;
IF(ISBLANK(S4),0,S4)&amp;
IF(ISBLANK(T4),0,T4)&amp;
IF(ISBLANK(U4),0,U4)&amp;
IF(ISBLANK(V4),0,V4)&amp;
IF(ISBLANK(W4),0,W4),2)&amp;
BIN2HEX(
IF(ISBLANK(X4),0,X4)&amp;
IF(ISBLANK(Y4),0,Y4)&amp;
IF(ISBLANK(Z4),0,Z4)&amp;
IF(ISBLANK(AA4),0,AA4)&amp;
IF(ISBLANK(AB4),0,AB4)&amp;
IF(ISBLANK(AC4),0,AC4)&amp;
IF(ISBLANK(AD4),0,AD4)&amp;
IF(ISBLANK(AE4),0,AE4),2)</f>
        <v>2CC0000</v>
      </c>
      <c r="C4" s="13" t="str">
        <f>BIN2HEX(
IF(ISBLANK(F4),0,F4) &amp;
IF(ISBLANK(G4),0,G4)&amp;
IF(ISBLANK(H4),0,H4) &amp;
IF(ISBLANK(I4),0,I4) &amp;
IF(ISBLANK(J4),0,J4))</f>
        <v>16</v>
      </c>
      <c r="D4" s="13" t="str">
        <f t="shared" ref="D4:D25" si="2">BIN2HEX(
IF(ISBLANK(K4),0,K4)&amp;
IF(ISBLANK(L4),0,L4)&amp;
IF(ISBLANK(M4),0,M4)
)</f>
        <v>3</v>
      </c>
      <c r="E4" s="4"/>
      <c r="F4" s="9" t="s">
        <v>41</v>
      </c>
      <c r="G4" s="9" t="s">
        <v>42</v>
      </c>
      <c r="H4" s="9" t="s">
        <v>41</v>
      </c>
      <c r="I4" s="9" t="s">
        <v>41</v>
      </c>
      <c r="J4" s="27" t="s">
        <v>42</v>
      </c>
      <c r="K4" s="24">
        <v>0</v>
      </c>
      <c r="L4" s="24">
        <v>1</v>
      </c>
      <c r="M4" s="46">
        <v>1</v>
      </c>
      <c r="N4" s="38"/>
      <c r="O4" s="1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</row>
    <row r="5" spans="1:31" x14ac:dyDescent="0.3">
      <c r="A5" s="24" t="str">
        <f t="shared" si="1"/>
        <v>2h</v>
      </c>
      <c r="B5" s="2" t="str">
        <f t="shared" si="0"/>
        <v>0000001</v>
      </c>
      <c r="C5" s="13" t="str">
        <f>BIN2HEX(
IF(ISBLANK(F5),0,F5) &amp;
IF(ISBLANK(G5),0,G5)&amp;
IF(ISBLANK(H5),0,H5) &amp;
IF(ISBLANK(I5),0,I5) &amp;
IF(ISBLANK(J5),0,J5))</f>
        <v>0</v>
      </c>
      <c r="D5" s="13" t="str">
        <f t="shared" si="2"/>
        <v>0</v>
      </c>
      <c r="E5" s="4"/>
      <c r="F5" s="43"/>
      <c r="G5" s="44"/>
      <c r="H5" s="33"/>
      <c r="I5" s="42"/>
      <c r="J5" s="48"/>
      <c r="K5" s="45"/>
      <c r="L5" s="24"/>
      <c r="M5" s="4"/>
      <c r="N5" s="33"/>
      <c r="O5" s="10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>
        <v>1</v>
      </c>
    </row>
    <row r="6" spans="1:31" x14ac:dyDescent="0.3">
      <c r="A6" s="24" t="str">
        <f t="shared" si="1"/>
        <v>3h</v>
      </c>
      <c r="B6" s="2" t="str">
        <f t="shared" si="0"/>
        <v>000003F</v>
      </c>
      <c r="C6" s="13" t="str">
        <f t="shared" ref="C6:C17" si="3">BIN2HEX(
IF(ISBLANK(F6),0,F6) &amp;
IF(ISBLANK(G6),0,G6)&amp;
IF(ISBLANK(H6),0,H6) &amp;
IF(ISBLANK(I6),0,I6) &amp;
IF(ISBLANK(J6),0,J6))</f>
        <v>0</v>
      </c>
      <c r="D6" s="13" t="str">
        <f t="shared" si="2"/>
        <v>0</v>
      </c>
      <c r="E6" s="4"/>
      <c r="F6" s="9"/>
      <c r="G6" s="9"/>
      <c r="H6" s="9"/>
      <c r="I6" s="9"/>
      <c r="J6" s="28"/>
      <c r="K6" s="45"/>
      <c r="L6" s="24"/>
      <c r="M6" s="4"/>
      <c r="N6" s="38"/>
      <c r="O6" s="10"/>
      <c r="P6" s="39"/>
      <c r="Q6" s="39"/>
      <c r="R6" s="39"/>
      <c r="S6" s="39"/>
      <c r="T6" s="39"/>
      <c r="U6" s="39"/>
      <c r="V6" s="39"/>
      <c r="W6" s="39"/>
      <c r="X6" s="39"/>
      <c r="Y6" s="39"/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x14ac:dyDescent="0.3">
      <c r="A7" s="24" t="str">
        <f t="shared" si="1"/>
        <v>4h</v>
      </c>
      <c r="B7" s="2" t="str">
        <f t="shared" si="0"/>
        <v>0900040</v>
      </c>
      <c r="C7" s="13" t="str">
        <f t="shared" si="3"/>
        <v>4</v>
      </c>
      <c r="D7" s="13" t="str">
        <f t="shared" si="2"/>
        <v>4</v>
      </c>
      <c r="E7" s="4"/>
      <c r="F7" s="43" t="s">
        <v>42</v>
      </c>
      <c r="G7" s="44" t="s">
        <v>42</v>
      </c>
      <c r="H7" s="33" t="s">
        <v>41</v>
      </c>
      <c r="I7" s="42" t="s">
        <v>42</v>
      </c>
      <c r="J7" s="48" t="s">
        <v>42</v>
      </c>
      <c r="K7" s="24">
        <v>1</v>
      </c>
      <c r="L7" s="24">
        <v>0</v>
      </c>
      <c r="M7" s="46">
        <v>0</v>
      </c>
      <c r="N7" s="33"/>
      <c r="O7" s="10"/>
      <c r="P7" s="39"/>
      <c r="Q7" s="39"/>
      <c r="R7" s="39"/>
      <c r="S7" s="39"/>
      <c r="T7" s="39"/>
      <c r="U7" s="39"/>
      <c r="V7" s="39"/>
      <c r="W7" s="39"/>
      <c r="X7" s="39"/>
      <c r="Y7" s="39">
        <v>1</v>
      </c>
      <c r="Z7" s="39"/>
      <c r="AA7" s="39"/>
      <c r="AB7" s="39"/>
      <c r="AC7" s="39"/>
      <c r="AD7" s="39"/>
      <c r="AE7" s="39"/>
    </row>
    <row r="8" spans="1:31" x14ac:dyDescent="0.3">
      <c r="A8" s="24" t="str">
        <f t="shared" si="1"/>
        <v>5h</v>
      </c>
      <c r="B8" s="2" t="str">
        <f t="shared" si="0"/>
        <v>000019F</v>
      </c>
      <c r="C8" s="13" t="str">
        <f t="shared" si="3"/>
        <v>0</v>
      </c>
      <c r="D8" s="13" t="str">
        <f t="shared" si="2"/>
        <v>0</v>
      </c>
      <c r="E8" s="4"/>
      <c r="F8" s="9"/>
      <c r="G8" s="9"/>
      <c r="H8" s="9"/>
      <c r="I8" s="9"/>
      <c r="J8" s="29"/>
      <c r="K8" s="41"/>
      <c r="L8" s="24"/>
      <c r="M8" s="4"/>
      <c r="N8" s="33"/>
      <c r="O8" s="10"/>
      <c r="P8" s="39"/>
      <c r="Q8" s="39"/>
      <c r="R8" s="39"/>
      <c r="S8" s="39"/>
      <c r="T8" s="39"/>
      <c r="U8" s="39"/>
      <c r="V8" s="39"/>
      <c r="W8" s="39">
        <v>1</v>
      </c>
      <c r="X8" s="39">
        <v>1</v>
      </c>
      <c r="Y8" s="39"/>
      <c r="Z8" s="39"/>
      <c r="AA8" s="39">
        <v>1</v>
      </c>
      <c r="AB8" s="39">
        <v>1</v>
      </c>
      <c r="AC8" s="39">
        <v>1</v>
      </c>
      <c r="AD8" s="39">
        <v>1</v>
      </c>
      <c r="AE8" s="39">
        <v>1</v>
      </c>
    </row>
    <row r="9" spans="1:31" x14ac:dyDescent="0.3">
      <c r="A9" s="24" t="str">
        <f t="shared" si="1"/>
        <v>6h</v>
      </c>
      <c r="B9" s="2" t="str">
        <f t="shared" si="0"/>
        <v>0D00040</v>
      </c>
      <c r="C9" s="13" t="str">
        <f t="shared" si="3"/>
        <v>6</v>
      </c>
      <c r="D9" s="13" t="str">
        <f t="shared" si="2"/>
        <v>4</v>
      </c>
      <c r="E9" s="4"/>
      <c r="F9" s="9" t="s">
        <v>42</v>
      </c>
      <c r="G9" s="9" t="s">
        <v>42</v>
      </c>
      <c r="H9" s="9" t="s">
        <v>41</v>
      </c>
      <c r="I9" s="9" t="s">
        <v>41</v>
      </c>
      <c r="J9" s="28" t="s">
        <v>42</v>
      </c>
      <c r="K9" s="24">
        <v>1</v>
      </c>
      <c r="L9" s="24">
        <v>0</v>
      </c>
      <c r="M9" s="46">
        <v>0</v>
      </c>
      <c r="N9" s="38"/>
      <c r="O9" s="10"/>
      <c r="P9" s="39"/>
      <c r="Q9" s="39"/>
      <c r="R9" s="39"/>
      <c r="S9" s="39"/>
      <c r="T9" s="39"/>
      <c r="U9" s="39"/>
      <c r="V9" s="39"/>
      <c r="W9" s="39"/>
      <c r="X9" s="39"/>
      <c r="Y9" s="39">
        <v>1</v>
      </c>
      <c r="Z9" s="39"/>
      <c r="AA9" s="39"/>
      <c r="AB9" s="39"/>
      <c r="AC9" s="39"/>
      <c r="AD9" s="39"/>
      <c r="AE9" s="39"/>
    </row>
    <row r="10" spans="1:31" x14ac:dyDescent="0.3">
      <c r="A10" s="24" t="str">
        <f t="shared" si="1"/>
        <v>7h</v>
      </c>
      <c r="B10" s="2" t="str">
        <f t="shared" si="0"/>
        <v>000011F</v>
      </c>
      <c r="C10" s="13" t="str">
        <f t="shared" si="3"/>
        <v>0</v>
      </c>
      <c r="D10" s="13" t="str">
        <f t="shared" si="2"/>
        <v>0</v>
      </c>
      <c r="E10" s="4"/>
      <c r="F10" s="9"/>
      <c r="G10" s="9"/>
      <c r="H10" s="9"/>
      <c r="I10" s="9"/>
      <c r="J10" s="28"/>
      <c r="K10" s="41"/>
      <c r="L10" s="24"/>
      <c r="M10" s="4"/>
      <c r="N10" s="33"/>
      <c r="O10" s="10"/>
      <c r="P10" s="39"/>
      <c r="Q10" s="39"/>
      <c r="R10" s="39"/>
      <c r="S10" s="39"/>
      <c r="T10" s="39"/>
      <c r="U10" s="39"/>
      <c r="V10" s="39"/>
      <c r="W10" s="39">
        <v>1</v>
      </c>
      <c r="X10" s="39"/>
      <c r="Y10" s="39"/>
      <c r="Z10" s="39"/>
      <c r="AA10" s="39">
        <v>1</v>
      </c>
      <c r="AB10" s="39">
        <v>1</v>
      </c>
      <c r="AC10" s="39">
        <v>1</v>
      </c>
      <c r="AD10" s="39">
        <v>1</v>
      </c>
      <c r="AE10" s="39">
        <v>1</v>
      </c>
    </row>
    <row r="11" spans="1:31" x14ac:dyDescent="0.3">
      <c r="A11" s="24" t="str">
        <f t="shared" si="1"/>
        <v>8h</v>
      </c>
      <c r="B11" s="2" t="str">
        <f t="shared" si="0"/>
        <v>1100040</v>
      </c>
      <c r="C11" s="13" t="str">
        <f t="shared" si="3"/>
        <v>8</v>
      </c>
      <c r="D11" s="13" t="str">
        <f t="shared" si="2"/>
        <v>4</v>
      </c>
      <c r="E11" s="4"/>
      <c r="F11" s="9" t="s">
        <v>42</v>
      </c>
      <c r="G11" s="9" t="s">
        <v>41</v>
      </c>
      <c r="H11" s="9" t="s">
        <v>42</v>
      </c>
      <c r="I11" s="9" t="s">
        <v>42</v>
      </c>
      <c r="J11" s="29" t="s">
        <v>42</v>
      </c>
      <c r="K11" s="24">
        <v>1</v>
      </c>
      <c r="L11" s="24">
        <v>0</v>
      </c>
      <c r="M11" s="46">
        <v>0</v>
      </c>
      <c r="N11" s="38"/>
      <c r="O11" s="10"/>
      <c r="P11" s="39"/>
      <c r="Q11" s="39"/>
      <c r="R11" s="39"/>
      <c r="S11" s="39"/>
      <c r="T11" s="39"/>
      <c r="U11" s="39"/>
      <c r="V11" s="39"/>
      <c r="W11" s="39"/>
      <c r="X11" s="39"/>
      <c r="Y11" s="39">
        <v>1</v>
      </c>
      <c r="Z11" s="39"/>
      <c r="AA11" s="39"/>
      <c r="AB11" s="39"/>
      <c r="AC11" s="39"/>
      <c r="AD11" s="39"/>
      <c r="AE11" s="39"/>
    </row>
    <row r="12" spans="1:31" x14ac:dyDescent="0.3">
      <c r="A12" s="24" t="str">
        <f t="shared" si="1"/>
        <v>9h</v>
      </c>
      <c r="B12" s="2" t="str">
        <f t="shared" si="0"/>
        <v>000009F</v>
      </c>
      <c r="C12" s="13" t="str">
        <f t="shared" si="3"/>
        <v>0</v>
      </c>
      <c r="D12" s="13" t="str">
        <f t="shared" si="2"/>
        <v>0</v>
      </c>
      <c r="E12" s="4"/>
      <c r="F12" s="9"/>
      <c r="G12" s="9"/>
      <c r="H12" s="9"/>
      <c r="I12" s="9"/>
      <c r="J12" s="28"/>
      <c r="K12" s="41"/>
      <c r="L12" s="24"/>
      <c r="M12" s="4"/>
      <c r="N12" s="33"/>
      <c r="O12" s="10"/>
      <c r="P12" s="39"/>
      <c r="Q12" s="39"/>
      <c r="R12" s="39"/>
      <c r="S12" s="39"/>
      <c r="T12" s="39"/>
      <c r="U12" s="39"/>
      <c r="V12" s="39"/>
      <c r="W12" s="39"/>
      <c r="X12" s="39">
        <v>1</v>
      </c>
      <c r="Y12" s="39"/>
      <c r="Z12" s="39"/>
      <c r="AA12" s="39">
        <v>1</v>
      </c>
      <c r="AB12" s="39">
        <v>1</v>
      </c>
      <c r="AC12" s="39">
        <v>1</v>
      </c>
      <c r="AD12" s="39">
        <v>1</v>
      </c>
      <c r="AE12" s="39">
        <v>1</v>
      </c>
    </row>
    <row r="13" spans="1:31" x14ac:dyDescent="0.3">
      <c r="A13" s="24" t="str">
        <f t="shared" si="1"/>
        <v>Ah</v>
      </c>
      <c r="B13" s="2" t="str">
        <f t="shared" si="0"/>
        <v>1500040</v>
      </c>
      <c r="C13" s="13" t="str">
        <f t="shared" si="3"/>
        <v>A</v>
      </c>
      <c r="D13" s="13" t="str">
        <f t="shared" si="2"/>
        <v>4</v>
      </c>
      <c r="E13" s="4"/>
      <c r="F13" s="9" t="s">
        <v>42</v>
      </c>
      <c r="G13" s="9" t="s">
        <v>41</v>
      </c>
      <c r="H13" s="9" t="s">
        <v>42</v>
      </c>
      <c r="I13" s="9" t="s">
        <v>41</v>
      </c>
      <c r="J13" s="28" t="s">
        <v>42</v>
      </c>
      <c r="K13" s="24">
        <v>1</v>
      </c>
      <c r="L13" s="24">
        <v>0</v>
      </c>
      <c r="M13" s="46">
        <v>0</v>
      </c>
      <c r="N13" s="33"/>
      <c r="O13" s="10"/>
      <c r="P13" s="39"/>
      <c r="Q13" s="39"/>
      <c r="R13" s="39"/>
      <c r="S13" s="39"/>
      <c r="T13" s="39"/>
      <c r="U13" s="39"/>
      <c r="V13" s="39"/>
      <c r="W13" s="39"/>
      <c r="X13" s="39"/>
      <c r="Y13" s="39">
        <v>1</v>
      </c>
      <c r="Z13" s="39"/>
      <c r="AA13" s="39"/>
      <c r="AB13" s="39"/>
      <c r="AC13" s="39"/>
      <c r="AD13" s="39"/>
      <c r="AE13" s="39"/>
    </row>
    <row r="14" spans="1:31" s="6" customFormat="1" ht="15" thickBot="1" x14ac:dyDescent="0.35">
      <c r="A14" s="24" t="str">
        <f t="shared" si="1"/>
        <v>Bh</v>
      </c>
      <c r="B14" s="2" t="str">
        <f t="shared" si="0"/>
        <v>000013F</v>
      </c>
      <c r="C14" s="13" t="str">
        <f t="shared" si="3"/>
        <v>0</v>
      </c>
      <c r="D14" s="13" t="str">
        <f t="shared" si="2"/>
        <v>0</v>
      </c>
      <c r="E14" s="4"/>
      <c r="F14" s="9"/>
      <c r="G14" s="9"/>
      <c r="H14" s="9"/>
      <c r="I14" s="9"/>
      <c r="J14" s="29"/>
      <c r="K14" s="41"/>
      <c r="L14" s="24"/>
      <c r="M14" s="4"/>
      <c r="N14" s="33"/>
      <c r="O14" s="10"/>
      <c r="P14" s="39"/>
      <c r="Q14" s="39"/>
      <c r="R14" s="39"/>
      <c r="S14" s="39"/>
      <c r="T14" s="39"/>
      <c r="U14" s="39"/>
      <c r="V14" s="39"/>
      <c r="W14" s="39">
        <v>1</v>
      </c>
      <c r="X14" s="39"/>
      <c r="Y14" s="39"/>
      <c r="Z14" s="39">
        <v>1</v>
      </c>
      <c r="AA14" s="39">
        <v>1</v>
      </c>
      <c r="AB14" s="39">
        <v>1</v>
      </c>
      <c r="AC14" s="39">
        <v>1</v>
      </c>
      <c r="AD14" s="39">
        <v>1</v>
      </c>
      <c r="AE14" s="39">
        <v>1</v>
      </c>
    </row>
    <row r="15" spans="1:31" ht="15" thickTop="1" x14ac:dyDescent="0.3">
      <c r="A15" s="24" t="str">
        <f t="shared" si="1"/>
        <v>Ch</v>
      </c>
      <c r="B15" s="2" t="str">
        <f t="shared" si="0"/>
        <v>1900040</v>
      </c>
      <c r="C15" s="13" t="str">
        <f t="shared" si="3"/>
        <v>C</v>
      </c>
      <c r="D15" s="13" t="str">
        <f t="shared" si="2"/>
        <v>4</v>
      </c>
      <c r="E15" s="4"/>
      <c r="F15" s="9" t="s">
        <v>42</v>
      </c>
      <c r="G15" s="9" t="s">
        <v>41</v>
      </c>
      <c r="H15" s="9" t="s">
        <v>41</v>
      </c>
      <c r="I15" s="9" t="s">
        <v>42</v>
      </c>
      <c r="J15" s="28" t="s">
        <v>42</v>
      </c>
      <c r="K15" s="24">
        <v>1</v>
      </c>
      <c r="L15" s="24">
        <v>0</v>
      </c>
      <c r="M15" s="46">
        <v>0</v>
      </c>
      <c r="N15" s="38"/>
      <c r="O15" s="10"/>
      <c r="P15" s="39"/>
      <c r="Q15" s="39"/>
      <c r="R15" s="39"/>
      <c r="S15" s="39"/>
      <c r="T15" s="39"/>
      <c r="U15" s="39"/>
      <c r="V15" s="39"/>
      <c r="W15" s="39"/>
      <c r="X15" s="39"/>
      <c r="Y15" s="39">
        <v>1</v>
      </c>
      <c r="Z15" s="39"/>
      <c r="AA15" s="39"/>
      <c r="AB15" s="39"/>
      <c r="AC15" s="39"/>
      <c r="AD15" s="39"/>
      <c r="AE15" s="39"/>
    </row>
    <row r="16" spans="1:31" x14ac:dyDescent="0.3">
      <c r="A16" s="24" t="str">
        <f t="shared" si="1"/>
        <v>Dh</v>
      </c>
      <c r="B16" s="2" t="str">
        <f t="shared" si="0"/>
        <v>00000BE</v>
      </c>
      <c r="C16" s="13" t="str">
        <f t="shared" si="3"/>
        <v>0</v>
      </c>
      <c r="D16" s="13" t="str">
        <f t="shared" si="2"/>
        <v>0</v>
      </c>
      <c r="E16" s="4"/>
      <c r="F16" s="9"/>
      <c r="G16" s="9"/>
      <c r="H16" s="9"/>
      <c r="I16" s="9"/>
      <c r="J16" s="28"/>
      <c r="K16" s="41"/>
      <c r="L16" s="24"/>
      <c r="M16" s="4"/>
      <c r="N16" s="33"/>
      <c r="O16" s="10"/>
      <c r="P16" s="39"/>
      <c r="Q16" s="39"/>
      <c r="R16" s="39"/>
      <c r="S16" s="39"/>
      <c r="T16" s="39"/>
      <c r="U16" s="39"/>
      <c r="V16" s="39"/>
      <c r="W16" s="39"/>
      <c r="X16" s="39">
        <v>1</v>
      </c>
      <c r="Y16" s="39"/>
      <c r="Z16" s="39">
        <v>1</v>
      </c>
      <c r="AA16" s="39">
        <v>1</v>
      </c>
      <c r="AB16" s="39">
        <v>1</v>
      </c>
      <c r="AC16" s="39">
        <v>1</v>
      </c>
      <c r="AD16" s="39">
        <v>1</v>
      </c>
      <c r="AE16" s="39"/>
    </row>
    <row r="17" spans="1:31" x14ac:dyDescent="0.3">
      <c r="A17" s="14" t="str">
        <f>DEC2HEX(HEX2DEC(LEFT(A16,LEN(A16)-1))+1)&amp;"h"</f>
        <v>Eh</v>
      </c>
      <c r="B17" s="2" t="str">
        <f t="shared" si="0"/>
        <v>1D00040</v>
      </c>
      <c r="C17" s="13" t="str">
        <f t="shared" si="3"/>
        <v>E</v>
      </c>
      <c r="D17" s="15" t="str">
        <f t="shared" si="2"/>
        <v>4</v>
      </c>
      <c r="E17" s="16"/>
      <c r="F17" s="9" t="s">
        <v>42</v>
      </c>
      <c r="G17" s="9" t="s">
        <v>41</v>
      </c>
      <c r="H17" s="9" t="s">
        <v>41</v>
      </c>
      <c r="I17" s="9" t="s">
        <v>41</v>
      </c>
      <c r="J17" s="28" t="s">
        <v>42</v>
      </c>
      <c r="K17" s="24">
        <v>1</v>
      </c>
      <c r="L17" s="24">
        <v>0</v>
      </c>
      <c r="M17" s="46">
        <v>0</v>
      </c>
      <c r="N17" s="33"/>
      <c r="O17" s="30"/>
      <c r="P17" s="31"/>
      <c r="Q17" s="31"/>
      <c r="R17" s="31"/>
      <c r="S17" s="31"/>
      <c r="T17" s="31"/>
      <c r="U17" s="31"/>
      <c r="V17" s="31"/>
      <c r="W17" s="31"/>
      <c r="X17" s="31"/>
      <c r="Y17" s="31">
        <v>1</v>
      </c>
      <c r="Z17" s="24"/>
      <c r="AA17" s="24"/>
      <c r="AB17" s="24"/>
      <c r="AC17" s="24"/>
      <c r="AD17" s="24"/>
      <c r="AE17" s="31"/>
    </row>
    <row r="18" spans="1:31" x14ac:dyDescent="0.3">
      <c r="A18" s="14" t="s">
        <v>17</v>
      </c>
      <c r="B18" s="14" t="str">
        <f t="shared" si="0"/>
        <v>0000200</v>
      </c>
      <c r="C18" s="15" t="str">
        <f t="shared" ref="C18:C23" si="4">BIN2HEX(
IF(ISBLANK(F18),0,F18) &amp;
IF(ISBLANK(G18),0,G18)&amp;
IF(ISBLANK(H18),0,H18) &amp;
IF(ISBLANK(I18),0,I18) &amp;
IF(ISBLANK(J18),0,J18))</f>
        <v>0</v>
      </c>
      <c r="D18" s="15" t="str">
        <f t="shared" si="2"/>
        <v>0</v>
      </c>
      <c r="E18" s="16"/>
      <c r="F18" s="9"/>
      <c r="G18" s="9"/>
      <c r="H18" s="9"/>
      <c r="I18" s="9"/>
      <c r="J18" s="29"/>
      <c r="K18" s="41"/>
      <c r="L18" s="24"/>
      <c r="M18" s="4"/>
      <c r="N18" s="33"/>
      <c r="O18" s="30"/>
      <c r="P18" s="31"/>
      <c r="Q18" s="31"/>
      <c r="R18" s="31"/>
      <c r="S18" s="31"/>
      <c r="T18" s="31"/>
      <c r="U18" s="31"/>
      <c r="V18" s="31">
        <v>1</v>
      </c>
      <c r="W18" s="31"/>
      <c r="X18" s="31"/>
      <c r="Y18" s="31"/>
      <c r="Z18" s="24"/>
      <c r="AA18" s="24"/>
      <c r="AB18" s="24"/>
      <c r="AC18" s="24"/>
      <c r="AD18" s="24"/>
      <c r="AE18" s="31"/>
    </row>
    <row r="19" spans="1:31" x14ac:dyDescent="0.3">
      <c r="A19" s="14">
        <v>10</v>
      </c>
      <c r="B19" s="14" t="str">
        <f t="shared" si="0"/>
        <v>000040E</v>
      </c>
      <c r="C19" s="15" t="str">
        <f t="shared" si="4"/>
        <v>0</v>
      </c>
      <c r="D19" s="15" t="str">
        <f t="shared" si="2"/>
        <v>0</v>
      </c>
      <c r="E19" s="16"/>
      <c r="F19" s="17"/>
      <c r="G19" s="17"/>
      <c r="H19" s="17"/>
      <c r="I19" s="17"/>
      <c r="J19" s="18"/>
      <c r="K19" s="47"/>
      <c r="L19" s="17"/>
      <c r="M19" s="18"/>
      <c r="N19" s="33"/>
      <c r="O19" s="30"/>
      <c r="P19" s="31"/>
      <c r="Q19" s="31"/>
      <c r="R19" s="31"/>
      <c r="S19" s="31"/>
      <c r="T19" s="31"/>
      <c r="U19" s="31">
        <v>1</v>
      </c>
      <c r="V19" s="31"/>
      <c r="W19" s="31"/>
      <c r="X19" s="31"/>
      <c r="Y19" s="31"/>
      <c r="Z19" s="24"/>
      <c r="AA19" s="24"/>
      <c r="AB19" s="24">
        <v>1</v>
      </c>
      <c r="AC19" s="24">
        <v>1</v>
      </c>
      <c r="AD19" s="24">
        <v>1</v>
      </c>
      <c r="AE19" s="31"/>
    </row>
    <row r="20" spans="1:31" x14ac:dyDescent="0.3">
      <c r="A20" s="14">
        <v>11</v>
      </c>
      <c r="B20" s="14" t="str">
        <f t="shared" si="0"/>
        <v>2300810</v>
      </c>
      <c r="C20" s="15" t="str">
        <f t="shared" si="4"/>
        <v>11</v>
      </c>
      <c r="D20" s="15" t="str">
        <f t="shared" si="2"/>
        <v>4</v>
      </c>
      <c r="E20" s="16"/>
      <c r="F20" s="31" t="s">
        <v>41</v>
      </c>
      <c r="G20" s="31" t="s">
        <v>42</v>
      </c>
      <c r="H20" s="31" t="s">
        <v>42</v>
      </c>
      <c r="I20" s="31" t="s">
        <v>42</v>
      </c>
      <c r="J20" s="32" t="s">
        <v>41</v>
      </c>
      <c r="K20" s="24">
        <v>1</v>
      </c>
      <c r="L20" s="24">
        <v>0</v>
      </c>
      <c r="M20" s="46">
        <v>0</v>
      </c>
      <c r="N20" s="33"/>
      <c r="O20" s="30"/>
      <c r="P20" s="31"/>
      <c r="Q20" s="31"/>
      <c r="R20" s="31"/>
      <c r="S20" s="31"/>
      <c r="T20" s="31">
        <v>1</v>
      </c>
      <c r="U20" s="31"/>
      <c r="V20" s="31"/>
      <c r="W20" s="31"/>
      <c r="X20" s="31"/>
      <c r="Y20" s="31"/>
      <c r="Z20" s="24"/>
      <c r="AA20" s="24">
        <v>1</v>
      </c>
      <c r="AB20" s="24"/>
      <c r="AC20" s="24"/>
      <c r="AD20" s="24"/>
      <c r="AE20" s="31"/>
    </row>
    <row r="21" spans="1:31" x14ac:dyDescent="0.3">
      <c r="A21" s="14">
        <v>12</v>
      </c>
      <c r="B21" s="14" t="str">
        <f t="shared" si="0"/>
        <v>0003000</v>
      </c>
      <c r="C21" s="15" t="str">
        <f t="shared" si="4"/>
        <v>0</v>
      </c>
      <c r="D21" s="15" t="str">
        <f t="shared" si="2"/>
        <v>0</v>
      </c>
      <c r="E21" s="16"/>
      <c r="F21" s="9"/>
      <c r="G21" s="9"/>
      <c r="H21" s="9"/>
      <c r="I21" s="9"/>
      <c r="J21" s="28"/>
      <c r="K21" s="45"/>
      <c r="L21" s="24"/>
      <c r="M21" s="4"/>
      <c r="N21" s="33"/>
      <c r="O21" s="30"/>
      <c r="P21" s="31"/>
      <c r="Q21" s="31"/>
      <c r="R21" s="31">
        <v>1</v>
      </c>
      <c r="S21" s="31">
        <v>1</v>
      </c>
      <c r="T21" s="31"/>
      <c r="U21" s="31"/>
      <c r="V21" s="31"/>
      <c r="W21" s="31"/>
      <c r="X21" s="31"/>
      <c r="Y21" s="31"/>
      <c r="Z21" s="24"/>
      <c r="AA21" s="24"/>
      <c r="AB21" s="24"/>
      <c r="AC21" s="24"/>
      <c r="AD21" s="24"/>
      <c r="AE21" s="31"/>
    </row>
    <row r="22" spans="1:31" x14ac:dyDescent="0.3">
      <c r="A22" s="14">
        <v>13</v>
      </c>
      <c r="B22" s="14" t="str">
        <f t="shared" si="0"/>
        <v>2700810</v>
      </c>
      <c r="C22" s="15" t="str">
        <f t="shared" si="4"/>
        <v>13</v>
      </c>
      <c r="D22" s="15" t="str">
        <f t="shared" si="2"/>
        <v>4</v>
      </c>
      <c r="E22" s="16"/>
      <c r="F22" s="31" t="s">
        <v>41</v>
      </c>
      <c r="G22" s="31" t="s">
        <v>42</v>
      </c>
      <c r="H22" s="31" t="s">
        <v>42</v>
      </c>
      <c r="I22" s="31" t="s">
        <v>41</v>
      </c>
      <c r="J22" s="32" t="s">
        <v>41</v>
      </c>
      <c r="K22" s="24">
        <v>1</v>
      </c>
      <c r="L22" s="24">
        <v>0</v>
      </c>
      <c r="M22" s="46">
        <v>0</v>
      </c>
      <c r="N22" s="33"/>
      <c r="O22" s="30"/>
      <c r="P22" s="31"/>
      <c r="Q22" s="31"/>
      <c r="R22" s="31"/>
      <c r="S22" s="31"/>
      <c r="T22" s="31">
        <v>1</v>
      </c>
      <c r="U22" s="31"/>
      <c r="V22" s="31"/>
      <c r="W22" s="31"/>
      <c r="X22" s="31"/>
      <c r="Y22" s="31"/>
      <c r="Z22" s="24"/>
      <c r="AA22" s="24">
        <v>1</v>
      </c>
      <c r="AB22" s="24"/>
      <c r="AC22" s="24"/>
      <c r="AD22" s="24"/>
      <c r="AE22" s="31"/>
    </row>
    <row r="23" spans="1:31" x14ac:dyDescent="0.3">
      <c r="A23" s="14">
        <v>14</v>
      </c>
      <c r="B23" s="14" t="str">
        <f t="shared" si="0"/>
        <v>0004000</v>
      </c>
      <c r="C23" s="15" t="str">
        <f t="shared" si="4"/>
        <v>0</v>
      </c>
      <c r="D23" s="15" t="str">
        <f t="shared" si="2"/>
        <v>0</v>
      </c>
      <c r="E23" s="16"/>
      <c r="F23" s="43"/>
      <c r="G23" s="44"/>
      <c r="H23" s="33"/>
      <c r="I23" s="42"/>
      <c r="J23" s="48"/>
      <c r="K23" s="45"/>
      <c r="L23" s="24"/>
      <c r="M23" s="4"/>
      <c r="N23" s="33"/>
      <c r="O23" s="30"/>
      <c r="P23" s="31"/>
      <c r="Q23" s="31">
        <v>1</v>
      </c>
      <c r="R23" s="31"/>
      <c r="S23" s="31"/>
      <c r="T23" s="31"/>
      <c r="U23" s="31"/>
      <c r="V23" s="31"/>
      <c r="W23" s="31"/>
      <c r="X23" s="31"/>
      <c r="Y23" s="31"/>
      <c r="Z23" s="24"/>
      <c r="AA23" s="24"/>
      <c r="AB23" s="24"/>
      <c r="AC23" s="24"/>
      <c r="AD23" s="24"/>
      <c r="AE23" s="31"/>
    </row>
    <row r="24" spans="1:31" x14ac:dyDescent="0.3">
      <c r="A24" s="14">
        <v>15</v>
      </c>
      <c r="B24" s="14" t="str">
        <f t="shared" si="0"/>
        <v>0008000</v>
      </c>
      <c r="C24" s="15" t="str">
        <f t="shared" ref="C24:C25" si="5">BIN2HEX(
IF(ISBLANK(F24),0,F24) &amp;
IF(ISBLANK(G24),0,G24)&amp;
IF(ISBLANK(H24),0,H24) &amp;
IF(ISBLANK(I24),0,I24) &amp;
IF(ISBLANK(J24),0,J24))</f>
        <v>0</v>
      </c>
      <c r="D24" s="15" t="str">
        <f t="shared" si="2"/>
        <v>0</v>
      </c>
      <c r="E24" s="16"/>
      <c r="F24" s="31"/>
      <c r="G24" s="31"/>
      <c r="H24" s="31"/>
      <c r="I24" s="31"/>
      <c r="J24" s="4"/>
      <c r="K24" s="45"/>
      <c r="L24" s="24"/>
      <c r="M24" s="4"/>
      <c r="N24" s="33"/>
      <c r="O24" s="30"/>
      <c r="P24" s="31">
        <v>1</v>
      </c>
      <c r="Q24" s="31"/>
      <c r="R24" s="31"/>
      <c r="S24" s="31"/>
      <c r="T24" s="31"/>
      <c r="U24" s="31"/>
      <c r="V24" s="31"/>
      <c r="W24" s="31"/>
      <c r="X24" s="31"/>
      <c r="Y24" s="31"/>
      <c r="Z24" s="24"/>
      <c r="AA24" s="24"/>
      <c r="AB24" s="24"/>
      <c r="AC24" s="24"/>
      <c r="AD24" s="24"/>
      <c r="AE24" s="31"/>
    </row>
    <row r="25" spans="1:31" ht="14.4" customHeight="1" x14ac:dyDescent="0.3">
      <c r="A25" s="14">
        <v>16</v>
      </c>
      <c r="B25" s="14" t="str">
        <f t="shared" si="0"/>
        <v>0070000</v>
      </c>
      <c r="C25" s="15" t="str">
        <f t="shared" si="5"/>
        <v>0</v>
      </c>
      <c r="D25" s="15" t="str">
        <f t="shared" si="2"/>
        <v>1</v>
      </c>
      <c r="E25" s="16"/>
      <c r="F25" s="31"/>
      <c r="G25" s="31"/>
      <c r="H25" s="31"/>
      <c r="I25" s="31"/>
      <c r="J25" s="32"/>
      <c r="K25" s="24">
        <v>0</v>
      </c>
      <c r="L25" s="24">
        <v>0</v>
      </c>
      <c r="M25" s="24">
        <v>1</v>
      </c>
      <c r="N25" s="33">
        <v>1</v>
      </c>
      <c r="O25" s="30">
        <v>1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24"/>
      <c r="AA25" s="24"/>
      <c r="AB25" s="24"/>
      <c r="AC25" s="24"/>
      <c r="AD25" s="31"/>
      <c r="AE25" s="24"/>
    </row>
    <row r="26" spans="1:31" ht="14.4" customHeight="1" x14ac:dyDescent="0.3"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31" ht="14.4" customHeight="1" x14ac:dyDescent="0.3"/>
    <row r="28" spans="1:31" ht="14.4" customHeight="1" x14ac:dyDescent="0.3">
      <c r="F28" s="49" t="s">
        <v>18</v>
      </c>
      <c r="G28" s="50"/>
      <c r="H28" s="51"/>
      <c r="I28" s="3" t="s">
        <v>19</v>
      </c>
      <c r="J28" s="55" t="s">
        <v>20</v>
      </c>
      <c r="K28" s="50"/>
      <c r="L28" s="50"/>
      <c r="N28" s="66" t="s">
        <v>28</v>
      </c>
      <c r="O28" s="66"/>
      <c r="P28" s="63" t="s">
        <v>29</v>
      </c>
      <c r="Q28" s="64"/>
      <c r="R28" s="65"/>
      <c r="S28" s="65"/>
      <c r="T28" s="65"/>
    </row>
    <row r="29" spans="1:31" ht="14.4" customHeight="1" x14ac:dyDescent="0.3">
      <c r="F29" s="52" t="s">
        <v>21</v>
      </c>
      <c r="G29" s="53"/>
      <c r="H29" s="54"/>
      <c r="I29" s="4" t="str">
        <f>BIN2HEX(J29&amp;K29&amp;L29)</f>
        <v>1</v>
      </c>
      <c r="J29" s="24">
        <v>0</v>
      </c>
      <c r="K29" s="24">
        <v>0</v>
      </c>
      <c r="L29" s="24">
        <v>1</v>
      </c>
      <c r="N29" s="67">
        <v>13</v>
      </c>
      <c r="O29" s="67"/>
      <c r="P29" s="43" t="str">
        <f>MID(HEX2BIN(N29,5),1,1)</f>
        <v>1</v>
      </c>
      <c r="Q29" s="44" t="str">
        <f>MID(HEX2BIN(N29,5),2,1)</f>
        <v>0</v>
      </c>
      <c r="R29" s="33" t="str">
        <f>MID(HEX2BIN(N29,5),3,1)</f>
        <v>0</v>
      </c>
      <c r="S29" s="42" t="str">
        <f>MID(HEX2BIN(N29,5),4,1)</f>
        <v>1</v>
      </c>
      <c r="T29" s="42" t="str">
        <f>MID(HEX2BIN(N29,5),5,1)</f>
        <v>1</v>
      </c>
    </row>
    <row r="30" spans="1:31" ht="14.4" customHeight="1" x14ac:dyDescent="0.3"/>
    <row r="31" spans="1:31" ht="14.4" customHeight="1" x14ac:dyDescent="0.3">
      <c r="F31" s="49" t="s">
        <v>22</v>
      </c>
      <c r="G31" s="50"/>
      <c r="H31" s="51"/>
      <c r="I31" s="3" t="s">
        <v>19</v>
      </c>
      <c r="J31" s="55" t="s">
        <v>20</v>
      </c>
      <c r="K31" s="50"/>
      <c r="L31" s="56"/>
      <c r="M31" s="61" t="s">
        <v>23</v>
      </c>
      <c r="N31" s="61"/>
    </row>
    <row r="32" spans="1:31" ht="14.4" customHeight="1" x14ac:dyDescent="0.3">
      <c r="F32" s="52" t="s">
        <v>39</v>
      </c>
      <c r="G32" s="53"/>
      <c r="H32" s="54"/>
      <c r="I32" s="4">
        <v>2</v>
      </c>
      <c r="J32" s="24">
        <v>0</v>
      </c>
      <c r="K32" s="24">
        <v>1</v>
      </c>
      <c r="L32" s="40">
        <v>0</v>
      </c>
      <c r="M32" s="62" t="s">
        <v>24</v>
      </c>
      <c r="N32" s="62"/>
    </row>
    <row r="33" spans="6:14" ht="14.4" customHeight="1" x14ac:dyDescent="0.3">
      <c r="F33" s="52" t="s">
        <v>40</v>
      </c>
      <c r="G33" s="53"/>
      <c r="H33" s="54"/>
      <c r="I33" s="4">
        <v>3</v>
      </c>
      <c r="J33" s="24">
        <v>0</v>
      </c>
      <c r="K33" s="24">
        <v>1</v>
      </c>
      <c r="L33" s="40">
        <v>1</v>
      </c>
      <c r="M33" s="62" t="s">
        <v>26</v>
      </c>
      <c r="N33" s="62"/>
    </row>
    <row r="34" spans="6:14" x14ac:dyDescent="0.3">
      <c r="F34" s="52" t="s">
        <v>25</v>
      </c>
      <c r="G34" s="53"/>
      <c r="H34" s="54"/>
      <c r="I34" s="4">
        <v>4</v>
      </c>
      <c r="J34" s="24">
        <v>1</v>
      </c>
      <c r="K34" s="24">
        <v>0</v>
      </c>
      <c r="L34" s="40">
        <v>0</v>
      </c>
      <c r="M34" s="62" t="s">
        <v>27</v>
      </c>
      <c r="N34" s="62"/>
    </row>
    <row r="40" spans="6:14" ht="18" customHeight="1" x14ac:dyDescent="0.3"/>
  </sheetData>
  <mergeCells count="17">
    <mergeCell ref="P28:T28"/>
    <mergeCell ref="N28:O28"/>
    <mergeCell ref="N29:O29"/>
    <mergeCell ref="F34:H34"/>
    <mergeCell ref="M31:N31"/>
    <mergeCell ref="M32:N32"/>
    <mergeCell ref="M33:N33"/>
    <mergeCell ref="M34:N34"/>
    <mergeCell ref="F31:H31"/>
    <mergeCell ref="F32:H32"/>
    <mergeCell ref="F33:H33"/>
    <mergeCell ref="J31:L31"/>
    <mergeCell ref="F2:J2"/>
    <mergeCell ref="K2:M2"/>
    <mergeCell ref="F28:H28"/>
    <mergeCell ref="F29:H29"/>
    <mergeCell ref="J28:L28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EC8AF-A0A9-48CA-88B2-EC832FE1E2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Arsenije</cp:lastModifiedBy>
  <cp:revision/>
  <dcterms:created xsi:type="dcterms:W3CDTF">2020-12-14T14:57:27Z</dcterms:created>
  <dcterms:modified xsi:type="dcterms:W3CDTF">2021-02-26T11:41:22Z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