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euil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6">
    <fill>
      <patternFill/>
    </fill>
    <fill>
      <patternFill patternType="gray125"/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0" fontId="1" fillId="2" borderId="0"/>
    <xf numFmtId="0" fontId="1" fillId="3" borderId="0"/>
    <xf numFmtId="0" fontId="1" fillId="4" borderId="0"/>
    <xf numFmtId="0" fontId="1" fillId="5" borderId="0"/>
  </cellStyleXfs>
  <cellXfs count="10">
    <xf numFmtId="0" fontId="0" fillId="0" borderId="0" pivotButton="0" quotePrefix="0" xfId="0"/>
    <xf numFmtId="0" fontId="1" fillId="2" borderId="0" pivotButton="0" quotePrefix="0" xfId="1"/>
    <xf numFmtId="0" fontId="1" fillId="2" borderId="1" pivotButton="0" quotePrefix="0" xfId="1"/>
    <xf numFmtId="0" fontId="0" fillId="0" borderId="1" pivotButton="0" quotePrefix="0" xfId="0"/>
    <xf numFmtId="0" fontId="1" fillId="3" borderId="0" pivotButton="0" quotePrefix="0" xfId="2"/>
    <xf numFmtId="0" fontId="1" fillId="3" borderId="1" pivotButton="0" quotePrefix="0" xfId="2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5" borderId="1" pivotButton="0" quotePrefix="0" xfId="4"/>
    <xf numFmtId="0" fontId="1" fillId="4" borderId="1" pivotButton="0" quotePrefix="0" xfId="3"/>
  </cellXfs>
  <cellStyles count="5">
    <cellStyle name="Normal" xfId="0" builtinId="0"/>
    <cellStyle name="60 % - Accent3" xfId="1" builtinId="40"/>
    <cellStyle name="20 % - Accent4" xfId="2" builtinId="42"/>
    <cellStyle name="20 % - Accent1" xfId="3" builtinId="30"/>
    <cellStyle name="20 % - Accent2" xfId="4" builtinId="34"/>
  </cellStyles>
  <dxfs count="3"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au3" displayName="Tableau3" ref="A2:G34" headerRowCount="1" totalsRowShown="0">
  <autoFilter ref="A2:G34"/>
  <tableColumns count="7">
    <tableColumn id="1" name="model/dataset"/>
    <tableColumn id="2" name="model variant"/>
    <tableColumn id="8" name="data augmented" dataDxfId="0"/>
    <tableColumn id="6" name="embedding augmented" dataDxfId="2"/>
    <tableColumn id="3" name="small (%)"/>
    <tableColumn id="4" name="medium (%)"/>
    <tableColumn id="5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6" displayName="Tableau6" ref="A38:F66" headerRowCount="1" totalsRowShown="0">
  <autoFilter ref="A38:F66"/>
  <tableColumns count="6">
    <tableColumn id="1" name="model/dataset"/>
    <tableColumn id="2" name="model variant"/>
    <tableColumn id="6" name="data augmented" dataDxfId="1" dataCellStyle="60 % - Accent3"/>
    <tableColumn id="3" name="small (%)"/>
    <tableColumn id="4" name="medium (%)"/>
    <tableColumn id="5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8"/>
  <sheetViews>
    <sheetView tabSelected="1" workbookViewId="0">
      <selection activeCell="Q16" sqref="Q16"/>
    </sheetView>
  </sheetViews>
  <sheetFormatPr baseColWidth="10" defaultColWidth="9.140625" defaultRowHeight="15"/>
  <cols>
    <col width="21.85546875" bestFit="1" customWidth="1" style="7" min="1" max="1"/>
    <col width="20.140625" bestFit="1" customWidth="1" style="7" min="2" max="2"/>
    <col width="24.28515625" bestFit="1" customWidth="1" style="7" min="3" max="4"/>
    <col width="14.140625" bestFit="1" customWidth="1" style="7" min="5" max="5"/>
    <col width="11.140625" bestFit="1" customWidth="1" style="7" min="6" max="6"/>
  </cols>
  <sheetData>
    <row r="1" ht="21" customHeight="1" s="7">
      <c r="A1" s="6" t="inlineStr">
        <is>
          <t>Validation accuracy scores</t>
        </is>
      </c>
    </row>
    <row r="2">
      <c r="A2" t="inlineStr">
        <is>
          <t>model/dataset</t>
        </is>
      </c>
      <c r="B2" t="inlineStr">
        <is>
          <t>model variant</t>
        </is>
      </c>
      <c r="C2" t="inlineStr">
        <is>
          <t>data augmented</t>
        </is>
      </c>
      <c r="D2" t="inlineStr">
        <is>
          <t>embedding augmented</t>
        </is>
      </c>
      <c r="E2" t="inlineStr">
        <is>
          <t>small (%)</t>
        </is>
      </c>
      <c r="F2" t="inlineStr">
        <is>
          <t>medium (%)</t>
        </is>
      </c>
      <c r="G2" t="inlineStr">
        <is>
          <t>large (%)</t>
        </is>
      </c>
    </row>
    <row r="3">
      <c r="A3" s="1" t="inlineStr">
        <is>
          <t>LSTM Embed</t>
        </is>
      </c>
      <c r="B3" s="1" t="n"/>
      <c r="C3" s="1" t="n"/>
      <c r="D3" s="1" t="n"/>
      <c r="E3" s="1" t="n"/>
      <c r="F3" s="1" t="n"/>
      <c r="G3" s="1" t="n"/>
    </row>
    <row r="4">
      <c r="C4" s="8" t="inlineStr">
        <is>
          <t>no</t>
        </is>
      </c>
      <c r="D4" s="8" t="inlineStr">
        <is>
          <t>no</t>
        </is>
      </c>
      <c r="E4" t="inlineStr">
        <is>
          <t>(0,056530214424951264 + 0,04093567251461988 + 0,025341130604288498 + 0,04093567251461988 + 0,04093567251461988) / 5 * 100</t>
        </is>
      </c>
      <c r="F4" t="inlineStr">
        <is>
          <t>(0,09180434312098694 + 0,09335545775918043 + 0,0890267657456172) / 3 * 100</t>
        </is>
      </c>
      <c r="G4" t="inlineStr">
        <is>
          <t>(0,1264875982676272) / 1 * 100</t>
        </is>
      </c>
    </row>
    <row r="5">
      <c r="C5" s="8" t="inlineStr">
        <is>
          <t>no</t>
        </is>
      </c>
      <c r="D5" s="9" t="inlineStr">
        <is>
          <t>yes</t>
        </is>
      </c>
      <c r="E5" t="inlineStr">
        <is>
          <t>(0,05263157894736842 + 0,03898635477582846 + 0,04873294346978557 + 0,07212475633528265 + 0,04873294346978557) / 5 * 100</t>
        </is>
      </c>
      <c r="F5" t="inlineStr">
        <is>
          <t>(0,09234542962268234 + 0,09158790852030878 + 0,09252579178991414) / 3 * 100</t>
        </is>
      </c>
      <c r="G5" t="inlineStr">
        <is>
          <t>(0,17128120311911918) / 1 * 100</t>
        </is>
      </c>
    </row>
    <row r="6">
      <c r="C6" s="9" t="inlineStr">
        <is>
          <t>yes</t>
        </is>
      </c>
      <c r="D6" s="8" t="inlineStr">
        <is>
          <t>no</t>
        </is>
      </c>
      <c r="E6" t="inlineStr">
        <is>
          <t>(0,08287461773700305 + 0,08073394495412844 + 0,09113149847094801 + 0,0837920489296636 + 0,08623853211009175) / 5 * 100</t>
        </is>
      </c>
      <c r="F6" t="inlineStr">
        <is>
          <t>(0,11790798072295879 + 0,11995843300809719 + 0,119170334000544) / 3 * 100</t>
        </is>
      </c>
      <c r="G6" t="inlineStr">
        <is>
          <t>(0,2030582437675601) / 1 * 100</t>
        </is>
      </c>
    </row>
    <row r="7">
      <c r="C7" s="9" t="inlineStr">
        <is>
          <t>yes</t>
        </is>
      </c>
      <c r="D7" s="9" t="inlineStr">
        <is>
          <t>yes</t>
        </is>
      </c>
      <c r="E7" t="inlineStr">
        <is>
          <t>(0,08623853211009175 + 0,08685015290519878 + 0,07431192660550459 + 0,09388379204892966 + 0,0819571865443425) / 5 * 100</t>
        </is>
      </c>
      <c r="F7" t="inlineStr">
        <is>
          <t>(0,12262262611327703 + 0,12299226547080198 + 0,12301318845330339) / 3 * 100</t>
        </is>
      </c>
      <c r="G7" t="inlineStr">
        <is>
          <t>(0,20761048922980868) / 1 * 100</t>
        </is>
      </c>
    </row>
    <row r="8">
      <c r="A8" s="1" t="inlineStr">
        <is>
          <t>LST Vanilla</t>
        </is>
      </c>
      <c r="B8" s="1" t="n"/>
      <c r="C8" s="1" t="n"/>
      <c r="D8" s="1" t="n"/>
      <c r="E8" s="1" t="n"/>
      <c r="F8" s="1" t="n"/>
      <c r="G8" s="1" t="n"/>
    </row>
    <row r="9">
      <c r="C9" s="8" t="inlineStr">
        <is>
          <t>no</t>
        </is>
      </c>
      <c r="D9" s="8" t="inlineStr">
        <is>
          <t>no</t>
        </is>
      </c>
      <c r="E9" t="inlineStr">
        <is>
          <t>(0,04873294346978557 + 0,037037037037037035 + 0,02729044834307992 + 0,04678362573099415 + 0,02729044834307992) / 5 * 100</t>
        </is>
      </c>
      <c r="F9" t="inlineStr">
        <is>
          <t>(0,09263400909025322 + 0,09263400909025322 + 0,09472621023014212) / 3 * 100</t>
        </is>
      </c>
      <c r="G9" t="inlineStr">
        <is>
          <t>(0,15773180027883357) / 1 * 100</t>
        </is>
      </c>
    </row>
    <row r="10">
      <c r="C10" s="8" t="inlineStr">
        <is>
          <t>no</t>
        </is>
      </c>
      <c r="D10" s="9" t="inlineStr">
        <is>
          <t>yes</t>
        </is>
      </c>
    </row>
    <row r="11">
      <c r="C11" s="9" t="inlineStr">
        <is>
          <t>yes</t>
        </is>
      </c>
      <c r="D11" s="8" t="inlineStr">
        <is>
          <t>no</t>
        </is>
      </c>
      <c r="E11" t="inlineStr">
        <is>
          <t>(0,08929663608562691 + 0,09938837920489296 + 0,08929663608562691 + 0,09541284403669725 + 0,09724770642201835) / 5 * 100</t>
        </is>
      </c>
      <c r="F11" t="inlineStr">
        <is>
          <t>(0,09086153867613316 + 0,09199137973120942 + 0,1185496188530021) / 3 * 100</t>
        </is>
      </c>
      <c r="G11" t="inlineStr">
        <is>
          <t>(0,1689972349819382) / 1 * 100</t>
        </is>
      </c>
    </row>
    <row r="12">
      <c r="C12" s="9" t="inlineStr">
        <is>
          <t>yes</t>
        </is>
      </c>
      <c r="D12" s="9" t="inlineStr">
        <is>
          <t>yes</t>
        </is>
      </c>
    </row>
    <row r="13">
      <c r="A13" s="1" t="inlineStr">
        <is>
          <t>Hidden Forest Embed</t>
        </is>
      </c>
      <c r="B13" s="1" t="n"/>
      <c r="C13" s="1" t="n"/>
      <c r="D13" s="1" t="n"/>
      <c r="E13" s="1" t="n"/>
      <c r="F13" s="1" t="n"/>
      <c r="G13" s="1" t="n"/>
    </row>
    <row r="14">
      <c r="A14" s="4" t="inlineStr">
        <is>
          <t>no shuffle</t>
        </is>
      </c>
      <c r="B14" s="4" t="n"/>
      <c r="C14" s="4" t="n"/>
      <c r="D14" s="4" t="n"/>
      <c r="E14" s="4" t="n"/>
      <c r="F14" s="4" t="n"/>
      <c r="G14" s="4" t="n"/>
    </row>
    <row r="15">
      <c r="C15" s="8" t="inlineStr">
        <is>
          <t>no</t>
        </is>
      </c>
      <c r="D15" s="8" t="inlineStr">
        <is>
          <t>no</t>
        </is>
      </c>
      <c r="E15" t="inlineStr">
        <is>
          <t>(0,07784431137724551 + 0,09281437125748503 + 0,05688622754491018 + 0,10179640718562874 + 0,059880239520958084) / 5 * 100</t>
        </is>
      </c>
      <c r="F15" t="inlineStr">
        <is>
          <t>(0,12424667712375134 + 0,12424667712375134 + 0,11987121274663584) / 3 * 100</t>
        </is>
      </c>
      <c r="G15" t="inlineStr">
        <is>
          <t>(0,1538781943037262) / 1 * 100</t>
        </is>
      </c>
    </row>
    <row r="16">
      <c r="C16" s="8" t="inlineStr">
        <is>
          <t>no</t>
        </is>
      </c>
      <c r="D16" s="9" t="inlineStr">
        <is>
          <t>yes</t>
        </is>
      </c>
      <c r="E16" t="inlineStr">
        <is>
          <t>(0,05389221556886228 + 0,0658682634730539 + 0,0718562874251497 + 0,0688622754491018 + 0,0688622754491018) / 5 * 100</t>
        </is>
      </c>
      <c r="F16" t="inlineStr">
        <is>
          <t>(0,12507223644018822 + 0,1281268059110047 + 0,12375134153388921) / 3 * 100</t>
        </is>
      </c>
      <c r="G16" t="inlineStr">
        <is>
          <t>(0,15493639536192727) / 1 * 100</t>
        </is>
      </c>
    </row>
    <row r="17">
      <c r="C17" s="9" t="inlineStr">
        <is>
          <t>yes</t>
        </is>
      </c>
      <c r="D17" s="8" t="inlineStr">
        <is>
          <t>no</t>
        </is>
      </c>
      <c r="E17" t="inlineStr">
        <is>
          <t>(0,2257690075449797 + 0,2269297736506094 + 0,2298316889146837 + 0,232733604178758 + 0,23157283807312826) / 5 * 100</t>
        </is>
      </c>
      <c r="F17" t="inlineStr">
        <is>
          <t>(0,1519191120399921 + 0,15286525263366002 + 0,15348659869517328) / 3 * 100</t>
        </is>
      </c>
    </row>
    <row r="18">
      <c r="C18" s="9" t="inlineStr">
        <is>
          <t>yes</t>
        </is>
      </c>
      <c r="D18" s="9" t="inlineStr">
        <is>
          <t>yes</t>
        </is>
      </c>
    </row>
    <row r="19">
      <c r="A19" s="4" t="inlineStr">
        <is>
          <t>shuffle</t>
        </is>
      </c>
      <c r="B19" s="4" t="n"/>
      <c r="C19" s="4" t="n"/>
      <c r="D19" s="4" t="n"/>
      <c r="E19" s="4" t="n"/>
      <c r="F19" s="4" t="n"/>
      <c r="G19" s="4" t="n"/>
    </row>
    <row r="20">
      <c r="C20" s="8" t="inlineStr">
        <is>
          <t>no</t>
        </is>
      </c>
      <c r="D20" s="8" t="inlineStr">
        <is>
          <t>no</t>
        </is>
      </c>
    </row>
    <row r="21">
      <c r="C21" s="8" t="inlineStr">
        <is>
          <t>no</t>
        </is>
      </c>
      <c r="D21" s="9" t="inlineStr">
        <is>
          <t>yes</t>
        </is>
      </c>
    </row>
    <row r="22">
      <c r="C22" s="9" t="inlineStr">
        <is>
          <t>yes</t>
        </is>
      </c>
      <c r="D22" s="8" t="inlineStr">
        <is>
          <t>no</t>
        </is>
      </c>
    </row>
    <row r="23">
      <c r="C23" s="9" t="inlineStr">
        <is>
          <t>yes</t>
        </is>
      </c>
      <c r="D23" s="9" t="inlineStr">
        <is>
          <t>yes</t>
        </is>
      </c>
    </row>
    <row r="24">
      <c r="A24" s="1" t="inlineStr">
        <is>
          <t>Hidden Forest Vanilla</t>
        </is>
      </c>
      <c r="B24" s="1" t="n"/>
      <c r="C24" s="1" t="n"/>
      <c r="D24" s="1" t="n"/>
      <c r="E24" s="1" t="n"/>
      <c r="F24" s="1" t="n"/>
      <c r="G24" s="1" t="n"/>
    </row>
    <row r="25">
      <c r="A25" s="4" t="inlineStr">
        <is>
          <t>no shuffle</t>
        </is>
      </c>
      <c r="B25" s="4" t="n"/>
      <c r="C25" s="4" t="n"/>
      <c r="D25" s="4" t="n"/>
      <c r="E25" s="4" t="n"/>
      <c r="F25" s="4" t="n"/>
      <c r="G25" s="4" t="n"/>
    </row>
    <row r="26">
      <c r="C26" s="8" t="inlineStr">
        <is>
          <t>no</t>
        </is>
      </c>
      <c r="D26" s="8" t="inlineStr">
        <is>
          <t>no</t>
        </is>
      </c>
    </row>
    <row r="27">
      <c r="C27" s="8" t="inlineStr">
        <is>
          <t>no</t>
        </is>
      </c>
      <c r="D27" s="9" t="inlineStr">
        <is>
          <t>yes</t>
        </is>
      </c>
    </row>
    <row r="28">
      <c r="C28" s="9" t="inlineStr">
        <is>
          <t>yes</t>
        </is>
      </c>
      <c r="D28" s="8" t="inlineStr">
        <is>
          <t>no</t>
        </is>
      </c>
    </row>
    <row r="29">
      <c r="C29" s="9" t="inlineStr">
        <is>
          <t>yes</t>
        </is>
      </c>
      <c r="D29" s="9" t="inlineStr">
        <is>
          <t>yes</t>
        </is>
      </c>
    </row>
    <row r="30">
      <c r="A30" s="4" t="inlineStr">
        <is>
          <t>shuffle</t>
        </is>
      </c>
      <c r="B30" s="4" t="n"/>
      <c r="C30" s="4" t="n"/>
      <c r="D30" s="4" t="n"/>
      <c r="E30" s="4" t="n"/>
      <c r="F30" s="4" t="n"/>
      <c r="G30" s="4" t="n"/>
    </row>
    <row r="31">
      <c r="C31" s="8" t="inlineStr">
        <is>
          <t>no</t>
        </is>
      </c>
      <c r="D31" s="8" t="inlineStr">
        <is>
          <t>no</t>
        </is>
      </c>
    </row>
    <row r="32">
      <c r="C32" s="8" t="inlineStr">
        <is>
          <t>no</t>
        </is>
      </c>
      <c r="D32" s="9" t="inlineStr">
        <is>
          <t>yes</t>
        </is>
      </c>
    </row>
    <row r="33">
      <c r="C33" s="9" t="inlineStr">
        <is>
          <t>yes</t>
        </is>
      </c>
      <c r="D33" s="8" t="inlineStr">
        <is>
          <t>no</t>
        </is>
      </c>
    </row>
    <row r="34">
      <c r="C34" s="9" t="inlineStr">
        <is>
          <t>yes</t>
        </is>
      </c>
      <c r="D34" s="9" t="inlineStr">
        <is>
          <t>yes</t>
        </is>
      </c>
    </row>
    <row r="35" ht="21" customHeight="1" s="7"/>
    <row r="37" ht="21" customHeight="1" s="7">
      <c r="A37" s="6" t="inlineStr">
        <is>
          <t>Pretraining</t>
        </is>
      </c>
    </row>
    <row r="38">
      <c r="A38" t="inlineStr">
        <is>
          <t>model/dataset</t>
        </is>
      </c>
      <c r="B38" t="inlineStr">
        <is>
          <t>model variant</t>
        </is>
      </c>
      <c r="C38" t="inlineStr">
        <is>
          <t>data augmented</t>
        </is>
      </c>
      <c r="D38" t="inlineStr">
        <is>
          <t>small (%)</t>
        </is>
      </c>
      <c r="E38" t="inlineStr">
        <is>
          <t>medium (%)</t>
        </is>
      </c>
      <c r="F38" t="inlineStr">
        <is>
          <t>large (%)</t>
        </is>
      </c>
    </row>
    <row r="39">
      <c r="A39" s="1" t="inlineStr">
        <is>
          <t>LSTM Embed</t>
        </is>
      </c>
      <c r="B39" s="1" t="n"/>
      <c r="C39" s="2" t="n"/>
      <c r="D39" s="1" t="n"/>
      <c r="E39" s="1" t="n"/>
      <c r="F39" s="1" t="n"/>
    </row>
    <row r="40">
      <c r="A40" s="4" t="n"/>
      <c r="B40" s="4" t="inlineStr">
        <is>
          <t>overlap window slide</t>
        </is>
      </c>
      <c r="C40" s="5" t="n"/>
      <c r="D40" s="4" t="n"/>
      <c r="E40" s="4" t="n"/>
      <c r="F40" s="4" t="n"/>
    </row>
    <row r="41">
      <c r="C41" s="3" t="inlineStr">
        <is>
          <t>no</t>
        </is>
      </c>
      <c r="D41">
        <f>(0.0409356725146198 + 0.0487329434697855 + 0.0487329434697855 + 0.0526315789473684 + 0.0448343079922027) / 5 * 100</f>
        <v/>
      </c>
      <c r="E41" t="inlineStr">
        <is>
          <t>N/A</t>
        </is>
      </c>
      <c r="F41" t="inlineStr">
        <is>
          <t>N/A</t>
        </is>
      </c>
    </row>
    <row r="42">
      <c r="C42" s="3" t="inlineStr">
        <is>
          <t>yes</t>
        </is>
      </c>
      <c r="D42">
        <f>(0.0892966360856269 + 0.0951070336391437 + 0.0938837920489296 + 0.0889908256880734 + 0.0954128440366972) / 5 * 100</f>
        <v/>
      </c>
      <c r="E42" t="inlineStr">
        <is>
          <t>N/A</t>
        </is>
      </c>
      <c r="F42" t="inlineStr">
        <is>
          <t>N/A</t>
        </is>
      </c>
    </row>
    <row r="43">
      <c r="A43" s="4" t="n"/>
      <c r="B43" s="4" t="inlineStr">
        <is>
          <t>full window slide</t>
        </is>
      </c>
      <c r="C43" s="5" t="n"/>
      <c r="D43" s="4" t="n"/>
      <c r="E43" s="4" t="n"/>
      <c r="F43" s="4" t="n"/>
    </row>
    <row r="44">
      <c r="C44" s="3" t="inlineStr">
        <is>
          <t>no</t>
        </is>
      </c>
      <c r="D44">
        <f>(0.019047619047619 + 0.0380952380952381 + 0.0285714285714285 + 0.0285714285714285 + 0.019047619047619) / 5 * 100</f>
        <v/>
      </c>
      <c r="E44" t="inlineStr">
        <is>
          <t>N/A</t>
        </is>
      </c>
      <c r="F44" t="inlineStr">
        <is>
          <t>N/A</t>
        </is>
      </c>
    </row>
    <row r="45">
      <c r="C45" s="3" t="inlineStr">
        <is>
          <t>yes</t>
        </is>
      </c>
      <c r="D45">
        <f>(0.0902255639097744 + 0.0796992481203007 + 0.0736842105263157 + 0.0721804511278195 + 0.069172932330827) / 5 * 100</f>
        <v/>
      </c>
      <c r="E45" t="inlineStr">
        <is>
          <t>N/A</t>
        </is>
      </c>
      <c r="F45" t="inlineStr">
        <is>
          <t>N/A</t>
        </is>
      </c>
    </row>
    <row r="46">
      <c r="A46" s="1" t="inlineStr">
        <is>
          <t>LSTM Vanilla</t>
        </is>
      </c>
      <c r="B46" s="1" t="n"/>
      <c r="C46" s="2" t="n"/>
      <c r="D46" s="1" t="n"/>
      <c r="E46" s="1" t="n"/>
      <c r="F46" s="1" t="n"/>
    </row>
    <row r="47">
      <c r="A47" s="4" t="n"/>
      <c r="B47" s="4" t="inlineStr">
        <is>
          <t>overlap window slide</t>
        </is>
      </c>
      <c r="C47" s="5" t="n"/>
      <c r="D47" s="4" t="n"/>
      <c r="E47" s="4" t="n"/>
      <c r="F47" s="4" t="n"/>
    </row>
    <row r="48">
      <c r="C48" s="3" t="inlineStr">
        <is>
          <t>no</t>
        </is>
      </c>
      <c r="D48">
        <f>(0.0175438596491228 + 0.0584795321637426 + 0.0487329434697855 + 0.0253411306042884 + 0.0389863547758284) / 5 * 100</f>
        <v/>
      </c>
      <c r="E48" t="inlineStr">
        <is>
          <t>N/A</t>
        </is>
      </c>
      <c r="F48" t="inlineStr">
        <is>
          <t>N/A</t>
        </is>
      </c>
    </row>
    <row r="49" ht="15.75" customHeight="1" s="7">
      <c r="C49" s="3" t="inlineStr">
        <is>
          <t>yes</t>
        </is>
      </c>
      <c r="D49">
        <f>(0.091131498470948 + 0.0877675840978593 + 0.0856269113149847 + 0.0877675840978593 + 0.0963302752293578) / 5 * 100</f>
        <v/>
      </c>
      <c r="E49" t="inlineStr">
        <is>
          <t>N/A</t>
        </is>
      </c>
      <c r="F49" t="inlineStr">
        <is>
          <t>N/A</t>
        </is>
      </c>
    </row>
    <row r="50">
      <c r="A50" s="4" t="n"/>
      <c r="B50" s="4" t="inlineStr">
        <is>
          <t>full window slide</t>
        </is>
      </c>
      <c r="C50" s="5" t="n"/>
      <c r="D50" s="4" t="n"/>
      <c r="E50" s="4" t="n"/>
      <c r="F50" s="4" t="n"/>
    </row>
    <row r="51">
      <c r="C51" s="3" t="inlineStr">
        <is>
          <t>no</t>
        </is>
      </c>
      <c r="D51">
        <f>(0.00952380952380952 + 0.0285714285714285 + 0.0380952380952381 + 0.0476190476190476 + 0.0571428571428571) / 5 * 100</f>
        <v/>
      </c>
      <c r="E51" t="inlineStr">
        <is>
          <t>N/A</t>
        </is>
      </c>
      <c r="F51" t="inlineStr">
        <is>
          <t>N/A</t>
        </is>
      </c>
    </row>
    <row r="52">
      <c r="C52" s="3" t="inlineStr">
        <is>
          <t>yes</t>
        </is>
      </c>
      <c r="D52">
        <f>(0.0796992481203007 + 0.0857142857142857 + 0.0827067669172932 + 0.0947368421052631 + 0.0887218045112782) / 5 * 100</f>
        <v/>
      </c>
      <c r="E52" t="inlineStr">
        <is>
          <t>N/A</t>
        </is>
      </c>
      <c r="F52" t="inlineStr">
        <is>
          <t>N/A</t>
        </is>
      </c>
    </row>
    <row r="53">
      <c r="A53" s="1" t="inlineStr">
        <is>
          <t>Hidden Forest Embed</t>
        </is>
      </c>
      <c r="B53" s="1" t="n"/>
      <c r="C53" s="2" t="n"/>
      <c r="D53" s="1" t="n"/>
      <c r="E53" s="1" t="n"/>
      <c r="F53" s="1" t="n"/>
    </row>
    <row r="54">
      <c r="A54" s="4" t="n"/>
      <c r="B54" s="4" t="inlineStr">
        <is>
          <t>overlap window slide</t>
        </is>
      </c>
      <c r="C54" s="5" t="n"/>
      <c r="D54" s="4" t="n"/>
      <c r="E54" s="4" t="n"/>
      <c r="F54" s="4" t="n"/>
    </row>
    <row r="55">
      <c r="C55" s="3" t="inlineStr">
        <is>
          <t>no</t>
        </is>
      </c>
      <c r="D55">
        <f>(0.490712074303405 + 0.467492260061919 + 0.530959752321981 + 0.507739938080495 + 0.5) / 5 * 100</f>
        <v/>
      </c>
      <c r="E55" t="inlineStr">
        <is>
          <t>N/A</t>
        </is>
      </c>
      <c r="F55" t="inlineStr">
        <is>
          <t>N/A</t>
        </is>
      </c>
    </row>
    <row r="56" ht="15.75" customHeight="1" s="7">
      <c r="C56" s="3" t="inlineStr">
        <is>
          <t>yes</t>
        </is>
      </c>
      <c r="D56">
        <f>(0.446163366336633 + 0.441212871287128 + 0.435024752475247 + 0.430074257425742 + 0.440903465346534) / 5 * 100</f>
        <v/>
      </c>
      <c r="E56" t="inlineStr">
        <is>
          <t>N/A</t>
        </is>
      </c>
      <c r="F56" t="inlineStr">
        <is>
          <t>N/A</t>
        </is>
      </c>
    </row>
    <row r="57">
      <c r="A57" s="4" t="n"/>
      <c r="B57" s="4" t="inlineStr">
        <is>
          <t>full window slide</t>
        </is>
      </c>
      <c r="C57" s="5" t="n"/>
      <c r="D57" s="4" t="n"/>
      <c r="E57" s="4" t="n"/>
      <c r="F57" s="4" t="n"/>
    </row>
    <row r="58">
      <c r="C58" s="3" t="inlineStr">
        <is>
          <t>no</t>
        </is>
      </c>
      <c r="D58">
        <f>(0.305343511450381 + 0.358778625954198 + 0.32824427480916 + 0.312977099236641 + 0.343511450381679) / 5 * 100</f>
        <v/>
      </c>
      <c r="E58" t="inlineStr">
        <is>
          <t>N/A</t>
        </is>
      </c>
      <c r="F58" t="inlineStr">
        <is>
          <t>N/A</t>
        </is>
      </c>
    </row>
    <row r="59">
      <c r="C59" s="3" t="inlineStr">
        <is>
          <t>yes</t>
        </is>
      </c>
      <c r="D59">
        <f>(0.278963414634146 + 0.234756097560975 + 0.28810975609756 + 0.268292682926829 + 0.283536585365853) / 5 * 100</f>
        <v/>
      </c>
      <c r="E59" t="inlineStr">
        <is>
          <t>N/A</t>
        </is>
      </c>
      <c r="F59" t="inlineStr">
        <is>
          <t>N/A</t>
        </is>
      </c>
    </row>
    <row r="60">
      <c r="A60" s="1" t="inlineStr">
        <is>
          <t>Hidden Forest Vanilla</t>
        </is>
      </c>
      <c r="B60" s="1" t="n"/>
      <c r="C60" s="2" t="n"/>
      <c r="D60" s="1" t="n"/>
      <c r="E60" s="1" t="n"/>
      <c r="F60" s="1" t="n"/>
    </row>
    <row r="61">
      <c r="A61" s="4" t="n"/>
      <c r="B61" s="4" t="inlineStr">
        <is>
          <t>overlap window slide</t>
        </is>
      </c>
      <c r="C61" s="4" t="n"/>
      <c r="D61" s="4" t="n"/>
      <c r="E61" s="4" t="n"/>
      <c r="F61" s="4" t="n"/>
    </row>
    <row r="62">
      <c r="C62" t="inlineStr">
        <is>
          <t>no</t>
        </is>
      </c>
      <c r="D62">
        <f>(0.41640866873065 + 0.455108359133126 + 0.439628482972136 + 0.411764705882352 + 0.452012383900928) / 5 * 100</f>
        <v/>
      </c>
      <c r="E62" t="inlineStr">
        <is>
          <t>N/A</t>
        </is>
      </c>
      <c r="F62" t="inlineStr">
        <is>
          <t>N/A</t>
        </is>
      </c>
    </row>
    <row r="63">
      <c r="C63" t="inlineStr">
        <is>
          <t>yes</t>
        </is>
      </c>
      <c r="D63">
        <f>(0.398205445544554 + 0.394183168316831 + 0.392017326732673 + 0.395111386138613 + 0.39789603960396) / 5 * 100</f>
        <v/>
      </c>
      <c r="E63" t="inlineStr">
        <is>
          <t>N/A</t>
        </is>
      </c>
      <c r="F63" t="inlineStr">
        <is>
          <t>N/A</t>
        </is>
      </c>
    </row>
    <row r="64">
      <c r="A64" s="4" t="n"/>
      <c r="B64" s="4" t="inlineStr">
        <is>
          <t>full window slide</t>
        </is>
      </c>
      <c r="C64" s="4" t="n"/>
      <c r="D64" s="4" t="n"/>
      <c r="E64" s="4" t="n"/>
      <c r="F64" s="4" t="n"/>
    </row>
    <row r="65">
      <c r="C65" t="inlineStr">
        <is>
          <t>no</t>
        </is>
      </c>
      <c r="D65">
        <f>(0.229007633587786 + 0.206106870229007 + 0.221374045801526 + 0.305343511450381 + 0.297709923664122) / 5 * 100</f>
        <v/>
      </c>
      <c r="E65" t="inlineStr">
        <is>
          <t>N/A</t>
        </is>
      </c>
      <c r="F65" t="inlineStr">
        <is>
          <t>N/A</t>
        </is>
      </c>
    </row>
    <row r="66">
      <c r="C66" t="inlineStr">
        <is>
          <t>yes</t>
        </is>
      </c>
      <c r="D66">
        <f>(0.216463414634146 + 0.204268292682926 + 0.213414634146341 + 0.236280487804878 + 0.198170731707317) / 5 * 100</f>
        <v/>
      </c>
      <c r="E66" t="inlineStr">
        <is>
          <t>N/A</t>
        </is>
      </c>
      <c r="F66" t="inlineStr">
        <is>
          <t>N/A</t>
        </is>
      </c>
    </row>
    <row r="67">
      <c r="A67" s="1" t="inlineStr">
        <is>
          <t>Embedding</t>
        </is>
      </c>
      <c r="B67" s="1" t="n"/>
      <c r="C67" s="2" t="inlineStr">
        <is>
          <t>no</t>
        </is>
      </c>
      <c r="D67" s="1" t="inlineStr">
        <is>
          <t>N/A</t>
        </is>
      </c>
      <c r="E67" s="1" t="inlineStr">
        <is>
          <t>N/A</t>
        </is>
      </c>
      <c r="F67" s="1">
        <f>(0.0993930197268588) / 1 * 100</f>
        <v/>
      </c>
    </row>
    <row r="68">
      <c r="A68" s="1" t="inlineStr">
        <is>
          <t>Embedding augmented</t>
        </is>
      </c>
      <c r="B68" s="1" t="n"/>
      <c r="C68" s="2" t="inlineStr">
        <is>
          <t>yes</t>
        </is>
      </c>
      <c r="D68" s="1" t="inlineStr">
        <is>
          <t>N/A</t>
        </is>
      </c>
      <c r="E68" s="1" t="inlineStr">
        <is>
          <t>N/A</t>
        </is>
      </c>
      <c r="F68" s="1">
        <f>(0.11067476294194) / 1 * 100</f>
        <v/>
      </c>
    </row>
  </sheetData>
  <mergeCells count="2">
    <mergeCell ref="A37:C37"/>
    <mergeCell ref="A1:E1"/>
  </mergeCells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Arsenault</dc:creator>
  <dcterms:created xsi:type="dcterms:W3CDTF">2015-06-05T18:19:34Z</dcterms:created>
  <dcterms:modified xsi:type="dcterms:W3CDTF">2023-04-02T01:40:43Z</dcterms:modified>
  <cp:lastModifiedBy>Kevin Arsenault</cp:lastModifiedBy>
</cp:coreProperties>
</file>