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3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<sst xmlns="http://schemas.openxmlformats.org/spreadsheetml/2006/main" count="9" uniqueCount="9">
  <si>
    <t xml:space="preserve">№</t>
  </si>
  <si>
    <t xml:space="preserve">I, A</t>
  </si>
  <si>
    <t xml:space="preserve">U, В</t>
  </si>
  <si>
    <t xml:space="preserve">R, Ом</t>
  </si>
  <si>
    <r>
      <rPr>
        <b val="true"/>
        <sz val="10"/>
        <rFont val="Arial"/>
        <family val="2"/>
      </rPr>
      <t xml:space="preserve">W</t>
    </r>
    <r>
      <rPr>
        <b val="true"/>
        <vertAlign val="subscript"/>
        <sz val="10"/>
        <rFont val="Arial"/>
        <family val="2"/>
      </rPr>
      <t xml:space="preserve">0</t>
    </r>
    <r>
      <rPr>
        <b val="true"/>
        <sz val="10"/>
        <rFont val="Arial"/>
        <family val="2"/>
      </rPr>
      <t xml:space="preserve">, Вт</t>
    </r>
  </si>
  <si>
    <t xml:space="preserve">W, Вт</t>
  </si>
  <si>
    <r>
      <rPr>
        <b val="true"/>
        <sz val="10"/>
        <rFont val="Arial"/>
        <family val="2"/>
      </rPr>
      <t xml:space="preserve">W</t>
    </r>
    <r>
      <rPr>
        <b val="true"/>
        <vertAlign val="subscript"/>
        <sz val="10"/>
        <rFont val="Arial"/>
        <family val="2"/>
      </rPr>
      <t xml:space="preserve">1</t>
    </r>
    <r>
      <rPr>
        <b val="true"/>
        <sz val="10"/>
        <rFont val="Arial"/>
        <family val="2"/>
      </rPr>
      <t xml:space="preserve">, Вт</t>
    </r>
  </si>
  <si>
    <t xml:space="preserve">η, % </t>
  </si>
  <si>
    <r>
      <rPr>
        <b val="true"/>
        <sz val="10"/>
        <rFont val="Times New Roman"/>
        <family val="1"/>
        <charset val="1"/>
      </rPr>
      <t xml:space="preserve">ε</t>
    </r>
    <r>
      <rPr>
        <b val="true"/>
        <sz val="10"/>
        <rFont val="Arial"/>
        <family val="2"/>
      </rPr>
      <t xml:space="preserve">, В</t>
    </r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</si>
</sst>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%"/>
    <numFmt numFmtId="166" formatCode="#,##0.00"/>
  </numFmts>
  <fonts count="9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  <font>
      <b val="true"/>
      <vertAlign val="subscript"/>
      <sz val="10"/>
      <name val="Arial"/>
      <family val="2"/>
    </font>
    <font>
      <sz val="10"/>
      <name val="Times New Roman"/>
      <family val="1"/>
    </font>
    <font>
      <b val="true"/>
      <sz val="10"/>
      <name val="Times New Roman"/>
      <family val="1"/>
      <charset val="1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"/>
        <c:varyColors val="0"/>
        <c:ser>
          <c:idx val="0"/>
          <c:order val="0"/>
          <c:tx>
            <c:strRef>
              <c:f>Лист1!$E$1</c:f>
              <c:strCache>
                <c:ptCount val="1"/>
                <c:pt idx="0">
                  <c:v>W0, Вт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Лист1!$B$2:$B$15</c:f>
              <c:numCache>
                <c:formatCode>General</c:formatCode>
                <c:ptCount val="14"/>
                <c:pt idx="0">
                  <c:v>0.055</c:v>
                </c:pt>
                <c:pt idx="1">
                  <c:v>0.059</c:v>
                </c:pt>
                <c:pt idx="2">
                  <c:v>0.06</c:v>
                </c:pt>
                <c:pt idx="3">
                  <c:v>0.065</c:v>
                </c:pt>
                <c:pt idx="4">
                  <c:v>0.067</c:v>
                </c:pt>
                <c:pt idx="5">
                  <c:v>0.072</c:v>
                </c:pt>
                <c:pt idx="6">
                  <c:v>0.079</c:v>
                </c:pt>
                <c:pt idx="7">
                  <c:v>0.083</c:v>
                </c:pt>
                <c:pt idx="8">
                  <c:v>0.09</c:v>
                </c:pt>
                <c:pt idx="9">
                  <c:v>0.095</c:v>
                </c:pt>
                <c:pt idx="10">
                  <c:v>0.101</c:v>
                </c:pt>
                <c:pt idx="11">
                  <c:v>0.107</c:v>
                </c:pt>
                <c:pt idx="12">
                  <c:v>0.12</c:v>
                </c:pt>
                <c:pt idx="13">
                  <c:v>0.138</c:v>
                </c:pt>
              </c:numCache>
            </c:numRef>
          </c:xVal>
          <c:yVal>
            <c:numRef>
              <c:f>Лист1!$E$2:$E$15</c:f>
              <c:numCache>
                <c:formatCode>General</c:formatCode>
                <c:ptCount val="14"/>
                <c:pt idx="0">
                  <c:v>0.946</c:v>
                </c:pt>
                <c:pt idx="1">
                  <c:v>1.0148</c:v>
                </c:pt>
                <c:pt idx="2">
                  <c:v>1.032</c:v>
                </c:pt>
                <c:pt idx="3">
                  <c:v>1.118</c:v>
                </c:pt>
                <c:pt idx="4">
                  <c:v>1.1524</c:v>
                </c:pt>
                <c:pt idx="5">
                  <c:v>1.2384</c:v>
                </c:pt>
                <c:pt idx="6">
                  <c:v>1.3588</c:v>
                </c:pt>
                <c:pt idx="7">
                  <c:v>1.4276</c:v>
                </c:pt>
                <c:pt idx="8">
                  <c:v>1.548</c:v>
                </c:pt>
                <c:pt idx="9">
                  <c:v>1.634</c:v>
                </c:pt>
                <c:pt idx="10">
                  <c:v>1.7372</c:v>
                </c:pt>
                <c:pt idx="11">
                  <c:v>1.8404</c:v>
                </c:pt>
                <c:pt idx="12">
                  <c:v>2.064</c:v>
                </c:pt>
                <c:pt idx="13">
                  <c:v>2.3736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Лист1!$F$1</c:f>
              <c:strCache>
                <c:ptCount val="1"/>
                <c:pt idx="0">
                  <c:v>W, Вт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Лист1!$B$2:$B$15</c:f>
              <c:numCache>
                <c:formatCode>General</c:formatCode>
                <c:ptCount val="14"/>
                <c:pt idx="0">
                  <c:v>0.055</c:v>
                </c:pt>
                <c:pt idx="1">
                  <c:v>0.059</c:v>
                </c:pt>
                <c:pt idx="2">
                  <c:v>0.06</c:v>
                </c:pt>
                <c:pt idx="3">
                  <c:v>0.065</c:v>
                </c:pt>
                <c:pt idx="4">
                  <c:v>0.067</c:v>
                </c:pt>
                <c:pt idx="5">
                  <c:v>0.072</c:v>
                </c:pt>
                <c:pt idx="6">
                  <c:v>0.079</c:v>
                </c:pt>
                <c:pt idx="7">
                  <c:v>0.083</c:v>
                </c:pt>
                <c:pt idx="8">
                  <c:v>0.09</c:v>
                </c:pt>
                <c:pt idx="9">
                  <c:v>0.095</c:v>
                </c:pt>
                <c:pt idx="10">
                  <c:v>0.101</c:v>
                </c:pt>
                <c:pt idx="11">
                  <c:v>0.107</c:v>
                </c:pt>
                <c:pt idx="12">
                  <c:v>0.12</c:v>
                </c:pt>
                <c:pt idx="13">
                  <c:v>0.138</c:v>
                </c:pt>
              </c:numCache>
            </c:numRef>
          </c:xVal>
          <c:yVal>
            <c:numRef>
              <c:f>Лист1!$F$2:$F$15</c:f>
              <c:numCache>
                <c:formatCode>General</c:formatCode>
                <c:ptCount val="14"/>
                <c:pt idx="0">
                  <c:v>0.55</c:v>
                </c:pt>
                <c:pt idx="1">
                  <c:v>0.5841</c:v>
                </c:pt>
                <c:pt idx="2">
                  <c:v>0.57</c:v>
                </c:pt>
                <c:pt idx="3">
                  <c:v>0.585</c:v>
                </c:pt>
                <c:pt idx="4">
                  <c:v>0.5829</c:v>
                </c:pt>
                <c:pt idx="5">
                  <c:v>0.6048</c:v>
                </c:pt>
                <c:pt idx="6">
                  <c:v>0.6004</c:v>
                </c:pt>
                <c:pt idx="7">
                  <c:v>0.6391</c:v>
                </c:pt>
                <c:pt idx="8">
                  <c:v>0.585</c:v>
                </c:pt>
                <c:pt idx="9">
                  <c:v>0.5605</c:v>
                </c:pt>
                <c:pt idx="10">
                  <c:v>0.5151</c:v>
                </c:pt>
                <c:pt idx="11">
                  <c:v>0.4601</c:v>
                </c:pt>
                <c:pt idx="12">
                  <c:v>0.408</c:v>
                </c:pt>
                <c:pt idx="13">
                  <c:v>0.207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Лист1!$G$1</c:f>
              <c:strCache>
                <c:ptCount val="1"/>
                <c:pt idx="0">
                  <c:v>W1, Вт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Лист1!$B$2:$B$15</c:f>
              <c:numCache>
                <c:formatCode>General</c:formatCode>
                <c:ptCount val="14"/>
                <c:pt idx="0">
                  <c:v>0.055</c:v>
                </c:pt>
                <c:pt idx="1">
                  <c:v>0.059</c:v>
                </c:pt>
                <c:pt idx="2">
                  <c:v>0.06</c:v>
                </c:pt>
                <c:pt idx="3">
                  <c:v>0.065</c:v>
                </c:pt>
                <c:pt idx="4">
                  <c:v>0.067</c:v>
                </c:pt>
                <c:pt idx="5">
                  <c:v>0.072</c:v>
                </c:pt>
                <c:pt idx="6">
                  <c:v>0.079</c:v>
                </c:pt>
                <c:pt idx="7">
                  <c:v>0.083</c:v>
                </c:pt>
                <c:pt idx="8">
                  <c:v>0.09</c:v>
                </c:pt>
                <c:pt idx="9">
                  <c:v>0.095</c:v>
                </c:pt>
                <c:pt idx="10">
                  <c:v>0.101</c:v>
                </c:pt>
                <c:pt idx="11">
                  <c:v>0.107</c:v>
                </c:pt>
                <c:pt idx="12">
                  <c:v>0.12</c:v>
                </c:pt>
                <c:pt idx="13">
                  <c:v>0.138</c:v>
                </c:pt>
              </c:numCache>
            </c:numRef>
          </c:xVal>
          <c:yVal>
            <c:numRef>
              <c:f>Лист1!$G$2:$G$15</c:f>
              <c:numCache>
                <c:formatCode>General</c:formatCode>
                <c:ptCount val="14"/>
                <c:pt idx="0">
                  <c:v>0.396</c:v>
                </c:pt>
                <c:pt idx="1">
                  <c:v>0.4307</c:v>
                </c:pt>
                <c:pt idx="2">
                  <c:v>0.462</c:v>
                </c:pt>
                <c:pt idx="3">
                  <c:v>0.533</c:v>
                </c:pt>
                <c:pt idx="4">
                  <c:v>0.5695</c:v>
                </c:pt>
                <c:pt idx="5">
                  <c:v>0.6336</c:v>
                </c:pt>
                <c:pt idx="6">
                  <c:v>0.7584</c:v>
                </c:pt>
                <c:pt idx="7">
                  <c:v>0.7885</c:v>
                </c:pt>
                <c:pt idx="8">
                  <c:v>0.963</c:v>
                </c:pt>
                <c:pt idx="9">
                  <c:v>1.0735</c:v>
                </c:pt>
                <c:pt idx="10">
                  <c:v>1.2221</c:v>
                </c:pt>
                <c:pt idx="11">
                  <c:v>1.3803</c:v>
                </c:pt>
                <c:pt idx="12">
                  <c:v>1.656</c:v>
                </c:pt>
                <c:pt idx="13">
                  <c:v>2.1666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Лист1!$H$1</c:f>
              <c:strCache>
                <c:ptCount val="1"/>
                <c:pt idx="0">
                  <c:v>η, % 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Лист1!$B$2:$B$15</c:f>
              <c:numCache>
                <c:formatCode>General</c:formatCode>
                <c:ptCount val="14"/>
                <c:pt idx="0">
                  <c:v>0.055</c:v>
                </c:pt>
                <c:pt idx="1">
                  <c:v>0.059</c:v>
                </c:pt>
                <c:pt idx="2">
                  <c:v>0.06</c:v>
                </c:pt>
                <c:pt idx="3">
                  <c:v>0.065</c:v>
                </c:pt>
                <c:pt idx="4">
                  <c:v>0.067</c:v>
                </c:pt>
                <c:pt idx="5">
                  <c:v>0.072</c:v>
                </c:pt>
                <c:pt idx="6">
                  <c:v>0.079</c:v>
                </c:pt>
                <c:pt idx="7">
                  <c:v>0.083</c:v>
                </c:pt>
                <c:pt idx="8">
                  <c:v>0.09</c:v>
                </c:pt>
                <c:pt idx="9">
                  <c:v>0.095</c:v>
                </c:pt>
                <c:pt idx="10">
                  <c:v>0.101</c:v>
                </c:pt>
                <c:pt idx="11">
                  <c:v>0.107</c:v>
                </c:pt>
                <c:pt idx="12">
                  <c:v>0.12</c:v>
                </c:pt>
                <c:pt idx="13">
                  <c:v>0.138</c:v>
                </c:pt>
              </c:numCache>
            </c:numRef>
          </c:xVal>
          <c:yVal>
            <c:numRef>
              <c:f>Лист1!$H$2:$H$15</c:f>
              <c:numCache>
                <c:formatCode>General</c:formatCode>
                <c:ptCount val="14"/>
                <c:pt idx="0">
                  <c:v>0.581395348837209</c:v>
                </c:pt>
                <c:pt idx="1">
                  <c:v>0.575581395348837</c:v>
                </c:pt>
                <c:pt idx="2">
                  <c:v>0.552325581395349</c:v>
                </c:pt>
                <c:pt idx="3">
                  <c:v>0.523255813953488</c:v>
                </c:pt>
                <c:pt idx="4">
                  <c:v>0.505813953488372</c:v>
                </c:pt>
                <c:pt idx="5">
                  <c:v>0.488372093023256</c:v>
                </c:pt>
                <c:pt idx="6">
                  <c:v>0.441860465116279</c:v>
                </c:pt>
                <c:pt idx="7">
                  <c:v>0.447674418604651</c:v>
                </c:pt>
                <c:pt idx="8">
                  <c:v>0.377906976744186</c:v>
                </c:pt>
                <c:pt idx="9">
                  <c:v>0.343023255813953</c:v>
                </c:pt>
                <c:pt idx="10">
                  <c:v>0.296511627906977</c:v>
                </c:pt>
                <c:pt idx="11">
                  <c:v>0.25</c:v>
                </c:pt>
                <c:pt idx="12">
                  <c:v>0.197674418604651</c:v>
                </c:pt>
                <c:pt idx="13">
                  <c:v>0.0872093023255814</c:v>
                </c:pt>
              </c:numCache>
            </c:numRef>
          </c:yVal>
          <c:smooth val="1"/>
        </c:ser>
        <c:axId val="41124502"/>
        <c:axId val="6625805"/>
      </c:scatterChart>
      <c:valAx>
        <c:axId val="41124502"/>
        <c:scaling>
          <c:orientation val="minMax"/>
        </c:scaling>
        <c:delete val="0"/>
        <c:axPos val="b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I, А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625805"/>
        <c:crosses val="autoZero"/>
        <c:crossBetween val="between"/>
      </c:valAx>
      <c:valAx>
        <c:axId val="662580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W, Вт; η, % 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1124502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806400</xdr:colOff>
      <xdr:row>0</xdr:row>
      <xdr:rowOff>0</xdr:rowOff>
    </xdr:from>
    <xdr:to>
      <xdr:col>16</xdr:col>
      <xdr:colOff>63720</xdr:colOff>
      <xdr:row>19</xdr:row>
      <xdr:rowOff>151200</xdr:rowOff>
    </xdr:to>
    <xdr:graphicFrame>
      <xdr:nvGraphicFramePr>
        <xdr:cNvPr id="0" name=""/>
        <xdr:cNvGraphicFramePr/>
      </xdr:nvGraphicFramePr>
      <xdr:xfrm>
        <a:off x="7308720" y="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7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K29" activeCellId="0" sqref="K29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</row>
    <row r="2" customFormat="false" ht="12.8" hidden="false" customHeight="false" outlineLevel="0" collapsed="false">
      <c r="A2" s="3" t="n">
        <v>1</v>
      </c>
      <c r="B2" s="4" t="n">
        <v>0.055</v>
      </c>
      <c r="C2" s="4" t="n">
        <v>10</v>
      </c>
      <c r="D2" s="5" t="n">
        <v>200</v>
      </c>
      <c r="E2" s="4" t="n">
        <f aca="false">B2*$B$17</f>
        <v>0.946</v>
      </c>
      <c r="F2" s="4" t="n">
        <f aca="false">B2*C2</f>
        <v>0.55</v>
      </c>
      <c r="G2" s="4" t="n">
        <f aca="false">E2 - F2</f>
        <v>0.396</v>
      </c>
      <c r="H2" s="6" t="n">
        <f aca="false">F2/E2</f>
        <v>0.581395348837209</v>
      </c>
    </row>
    <row r="3" customFormat="false" ht="12.8" hidden="false" customHeight="false" outlineLevel="0" collapsed="false">
      <c r="A3" s="3" t="n">
        <v>2</v>
      </c>
      <c r="B3" s="4" t="n">
        <v>0.059</v>
      </c>
      <c r="C3" s="4" t="n">
        <v>9.9</v>
      </c>
      <c r="D3" s="7" t="n">
        <f aca="false">D2 - 200/14</f>
        <v>185.714285714286</v>
      </c>
      <c r="E3" s="4" t="n">
        <f aca="false">B3*$B$17</f>
        <v>1.0148</v>
      </c>
      <c r="F3" s="4" t="n">
        <f aca="false">B3*C3</f>
        <v>0.5841</v>
      </c>
      <c r="G3" s="4" t="n">
        <f aca="false">E3 - F3</f>
        <v>0.4307</v>
      </c>
      <c r="H3" s="6" t="n">
        <f aca="false">F3/E3</f>
        <v>0.575581395348837</v>
      </c>
    </row>
    <row r="4" customFormat="false" ht="12.8" hidden="false" customHeight="false" outlineLevel="0" collapsed="false">
      <c r="A4" s="3" t="n">
        <v>3</v>
      </c>
      <c r="B4" s="4" t="n">
        <v>0.06</v>
      </c>
      <c r="C4" s="4" t="n">
        <v>9.5</v>
      </c>
      <c r="D4" s="7" t="n">
        <f aca="false">D3 - 200/14</f>
        <v>171.428571428571</v>
      </c>
      <c r="E4" s="4" t="n">
        <f aca="false">B4*$B$17</f>
        <v>1.032</v>
      </c>
      <c r="F4" s="4" t="n">
        <f aca="false">B4*C4</f>
        <v>0.57</v>
      </c>
      <c r="G4" s="4" t="n">
        <f aca="false">E4 - F4</f>
        <v>0.462</v>
      </c>
      <c r="H4" s="6" t="n">
        <f aca="false">F4/E4</f>
        <v>0.552325581395349</v>
      </c>
    </row>
    <row r="5" customFormat="false" ht="12.8" hidden="false" customHeight="false" outlineLevel="0" collapsed="false">
      <c r="A5" s="3" t="n">
        <v>4</v>
      </c>
      <c r="B5" s="4" t="n">
        <v>0.065</v>
      </c>
      <c r="C5" s="4" t="n">
        <v>9</v>
      </c>
      <c r="D5" s="7" t="n">
        <f aca="false">D4 - 200/14</f>
        <v>157.142857142857</v>
      </c>
      <c r="E5" s="4" t="n">
        <f aca="false">B5*$B$17</f>
        <v>1.118</v>
      </c>
      <c r="F5" s="4" t="n">
        <f aca="false">B5*C5</f>
        <v>0.585</v>
      </c>
      <c r="G5" s="4" t="n">
        <f aca="false">E5 - F5</f>
        <v>0.533</v>
      </c>
      <c r="H5" s="6" t="n">
        <f aca="false">F5/E5</f>
        <v>0.523255813953488</v>
      </c>
    </row>
    <row r="6" customFormat="false" ht="12.8" hidden="false" customHeight="false" outlineLevel="0" collapsed="false">
      <c r="A6" s="3" t="n">
        <v>5</v>
      </c>
      <c r="B6" s="4" t="n">
        <v>0.067</v>
      </c>
      <c r="C6" s="4" t="n">
        <v>8.7</v>
      </c>
      <c r="D6" s="7" t="n">
        <f aca="false">D5 - 200/14</f>
        <v>142.857142857143</v>
      </c>
      <c r="E6" s="4" t="n">
        <f aca="false">B6*$B$17</f>
        <v>1.1524</v>
      </c>
      <c r="F6" s="4" t="n">
        <f aca="false">B6*C6</f>
        <v>0.5829</v>
      </c>
      <c r="G6" s="4" t="n">
        <f aca="false">E6 - F6</f>
        <v>0.5695</v>
      </c>
      <c r="H6" s="6" t="n">
        <f aca="false">F6/E6</f>
        <v>0.505813953488372</v>
      </c>
    </row>
    <row r="7" customFormat="false" ht="12.8" hidden="false" customHeight="false" outlineLevel="0" collapsed="false">
      <c r="A7" s="3" t="n">
        <v>6</v>
      </c>
      <c r="B7" s="4" t="n">
        <v>0.072</v>
      </c>
      <c r="C7" s="4" t="n">
        <v>8.4</v>
      </c>
      <c r="D7" s="7" t="n">
        <f aca="false">D6 - 200/14</f>
        <v>128.571428571429</v>
      </c>
      <c r="E7" s="4" t="n">
        <f aca="false">B7*$B$17</f>
        <v>1.2384</v>
      </c>
      <c r="F7" s="4" t="n">
        <f aca="false">B7*C7</f>
        <v>0.6048</v>
      </c>
      <c r="G7" s="4" t="n">
        <f aca="false">E7 - F7</f>
        <v>0.6336</v>
      </c>
      <c r="H7" s="6" t="n">
        <f aca="false">F7/E7</f>
        <v>0.488372093023256</v>
      </c>
    </row>
    <row r="8" customFormat="false" ht="12.8" hidden="false" customHeight="false" outlineLevel="0" collapsed="false">
      <c r="A8" s="3" t="n">
        <v>7</v>
      </c>
      <c r="B8" s="4" t="n">
        <v>0.079</v>
      </c>
      <c r="C8" s="4" t="n">
        <v>7.6</v>
      </c>
      <c r="D8" s="7" t="n">
        <f aca="false">D7 - 200/14</f>
        <v>114.285714285714</v>
      </c>
      <c r="E8" s="4" t="n">
        <f aca="false">B8*$B$17</f>
        <v>1.3588</v>
      </c>
      <c r="F8" s="4" t="n">
        <f aca="false">B8*C8</f>
        <v>0.6004</v>
      </c>
      <c r="G8" s="4" t="n">
        <f aca="false">E8 - F8</f>
        <v>0.7584</v>
      </c>
      <c r="H8" s="6" t="n">
        <f aca="false">F8/E8</f>
        <v>0.441860465116279</v>
      </c>
    </row>
    <row r="9" customFormat="false" ht="12.8" hidden="false" customHeight="false" outlineLevel="0" collapsed="false">
      <c r="A9" s="3" t="n">
        <v>8</v>
      </c>
      <c r="B9" s="4" t="n">
        <v>0.083</v>
      </c>
      <c r="C9" s="4" t="n">
        <v>7.7</v>
      </c>
      <c r="D9" s="7" t="n">
        <f aca="false">D8 - 200/14</f>
        <v>100</v>
      </c>
      <c r="E9" s="4" t="n">
        <f aca="false">B9*$B$17</f>
        <v>1.4276</v>
      </c>
      <c r="F9" s="4" t="n">
        <f aca="false">B9*C9</f>
        <v>0.6391</v>
      </c>
      <c r="G9" s="4" t="n">
        <f aca="false">E9 - F9</f>
        <v>0.7885</v>
      </c>
      <c r="H9" s="6" t="n">
        <f aca="false">F9/E9</f>
        <v>0.447674418604651</v>
      </c>
    </row>
    <row r="10" customFormat="false" ht="12.8" hidden="false" customHeight="false" outlineLevel="0" collapsed="false">
      <c r="A10" s="3" t="n">
        <v>9</v>
      </c>
      <c r="B10" s="4" t="n">
        <v>0.09</v>
      </c>
      <c r="C10" s="4" t="n">
        <v>6.5</v>
      </c>
      <c r="D10" s="7" t="n">
        <f aca="false">D9 - 200/14</f>
        <v>85.7142857142857</v>
      </c>
      <c r="E10" s="4" t="n">
        <f aca="false">B10*$B$17</f>
        <v>1.548</v>
      </c>
      <c r="F10" s="4" t="n">
        <f aca="false">B10*C10</f>
        <v>0.585</v>
      </c>
      <c r="G10" s="4" t="n">
        <f aca="false">E10 - F10</f>
        <v>0.963</v>
      </c>
      <c r="H10" s="6" t="n">
        <f aca="false">F10/E10</f>
        <v>0.377906976744186</v>
      </c>
    </row>
    <row r="11" customFormat="false" ht="12.8" hidden="false" customHeight="false" outlineLevel="0" collapsed="false">
      <c r="A11" s="3" t="n">
        <v>10</v>
      </c>
      <c r="B11" s="4" t="n">
        <v>0.095</v>
      </c>
      <c r="C11" s="4" t="n">
        <v>5.9</v>
      </c>
      <c r="D11" s="7" t="n">
        <f aca="false">D10 - 200/14</f>
        <v>71.4285714285714</v>
      </c>
      <c r="E11" s="4" t="n">
        <f aca="false">B11*$B$17</f>
        <v>1.634</v>
      </c>
      <c r="F11" s="4" t="n">
        <f aca="false">B11*C11</f>
        <v>0.5605</v>
      </c>
      <c r="G11" s="4" t="n">
        <f aca="false">E11 - F11</f>
        <v>1.0735</v>
      </c>
      <c r="H11" s="6" t="n">
        <f aca="false">F11/E11</f>
        <v>0.343023255813953</v>
      </c>
    </row>
    <row r="12" customFormat="false" ht="12.8" hidden="false" customHeight="false" outlineLevel="0" collapsed="false">
      <c r="A12" s="3" t="n">
        <v>11</v>
      </c>
      <c r="B12" s="4" t="n">
        <v>0.101</v>
      </c>
      <c r="C12" s="4" t="n">
        <v>5.1</v>
      </c>
      <c r="D12" s="7" t="n">
        <f aca="false">D11 - 200/14</f>
        <v>57.1428571428572</v>
      </c>
      <c r="E12" s="4" t="n">
        <f aca="false">B12*$B$17</f>
        <v>1.7372</v>
      </c>
      <c r="F12" s="4" t="n">
        <f aca="false">B12*C12</f>
        <v>0.5151</v>
      </c>
      <c r="G12" s="4" t="n">
        <f aca="false">E12 - F12</f>
        <v>1.2221</v>
      </c>
      <c r="H12" s="6" t="n">
        <f aca="false">F12/E12</f>
        <v>0.296511627906977</v>
      </c>
    </row>
    <row r="13" customFormat="false" ht="12.8" hidden="false" customHeight="false" outlineLevel="0" collapsed="false">
      <c r="A13" s="3" t="n">
        <v>12</v>
      </c>
      <c r="B13" s="4" t="n">
        <v>0.107</v>
      </c>
      <c r="C13" s="4" t="n">
        <v>4.3</v>
      </c>
      <c r="D13" s="7" t="n">
        <f aca="false">D12 - 200/14</f>
        <v>42.8571428571429</v>
      </c>
      <c r="E13" s="4" t="n">
        <f aca="false">B13*$B$17</f>
        <v>1.8404</v>
      </c>
      <c r="F13" s="4" t="n">
        <f aca="false">B13*C13</f>
        <v>0.4601</v>
      </c>
      <c r="G13" s="4" t="n">
        <f aca="false">E13 - F13</f>
        <v>1.3803</v>
      </c>
      <c r="H13" s="6" t="n">
        <f aca="false">F13/E13</f>
        <v>0.25</v>
      </c>
    </row>
    <row r="14" customFormat="false" ht="12.8" hidden="false" customHeight="false" outlineLevel="0" collapsed="false">
      <c r="A14" s="3" t="n">
        <v>13</v>
      </c>
      <c r="B14" s="4" t="n">
        <v>0.12</v>
      </c>
      <c r="C14" s="4" t="n">
        <v>3.4</v>
      </c>
      <c r="D14" s="7" t="n">
        <f aca="false">D13 - 200/14</f>
        <v>28.5714285714286</v>
      </c>
      <c r="E14" s="4" t="n">
        <f aca="false">B14*$B$17</f>
        <v>2.064</v>
      </c>
      <c r="F14" s="4" t="n">
        <f aca="false">B14*C14</f>
        <v>0.408</v>
      </c>
      <c r="G14" s="4" t="n">
        <f aca="false">E14 - F14</f>
        <v>1.656</v>
      </c>
      <c r="H14" s="6" t="n">
        <f aca="false">F14/E14</f>
        <v>0.197674418604651</v>
      </c>
    </row>
    <row r="15" customFormat="false" ht="12.8" hidden="false" customHeight="false" outlineLevel="0" collapsed="false">
      <c r="A15" s="3" t="n">
        <v>14</v>
      </c>
      <c r="B15" s="4" t="n">
        <v>0.138</v>
      </c>
      <c r="C15" s="4" t="n">
        <v>1.5</v>
      </c>
      <c r="D15" s="7" t="n">
        <f aca="false">D14 - 200/14</f>
        <v>14.2857142857143</v>
      </c>
      <c r="E15" s="4" t="n">
        <f aca="false">B15*$B$17</f>
        <v>2.3736</v>
      </c>
      <c r="F15" s="4" t="n">
        <f aca="false">B15*C15</f>
        <v>0.207</v>
      </c>
      <c r="G15" s="4" t="n">
        <f aca="false">E15 - F15</f>
        <v>2.1666</v>
      </c>
      <c r="H15" s="6" t="n">
        <f aca="false">F15/E15</f>
        <v>0.0872093023255814</v>
      </c>
    </row>
    <row r="17" customFormat="false" ht="12.8" hidden="false" customHeight="false" outlineLevel="0" collapsed="false">
      <c r="A17" s="8" t="s">
        <v>8</v>
      </c>
      <c r="B17" s="3" t="n">
        <v>17.2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&amp;CСтраница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52</TotalTime>
  <Application>LibreOffice/7.1.1.2$Linux_X86_64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ru-RU</dc:language>
  <cp:lastModifiedBy/>
  <dcterms:modified xsi:type="dcterms:W3CDTF">2021-04-01T13:11:52Z</dcterms:modified>
  <cp:revision>6</cp:revision>
  <dc:subject/>
  <dc:title/>
</cp:coreProperties>
</file>