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png" ContentType="image/png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IMULATION" sheetId="1" state="visible" r:id="rId2"/>
    <sheet name="NETWORK" sheetId="2" state="visible" r:id="rId3"/>
    <sheet name="M1" sheetId="3" state="visible" r:id="rId4"/>
    <sheet name="M2" sheetId="4" state="visible" r:id="rId5"/>
    <sheet name="M3" sheetId="5" state="visible" r:id="rId6"/>
    <sheet name="M4" sheetId="6" state="visible" r:id="rId7"/>
    <sheet name="M5" sheetId="7" state="visible" r:id="rId8"/>
    <sheet name="Results" sheetId="8" state="visible" r:id="rId9"/>
    <sheet name="Multiple Results" sheetId="9" state="visible" r:id="rId10"/>
    <sheet name="SIM_RESULTS" sheetId="10" state="visible" r:id="rId11"/>
  </sheets>
  <definedNames>
    <definedName function="false" hidden="false" name="BB_Matrix" vbProcedure="false">NETWORK!$A$6:$D$1048576</definedName>
    <definedName function="false" hidden="false" name="NR_MACH" vbProcedure="false">NETWORK!$B$2</definedName>
    <definedName function="false" hidden="false" name="NR_RUNS" vbProcedure="false">SIMULATION!$B$2</definedName>
    <definedName function="false" hidden="false" name="RUN_DURATION" vbProcedure="false">SIMULATION!$B$3</definedName>
    <definedName function="false" hidden="false" name="TOPOLOGY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<sst xmlns="http://schemas.openxmlformats.org/spreadsheetml/2006/main" count="132" uniqueCount="34">
  <si>
    <t xml:space="preserve">Nr. runs</t>
  </si>
  <si>
    <t xml:space="preserve">Run duration</t>
  </si>
  <si>
    <t xml:space="preserve">Nr. machines</t>
  </si>
  <si>
    <t xml:space="preserve">Nr. buffers</t>
  </si>
  <si>
    <t xml:space="preserve">Buffer ID</t>
  </si>
  <si>
    <t xml:space="preserve">Capacity</t>
  </si>
  <si>
    <t xml:space="preserve">Upstream Machine</t>
  </si>
  <si>
    <t xml:space="preserve">Downstream Machine</t>
  </si>
  <si>
    <t xml:space="preserve">Type</t>
  </si>
  <si>
    <t xml:space="preserve">General</t>
  </si>
  <si>
    <t xml:space="preserve">Flow</t>
  </si>
  <si>
    <t xml:space="preserve">Speed</t>
  </si>
  <si>
    <t xml:space="preserve">TM</t>
  </si>
  <si>
    <t xml:space="preserve">Number of runs: 8</t>
  </si>
  <si>
    <t xml:space="preserve">Simulated time per run (time units): 1350017.964927101</t>
  </si>
  <si>
    <t xml:space="preserve">Warm-up time per run(time units): 149982.03507289884</t>
  </si>
  <si>
    <t xml:space="preserve">Server flowrates: [0.85682314 0.85682273 0.85681903 0.85682073 0.85682491]</t>
  </si>
  <si>
    <t xml:space="preserve">Buffer levels: [12.24143014 18.68655781  1.10635914  2.55916682]</t>
  </si>
  <si>
    <t xml:space="preserve">Simulation time (sec): 446.928724527359</t>
  </si>
  <si>
    <t xml:space="preserve">Overall time = 12.000.000 TU</t>
  </si>
  <si>
    <t xml:space="preserve">Overall time = 8.000.000 TU</t>
  </si>
  <si>
    <t xml:space="preserve">Overall time = 4.000.000 TU</t>
  </si>
  <si>
    <t xml:space="preserve">Average</t>
  </si>
  <si>
    <t xml:space="preserve">CI 95% (±)</t>
  </si>
  <si>
    <t xml:space="preserve">Flowrate:</t>
  </si>
  <si>
    <t xml:space="preserve">Buffer 1 level:</t>
  </si>
  <si>
    <t xml:space="preserve">Buffer 2 level:</t>
  </si>
  <si>
    <t xml:space="preserve">Buffer 3 level:</t>
  </si>
  <si>
    <t xml:space="preserve">Buffer 4 level:</t>
  </si>
  <si>
    <t xml:space="preserve">Values</t>
  </si>
  <si>
    <t xml:space="preserve">Number of runs:</t>
  </si>
  <si>
    <t xml:space="preserve">Simulated time per run (time units):</t>
  </si>
  <si>
    <t xml:space="preserve">Warm-up time per run (time units):</t>
  </si>
  <si>
    <t xml:space="preserve">Simulation runtime (sec):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</si>
</sst>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BEE3D3"/>
        <bgColor rgb="FFE0EFD4"/>
      </patternFill>
    </fill>
    <fill>
      <patternFill patternType="solid">
        <fgColor rgb="FFE0EFD4"/>
        <bgColor rgb="FFBEE3D3"/>
      </patternFill>
    </fill>
    <fill>
      <patternFill patternType="solid">
        <fgColor rgb="FFFFF9A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EE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7</xdr:row>
      <xdr:rowOff>36000</xdr:rowOff>
    </xdr:from>
    <xdr:to>
      <xdr:col>14</xdr:col>
      <xdr:colOff>410040</xdr:colOff>
      <xdr:row>28</xdr:row>
      <xdr:rowOff>67680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0" y="1173600"/>
          <a:ext cx="11788920" cy="3445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401040</xdr:colOff>
      <xdr:row>18</xdr:row>
      <xdr:rowOff>78120</xdr:rowOff>
    </xdr:from>
    <xdr:to>
      <xdr:col>12</xdr:col>
      <xdr:colOff>659880</xdr:colOff>
      <xdr:row>31</xdr:row>
      <xdr:rowOff>123480</xdr:rowOff>
    </xdr:to>
    <xdr:pic>
      <xdr:nvPicPr>
        <xdr:cNvPr id="1" name="Immagine 1" descr=""/>
        <xdr:cNvPicPr/>
      </xdr:nvPicPr>
      <xdr:blipFill>
        <a:blip r:embed="rId1"/>
        <a:stretch/>
      </xdr:blipFill>
      <xdr:spPr>
        <a:xfrm>
          <a:off x="5333400" y="3143880"/>
          <a:ext cx="7867440" cy="2298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1025" min="2" style="1" width="11.52"/>
  </cols>
  <sheetData>
    <row r="2" customFormat="false" ht="12.8" hidden="false" customHeight="true" outlineLevel="0" collapsed="false">
      <c r="A2" s="2" t="s">
        <v>0</v>
      </c>
      <c r="B2" s="3" t="n">
        <v>4</v>
      </c>
    </row>
    <row r="3" customFormat="false" ht="12.8" hidden="false" customHeight="true" outlineLevel="0" collapsed="false">
      <c r="A3" s="2" t="s">
        <v>1</v>
      </c>
      <c r="B3" s="3" t="n">
        <v>100000</v>
      </c>
    </row>
    <row r="5" customFormat="false" ht="12.8" hidden="false" customHeight="true" outlineLevel="0" collapsed="false">
      <c r="B5" s="1" t="n">
        <f aca="false">+B3*B2</f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8" width="44.78"/>
    <col collapsed="false" customWidth="true" hidden="false" outlineLevel="0" max="2" min="2" style="8" width="11.02"/>
    <col collapsed="false" customWidth="true" hidden="false" outlineLevel="0" max="3" min="3" style="8" width="14.08"/>
    <col collapsed="false" customWidth="true" hidden="false" outlineLevel="0" max="1025" min="4" style="8" width="8.67"/>
  </cols>
  <sheetData>
    <row r="2" customFormat="false" ht="15" hidden="false" customHeight="true" outlineLevel="0" collapsed="false">
      <c r="B2" s="16" t="s">
        <v>22</v>
      </c>
      <c r="C2" s="16" t="s">
        <v>23</v>
      </c>
    </row>
    <row r="3" customFormat="false" ht="15" hidden="false" customHeight="true" outlineLevel="0" collapsed="false">
      <c r="A3" s="19" t="s">
        <v>24</v>
      </c>
      <c r="B3" s="11" t="n">
        <v>0.857</v>
      </c>
      <c r="C3" s="11" t="n">
        <v>0.001</v>
      </c>
      <c r="D3" s="20" t="n">
        <f aca="false">+C3/B3</f>
        <v>0.00116686114352392</v>
      </c>
    </row>
    <row r="4" customFormat="false" ht="15" hidden="false" customHeight="true" outlineLevel="0" collapsed="false">
      <c r="A4" s="19" t="s">
        <v>25</v>
      </c>
      <c r="B4" s="11" t="n">
        <v>12.241</v>
      </c>
      <c r="C4" s="11" t="n">
        <v>0.043</v>
      </c>
      <c r="D4" s="20" t="n">
        <f aca="false">+C4/B4</f>
        <v>0.00351278490319418</v>
      </c>
    </row>
    <row r="5" customFormat="false" ht="15" hidden="false" customHeight="true" outlineLevel="0" collapsed="false">
      <c r="A5" s="19" t="s">
        <v>26</v>
      </c>
      <c r="B5" s="11" t="n">
        <v>18.687</v>
      </c>
      <c r="C5" s="11" t="n">
        <v>0.039</v>
      </c>
      <c r="D5" s="20" t="n">
        <f aca="false">+C5/B5</f>
        <v>0.00208701236153476</v>
      </c>
    </row>
    <row r="6" customFormat="false" ht="15" hidden="false" customHeight="true" outlineLevel="0" collapsed="false">
      <c r="A6" s="19" t="s">
        <v>27</v>
      </c>
      <c r="B6" s="11" t="n">
        <v>1.106</v>
      </c>
      <c r="C6" s="11" t="n">
        <v>0.017</v>
      </c>
      <c r="D6" s="20" t="n">
        <f aca="false">+C6/B6</f>
        <v>0.015370705244123</v>
      </c>
    </row>
    <row r="7" customFormat="false" ht="15" hidden="false" customHeight="true" outlineLevel="0" collapsed="false">
      <c r="A7" s="19" t="s">
        <v>28</v>
      </c>
      <c r="B7" s="11" t="n">
        <v>2.559</v>
      </c>
      <c r="C7" s="11" t="n">
        <v>0.044</v>
      </c>
      <c r="D7" s="20" t="n">
        <f aca="false">+C7/B7</f>
        <v>0.0171942164908167</v>
      </c>
    </row>
    <row r="8" customFormat="false" ht="12.8" hidden="false" customHeight="false" outlineLevel="0" collapsed="false">
      <c r="B8" s="11"/>
      <c r="C8" s="11"/>
    </row>
    <row r="9" customFormat="false" ht="15" hidden="false" customHeight="true" outlineLevel="0" collapsed="false">
      <c r="B9" s="16" t="s">
        <v>29</v>
      </c>
      <c r="C9" s="11"/>
    </row>
    <row r="10" customFormat="false" ht="15" hidden="false" customHeight="true" outlineLevel="0" collapsed="false">
      <c r="A10" s="19" t="s">
        <v>30</v>
      </c>
      <c r="B10" s="11" t="n">
        <v>8</v>
      </c>
      <c r="C10" s="11"/>
    </row>
    <row r="11" customFormat="false" ht="15" hidden="false" customHeight="true" outlineLevel="0" collapsed="false">
      <c r="A11" s="19" t="s">
        <v>31</v>
      </c>
      <c r="B11" s="11" t="n">
        <v>1350032.23</v>
      </c>
      <c r="C11" s="11"/>
    </row>
    <row r="12" customFormat="false" ht="15" hidden="false" customHeight="true" outlineLevel="0" collapsed="false">
      <c r="A12" s="19" t="s">
        <v>32</v>
      </c>
      <c r="B12" s="11" t="n">
        <v>149982.035</v>
      </c>
      <c r="C12" s="11"/>
    </row>
    <row r="13" customFormat="false" ht="15" hidden="false" customHeight="true" outlineLevel="0" collapsed="false">
      <c r="A13" s="19" t="s">
        <v>33</v>
      </c>
      <c r="B13" s="11" t="n">
        <v>432.987</v>
      </c>
      <c r="C13" s="1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2" min="2" style="1" width="11.52"/>
    <col collapsed="false" customWidth="true" hidden="false" outlineLevel="0" max="3" min="3" style="1" width="16.71"/>
    <col collapsed="false" customWidth="true" hidden="false" outlineLevel="0" max="4" min="4" style="1" width="18.92"/>
    <col collapsed="false" customWidth="false" hidden="false" outlineLevel="0" max="1025" min="5" style="1" width="11.52"/>
  </cols>
  <sheetData>
    <row r="2" customFormat="false" ht="12.8" hidden="false" customHeight="true" outlineLevel="0" collapsed="false">
      <c r="A2" s="2" t="s">
        <v>2</v>
      </c>
      <c r="B2" s="3" t="n">
        <v>5</v>
      </c>
    </row>
    <row r="3" customFormat="false" ht="12.8" hidden="false" customHeight="true" outlineLevel="0" collapsed="false">
      <c r="A3" s="4" t="s">
        <v>3</v>
      </c>
      <c r="B3" s="5" t="n">
        <f aca="false">+NR_MACH-1</f>
        <v>4</v>
      </c>
    </row>
    <row r="5" customFormat="false" ht="12.8" hidden="false" customHeight="true" outlineLevel="0" collapsed="false">
      <c r="A5" s="6" t="s">
        <v>4</v>
      </c>
      <c r="B5" s="6" t="s">
        <v>5</v>
      </c>
      <c r="C5" s="6" t="s">
        <v>6</v>
      </c>
      <c r="D5" s="6" t="s">
        <v>7</v>
      </c>
    </row>
    <row r="6" customFormat="false" ht="12.8" hidden="false" customHeight="true" outlineLevel="0" collapsed="false">
      <c r="A6" s="7" t="n">
        <v>1</v>
      </c>
      <c r="B6" s="7" t="n">
        <v>15</v>
      </c>
      <c r="C6" s="7" t="n">
        <v>1</v>
      </c>
      <c r="D6" s="7" t="n">
        <v>2</v>
      </c>
    </row>
    <row r="7" customFormat="false" ht="12.8" hidden="false" customHeight="true" outlineLevel="0" collapsed="false">
      <c r="A7" s="7" t="n">
        <v>2</v>
      </c>
      <c r="B7" s="7" t="n">
        <v>20</v>
      </c>
      <c r="C7" s="7" t="n">
        <v>2</v>
      </c>
      <c r="D7" s="7" t="n">
        <v>3</v>
      </c>
    </row>
    <row r="8" customFormat="false" ht="12.8" hidden="false" customHeight="true" outlineLevel="0" collapsed="false">
      <c r="A8" s="7" t="n">
        <v>3</v>
      </c>
      <c r="B8" s="7" t="n">
        <v>10</v>
      </c>
      <c r="C8" s="7" t="n">
        <v>3</v>
      </c>
      <c r="D8" s="7" t="n">
        <v>4</v>
      </c>
    </row>
    <row r="9" customFormat="false" ht="12.8" hidden="false" customHeight="true" outlineLevel="0" collapsed="false">
      <c r="A9" s="7" t="n">
        <v>4</v>
      </c>
      <c r="B9" s="7" t="n">
        <v>15</v>
      </c>
      <c r="C9" s="7" t="n">
        <v>4</v>
      </c>
      <c r="D9" s="7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3" min="1" style="1" width="11.52"/>
    <col collapsed="false" customWidth="false" hidden="false" outlineLevel="0" max="1025" min="1024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1.111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  <c r="D8" s="9"/>
    </row>
    <row r="9" customFormat="false" ht="12.8" hidden="false" customHeight="true" outlineLevel="0" collapsed="false">
      <c r="A9" s="9" t="n">
        <v>0</v>
      </c>
      <c r="B9" s="9" t="n">
        <f aca="false">+-C9-D9</f>
        <v>-0.0125</v>
      </c>
      <c r="C9" s="9" t="n">
        <v>0.0125</v>
      </c>
      <c r="D9" s="9"/>
    </row>
    <row r="10" customFormat="false" ht="12.8" hidden="false" customHeight="true" outlineLevel="0" collapsed="false">
      <c r="A10" s="9" t="n">
        <v>1</v>
      </c>
      <c r="B10" s="9" t="n">
        <v>0.2</v>
      </c>
      <c r="C10" s="9" t="n">
        <f aca="false">-B10-D10</f>
        <v>-0.2</v>
      </c>
      <c r="D10" s="9"/>
    </row>
    <row r="11" customFormat="false" ht="12.8" hidden="false" customHeight="true" outlineLevel="0" collapsed="false">
      <c r="A11" s="9" t="n">
        <v>2</v>
      </c>
      <c r="B11" s="9"/>
      <c r="C11" s="9"/>
      <c r="D1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false" hidden="false" outlineLevel="0" max="1023" min="1" style="1" width="11.52"/>
    <col collapsed="false" customWidth="false" hidden="false" outlineLevel="0" max="1025" min="1024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1.667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  <c r="D8" s="9"/>
    </row>
    <row r="9" customFormat="false" ht="12.8" hidden="false" customHeight="true" outlineLevel="0" collapsed="false">
      <c r="A9" s="9" t="n">
        <v>0</v>
      </c>
      <c r="B9" s="9" t="n">
        <f aca="false">+-C9-D9</f>
        <v>-0.005</v>
      </c>
      <c r="C9" s="9" t="n">
        <v>0.005</v>
      </c>
      <c r="D9" s="9"/>
    </row>
    <row r="10" customFormat="false" ht="12.8" hidden="false" customHeight="true" outlineLevel="0" collapsed="false">
      <c r="A10" s="9" t="n">
        <v>1</v>
      </c>
      <c r="B10" s="9" t="n">
        <v>0.05</v>
      </c>
      <c r="C10" s="9" t="n">
        <f aca="false">-B10-D10</f>
        <v>-0.05</v>
      </c>
      <c r="D10" s="9"/>
    </row>
    <row r="11" customFormat="false" ht="12.8" hidden="false" customHeight="true" outlineLevel="0" collapsed="false">
      <c r="A11" s="9" t="n">
        <v>2</v>
      </c>
      <c r="B11" s="9"/>
      <c r="C11" s="9"/>
      <c r="D1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3" min="1" style="1" width="11.52"/>
    <col collapsed="false" customWidth="false" hidden="false" outlineLevel="0" max="1025" min="1024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  <c r="D8" s="9"/>
    </row>
    <row r="9" customFormat="false" ht="12.8" hidden="false" customHeight="true" outlineLevel="0" collapsed="false">
      <c r="A9" s="9" t="n">
        <v>0</v>
      </c>
      <c r="B9" s="9" t="n">
        <f aca="false">+-C9-D9</f>
        <v>-0.02</v>
      </c>
      <c r="C9" s="9" t="n">
        <v>0.02</v>
      </c>
      <c r="D9" s="9"/>
    </row>
    <row r="10" customFormat="false" ht="12.8" hidden="false" customHeight="true" outlineLevel="0" collapsed="false">
      <c r="A10" s="9" t="n">
        <v>1</v>
      </c>
      <c r="B10" s="9" t="n">
        <v>0.2</v>
      </c>
      <c r="C10" s="9" t="n">
        <f aca="false">-B10-D10</f>
        <v>-0.2</v>
      </c>
      <c r="D10" s="9"/>
    </row>
    <row r="11" customFormat="false" ht="12.8" hidden="false" customHeight="true" outlineLevel="0" collapsed="false">
      <c r="A11" s="9" t="n">
        <v>2</v>
      </c>
      <c r="B11" s="9"/>
      <c r="C11" s="9"/>
      <c r="D1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false" hidden="false" outlineLevel="0" max="1023" min="1" style="1" width="11.52"/>
    <col collapsed="false" customWidth="false" hidden="false" outlineLevel="0" max="1025" min="1024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1.428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  <c r="D8" s="9"/>
    </row>
    <row r="9" customFormat="false" ht="12.8" hidden="false" customHeight="true" outlineLevel="0" collapsed="false">
      <c r="A9" s="9" t="n">
        <v>0</v>
      </c>
      <c r="B9" s="9" t="n">
        <f aca="false">+-C9-D9</f>
        <v>-0.01</v>
      </c>
      <c r="C9" s="9" t="n">
        <v>0.01</v>
      </c>
      <c r="D9" s="9"/>
    </row>
    <row r="10" customFormat="false" ht="12.8" hidden="false" customHeight="true" outlineLevel="0" collapsed="false">
      <c r="A10" s="9" t="n">
        <v>1</v>
      </c>
      <c r="B10" s="9" t="n">
        <v>0.1</v>
      </c>
      <c r="C10" s="9" t="n">
        <f aca="false">-B10-D10</f>
        <v>-0.1</v>
      </c>
      <c r="D10" s="9"/>
    </row>
    <row r="11" customFormat="false" ht="12.8" hidden="false" customHeight="true" outlineLevel="0" collapsed="false">
      <c r="A11" s="9" t="n">
        <v>2</v>
      </c>
      <c r="B11" s="9"/>
      <c r="C11" s="9"/>
      <c r="D1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false" hidden="false" outlineLevel="0" max="1023" min="1" style="1" width="11.52"/>
    <col collapsed="false" customWidth="false" hidden="false" outlineLevel="0" max="1025" min="1024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1.25</v>
      </c>
      <c r="C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  <c r="D8" s="9"/>
    </row>
    <row r="9" customFormat="false" ht="12.8" hidden="false" customHeight="true" outlineLevel="0" collapsed="false">
      <c r="A9" s="9" t="n">
        <v>0</v>
      </c>
      <c r="B9" s="9" t="n">
        <f aca="false">+-C9-D9</f>
        <v>-0.01</v>
      </c>
      <c r="C9" s="9" t="n">
        <v>0.01</v>
      </c>
      <c r="D9" s="9"/>
    </row>
    <row r="10" customFormat="false" ht="12.8" hidden="false" customHeight="true" outlineLevel="0" collapsed="false">
      <c r="A10" s="9" t="n">
        <v>1</v>
      </c>
      <c r="B10" s="9" t="n">
        <v>0.08</v>
      </c>
      <c r="C10" s="9" t="n">
        <f aca="false">-B10-D10</f>
        <v>-0.08</v>
      </c>
      <c r="D10" s="9"/>
    </row>
    <row r="11" customFormat="false" ht="12.8" hidden="false" customHeight="true" outlineLevel="0" collapsed="false">
      <c r="A11" s="9" t="n">
        <v>2</v>
      </c>
      <c r="B11" s="9"/>
      <c r="C11" s="9"/>
      <c r="D1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1025" min="1" style="8" width="11.52"/>
  </cols>
  <sheetData>
    <row r="1" customFormat="false" ht="12.8" hidden="false" customHeight="true" outlineLevel="0" collapsed="false">
      <c r="A1" s="8" t="s">
        <v>13</v>
      </c>
    </row>
    <row r="2" customFormat="false" ht="12.8" hidden="false" customHeight="true" outlineLevel="0" collapsed="false">
      <c r="A2" s="8" t="s">
        <v>14</v>
      </c>
    </row>
    <row r="3" customFormat="false" ht="12.8" hidden="false" customHeight="true" outlineLevel="0" collapsed="false">
      <c r="A3" s="8" t="s">
        <v>15</v>
      </c>
    </row>
    <row r="4" customFormat="false" ht="12.8" hidden="false" customHeight="true" outlineLevel="0" collapsed="false">
      <c r="A4" s="8" t="s">
        <v>16</v>
      </c>
    </row>
    <row r="5" customFormat="false" ht="12.8" hidden="false" customHeight="true" outlineLevel="0" collapsed="false">
      <c r="A5" s="8" t="s">
        <v>17</v>
      </c>
    </row>
    <row r="6" customFormat="false" ht="12.8" hidden="false" customHeight="true" outlineLevel="0" collapsed="false">
      <c r="A6" s="8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8" width="44.78"/>
    <col collapsed="false" customWidth="true" hidden="false" outlineLevel="0" max="2" min="2" style="8" width="11.04"/>
    <col collapsed="false" customWidth="true" hidden="false" outlineLevel="0" max="3" min="3" style="8" width="14.08"/>
    <col collapsed="false" customWidth="true" hidden="false" outlineLevel="0" max="4" min="4" style="8" width="11.04"/>
    <col collapsed="false" customWidth="true" hidden="false" outlineLevel="0" max="5" min="5" style="8" width="14.08"/>
    <col collapsed="false" customWidth="true" hidden="false" outlineLevel="0" max="6" min="6" style="8" width="11.04"/>
    <col collapsed="false" customWidth="true" hidden="false" outlineLevel="0" max="7" min="7" style="8" width="14.08"/>
    <col collapsed="false" customWidth="false" hidden="false" outlineLevel="0" max="1025" min="8" style="8" width="11.52"/>
  </cols>
  <sheetData>
    <row r="1" customFormat="false" ht="12.8" hidden="false" customHeight="true" outlineLevel="0" collapsed="false">
      <c r="B1" s="10" t="s">
        <v>19</v>
      </c>
      <c r="C1" s="11"/>
      <c r="D1" s="12" t="s">
        <v>20</v>
      </c>
      <c r="E1" s="13"/>
      <c r="F1" s="14" t="s">
        <v>21</v>
      </c>
      <c r="G1" s="15"/>
    </row>
    <row r="2" customFormat="false" ht="12.8" hidden="false" customHeight="true" outlineLevel="0" collapsed="false">
      <c r="B2" s="11"/>
      <c r="C2" s="11"/>
      <c r="D2" s="13"/>
      <c r="E2" s="13"/>
      <c r="F2" s="15"/>
      <c r="G2" s="15"/>
    </row>
    <row r="3" customFormat="false" ht="12.8" hidden="false" customHeight="true" outlineLevel="0" collapsed="false">
      <c r="B3" s="11"/>
      <c r="C3" s="11"/>
      <c r="D3" s="13"/>
      <c r="E3" s="13"/>
      <c r="F3" s="15"/>
      <c r="G3" s="15"/>
    </row>
    <row r="4" customFormat="false" ht="12.8" hidden="false" customHeight="true" outlineLevel="0" collapsed="false">
      <c r="B4" s="11"/>
      <c r="C4" s="11"/>
      <c r="D4" s="13"/>
      <c r="E4" s="13"/>
      <c r="F4" s="15"/>
      <c r="G4" s="15"/>
    </row>
    <row r="5" customFormat="false" ht="13.8" hidden="false" customHeight="true" outlineLevel="0" collapsed="false">
      <c r="B5" s="16" t="s">
        <v>22</v>
      </c>
      <c r="C5" s="16" t="s">
        <v>23</v>
      </c>
      <c r="D5" s="17" t="s">
        <v>22</v>
      </c>
      <c r="E5" s="17" t="s">
        <v>23</v>
      </c>
      <c r="F5" s="18" t="s">
        <v>22</v>
      </c>
      <c r="G5" s="18" t="s">
        <v>23</v>
      </c>
    </row>
    <row r="6" customFormat="false" ht="13.8" hidden="false" customHeight="true" outlineLevel="0" collapsed="false">
      <c r="A6" s="19" t="s">
        <v>24</v>
      </c>
      <c r="B6" s="11" t="n">
        <v>0.857</v>
      </c>
      <c r="C6" s="11" t="n">
        <v>0.001</v>
      </c>
      <c r="D6" s="13" t="n">
        <v>0.858</v>
      </c>
      <c r="E6" s="13" t="n">
        <v>0.001</v>
      </c>
      <c r="F6" s="15" t="n">
        <v>0.858</v>
      </c>
      <c r="G6" s="15" t="n">
        <v>0.001</v>
      </c>
    </row>
    <row r="7" customFormat="false" ht="13.8" hidden="false" customHeight="true" outlineLevel="0" collapsed="false">
      <c r="A7" s="19" t="s">
        <v>25</v>
      </c>
      <c r="B7" s="11" t="n">
        <v>12.241</v>
      </c>
      <c r="C7" s="11" t="n">
        <v>0.043</v>
      </c>
      <c r="D7" s="13" t="n">
        <v>12.23</v>
      </c>
      <c r="E7" s="13" t="n">
        <v>0.057</v>
      </c>
      <c r="F7" s="15" t="n">
        <v>12.203</v>
      </c>
      <c r="G7" s="15" t="n">
        <v>0.089</v>
      </c>
      <c r="I7" s="7" t="n">
        <v>15</v>
      </c>
      <c r="J7" s="8" t="n">
        <f aca="false">+B7/I7</f>
        <v>0.816066666666667</v>
      </c>
      <c r="L7" s="8" t="n">
        <v>12.1859</v>
      </c>
      <c r="M7" s="8" t="n">
        <f aca="false">+L7/I7</f>
        <v>0.812393333333333</v>
      </c>
      <c r="N7" s="20" t="n">
        <f aca="false">+(J7-M7)</f>
        <v>0.00367333333333331</v>
      </c>
    </row>
    <row r="8" customFormat="false" ht="13.8" hidden="false" customHeight="true" outlineLevel="0" collapsed="false">
      <c r="A8" s="19" t="s">
        <v>26</v>
      </c>
      <c r="B8" s="11" t="n">
        <v>18.687</v>
      </c>
      <c r="C8" s="11" t="n">
        <v>0.039</v>
      </c>
      <c r="D8" s="13" t="n">
        <v>18.675</v>
      </c>
      <c r="E8" s="13" t="n">
        <v>0.037</v>
      </c>
      <c r="F8" s="15" t="n">
        <v>18.641</v>
      </c>
      <c r="G8" s="15" t="n">
        <v>0.04</v>
      </c>
      <c r="I8" s="7" t="n">
        <v>20</v>
      </c>
      <c r="J8" s="8" t="n">
        <f aca="false">+B8/I8</f>
        <v>0.93435</v>
      </c>
      <c r="L8" s="8" t="n">
        <v>18.6721</v>
      </c>
      <c r="M8" s="8" t="n">
        <f aca="false">+L8/I8</f>
        <v>0.933605</v>
      </c>
      <c r="N8" s="20" t="n">
        <f aca="false">+(J8-M8)</f>
        <v>0.000744999999999996</v>
      </c>
    </row>
    <row r="9" customFormat="false" ht="13.8" hidden="false" customHeight="true" outlineLevel="0" collapsed="false">
      <c r="A9" s="19" t="s">
        <v>27</v>
      </c>
      <c r="B9" s="11" t="n">
        <v>1.106</v>
      </c>
      <c r="C9" s="11" t="n">
        <v>0.017</v>
      </c>
      <c r="D9" s="13" t="n">
        <v>1.095</v>
      </c>
      <c r="E9" s="13" t="n">
        <v>0.02</v>
      </c>
      <c r="F9" s="15" t="n">
        <v>1.083</v>
      </c>
      <c r="G9" s="15" t="n">
        <v>0.029</v>
      </c>
      <c r="I9" s="7" t="n">
        <v>10</v>
      </c>
      <c r="J9" s="8" t="n">
        <f aca="false">+B9/I9</f>
        <v>0.1106</v>
      </c>
      <c r="L9" s="8" t="n">
        <v>1.1896</v>
      </c>
      <c r="M9" s="8" t="n">
        <f aca="false">+L9/I9</f>
        <v>0.11896</v>
      </c>
      <c r="N9" s="20" t="n">
        <f aca="false">+(J9-M9)</f>
        <v>-0.00835999999999999</v>
      </c>
    </row>
    <row r="10" customFormat="false" ht="13.8" hidden="false" customHeight="true" outlineLevel="0" collapsed="false">
      <c r="A10" s="19" t="s">
        <v>28</v>
      </c>
      <c r="B10" s="11" t="n">
        <v>2.559</v>
      </c>
      <c r="C10" s="11" t="n">
        <v>0.044</v>
      </c>
      <c r="D10" s="13" t="n">
        <v>2.529</v>
      </c>
      <c r="E10" s="13" t="n">
        <v>0.045</v>
      </c>
      <c r="F10" s="15" t="n">
        <v>2.52</v>
      </c>
      <c r="G10" s="15" t="n">
        <v>0.062</v>
      </c>
      <c r="I10" s="7" t="n">
        <v>15</v>
      </c>
      <c r="J10" s="8" t="n">
        <f aca="false">+B10/I10</f>
        <v>0.1706</v>
      </c>
      <c r="L10" s="8" t="n">
        <v>2.6398</v>
      </c>
      <c r="M10" s="8" t="n">
        <f aca="false">+L10/I10</f>
        <v>0.175986666666667</v>
      </c>
      <c r="N10" s="20" t="n">
        <f aca="false">+(J10-M10)</f>
        <v>-0.00538666666666668</v>
      </c>
    </row>
    <row r="11" customFormat="false" ht="12.8" hidden="false" customHeight="true" outlineLevel="0" collapsed="false">
      <c r="B11" s="11"/>
      <c r="C11" s="11"/>
      <c r="D11" s="13"/>
      <c r="E11" s="13"/>
      <c r="F11" s="15"/>
      <c r="G11" s="15"/>
    </row>
    <row r="12" customFormat="false" ht="13.8" hidden="false" customHeight="true" outlineLevel="0" collapsed="false">
      <c r="B12" s="16" t="s">
        <v>29</v>
      </c>
      <c r="C12" s="11"/>
      <c r="D12" s="17" t="s">
        <v>29</v>
      </c>
      <c r="E12" s="13"/>
      <c r="F12" s="18" t="s">
        <v>29</v>
      </c>
      <c r="G12" s="15"/>
    </row>
    <row r="13" customFormat="false" ht="13.8" hidden="false" customHeight="true" outlineLevel="0" collapsed="false">
      <c r="A13" s="19" t="s">
        <v>30</v>
      </c>
      <c r="B13" s="11" t="n">
        <v>8</v>
      </c>
      <c r="C13" s="11"/>
      <c r="D13" s="13" t="n">
        <v>8</v>
      </c>
      <c r="E13" s="13"/>
      <c r="F13" s="15" t="n">
        <v>8</v>
      </c>
      <c r="G13" s="15"/>
    </row>
    <row r="14" customFormat="false" ht="13.8" hidden="false" customHeight="true" outlineLevel="0" collapsed="false">
      <c r="A14" s="19" t="s">
        <v>31</v>
      </c>
      <c r="B14" s="11" t="n">
        <v>1350032.23</v>
      </c>
      <c r="C14" s="11"/>
      <c r="D14" s="13" t="n">
        <v>900014.536</v>
      </c>
      <c r="E14" s="13"/>
      <c r="F14" s="15" t="n">
        <v>450019.813</v>
      </c>
      <c r="G14" s="15"/>
    </row>
    <row r="15" customFormat="false" ht="13.8" hidden="false" customHeight="true" outlineLevel="0" collapsed="false">
      <c r="A15" s="19" t="s">
        <v>32</v>
      </c>
      <c r="B15" s="11" t="n">
        <v>149982.035</v>
      </c>
      <c r="C15" s="11"/>
      <c r="D15" s="13" t="n">
        <v>99990.129</v>
      </c>
      <c r="E15" s="13"/>
      <c r="F15" s="15" t="n">
        <v>49991.629</v>
      </c>
      <c r="G15" s="15"/>
    </row>
    <row r="16" customFormat="false" ht="13.8" hidden="false" customHeight="true" outlineLevel="0" collapsed="false">
      <c r="A16" s="19" t="s">
        <v>33</v>
      </c>
      <c r="B16" s="11" t="n">
        <v>432.987</v>
      </c>
      <c r="C16" s="11"/>
      <c r="D16" s="13" t="n">
        <v>284.34</v>
      </c>
      <c r="E16" s="13"/>
      <c r="F16" s="15" t="n">
        <v>131.947</v>
      </c>
      <c r="G16" s="15"/>
    </row>
    <row r="17" customFormat="false" ht="12.8" hidden="false" customHeight="true" outlineLevel="0" collapsed="false">
      <c r="B17" s="11"/>
      <c r="C17" s="11"/>
      <c r="D17" s="13"/>
      <c r="E17" s="13"/>
      <c r="F17" s="15"/>
      <c r="G17" s="15"/>
    </row>
    <row r="18" customFormat="false" ht="12.8" hidden="false" customHeight="true" outlineLevel="0" collapsed="false">
      <c r="B18" s="11" t="n">
        <f aca="false">+B13*(B14+B15)</f>
        <v>12000114.12</v>
      </c>
      <c r="C18" s="11"/>
      <c r="D18" s="13"/>
      <c r="E18" s="13"/>
      <c r="F18" s="15"/>
      <c r="G18" s="15"/>
    </row>
    <row r="19" customFormat="false" ht="12.8" hidden="false" customHeight="true" outlineLevel="0" collapsed="false">
      <c r="B19" s="11"/>
      <c r="C19" s="11"/>
      <c r="D19" s="13"/>
      <c r="E19" s="13"/>
      <c r="F19" s="15"/>
      <c r="G19" s="15"/>
    </row>
    <row r="20" customFormat="false" ht="13.8" hidden="false" customHeight="true" outlineLevel="0" collapsed="false">
      <c r="B20" s="16" t="s">
        <v>22</v>
      </c>
      <c r="C20" s="16" t="s">
        <v>23</v>
      </c>
      <c r="D20" s="13"/>
      <c r="E20" s="13"/>
      <c r="F20" s="15"/>
      <c r="G20" s="15"/>
    </row>
    <row r="21" customFormat="false" ht="13.8" hidden="false" customHeight="true" outlineLevel="0" collapsed="false">
      <c r="A21" s="19" t="s">
        <v>24</v>
      </c>
      <c r="B21" s="11" t="n">
        <v>0.857</v>
      </c>
      <c r="C21" s="11" t="n">
        <v>0.002</v>
      </c>
      <c r="D21" s="13"/>
      <c r="E21" s="13"/>
      <c r="F21" s="15"/>
      <c r="G21" s="15"/>
    </row>
    <row r="22" customFormat="false" ht="13.8" hidden="false" customHeight="true" outlineLevel="0" collapsed="false">
      <c r="A22" s="19" t="s">
        <v>25</v>
      </c>
      <c r="B22" s="11" t="n">
        <v>12.227</v>
      </c>
      <c r="C22" s="11" t="n">
        <v>0.043</v>
      </c>
      <c r="D22" s="13"/>
      <c r="E22" s="13"/>
      <c r="F22" s="15"/>
      <c r="G22" s="15"/>
      <c r="I22" s="7" t="n">
        <v>15</v>
      </c>
      <c r="J22" s="8" t="n">
        <f aca="false">+B22/I22</f>
        <v>0.815133333333333</v>
      </c>
      <c r="L22" s="8" t="n">
        <v>12.1859</v>
      </c>
      <c r="M22" s="8" t="n">
        <f aca="false">+L22/I22</f>
        <v>0.812393333333333</v>
      </c>
      <c r="N22" s="20" t="n">
        <f aca="false">+(J22-M22)</f>
        <v>0.00274000000000008</v>
      </c>
    </row>
    <row r="23" customFormat="false" ht="13.8" hidden="false" customHeight="true" outlineLevel="0" collapsed="false">
      <c r="A23" s="19" t="s">
        <v>26</v>
      </c>
      <c r="B23" s="11" t="n">
        <v>18.651</v>
      </c>
      <c r="C23" s="11" t="n">
        <v>0.047</v>
      </c>
      <c r="D23" s="13"/>
      <c r="E23" s="13"/>
      <c r="F23" s="15"/>
      <c r="G23" s="15"/>
      <c r="I23" s="7" t="n">
        <v>20</v>
      </c>
      <c r="J23" s="8" t="n">
        <f aca="false">+B23/I23</f>
        <v>0.93255</v>
      </c>
      <c r="L23" s="8" t="n">
        <v>18.6721</v>
      </c>
      <c r="M23" s="8" t="n">
        <f aca="false">+L23/I23</f>
        <v>0.933605</v>
      </c>
      <c r="N23" s="20" t="n">
        <f aca="false">+(J23-M23)</f>
        <v>-0.00105500000000003</v>
      </c>
    </row>
    <row r="24" customFormat="false" ht="13.8" hidden="false" customHeight="true" outlineLevel="0" collapsed="false">
      <c r="A24" s="19" t="s">
        <v>27</v>
      </c>
      <c r="B24" s="11" t="n">
        <v>1.101</v>
      </c>
      <c r="C24" s="11" t="n">
        <v>0.03</v>
      </c>
      <c r="D24" s="13"/>
      <c r="E24" s="13"/>
      <c r="F24" s="15"/>
      <c r="G24" s="15"/>
      <c r="I24" s="7" t="n">
        <v>10</v>
      </c>
      <c r="J24" s="8" t="n">
        <f aca="false">+B24/I24</f>
        <v>0.1101</v>
      </c>
      <c r="L24" s="8" t="n">
        <v>1.1896</v>
      </c>
      <c r="M24" s="8" t="n">
        <f aca="false">+L24/I24</f>
        <v>0.11896</v>
      </c>
      <c r="N24" s="20" t="n">
        <f aca="false">+(J24-M24)</f>
        <v>-0.00885999999999999</v>
      </c>
    </row>
    <row r="25" customFormat="false" ht="13.8" hidden="false" customHeight="true" outlineLevel="0" collapsed="false">
      <c r="A25" s="19" t="s">
        <v>28</v>
      </c>
      <c r="B25" s="11" t="n">
        <v>2.567</v>
      </c>
      <c r="C25" s="11" t="n">
        <v>0.063</v>
      </c>
      <c r="D25" s="13"/>
      <c r="E25" s="13"/>
      <c r="F25" s="15"/>
      <c r="G25" s="15"/>
      <c r="I25" s="7" t="n">
        <v>15</v>
      </c>
      <c r="J25" s="8" t="n">
        <f aca="false">+B25/I25</f>
        <v>0.171133333333333</v>
      </c>
      <c r="L25" s="8" t="n">
        <v>2.6398</v>
      </c>
      <c r="M25" s="8" t="n">
        <f aca="false">+L25/I25</f>
        <v>0.175986666666667</v>
      </c>
      <c r="N25" s="20" t="n">
        <f aca="false">+(J25-M25)</f>
        <v>-0.00485333333333335</v>
      </c>
    </row>
    <row r="26" customFormat="false" ht="12.8" hidden="false" customHeight="true" outlineLevel="0" collapsed="false">
      <c r="B26" s="11"/>
      <c r="C26" s="11"/>
      <c r="D26" s="13"/>
      <c r="E26" s="13"/>
      <c r="F26" s="15"/>
      <c r="G26" s="15"/>
    </row>
    <row r="27" customFormat="false" ht="13.8" hidden="false" customHeight="true" outlineLevel="0" collapsed="false">
      <c r="B27" s="16" t="s">
        <v>29</v>
      </c>
      <c r="C27" s="11"/>
      <c r="D27" s="13"/>
      <c r="E27" s="13"/>
      <c r="F27" s="15"/>
      <c r="G27" s="15"/>
    </row>
    <row r="28" customFormat="false" ht="13.8" hidden="false" customHeight="true" outlineLevel="0" collapsed="false">
      <c r="A28" s="19" t="s">
        <v>30</v>
      </c>
      <c r="B28" s="11" t="n">
        <v>4</v>
      </c>
      <c r="C28" s="11"/>
      <c r="D28" s="13"/>
      <c r="E28" s="13"/>
      <c r="F28" s="15"/>
      <c r="G28" s="15"/>
    </row>
    <row r="29" customFormat="false" ht="13.8" hidden="false" customHeight="true" outlineLevel="0" collapsed="false">
      <c r="A29" s="19" t="s">
        <v>31</v>
      </c>
      <c r="B29" s="11" t="n">
        <v>2700022.294</v>
      </c>
      <c r="C29" s="11"/>
      <c r="D29" s="13"/>
      <c r="E29" s="13"/>
      <c r="F29" s="15"/>
      <c r="G29" s="15"/>
    </row>
    <row r="30" customFormat="false" ht="13.8" hidden="false" customHeight="true" outlineLevel="0" collapsed="false">
      <c r="A30" s="19" t="s">
        <v>32</v>
      </c>
      <c r="B30" s="11" t="n">
        <v>299985.133</v>
      </c>
      <c r="C30" s="11"/>
      <c r="D30" s="13"/>
      <c r="E30" s="13"/>
      <c r="F30" s="15"/>
      <c r="G30" s="15"/>
    </row>
    <row r="31" customFormat="false" ht="13.8" hidden="false" customHeight="true" outlineLevel="0" collapsed="false">
      <c r="A31" s="19" t="s">
        <v>33</v>
      </c>
      <c r="B31" s="11" t="n">
        <v>432.033</v>
      </c>
      <c r="C31" s="11"/>
      <c r="D31" s="13"/>
      <c r="E31" s="13"/>
      <c r="F31" s="15"/>
      <c r="G31" s="15"/>
    </row>
    <row r="32" customFormat="false" ht="12.8" hidden="false" customHeight="true" outlineLevel="0" collapsed="false">
      <c r="B32" s="11"/>
      <c r="C32" s="11"/>
      <c r="D32" s="13"/>
      <c r="E32" s="13"/>
      <c r="F32" s="15"/>
      <c r="G32" s="15"/>
    </row>
    <row r="33" customFormat="false" ht="13.8" hidden="false" customHeight="true" outlineLevel="0" collapsed="false">
      <c r="B33" s="16" t="s">
        <v>22</v>
      </c>
      <c r="C33" s="16" t="s">
        <v>23</v>
      </c>
      <c r="D33" s="13"/>
      <c r="E33" s="13"/>
      <c r="F33" s="15"/>
      <c r="G33" s="15"/>
    </row>
    <row r="34" customFormat="false" ht="13.8" hidden="false" customHeight="true" outlineLevel="0" collapsed="false">
      <c r="A34" s="19" t="s">
        <v>24</v>
      </c>
      <c r="B34" s="11" t="n">
        <v>0.856</v>
      </c>
      <c r="C34" s="11" t="n">
        <v>0.001</v>
      </c>
      <c r="D34" s="13"/>
      <c r="E34" s="13"/>
      <c r="F34" s="15"/>
      <c r="G34" s="15"/>
    </row>
    <row r="35" customFormat="false" ht="13.8" hidden="false" customHeight="true" outlineLevel="0" collapsed="false">
      <c r="A35" s="19" t="s">
        <v>25</v>
      </c>
      <c r="B35" s="11" t="n">
        <v>12.227</v>
      </c>
      <c r="C35" s="11" t="n">
        <v>0.031</v>
      </c>
      <c r="D35" s="13"/>
      <c r="E35" s="13"/>
      <c r="F35" s="15"/>
      <c r="G35" s="15"/>
      <c r="I35" s="7" t="n">
        <v>15</v>
      </c>
      <c r="J35" s="8" t="n">
        <f aca="false">+B35/I35</f>
        <v>0.815133333333333</v>
      </c>
      <c r="L35" s="8" t="n">
        <v>12.1859</v>
      </c>
      <c r="M35" s="8" t="n">
        <f aca="false">+L35/I35</f>
        <v>0.812393333333333</v>
      </c>
      <c r="N35" s="20" t="n">
        <f aca="false">+(J35-M35)</f>
        <v>0.00274000000000008</v>
      </c>
    </row>
    <row r="36" customFormat="false" ht="13.8" hidden="false" customHeight="true" outlineLevel="0" collapsed="false">
      <c r="A36" s="19" t="s">
        <v>26</v>
      </c>
      <c r="B36" s="11" t="n">
        <v>18.671</v>
      </c>
      <c r="C36" s="11" t="n">
        <v>0.026</v>
      </c>
      <c r="D36" s="13"/>
      <c r="E36" s="13"/>
      <c r="F36" s="15"/>
      <c r="G36" s="15"/>
      <c r="I36" s="7" t="n">
        <v>20</v>
      </c>
      <c r="J36" s="8" t="n">
        <f aca="false">+B36/I36</f>
        <v>0.93355</v>
      </c>
      <c r="L36" s="8" t="n">
        <v>18.6721</v>
      </c>
      <c r="M36" s="8" t="n">
        <f aca="false">+L36/I36</f>
        <v>0.933605</v>
      </c>
      <c r="N36" s="20" t="n">
        <f aca="false">+(J36-M36)</f>
        <v>-5.50000000000272E-005</v>
      </c>
    </row>
    <row r="37" customFormat="false" ht="13.8" hidden="false" customHeight="true" outlineLevel="0" collapsed="false">
      <c r="A37" s="19" t="s">
        <v>27</v>
      </c>
      <c r="B37" s="11" t="n">
        <v>1.102</v>
      </c>
      <c r="C37" s="11" t="n">
        <v>0.013</v>
      </c>
      <c r="D37" s="13"/>
      <c r="E37" s="13"/>
      <c r="F37" s="15"/>
      <c r="G37" s="15"/>
      <c r="I37" s="7" t="n">
        <v>10</v>
      </c>
      <c r="J37" s="8" t="n">
        <f aca="false">+B37/I37</f>
        <v>0.1102</v>
      </c>
      <c r="L37" s="8" t="n">
        <v>1.1896</v>
      </c>
      <c r="M37" s="8" t="n">
        <f aca="false">+L37/I37</f>
        <v>0.11896</v>
      </c>
      <c r="N37" s="20" t="n">
        <f aca="false">+(J37-M37)</f>
        <v>-0.00875999999999999</v>
      </c>
    </row>
    <row r="38" customFormat="false" ht="13.8" hidden="false" customHeight="true" outlineLevel="0" collapsed="false">
      <c r="A38" s="19" t="s">
        <v>28</v>
      </c>
      <c r="B38" s="11" t="n">
        <v>2.541</v>
      </c>
      <c r="C38" s="11" t="n">
        <v>0.03</v>
      </c>
      <c r="D38" s="13"/>
      <c r="E38" s="13"/>
      <c r="F38" s="15"/>
      <c r="G38" s="15"/>
      <c r="I38" s="7" t="n">
        <v>15</v>
      </c>
      <c r="J38" s="8" t="n">
        <f aca="false">+B38/I38</f>
        <v>0.1694</v>
      </c>
      <c r="L38" s="8" t="n">
        <v>2.6398</v>
      </c>
      <c r="M38" s="8" t="n">
        <f aca="false">+L38/I38</f>
        <v>0.175986666666667</v>
      </c>
      <c r="N38" s="20" t="n">
        <f aca="false">+(J38-M38)</f>
        <v>-0.00658666666666668</v>
      </c>
    </row>
    <row r="39" customFormat="false" ht="12.8" hidden="false" customHeight="true" outlineLevel="0" collapsed="false">
      <c r="B39" s="11"/>
      <c r="C39" s="11"/>
      <c r="D39" s="13"/>
      <c r="E39" s="13"/>
      <c r="F39" s="15"/>
      <c r="G39" s="15"/>
    </row>
    <row r="40" customFormat="false" ht="13.8" hidden="false" customHeight="true" outlineLevel="0" collapsed="false">
      <c r="B40" s="16" t="s">
        <v>29</v>
      </c>
      <c r="C40" s="11"/>
      <c r="D40" s="13"/>
      <c r="E40" s="13"/>
      <c r="F40" s="15"/>
      <c r="G40" s="15"/>
    </row>
    <row r="41" customFormat="false" ht="13.8" hidden="false" customHeight="true" outlineLevel="0" collapsed="false">
      <c r="A41" s="19" t="s">
        <v>30</v>
      </c>
      <c r="B41" s="11" t="n">
        <v>16</v>
      </c>
      <c r="C41" s="11"/>
      <c r="D41" s="13"/>
      <c r="E41" s="13"/>
      <c r="F41" s="15"/>
      <c r="G41" s="15"/>
    </row>
    <row r="42" customFormat="false" ht="13.8" hidden="false" customHeight="true" outlineLevel="0" collapsed="false">
      <c r="A42" s="19" t="s">
        <v>31</v>
      </c>
      <c r="B42" s="11" t="n">
        <v>675025.149</v>
      </c>
      <c r="C42" s="11"/>
      <c r="D42" s="13"/>
      <c r="E42" s="13"/>
      <c r="F42" s="15"/>
      <c r="G42" s="15"/>
    </row>
    <row r="43" customFormat="false" ht="13.8" hidden="false" customHeight="true" outlineLevel="0" collapsed="false">
      <c r="A43" s="19" t="s">
        <v>32</v>
      </c>
      <c r="B43" s="11" t="n">
        <v>74983.016</v>
      </c>
      <c r="C43" s="11"/>
      <c r="D43" s="13"/>
      <c r="E43" s="13"/>
      <c r="F43" s="15"/>
      <c r="G43" s="15"/>
    </row>
    <row r="44" customFormat="false" ht="13.8" hidden="false" customHeight="true" outlineLevel="0" collapsed="false">
      <c r="A44" s="19" t="s">
        <v>33</v>
      </c>
      <c r="B44" s="11" t="n">
        <v>470.569</v>
      </c>
      <c r="C44" s="11"/>
      <c r="D44" s="13"/>
      <c r="E44" s="13"/>
      <c r="F44" s="15"/>
      <c r="G44" s="15"/>
    </row>
    <row r="45" customFormat="false" ht="12.8" hidden="false" customHeight="true" outlineLevel="0" collapsed="false">
      <c r="B45" s="11"/>
      <c r="C45" s="11"/>
      <c r="D45" s="13"/>
      <c r="E45" s="13"/>
      <c r="F45" s="15"/>
      <c r="G45" s="15"/>
    </row>
    <row r="46" customFormat="false" ht="13.8" hidden="false" customHeight="true" outlineLevel="0" collapsed="false">
      <c r="B46" s="16" t="s">
        <v>22</v>
      </c>
      <c r="C46" s="16" t="s">
        <v>23</v>
      </c>
      <c r="D46" s="13"/>
      <c r="E46" s="13"/>
      <c r="F46" s="15"/>
      <c r="G46" s="15"/>
    </row>
    <row r="47" customFormat="false" ht="13.8" hidden="false" customHeight="true" outlineLevel="0" collapsed="false">
      <c r="A47" s="19" t="s">
        <v>24</v>
      </c>
      <c r="B47" s="11" t="n">
        <v>0.857</v>
      </c>
      <c r="C47" s="11" t="n">
        <v>0.001</v>
      </c>
      <c r="D47" s="13"/>
      <c r="E47" s="13"/>
      <c r="F47" s="15"/>
      <c r="G47" s="15"/>
    </row>
    <row r="48" customFormat="false" ht="13.8" hidden="false" customHeight="true" outlineLevel="0" collapsed="false">
      <c r="A48" s="19" t="s">
        <v>25</v>
      </c>
      <c r="B48" s="11" t="n">
        <v>12.215</v>
      </c>
      <c r="C48" s="11" t="n">
        <v>0.039</v>
      </c>
      <c r="D48" s="13"/>
      <c r="E48" s="13"/>
      <c r="F48" s="15"/>
      <c r="G48" s="15"/>
      <c r="I48" s="7" t="n">
        <v>15</v>
      </c>
      <c r="J48" s="8" t="n">
        <f aca="false">+B48/I48</f>
        <v>0.814333333333333</v>
      </c>
      <c r="L48" s="8" t="n">
        <v>12.1859</v>
      </c>
      <c r="M48" s="8" t="n">
        <f aca="false">+L48/I48</f>
        <v>0.812393333333333</v>
      </c>
      <c r="N48" s="20" t="n">
        <f aca="false">+(J48-M48)</f>
        <v>0.00194000000000005</v>
      </c>
    </row>
    <row r="49" customFormat="false" ht="13.8" hidden="false" customHeight="true" outlineLevel="0" collapsed="false">
      <c r="A49" s="19" t="s">
        <v>26</v>
      </c>
      <c r="B49" s="11" t="n">
        <v>18.662</v>
      </c>
      <c r="C49" s="11" t="n">
        <v>0.026</v>
      </c>
      <c r="D49" s="13"/>
      <c r="E49" s="13"/>
      <c r="F49" s="15"/>
      <c r="G49" s="15"/>
      <c r="I49" s="7" t="n">
        <v>20</v>
      </c>
      <c r="J49" s="8" t="n">
        <f aca="false">+B49/I49</f>
        <v>0.9331</v>
      </c>
      <c r="L49" s="8" t="n">
        <v>18.6721</v>
      </c>
      <c r="M49" s="8" t="n">
        <f aca="false">+L49/I49</f>
        <v>0.933605</v>
      </c>
      <c r="N49" s="20" t="n">
        <f aca="false">+(J49-M49)</f>
        <v>-0.000505000000000089</v>
      </c>
    </row>
    <row r="50" customFormat="false" ht="13.8" hidden="false" customHeight="true" outlineLevel="0" collapsed="false">
      <c r="A50" s="19" t="s">
        <v>27</v>
      </c>
      <c r="B50" s="11" t="n">
        <v>1.098</v>
      </c>
      <c r="C50" s="11" t="n">
        <v>0.013</v>
      </c>
      <c r="D50" s="13"/>
      <c r="E50" s="13"/>
      <c r="F50" s="15"/>
      <c r="G50" s="15"/>
      <c r="I50" s="7" t="n">
        <v>10</v>
      </c>
      <c r="J50" s="8" t="n">
        <f aca="false">+B50/I50</f>
        <v>0.1098</v>
      </c>
      <c r="L50" s="8" t="n">
        <v>1.1896</v>
      </c>
      <c r="M50" s="8" t="n">
        <f aca="false">+L50/I50</f>
        <v>0.11896</v>
      </c>
      <c r="N50" s="20" t="n">
        <f aca="false">+(J50-M50)</f>
        <v>-0.00915999999999999</v>
      </c>
    </row>
    <row r="51" customFormat="false" ht="13.8" hidden="false" customHeight="true" outlineLevel="0" collapsed="false">
      <c r="A51" s="19" t="s">
        <v>28</v>
      </c>
      <c r="B51" s="11" t="n">
        <v>2.536</v>
      </c>
      <c r="C51" s="11" t="n">
        <v>0.029</v>
      </c>
      <c r="D51" s="13"/>
      <c r="E51" s="13"/>
      <c r="F51" s="15"/>
      <c r="G51" s="15"/>
      <c r="I51" s="7" t="n">
        <v>15</v>
      </c>
      <c r="J51" s="8" t="n">
        <f aca="false">+B51/I51</f>
        <v>0.169066666666667</v>
      </c>
      <c r="L51" s="8" t="n">
        <v>2.6398</v>
      </c>
      <c r="M51" s="8" t="n">
        <f aca="false">+L51/I51</f>
        <v>0.175986666666667</v>
      </c>
      <c r="N51" s="20" t="n">
        <f aca="false">+(J51-M51)</f>
        <v>-0.00692000000000001</v>
      </c>
    </row>
    <row r="52" customFormat="false" ht="12.8" hidden="false" customHeight="true" outlineLevel="0" collapsed="false">
      <c r="B52" s="11"/>
      <c r="C52" s="11"/>
      <c r="D52" s="13"/>
      <c r="E52" s="13"/>
      <c r="F52" s="15"/>
      <c r="G52" s="15"/>
    </row>
    <row r="53" customFormat="false" ht="13.8" hidden="false" customHeight="true" outlineLevel="0" collapsed="false">
      <c r="B53" s="16" t="s">
        <v>29</v>
      </c>
      <c r="C53" s="11"/>
      <c r="D53" s="13"/>
      <c r="E53" s="13"/>
      <c r="F53" s="15"/>
      <c r="G53" s="15"/>
    </row>
    <row r="54" customFormat="false" ht="13.8" hidden="false" customHeight="true" outlineLevel="0" collapsed="false">
      <c r="A54" s="19" t="s">
        <v>30</v>
      </c>
      <c r="B54" s="11" t="n">
        <v>32</v>
      </c>
      <c r="C54" s="11"/>
      <c r="D54" s="13"/>
      <c r="E54" s="13"/>
      <c r="F54" s="15"/>
      <c r="G54" s="15"/>
    </row>
    <row r="55" customFormat="false" ht="13.8" hidden="false" customHeight="true" outlineLevel="0" collapsed="false">
      <c r="A55" s="19" t="s">
        <v>31</v>
      </c>
      <c r="B55" s="11" t="n">
        <v>337526.075</v>
      </c>
      <c r="C55" s="11"/>
      <c r="D55" s="13"/>
      <c r="E55" s="13"/>
      <c r="F55" s="15"/>
      <c r="G55" s="15"/>
    </row>
    <row r="56" customFormat="false" ht="13.8" hidden="false" customHeight="true" outlineLevel="0" collapsed="false">
      <c r="A56" s="19" t="s">
        <v>32</v>
      </c>
      <c r="B56" s="11" t="n">
        <v>37488.262</v>
      </c>
      <c r="C56" s="11"/>
      <c r="D56" s="13"/>
      <c r="E56" s="13"/>
      <c r="F56" s="15"/>
      <c r="G56" s="15"/>
    </row>
    <row r="57" customFormat="false" ht="13.8" hidden="false" customHeight="true" outlineLevel="0" collapsed="false">
      <c r="A57" s="19" t="s">
        <v>33</v>
      </c>
      <c r="B57" s="11" t="n">
        <v>430.23</v>
      </c>
      <c r="C57" s="11"/>
      <c r="D57" s="13"/>
      <c r="E57" s="13"/>
      <c r="F57" s="15"/>
      <c r="G57" s="15"/>
    </row>
    <row r="58" customFormat="false" ht="12.8" hidden="false" customHeight="true" outlineLevel="0" collapsed="false">
      <c r="B58" s="11"/>
      <c r="C58" s="11"/>
      <c r="D58" s="13"/>
      <c r="E58" s="13"/>
      <c r="F58" s="15"/>
      <c r="G58" s="15"/>
    </row>
    <row r="59" customFormat="false" ht="13.8" hidden="false" customHeight="true" outlineLevel="0" collapsed="false">
      <c r="B59" s="16" t="s">
        <v>22</v>
      </c>
      <c r="C59" s="16" t="s">
        <v>23</v>
      </c>
      <c r="D59" s="13"/>
      <c r="E59" s="13"/>
      <c r="F59" s="15"/>
      <c r="G59" s="15"/>
    </row>
    <row r="60" customFormat="false" ht="13.8" hidden="false" customHeight="true" outlineLevel="0" collapsed="false">
      <c r="A60" s="19" t="s">
        <v>24</v>
      </c>
      <c r="B60" s="11" t="n">
        <v>0.857</v>
      </c>
      <c r="C60" s="11" t="n">
        <v>0.001</v>
      </c>
      <c r="D60" s="13"/>
      <c r="E60" s="13"/>
      <c r="F60" s="15"/>
      <c r="G60" s="15"/>
    </row>
    <row r="61" customFormat="false" ht="13.8" hidden="false" customHeight="true" outlineLevel="0" collapsed="false">
      <c r="A61" s="19" t="s">
        <v>25</v>
      </c>
      <c r="B61" s="11" t="n">
        <v>12.254</v>
      </c>
      <c r="C61" s="11" t="n">
        <v>0.04</v>
      </c>
      <c r="D61" s="13"/>
      <c r="E61" s="13"/>
      <c r="F61" s="15"/>
      <c r="G61" s="15"/>
      <c r="I61" s="7" t="n">
        <v>15</v>
      </c>
      <c r="J61" s="8" t="n">
        <f aca="false">+B61/I61</f>
        <v>0.816933333333333</v>
      </c>
      <c r="L61" s="8" t="n">
        <v>12.1859</v>
      </c>
      <c r="M61" s="8" t="n">
        <f aca="false">+L61/I61</f>
        <v>0.812393333333333</v>
      </c>
      <c r="N61" s="20" t="n">
        <f aca="false">+(J61-M61)</f>
        <v>0.00453999999999999</v>
      </c>
    </row>
    <row r="62" customFormat="false" ht="13.8" hidden="false" customHeight="true" outlineLevel="0" collapsed="false">
      <c r="A62" s="19" t="s">
        <v>26</v>
      </c>
      <c r="B62" s="11" t="n">
        <v>18.682</v>
      </c>
      <c r="C62" s="11" t="n">
        <v>0.04</v>
      </c>
      <c r="D62" s="13"/>
      <c r="E62" s="13"/>
      <c r="F62" s="15"/>
      <c r="G62" s="15"/>
      <c r="I62" s="7" t="n">
        <v>20</v>
      </c>
      <c r="J62" s="8" t="n">
        <f aca="false">+B62/I62</f>
        <v>0.9341</v>
      </c>
      <c r="L62" s="8" t="n">
        <v>18.6721</v>
      </c>
      <c r="M62" s="8" t="n">
        <f aca="false">+L62/I62</f>
        <v>0.933605</v>
      </c>
      <c r="N62" s="20" t="n">
        <f aca="false">+(J62-M62)</f>
        <v>0.000494999999999912</v>
      </c>
    </row>
    <row r="63" customFormat="false" ht="13.8" hidden="false" customHeight="true" outlineLevel="0" collapsed="false">
      <c r="A63" s="19" t="s">
        <v>27</v>
      </c>
      <c r="B63" s="11" t="n">
        <v>1.094</v>
      </c>
      <c r="C63" s="11" t="n">
        <v>0.01</v>
      </c>
      <c r="D63" s="13"/>
      <c r="E63" s="13"/>
      <c r="F63" s="15"/>
      <c r="G63" s="15"/>
      <c r="I63" s="7" t="n">
        <v>10</v>
      </c>
      <c r="J63" s="8" t="n">
        <f aca="false">+B63/I63</f>
        <v>0.1094</v>
      </c>
      <c r="L63" s="8" t="n">
        <v>1.1896</v>
      </c>
      <c r="M63" s="8" t="n">
        <f aca="false">+L63/I63</f>
        <v>0.11896</v>
      </c>
      <c r="N63" s="20" t="n">
        <f aca="false">+(J63-M63)</f>
        <v>-0.00955999999999998</v>
      </c>
    </row>
    <row r="64" customFormat="false" ht="13.8" hidden="false" customHeight="true" outlineLevel="0" collapsed="false">
      <c r="A64" s="19" t="s">
        <v>28</v>
      </c>
      <c r="B64" s="11" t="n">
        <v>2.559</v>
      </c>
      <c r="C64" s="11" t="n">
        <v>0.027</v>
      </c>
      <c r="D64" s="13"/>
      <c r="E64" s="13"/>
      <c r="F64" s="15"/>
      <c r="G64" s="15"/>
      <c r="I64" s="7" t="n">
        <v>15</v>
      </c>
      <c r="J64" s="8" t="n">
        <f aca="false">+B64/I64</f>
        <v>0.1706</v>
      </c>
      <c r="L64" s="8" t="n">
        <v>2.6398</v>
      </c>
      <c r="M64" s="8" t="n">
        <f aca="false">+L64/I64</f>
        <v>0.175986666666667</v>
      </c>
      <c r="N64" s="20" t="n">
        <f aca="false">+(J64-M64)</f>
        <v>-0.00538666666666668</v>
      </c>
    </row>
    <row r="65" customFormat="false" ht="12.8" hidden="false" customHeight="true" outlineLevel="0" collapsed="false">
      <c r="B65" s="11"/>
      <c r="C65" s="11"/>
      <c r="D65" s="13"/>
      <c r="E65" s="13"/>
      <c r="F65" s="15"/>
      <c r="G65" s="15"/>
    </row>
    <row r="66" customFormat="false" ht="13.8" hidden="false" customHeight="true" outlineLevel="0" collapsed="false">
      <c r="B66" s="16" t="s">
        <v>29</v>
      </c>
      <c r="C66" s="11"/>
      <c r="D66" s="13"/>
      <c r="E66" s="13"/>
      <c r="F66" s="15"/>
      <c r="G66" s="15"/>
    </row>
    <row r="67" customFormat="false" ht="13.8" hidden="false" customHeight="true" outlineLevel="0" collapsed="false">
      <c r="A67" s="19" t="s">
        <v>30</v>
      </c>
      <c r="B67" s="11" t="n">
        <v>120</v>
      </c>
      <c r="C67" s="11"/>
      <c r="D67" s="13"/>
      <c r="E67" s="13"/>
      <c r="F67" s="15"/>
      <c r="G67" s="15"/>
    </row>
    <row r="68" customFormat="false" ht="13.8" hidden="false" customHeight="true" outlineLevel="0" collapsed="false">
      <c r="A68" s="19" t="s">
        <v>31</v>
      </c>
      <c r="B68" s="11" t="n">
        <v>90023.4</v>
      </c>
      <c r="C68" s="11"/>
      <c r="D68" s="13"/>
      <c r="E68" s="13"/>
      <c r="F68" s="15"/>
      <c r="G68" s="15"/>
    </row>
    <row r="69" customFormat="false" ht="13.8" hidden="false" customHeight="true" outlineLevel="0" collapsed="false">
      <c r="A69" s="19" t="s">
        <v>32</v>
      </c>
      <c r="B69" s="11" t="n">
        <v>9986.787</v>
      </c>
      <c r="C69" s="11"/>
      <c r="D69" s="13"/>
      <c r="E69" s="13"/>
      <c r="F69" s="15"/>
      <c r="G69" s="15"/>
    </row>
    <row r="70" customFormat="false" ht="13.8" hidden="false" customHeight="true" outlineLevel="0" collapsed="false">
      <c r="A70" s="19" t="s">
        <v>33</v>
      </c>
      <c r="B70" s="11" t="n">
        <v>442.359</v>
      </c>
      <c r="C70" s="11"/>
      <c r="D70" s="13"/>
      <c r="E70" s="13"/>
      <c r="F70" s="15"/>
      <c r="G70" s="15"/>
    </row>
    <row r="71" customFormat="false" ht="12.8" hidden="false" customHeight="true" outlineLevel="0" collapsed="false">
      <c r="B71" s="11"/>
      <c r="C71" s="11"/>
      <c r="D71" s="13"/>
      <c r="E71" s="13"/>
      <c r="F71" s="15"/>
      <c r="G71" s="15"/>
    </row>
    <row r="72" customFormat="false" ht="13.8" hidden="false" customHeight="true" outlineLevel="0" collapsed="false">
      <c r="B72" s="16" t="s">
        <v>22</v>
      </c>
      <c r="C72" s="16" t="s">
        <v>23</v>
      </c>
      <c r="D72" s="13"/>
      <c r="E72" s="13"/>
      <c r="F72" s="15"/>
      <c r="G72" s="15"/>
    </row>
    <row r="73" customFormat="false" ht="13.8" hidden="false" customHeight="true" outlineLevel="0" collapsed="false">
      <c r="A73" s="19" t="s">
        <v>24</v>
      </c>
      <c r="B73" s="11" t="n">
        <v>0.858</v>
      </c>
      <c r="C73" s="11" t="n">
        <v>0.001</v>
      </c>
      <c r="D73" s="13"/>
      <c r="E73" s="13"/>
      <c r="F73" s="15"/>
      <c r="G73" s="15"/>
    </row>
    <row r="74" customFormat="false" ht="13.8" hidden="false" customHeight="true" outlineLevel="0" collapsed="false">
      <c r="A74" s="19" t="s">
        <v>25</v>
      </c>
      <c r="B74" s="11" t="n">
        <v>13.272</v>
      </c>
      <c r="C74" s="11" t="n">
        <v>1.276</v>
      </c>
      <c r="D74" s="13"/>
      <c r="E74" s="13"/>
      <c r="F74" s="15"/>
      <c r="G74" s="15"/>
      <c r="I74" s="7" t="n">
        <v>15</v>
      </c>
      <c r="J74" s="8" t="n">
        <f aca="false">+B74/I74</f>
        <v>0.8848</v>
      </c>
      <c r="L74" s="8" t="n">
        <v>12.1859</v>
      </c>
      <c r="M74" s="8" t="n">
        <f aca="false">+L74/I74</f>
        <v>0.812393333333333</v>
      </c>
      <c r="N74" s="20" t="n">
        <f aca="false">+(J74-M74)</f>
        <v>0.0724066666666667</v>
      </c>
    </row>
    <row r="75" customFormat="false" ht="13.8" hidden="false" customHeight="true" outlineLevel="0" collapsed="false">
      <c r="A75" s="19" t="s">
        <v>26</v>
      </c>
      <c r="B75" s="11" t="n">
        <v>19.467</v>
      </c>
      <c r="C75" s="11" t="n">
        <v>1.145</v>
      </c>
      <c r="D75" s="13"/>
      <c r="E75" s="13"/>
      <c r="F75" s="15"/>
      <c r="G75" s="15"/>
      <c r="I75" s="7" t="n">
        <v>20</v>
      </c>
      <c r="J75" s="8" t="n">
        <f aca="false">+B75/I75</f>
        <v>0.97335</v>
      </c>
      <c r="L75" s="8" t="n">
        <v>18.6721</v>
      </c>
      <c r="M75" s="8" t="n">
        <f aca="false">+L75/I75</f>
        <v>0.933605</v>
      </c>
      <c r="N75" s="20" t="n">
        <f aca="false">+(J75-M75)</f>
        <v>0.0397449999999999</v>
      </c>
    </row>
    <row r="76" customFormat="false" ht="13.8" hidden="false" customHeight="true" outlineLevel="0" collapsed="false">
      <c r="A76" s="19" t="s">
        <v>27</v>
      </c>
      <c r="B76" s="11" t="n">
        <v>1.117</v>
      </c>
      <c r="C76" s="11" t="n">
        <v>0.03</v>
      </c>
      <c r="D76" s="13"/>
      <c r="E76" s="13"/>
      <c r="F76" s="15"/>
      <c r="G76" s="15"/>
      <c r="I76" s="7" t="n">
        <v>10</v>
      </c>
      <c r="J76" s="8" t="n">
        <f aca="false">+B76/I76</f>
        <v>0.1117</v>
      </c>
      <c r="L76" s="8" t="n">
        <v>1.1896</v>
      </c>
      <c r="M76" s="8" t="n">
        <f aca="false">+L76/I76</f>
        <v>0.11896</v>
      </c>
      <c r="N76" s="20" t="n">
        <f aca="false">+(J76-M76)</f>
        <v>-0.00726</v>
      </c>
    </row>
    <row r="77" customFormat="false" ht="13.8" hidden="false" customHeight="true" outlineLevel="0" collapsed="false">
      <c r="A77" s="19" t="s">
        <v>28</v>
      </c>
      <c r="B77" s="11" t="n">
        <v>2.61</v>
      </c>
      <c r="C77" s="11" t="n">
        <v>0.052</v>
      </c>
      <c r="D77" s="13"/>
      <c r="E77" s="13"/>
      <c r="F77" s="15"/>
      <c r="G77" s="15"/>
      <c r="I77" s="7" t="n">
        <v>15</v>
      </c>
      <c r="J77" s="8" t="n">
        <f aca="false">+B77/I77</f>
        <v>0.174</v>
      </c>
      <c r="L77" s="8" t="n">
        <v>2.6398</v>
      </c>
      <c r="M77" s="8" t="n">
        <f aca="false">+L77/I77</f>
        <v>0.175986666666667</v>
      </c>
      <c r="N77" s="20" t="n">
        <f aca="false">+(J77-M77)</f>
        <v>-0.00198666666666669</v>
      </c>
    </row>
    <row r="78" customFormat="false" ht="12.8" hidden="false" customHeight="true" outlineLevel="0" collapsed="false">
      <c r="B78" s="11"/>
      <c r="C78" s="11"/>
      <c r="D78" s="13"/>
      <c r="E78" s="13"/>
      <c r="F78" s="15"/>
      <c r="G78" s="15"/>
    </row>
    <row r="79" customFormat="false" ht="13.8" hidden="false" customHeight="true" outlineLevel="0" collapsed="false">
      <c r="B79" s="16" t="s">
        <v>29</v>
      </c>
      <c r="C79" s="11"/>
      <c r="D79" s="13"/>
      <c r="E79" s="13"/>
      <c r="F79" s="15"/>
      <c r="G79" s="15"/>
    </row>
    <row r="80" customFormat="false" ht="13.8" hidden="false" customHeight="true" outlineLevel="0" collapsed="false">
      <c r="A80" s="19" t="s">
        <v>30</v>
      </c>
      <c r="B80" s="11" t="n">
        <v>1200</v>
      </c>
      <c r="C80" s="11"/>
      <c r="D80" s="13"/>
      <c r="E80" s="13"/>
      <c r="F80" s="15"/>
      <c r="G80" s="15"/>
    </row>
    <row r="81" customFormat="false" ht="13.8" hidden="false" customHeight="true" outlineLevel="0" collapsed="false">
      <c r="A81" s="19" t="s">
        <v>31</v>
      </c>
      <c r="B81" s="11" t="n">
        <v>9023.456</v>
      </c>
      <c r="C81" s="11"/>
      <c r="D81" s="13"/>
      <c r="E81" s="13"/>
      <c r="F81" s="15"/>
      <c r="G81" s="15"/>
    </row>
    <row r="82" customFormat="false" ht="13.8" hidden="false" customHeight="true" outlineLevel="0" collapsed="false">
      <c r="A82" s="19" t="s">
        <v>32</v>
      </c>
      <c r="B82" s="11" t="n">
        <v>987.985</v>
      </c>
      <c r="C82" s="11"/>
      <c r="D82" s="13"/>
      <c r="E82" s="13"/>
      <c r="F82" s="15"/>
      <c r="G82" s="15"/>
    </row>
    <row r="83" customFormat="false" ht="13.8" hidden="false" customHeight="true" outlineLevel="0" collapsed="false">
      <c r="A83" s="19" t="s">
        <v>33</v>
      </c>
      <c r="B83" s="11" t="n">
        <v>455.095</v>
      </c>
      <c r="C83" s="11"/>
      <c r="D83" s="13"/>
      <c r="E83" s="13"/>
      <c r="F83" s="15"/>
      <c r="G8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2020-08-24T11:35:10Z</dcterms:created>
  <dc:creator>openpyxl</dc:creator>
  <dc:description/>
  <dc:language>it-IT</dc:language>
  <cp:lastModifiedBy/>
  <dcterms:modified xsi:type="dcterms:W3CDTF">2020-09-20T21:43:58Z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