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shad\Desktop\excel practise\"/>
    </mc:Choice>
  </mc:AlternateContent>
  <xr:revisionPtr revIDLastSave="0" documentId="13_ncr:1_{F57A12E7-58F0-4B33-9A7B-9BB2CF18853B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5" i="2"/>
  <c r="D6" i="2"/>
  <c r="D7" i="2"/>
  <c r="D8" i="2"/>
  <c r="D9" i="2"/>
  <c r="D5" i="2"/>
  <c r="C5" i="2"/>
  <c r="C6" i="2"/>
  <c r="C7" i="2"/>
  <c r="C8" i="2"/>
  <c r="C9" i="2"/>
  <c r="E18" i="5"/>
  <c r="B14" i="4"/>
  <c r="B13" i="4"/>
  <c r="B11" i="4"/>
  <c r="B10" i="4"/>
  <c r="B9" i="4"/>
  <c r="B8" i="4"/>
  <c r="B7" i="4"/>
  <c r="B6" i="4"/>
  <c r="B5" i="4"/>
  <c r="B4" i="4"/>
  <c r="B3" i="4"/>
  <c r="B2" i="4"/>
  <c r="H3" i="1"/>
</calcChain>
</file>

<file path=xl/sharedStrings.xml><?xml version="1.0" encoding="utf-8"?>
<sst xmlns="http://schemas.openxmlformats.org/spreadsheetml/2006/main" count="12532" uniqueCount="1670">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</sst>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10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7" fontId="0" fillId="0" borderId="0" xfId="0" applyNumberFormat="1"/>
    <xf numFmtId="7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166" fontId="0" fillId="0" borderId="0" xfId="0" applyNumberFormat="1"/>
    <xf numFmtId="0" fontId="23" fillId="0" borderId="0" xfId="0" applyFont="1" applyFill="1" applyBorder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53056333</c:v>
                </c:pt>
                <c:pt idx="2">
                  <c:v>77994833</c:v>
                </c:pt>
                <c:pt idx="3">
                  <c:v>74029500</c:v>
                </c:pt>
                <c:pt idx="4">
                  <c:v>85202000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1965049.3703703703</c:v>
                </c:pt>
                <c:pt idx="2">
                  <c:v>2888697.5185185187</c:v>
                </c:pt>
                <c:pt idx="3">
                  <c:v>2467650</c:v>
                </c:pt>
                <c:pt idx="4">
                  <c:v>3277000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E12" sqref="E12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 t="s">
        <v>85</v>
      </c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6">
        <f>SUMPRODUCT(('Salary Data'!$A$2:$A$4135 = 'Team Salary Dashboard'!$B5)*('Salary Data'!$B$2:$B$4135='Team Salary Dashboard'!$C$2)*'Salary Data'!E2:E4135)</f>
        <v>60718166</v>
      </c>
      <c r="D5" s="17">
        <f>COUNTIFS('Salary Data'!$A$2:$A$4135,'Team Salary Dashboard'!$B5,'Salary Data'!$B$2:$B$4135,'Team Salary Dashboard'!$C$2)</f>
        <v>26</v>
      </c>
      <c r="E5" s="15">
        <f>AVERAGEIFS('Salary Data'!E2:E4135,'Salary Data'!$A$2:$A$4135,'Team Salary Dashboard'!$B5,'Salary Data'!$B$2:$B$4135,'Team Salary Dashboard'!$C$2)</f>
        <v>2335314.076923077</v>
      </c>
      <c r="F5" s="4"/>
      <c r="M5" s="2"/>
    </row>
    <row r="6" spans="2:13" ht="16.5" thickTop="1" thickBot="1" x14ac:dyDescent="0.3">
      <c r="B6" s="12">
        <v>2011</v>
      </c>
      <c r="C6" s="16">
        <f>SUMPRODUCT(('Salary Data'!$A$2:$A$4135 = 'Team Salary Dashboard'!$B6)*('Salary Data'!$B$2:$B$4135='Team Salary Dashboard'!$C$2)*'Salary Data'!E3:E4136)</f>
        <v>53056333</v>
      </c>
      <c r="D6" s="17">
        <f>COUNTIFS('Salary Data'!$A$2:$A$4135,'Team Salary Dashboard'!$B6,'Salary Data'!$B$2:$B$4135,'Team Salary Dashboard'!$C$2)</f>
        <v>27</v>
      </c>
      <c r="E6" s="15">
        <f>AVERAGEIFS('Salary Data'!E3:E4136,'Salary Data'!$A$2:$A$4135,'Team Salary Dashboard'!$B6,'Salary Data'!$B$2:$B$4135,'Team Salary Dashboard'!$C$2)</f>
        <v>1965049.3703703703</v>
      </c>
      <c r="F6" s="4"/>
      <c r="M6" s="2"/>
    </row>
    <row r="7" spans="2:13" ht="16.5" thickTop="1" thickBot="1" x14ac:dyDescent="0.3">
      <c r="B7" s="12">
        <v>2012</v>
      </c>
      <c r="C7" s="16">
        <f>SUMPRODUCT(('Salary Data'!$A$2:$A$4135 = 'Team Salary Dashboard'!$B7)*('Salary Data'!$B$2:$B$4135='Team Salary Dashboard'!$C$2)*'Salary Data'!E4:E4137)</f>
        <v>77994833</v>
      </c>
      <c r="D7" s="17">
        <f>COUNTIFS('Salary Data'!$A$2:$A$4135,'Team Salary Dashboard'!$B7,'Salary Data'!$B$2:$B$4135,'Team Salary Dashboard'!$C$2)</f>
        <v>27</v>
      </c>
      <c r="E7" s="15">
        <f>AVERAGEIFS('Salary Data'!E4:E4137,'Salary Data'!$A$2:$A$4135,'Team Salary Dashboard'!$B7,'Salary Data'!$B$2:$B$4135,'Team Salary Dashboard'!$C$2)</f>
        <v>2888697.5185185187</v>
      </c>
      <c r="F7" s="4"/>
      <c r="M7" s="2"/>
    </row>
    <row r="8" spans="2:13" ht="16.5" thickTop="1" thickBot="1" x14ac:dyDescent="0.3">
      <c r="B8" s="12">
        <v>2013</v>
      </c>
      <c r="C8" s="16">
        <f>SUMPRODUCT(('Salary Data'!$A$2:$A$4135 = 'Team Salary Dashboard'!$B8)*('Salary Data'!$B$2:$B$4135='Team Salary Dashboard'!$C$2)*'Salary Data'!E5:E4138)</f>
        <v>74029500</v>
      </c>
      <c r="D8" s="17">
        <f>COUNTIFS('Salary Data'!$A$2:$A$4135,'Team Salary Dashboard'!$B8,'Salary Data'!$B$2:$B$4135,'Team Salary Dashboard'!$C$2)</f>
        <v>30</v>
      </c>
      <c r="E8" s="15">
        <f>AVERAGEIFS('Salary Data'!E5:E4138,'Salary Data'!$A$2:$A$4135,'Team Salary Dashboard'!$B8,'Salary Data'!$B$2:$B$4135,'Team Salary Dashboard'!$C$2)</f>
        <v>2467650</v>
      </c>
      <c r="F8" s="4"/>
      <c r="M8" s="2"/>
    </row>
    <row r="9" spans="2:13" ht="16.5" thickTop="1" thickBot="1" x14ac:dyDescent="0.3">
      <c r="B9" s="12">
        <v>2014</v>
      </c>
      <c r="C9" s="16">
        <f>SUMPRODUCT(('Salary Data'!$A$2:$A$4135 = 'Team Salary Dashboard'!$B9)*('Salary Data'!$B$2:$B$4135='Team Salary Dashboard'!$C$2)*'Salary Data'!E6:E4139)</f>
        <v>85202000</v>
      </c>
      <c r="D9" s="17">
        <f>COUNTIFS('Salary Data'!$A$2:$A$4135,'Team Salary Dashboard'!$B9,'Salary Data'!$B$2:$B$4135,'Team Salary Dashboard'!$C$2)</f>
        <v>26</v>
      </c>
      <c r="E9" s="15">
        <f>AVERAGEIFS('Salary Data'!E6:E4139,'Salary Data'!$A$2:$A$4135,'Team Salary Dashboard'!$B9,'Salary Data'!$B$2:$B$4135,'Team Salary Dashboard'!$C$2)</f>
        <v>3277000</v>
      </c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9BF315-047C-40BA-B7ED-B1F456740805}">
          <x14:formula1>
            <xm:f>'Salary Data'!$K$1:$K$33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F6" sqref="F6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19" t="s">
        <v>1595</v>
      </c>
      <c r="B2" s="8">
        <f>COUNT('Salary Data'!A2:A4135)</f>
        <v>4134</v>
      </c>
    </row>
    <row r="3" spans="1:3" ht="16.5" thickTop="1" thickBot="1" x14ac:dyDescent="0.3">
      <c r="A3" s="19" t="s">
        <v>1596</v>
      </c>
      <c r="B3" s="7">
        <f>AVERAGE('Salary Data'!E2:E4135)</f>
        <v>3547520.469037252</v>
      </c>
    </row>
    <row r="4" spans="1:3" ht="16.5" thickTop="1" thickBot="1" x14ac:dyDescent="0.3">
      <c r="A4" s="19" t="s">
        <v>1597</v>
      </c>
      <c r="B4" s="7">
        <f>MEDIAN('Salary Data'!E2:E4135)</f>
        <v>1218750</v>
      </c>
    </row>
    <row r="5" spans="1:3" ht="16.5" thickTop="1" thickBot="1" x14ac:dyDescent="0.3">
      <c r="A5" s="19" t="s">
        <v>1598</v>
      </c>
      <c r="B5" s="7">
        <f>MODE('Salary Data'!E2:E4135)</f>
        <v>1000000</v>
      </c>
    </row>
    <row r="6" spans="1:3" ht="16.5" thickTop="1" thickBot="1" x14ac:dyDescent="0.3">
      <c r="A6" s="19" t="s">
        <v>1599</v>
      </c>
      <c r="B6" s="7">
        <f>MAX('Salary Data'!E2:E4135)</f>
        <v>33000000</v>
      </c>
    </row>
    <row r="7" spans="1:3" ht="16.5" thickTop="1" thickBot="1" x14ac:dyDescent="0.3">
      <c r="A7" s="19" t="s">
        <v>1600</v>
      </c>
      <c r="B7" s="7">
        <f>MIN('Salary Data'!E2:E4135)</f>
        <v>400000</v>
      </c>
    </row>
    <row r="8" spans="1:3" ht="16.5" thickTop="1" thickBot="1" x14ac:dyDescent="0.3">
      <c r="A8" s="19" t="s">
        <v>1601</v>
      </c>
      <c r="B8" s="7">
        <f>PERCENTILE('Salary Data'!E2:E4135, 0.75)</f>
        <v>4750000</v>
      </c>
    </row>
    <row r="9" spans="1:3" ht="16.5" thickTop="1" thickBot="1" x14ac:dyDescent="0.3">
      <c r="A9" s="19" t="s">
        <v>1602</v>
      </c>
      <c r="B9" s="7">
        <f>PERCENTILE('Salary Data'!E2:E4135, 0.25)</f>
        <v>498143</v>
      </c>
    </row>
    <row r="10" spans="1:3" ht="16.5" thickTop="1" thickBot="1" x14ac:dyDescent="0.3">
      <c r="A10" s="19" t="s">
        <v>1603</v>
      </c>
      <c r="B10" s="6">
        <f>_xlfn.STDEV.S('Salary Data'!E2:E4135)</f>
        <v>4774199.8537435522</v>
      </c>
    </row>
    <row r="11" spans="1:3" ht="15.75" thickTop="1" x14ac:dyDescent="0.25">
      <c r="A11" s="19" t="s">
        <v>1604</v>
      </c>
      <c r="B11" s="3">
        <f>VAR('Salary Data'!E2:E4135)</f>
        <v>22792984243484.953</v>
      </c>
      <c r="C11" s="18"/>
    </row>
    <row r="12" spans="1:3" ht="15.75" thickBot="1" x14ac:dyDescent="0.3">
      <c r="A12" s="19"/>
      <c r="B12" s="5"/>
      <c r="C12" s="18"/>
    </row>
    <row r="13" spans="1:3" ht="16.5" thickTop="1" thickBot="1" x14ac:dyDescent="0.3">
      <c r="A13" s="19" t="s">
        <v>1594</v>
      </c>
      <c r="B13" s="7">
        <f>LARGE('Salary Data'!E2:E4135,10)</f>
        <v>24642857</v>
      </c>
    </row>
    <row r="14" spans="1:3" ht="16.5" thickTop="1" thickBot="1" x14ac:dyDescent="0.3">
      <c r="A14" s="19" t="s">
        <v>1609</v>
      </c>
      <c r="B14" s="7">
        <f>SMALL('Salary Data'!E2:E4135,100)</f>
        <v>405000</v>
      </c>
    </row>
    <row r="15" spans="1:3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L4135"/>
  <sheetViews>
    <sheetView topLeftCell="A4114" workbookViewId="0">
      <selection activeCell="A2" sqref="A2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0" customWidth="1"/>
    <col min="8" max="8" width="10.140625" bestFit="1" customWidth="1"/>
    <col min="10" max="10" width="15.85546875" bestFit="1" customWidth="1"/>
    <col min="12" max="12" width="16.42578125" bestFit="1" customWidth="1"/>
  </cols>
  <sheetData>
    <row r="1" spans="1:12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  <c r="H1" t="s">
        <v>1669</v>
      </c>
      <c r="K1" s="2" t="s">
        <v>85</v>
      </c>
    </row>
    <row r="2" spans="1:12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J2" s="18"/>
      <c r="K2" s="2" t="s">
        <v>0</v>
      </c>
      <c r="L2" s="29"/>
    </row>
    <row r="3" spans="1:12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H3">
        <f>PERCENTILE(E2:E4135, 0.75)</f>
        <v>4750000</v>
      </c>
      <c r="K3" s="2" t="s">
        <v>2</v>
      </c>
    </row>
    <row r="4" spans="1:12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K4" s="2" t="s">
        <v>4</v>
      </c>
    </row>
    <row r="5" spans="1:12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K5" s="2" t="s">
        <v>5</v>
      </c>
    </row>
    <row r="6" spans="1:12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K6" s="2" t="s">
        <v>6</v>
      </c>
    </row>
    <row r="7" spans="1:12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K7" s="2" t="s">
        <v>7</v>
      </c>
    </row>
    <row r="8" spans="1:12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K8" s="2" t="s">
        <v>9</v>
      </c>
    </row>
    <row r="9" spans="1:12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K9" s="2" t="s">
        <v>37</v>
      </c>
    </row>
    <row r="10" spans="1:12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K10" s="2" t="s">
        <v>10</v>
      </c>
    </row>
    <row r="11" spans="1:12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K11" s="2" t="s">
        <v>38</v>
      </c>
    </row>
    <row r="12" spans="1:12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K12" s="2" t="s">
        <v>11</v>
      </c>
    </row>
    <row r="13" spans="1:12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K13" s="2" t="s">
        <v>12</v>
      </c>
    </row>
    <row r="14" spans="1:12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K14" s="2" t="s">
        <v>358</v>
      </c>
    </row>
    <row r="15" spans="1:12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K15" s="2" t="s">
        <v>13</v>
      </c>
    </row>
    <row r="16" spans="1:12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K16" s="2" t="s">
        <v>100</v>
      </c>
    </row>
    <row r="17" spans="1:11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K17" s="2" t="s">
        <v>14</v>
      </c>
    </row>
    <row r="18" spans="1:11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K18" s="2" t="s">
        <v>15</v>
      </c>
    </row>
    <row r="19" spans="1:11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K19" s="2" t="s">
        <v>16</v>
      </c>
    </row>
    <row r="20" spans="1:11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K20" s="2" t="s">
        <v>17</v>
      </c>
    </row>
    <row r="21" spans="1:11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K21" s="2" t="s">
        <v>18</v>
      </c>
    </row>
    <row r="22" spans="1:11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K22" s="2" t="s">
        <v>19</v>
      </c>
    </row>
    <row r="23" spans="1:11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K23" s="2" t="s">
        <v>20</v>
      </c>
    </row>
    <row r="24" spans="1:11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K24" s="2" t="s">
        <v>21</v>
      </c>
    </row>
    <row r="25" spans="1:11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K25" s="2" t="s">
        <v>22</v>
      </c>
    </row>
    <row r="26" spans="1:11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K26" s="2" t="s">
        <v>23</v>
      </c>
    </row>
    <row r="27" spans="1:11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K27" s="2" t="s">
        <v>107</v>
      </c>
    </row>
    <row r="28" spans="1:11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K28" s="2" t="s">
        <v>24</v>
      </c>
    </row>
    <row r="29" spans="1:11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K29" s="2" t="s">
        <v>25</v>
      </c>
    </row>
    <row r="30" spans="1:11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K30" s="2" t="s">
        <v>399</v>
      </c>
    </row>
    <row r="31" spans="1:11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K31" s="2" t="s">
        <v>1181</v>
      </c>
    </row>
    <row r="32" spans="1:11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K32" s="2" t="s">
        <v>1521</v>
      </c>
    </row>
    <row r="33" spans="1:11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K33" s="2" t="s">
        <v>1560</v>
      </c>
    </row>
    <row r="34" spans="1:11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11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11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11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11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11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11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11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11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11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11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11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11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11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11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45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K15" sqref="K15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32" t="s">
        <v>1610</v>
      </c>
      <c r="C3" s="32"/>
      <c r="D3" s="34" t="s">
        <v>1611</v>
      </c>
      <c r="E3" s="35"/>
      <c r="F3" s="35"/>
      <c r="G3" s="36"/>
    </row>
    <row r="4" spans="2:7" ht="15.75" thickBot="1" x14ac:dyDescent="0.3">
      <c r="B4" s="33"/>
      <c r="C4" s="33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5.75" thickBot="1" x14ac:dyDescent="0.3">
      <c r="B5" s="37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5.75" thickBot="1" x14ac:dyDescent="0.3">
      <c r="B6" s="38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5.75" thickBot="1" x14ac:dyDescent="0.3">
      <c r="B7" s="38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5.75" thickBot="1" x14ac:dyDescent="0.3">
      <c r="B8" s="39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5.75" thickBot="1" x14ac:dyDescent="0.3">
      <c r="B11" s="32" t="s">
        <v>1621</v>
      </c>
      <c r="C11" s="32"/>
      <c r="D11" s="34" t="s">
        <v>1611</v>
      </c>
      <c r="E11" s="35"/>
      <c r="F11" s="35"/>
      <c r="G11" s="36"/>
    </row>
    <row r="12" spans="2:7" ht="15.75" thickBot="1" x14ac:dyDescent="0.3">
      <c r="B12" s="33"/>
      <c r="C12" s="33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5.75" thickBot="1" x14ac:dyDescent="0.3">
      <c r="B13" s="37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5.75" thickBot="1" x14ac:dyDescent="0.3">
      <c r="B14" s="38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5.75" thickBot="1" x14ac:dyDescent="0.3">
      <c r="B15" s="38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5.75" thickBot="1" x14ac:dyDescent="0.3">
      <c r="B16" s="39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25"/>
    <row r="18" spans="3:7" x14ac:dyDescent="0.25">
      <c r="C18" s="30" t="s">
        <v>1622</v>
      </c>
      <c r="D18" s="30"/>
      <c r="E18" s="31">
        <f>SUMPRODUCT(D5:G8*D13:G16)</f>
        <v>12158.3</v>
      </c>
      <c r="F18" s="31"/>
      <c r="G18" s="31"/>
    </row>
    <row r="19" spans="3:7" x14ac:dyDescent="0.25">
      <c r="C19" s="30"/>
      <c r="D19" s="30"/>
      <c r="E19" s="31"/>
      <c r="F19" s="31"/>
      <c r="G19" s="31"/>
    </row>
    <row r="21" spans="3:7" x14ac:dyDescent="0.25">
      <c r="D21" s="22"/>
      <c r="E21" s="22"/>
      <c r="F21" s="22"/>
      <c r="G21" s="22"/>
    </row>
    <row r="22" spans="3:7" x14ac:dyDescent="0.25">
      <c r="D22" s="22"/>
      <c r="E22" s="22"/>
      <c r="F22" s="22"/>
      <c r="G22" s="22"/>
    </row>
    <row r="23" spans="3:7" x14ac:dyDescent="0.25">
      <c r="D23" s="22"/>
      <c r="E23" s="22"/>
      <c r="F23" s="22"/>
      <c r="G23" s="22"/>
    </row>
    <row r="24" spans="3:7" x14ac:dyDescent="0.25">
      <c r="D24" s="22"/>
      <c r="E24" s="22"/>
      <c r="F24" s="22"/>
      <c r="G24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tabSelected="1" topLeftCell="A13" workbookViewId="0">
      <selection activeCell="B6" sqref="B6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26" t="s">
        <v>1665</v>
      </c>
      <c r="D2" s="26" t="s">
        <v>1666</v>
      </c>
      <c r="F2" s="27" t="s">
        <v>1667</v>
      </c>
    </row>
    <row r="3" spans="2:6" ht="19.899999999999999" customHeight="1" x14ac:dyDescent="0.35">
      <c r="B3" s="25" t="s">
        <v>1624</v>
      </c>
      <c r="D3" s="25" t="s">
        <v>1646</v>
      </c>
      <c r="F3" s="28"/>
    </row>
    <row r="4" spans="2:6" ht="16.5" x14ac:dyDescent="0.35">
      <c r="B4" s="25" t="s">
        <v>1623</v>
      </c>
      <c r="D4" s="25" t="s">
        <v>1668</v>
      </c>
    </row>
    <row r="5" spans="2:6" ht="16.5" x14ac:dyDescent="0.35">
      <c r="B5" s="25" t="s">
        <v>1625</v>
      </c>
      <c r="D5" s="25" t="s">
        <v>1638</v>
      </c>
    </row>
    <row r="6" spans="2:6" ht="16.5" x14ac:dyDescent="0.35">
      <c r="B6" s="25" t="s">
        <v>1626</v>
      </c>
      <c r="D6" s="25" t="s">
        <v>1623</v>
      </c>
    </row>
    <row r="7" spans="2:6" ht="16.5" x14ac:dyDescent="0.35">
      <c r="B7" s="25" t="s">
        <v>1627</v>
      </c>
      <c r="D7" s="25" t="s">
        <v>1647</v>
      </c>
    </row>
    <row r="8" spans="2:6" ht="16.5" x14ac:dyDescent="0.35">
      <c r="B8" s="25" t="s">
        <v>1628</v>
      </c>
      <c r="D8" s="25" t="s">
        <v>1648</v>
      </c>
    </row>
    <row r="9" spans="2:6" ht="16.5" x14ac:dyDescent="0.35">
      <c r="B9" s="25" t="s">
        <v>1651</v>
      </c>
      <c r="D9" s="25" t="s">
        <v>1649</v>
      </c>
    </row>
    <row r="10" spans="2:6" ht="16.5" x14ac:dyDescent="0.35">
      <c r="B10" s="25" t="s">
        <v>1630</v>
      </c>
      <c r="D10" s="25" t="s">
        <v>1650</v>
      </c>
    </row>
    <row r="11" spans="2:6" ht="16.5" x14ac:dyDescent="0.35">
      <c r="B11" s="25" t="s">
        <v>1631</v>
      </c>
      <c r="D11" s="25" t="s">
        <v>1651</v>
      </c>
    </row>
    <row r="12" spans="2:6" ht="16.5" x14ac:dyDescent="0.35">
      <c r="B12" s="25" t="s">
        <v>1632</v>
      </c>
      <c r="D12" s="25" t="s">
        <v>1652</v>
      </c>
    </row>
    <row r="13" spans="2:6" ht="16.5" x14ac:dyDescent="0.35">
      <c r="B13" s="25" t="s">
        <v>1633</v>
      </c>
      <c r="D13" s="25" t="s">
        <v>1653</v>
      </c>
    </row>
    <row r="14" spans="2:6" ht="16.5" x14ac:dyDescent="0.35">
      <c r="B14" s="25" t="s">
        <v>1634</v>
      </c>
      <c r="D14" s="25" t="s">
        <v>1654</v>
      </c>
    </row>
    <row r="15" spans="2:6" ht="16.5" x14ac:dyDescent="0.35">
      <c r="B15" s="25" t="s">
        <v>1635</v>
      </c>
      <c r="D15" s="25" t="s">
        <v>1655</v>
      </c>
    </row>
    <row r="16" spans="2:6" ht="16.5" x14ac:dyDescent="0.35">
      <c r="B16" s="25" t="s">
        <v>1636</v>
      </c>
      <c r="D16" s="25" t="s">
        <v>1656</v>
      </c>
    </row>
    <row r="17" spans="2:4" ht="16.5" x14ac:dyDescent="0.35">
      <c r="B17" s="25" t="s">
        <v>1637</v>
      </c>
      <c r="D17" s="25" t="s">
        <v>1657</v>
      </c>
    </row>
    <row r="18" spans="2:4" ht="16.5" x14ac:dyDescent="0.35">
      <c r="B18" s="25" t="s">
        <v>1638</v>
      </c>
      <c r="D18" s="25" t="s">
        <v>1658</v>
      </c>
    </row>
    <row r="19" spans="2:4" ht="16.5" x14ac:dyDescent="0.35">
      <c r="B19" s="25" t="s">
        <v>1639</v>
      </c>
      <c r="D19" s="25" t="s">
        <v>1659</v>
      </c>
    </row>
    <row r="20" spans="2:4" ht="16.5" x14ac:dyDescent="0.35">
      <c r="B20" s="25" t="s">
        <v>1640</v>
      </c>
      <c r="D20" s="25" t="s">
        <v>1660</v>
      </c>
    </row>
    <row r="21" spans="2:4" ht="16.5" x14ac:dyDescent="0.35">
      <c r="B21" s="25" t="s">
        <v>1641</v>
      </c>
      <c r="D21" s="25" t="s">
        <v>1661</v>
      </c>
    </row>
    <row r="22" spans="2:4" ht="16.5" x14ac:dyDescent="0.35">
      <c r="B22" s="25" t="s">
        <v>1642</v>
      </c>
      <c r="D22" s="25" t="s">
        <v>1662</v>
      </c>
    </row>
    <row r="23" spans="2:4" ht="16.5" x14ac:dyDescent="0.35">
      <c r="B23" s="25" t="s">
        <v>1643</v>
      </c>
      <c r="D23" s="25" t="s">
        <v>1629</v>
      </c>
    </row>
    <row r="24" spans="2:4" ht="16.5" x14ac:dyDescent="0.35">
      <c r="B24" s="25" t="s">
        <v>1644</v>
      </c>
      <c r="D24" s="25" t="s">
        <v>1663</v>
      </c>
    </row>
    <row r="25" spans="2:4" ht="16.5" x14ac:dyDescent="0.35">
      <c r="B25" s="25" t="s">
        <v>1645</v>
      </c>
      <c r="D25" s="25" t="s">
        <v>1664</v>
      </c>
    </row>
    <row r="26" spans="2:4" ht="16.5" x14ac:dyDescent="0.35">
      <c r="B26" s="25"/>
      <c r="D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Team Salary Dashboard</vt:lpstr>
      <vt:lpstr>Basic Stats Functions</vt:lpstr>
      <vt:lpstr>Salary Data</vt:lpstr>
      <vt:lpstr>SUMPRODUCT</vt:lpstr>
      <vt:lpstr>COUNTIF &amp; SUMPRODUCT</vt:lpstr>
      <vt:lpstr>Ben</vt:lpstr>
      <vt:lpstr>Jerry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Arshad</cp:lastModifiedBy>
  <dcterms:created xsi:type="dcterms:W3CDTF">2015-08-05T01:13:29Z</dcterms:created>
  <dcterms:modified xsi:type="dcterms:W3CDTF">2022-11-22T07:05:05Z</dcterms:modified>
</cp:coreProperties>
</file>