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defaultThemeVersion="166925"/>
  <mc:AlternateContent xmlns:mc="http://schemas.openxmlformats.org/markup-compatibility/2006">
    <mc:Choice Requires="x15">
      <x15ac:absPath xmlns:x15ac="http://schemas.microsoft.com/office/spreadsheetml/2010/11/ac" url="E:\DS Extract\Projects\"/>
    </mc:Choice>
  </mc:AlternateContent>
  <xr:revisionPtr revIDLastSave="0" documentId="13_ncr:1_{00197BA9-3B39-4E2C-AF16-A6501DD09589}" xr6:coauthVersionLast="47" xr6:coauthVersionMax="47" xr10:uidLastSave="{00000000-0000-0000-0000-000000000000}"/>
  <bookViews>
    <workbookView xWindow="-120" yWindow="-120" windowWidth="20730" windowHeight="11160" activeTab="4" xr2:uid="{47D070F6-18D7-45B5-BC9F-69257664FCFD}"/>
  </bookViews>
  <sheets>
    <sheet name=" Raw Data" sheetId="3" r:id="rId1"/>
    <sheet name="Cleaned Data" sheetId="1" r:id="rId2"/>
    <sheet name="Data Dictionary" sheetId="4" r:id="rId3"/>
    <sheet name="Analysis" sheetId="8" r:id="rId4"/>
    <sheet name="Reporting" sheetId="5" r:id="rId5"/>
    <sheet name="Food Survey Form Link" sheetId="14" r:id="rId6"/>
  </sheets>
  <definedNames>
    <definedName name="_xlnm._FilterDatabase" localSheetId="0" hidden="1">' Raw Data'!$A$1:$K$102</definedName>
    <definedName name="_xlnm._FilterDatabase" localSheetId="1" hidden="1">'Cleaned Data'!$A$2:$K$102</definedName>
    <definedName name="Slicer_Age">#N/A</definedName>
    <definedName name="Slicer_City">#N/A</definedName>
    <definedName name="Slicer_Gender">#N/A</definedName>
  </definedNames>
  <calcPr calcId="191029"/>
  <pivotCaches>
    <pivotCache cacheId="223"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60" i="3" l="1"/>
  <c r="F101" i="3"/>
  <c r="F93" i="3"/>
  <c r="F90" i="3"/>
  <c r="F88" i="3"/>
  <c r="F85" i="3"/>
  <c r="F83" i="3"/>
  <c r="F82" i="3"/>
  <c r="F81" i="3"/>
  <c r="F80" i="3"/>
  <c r="F76" i="3"/>
  <c r="F73" i="3"/>
  <c r="F70" i="3"/>
  <c r="F66" i="3"/>
  <c r="F63" i="3"/>
  <c r="F49" i="3"/>
  <c r="F44" i="3"/>
  <c r="F35" i="3"/>
  <c r="F30" i="3"/>
  <c r="F27" i="3"/>
  <c r="F22" i="3"/>
  <c r="K102" i="3"/>
  <c r="J102" i="3"/>
  <c r="I102" i="3"/>
  <c r="H102" i="3"/>
  <c r="G102" i="3"/>
  <c r="F102" i="3"/>
  <c r="E102" i="3"/>
  <c r="D102" i="3"/>
  <c r="C102" i="3"/>
  <c r="B102" i="3"/>
  <c r="A102" i="3"/>
  <c r="K101" i="3"/>
  <c r="J101" i="3"/>
  <c r="I101" i="3"/>
  <c r="H101" i="3"/>
  <c r="G101" i="3"/>
  <c r="E101" i="3"/>
  <c r="D101" i="3"/>
  <c r="C101" i="3"/>
  <c r="B101" i="3"/>
  <c r="A101" i="3"/>
  <c r="K100" i="3"/>
  <c r="J100" i="3"/>
  <c r="I100" i="3"/>
  <c r="H100" i="3"/>
  <c r="G100" i="3"/>
  <c r="F100" i="3"/>
  <c r="E100" i="3"/>
  <c r="D100" i="3"/>
  <c r="C100" i="3"/>
  <c r="B100" i="3"/>
  <c r="A100" i="3"/>
  <c r="K99" i="3"/>
  <c r="J99" i="3"/>
  <c r="I99" i="3"/>
  <c r="H99" i="3"/>
  <c r="G99" i="3"/>
  <c r="F99" i="3"/>
  <c r="E99" i="3"/>
  <c r="D99" i="3"/>
  <c r="C99" i="3"/>
  <c r="B99" i="3"/>
  <c r="A99" i="3"/>
  <c r="K98" i="3"/>
  <c r="J98" i="3"/>
  <c r="I98" i="3"/>
  <c r="H98" i="3"/>
  <c r="G98" i="3"/>
  <c r="F98" i="3"/>
  <c r="E98" i="3"/>
  <c r="D98" i="3"/>
  <c r="C98" i="3"/>
  <c r="B98" i="3"/>
  <c r="A98" i="3"/>
  <c r="K97" i="3"/>
  <c r="J97" i="3"/>
  <c r="I97" i="3"/>
  <c r="H97" i="3"/>
  <c r="G97" i="3"/>
  <c r="F97" i="3"/>
  <c r="E97" i="3"/>
  <c r="D97" i="3"/>
  <c r="C97" i="3"/>
  <c r="B97" i="3"/>
  <c r="A97" i="3"/>
  <c r="K96" i="3"/>
  <c r="J96" i="3"/>
  <c r="I96" i="3"/>
  <c r="H96" i="3"/>
  <c r="G96" i="3"/>
  <c r="F96" i="3"/>
  <c r="E96" i="3"/>
  <c r="D96" i="3"/>
  <c r="C96" i="3"/>
  <c r="B96" i="3"/>
  <c r="A96" i="3"/>
  <c r="K95" i="3"/>
  <c r="J95" i="3"/>
  <c r="I95" i="3"/>
  <c r="H95" i="3"/>
  <c r="G95" i="3"/>
  <c r="F95" i="3"/>
  <c r="E95" i="3"/>
  <c r="D95" i="3"/>
  <c r="C95" i="3"/>
  <c r="B95" i="3"/>
  <c r="A95" i="3"/>
  <c r="K94" i="3"/>
  <c r="J94" i="3"/>
  <c r="I94" i="3"/>
  <c r="H94" i="3"/>
  <c r="G94" i="3"/>
  <c r="F94" i="3"/>
  <c r="E94" i="3"/>
  <c r="D94" i="3"/>
  <c r="C94" i="3"/>
  <c r="B94" i="3"/>
  <c r="A94" i="3"/>
  <c r="K93" i="3"/>
  <c r="J93" i="3"/>
  <c r="I93" i="3"/>
  <c r="H93" i="3"/>
  <c r="G93" i="3"/>
  <c r="E93" i="3"/>
  <c r="D93" i="3"/>
  <c r="C93" i="3"/>
  <c r="B93" i="3"/>
  <c r="A93" i="3"/>
  <c r="K92" i="3"/>
  <c r="J92" i="3"/>
  <c r="I92" i="3"/>
  <c r="H92" i="3"/>
  <c r="G92" i="3"/>
  <c r="F92" i="3"/>
  <c r="E92" i="3"/>
  <c r="D92" i="3"/>
  <c r="C92" i="3"/>
  <c r="B92" i="3"/>
  <c r="A92" i="3"/>
  <c r="K91" i="3"/>
  <c r="J91" i="3"/>
  <c r="I91" i="3"/>
  <c r="H91" i="3"/>
  <c r="G91" i="3"/>
  <c r="F91" i="3"/>
  <c r="E91" i="3"/>
  <c r="D91" i="3"/>
  <c r="C91" i="3"/>
  <c r="B91" i="3"/>
  <c r="A91" i="3"/>
  <c r="K90" i="3"/>
  <c r="J90" i="3"/>
  <c r="I90" i="3"/>
  <c r="H90" i="3"/>
  <c r="G90" i="3"/>
  <c r="E90" i="3"/>
  <c r="D90" i="3"/>
  <c r="C90" i="3"/>
  <c r="B90" i="3"/>
  <c r="A90" i="3"/>
  <c r="K89" i="3"/>
  <c r="J89" i="3"/>
  <c r="I89" i="3"/>
  <c r="H89" i="3"/>
  <c r="G89" i="3"/>
  <c r="F89" i="3"/>
  <c r="E89" i="3"/>
  <c r="D89" i="3"/>
  <c r="C89" i="3"/>
  <c r="B89" i="3"/>
  <c r="A89" i="3"/>
  <c r="K88" i="3"/>
  <c r="J88" i="3"/>
  <c r="I88" i="3"/>
  <c r="H88" i="3"/>
  <c r="G88" i="3"/>
  <c r="E88" i="3"/>
  <c r="D88" i="3"/>
  <c r="C88" i="3"/>
  <c r="B88" i="3"/>
  <c r="A88" i="3"/>
  <c r="K87" i="3"/>
  <c r="J87" i="3"/>
  <c r="I87" i="3"/>
  <c r="H87" i="3"/>
  <c r="G87" i="3"/>
  <c r="F87" i="3"/>
  <c r="E87" i="3"/>
  <c r="D87" i="3"/>
  <c r="C87" i="3"/>
  <c r="B87" i="3"/>
  <c r="A87" i="3"/>
  <c r="K86" i="3"/>
  <c r="J86" i="3"/>
  <c r="I86" i="3"/>
  <c r="H86" i="3"/>
  <c r="G86" i="3"/>
  <c r="F86" i="3"/>
  <c r="E86" i="3"/>
  <c r="D86" i="3"/>
  <c r="C86" i="3"/>
  <c r="B86" i="3"/>
  <c r="A86" i="3"/>
  <c r="K85" i="3"/>
  <c r="J85" i="3"/>
  <c r="I85" i="3"/>
  <c r="H85" i="3"/>
  <c r="G85" i="3"/>
  <c r="E85" i="3"/>
  <c r="D85" i="3"/>
  <c r="C85" i="3"/>
  <c r="B85" i="3"/>
  <c r="A85" i="3"/>
  <c r="K84" i="3"/>
  <c r="J84" i="3"/>
  <c r="I84" i="3"/>
  <c r="H84" i="3"/>
  <c r="G84" i="3"/>
  <c r="F84" i="3"/>
  <c r="E84" i="3"/>
  <c r="D84" i="3"/>
  <c r="C84" i="3"/>
  <c r="B84" i="3"/>
  <c r="A84" i="3"/>
  <c r="K83" i="3"/>
  <c r="J83" i="3"/>
  <c r="I83" i="3"/>
  <c r="H83" i="3"/>
  <c r="G83" i="3"/>
  <c r="E83" i="3"/>
  <c r="D83" i="3"/>
  <c r="C83" i="3"/>
  <c r="B83" i="3"/>
  <c r="A83" i="3"/>
  <c r="K82" i="3"/>
  <c r="J82" i="3"/>
  <c r="I82" i="3"/>
  <c r="H82" i="3"/>
  <c r="G82" i="3"/>
  <c r="E82" i="3"/>
  <c r="D82" i="3"/>
  <c r="C82" i="3"/>
  <c r="B82" i="3"/>
  <c r="A82" i="3"/>
  <c r="K81" i="3"/>
  <c r="J81" i="3"/>
  <c r="I81" i="3"/>
  <c r="H81" i="3"/>
  <c r="G81" i="3"/>
  <c r="E81" i="3"/>
  <c r="D81" i="3"/>
  <c r="C81" i="3"/>
  <c r="B81" i="3"/>
  <c r="A81" i="3"/>
  <c r="K80" i="3"/>
  <c r="J80" i="3"/>
  <c r="I80" i="3"/>
  <c r="H80" i="3"/>
  <c r="G80" i="3"/>
  <c r="E80" i="3"/>
  <c r="D80" i="3"/>
  <c r="C80" i="3"/>
  <c r="B80" i="3"/>
  <c r="A80" i="3"/>
  <c r="K79" i="3"/>
  <c r="J79" i="3"/>
  <c r="I79" i="3"/>
  <c r="H79" i="3"/>
  <c r="G79" i="3"/>
  <c r="F79" i="3"/>
  <c r="E79" i="3"/>
  <c r="D79" i="3"/>
  <c r="C79" i="3"/>
  <c r="B79" i="3"/>
  <c r="A79" i="3"/>
  <c r="K78" i="3"/>
  <c r="J78" i="3"/>
  <c r="I78" i="3"/>
  <c r="H78" i="3"/>
  <c r="G78" i="3"/>
  <c r="F78" i="3"/>
  <c r="E78" i="3"/>
  <c r="D78" i="3"/>
  <c r="C78" i="3"/>
  <c r="B78" i="3"/>
  <c r="A78" i="3"/>
  <c r="K77" i="3"/>
  <c r="J77" i="3"/>
  <c r="I77" i="3"/>
  <c r="H77" i="3"/>
  <c r="G77" i="3"/>
  <c r="F77" i="3"/>
  <c r="E77" i="3"/>
  <c r="D77" i="3"/>
  <c r="C77" i="3"/>
  <c r="B77" i="3"/>
  <c r="A77" i="3"/>
  <c r="K76" i="3"/>
  <c r="J76" i="3"/>
  <c r="I76" i="3"/>
  <c r="H76" i="3"/>
  <c r="G76" i="3"/>
  <c r="E76" i="3"/>
  <c r="D76" i="3"/>
  <c r="C76" i="3"/>
  <c r="B76" i="3"/>
  <c r="A76" i="3"/>
  <c r="K75" i="3"/>
  <c r="J75" i="3"/>
  <c r="I75" i="3"/>
  <c r="H75" i="3"/>
  <c r="G75" i="3"/>
  <c r="F75" i="3"/>
  <c r="E75" i="3"/>
  <c r="D75" i="3"/>
  <c r="C75" i="3"/>
  <c r="B75" i="3"/>
  <c r="A75" i="3"/>
  <c r="K74" i="3"/>
  <c r="J74" i="3"/>
  <c r="I74" i="3"/>
  <c r="H74" i="3"/>
  <c r="G74" i="3"/>
  <c r="F74" i="3"/>
  <c r="E74" i="3"/>
  <c r="D74" i="3"/>
  <c r="C74" i="3"/>
  <c r="B74" i="3"/>
  <c r="A74" i="3"/>
  <c r="K73" i="3"/>
  <c r="J73" i="3"/>
  <c r="I73" i="3"/>
  <c r="H73" i="3"/>
  <c r="G73" i="3"/>
  <c r="E73" i="3"/>
  <c r="D73" i="3"/>
  <c r="C73" i="3"/>
  <c r="B73" i="3"/>
  <c r="A73" i="3"/>
  <c r="K72" i="3"/>
  <c r="J72" i="3"/>
  <c r="I72" i="3"/>
  <c r="H72" i="3"/>
  <c r="G72" i="3"/>
  <c r="F72" i="3"/>
  <c r="E72" i="3"/>
  <c r="D72" i="3"/>
  <c r="C72" i="3"/>
  <c r="B72" i="3"/>
  <c r="A72" i="3"/>
  <c r="K71" i="3"/>
  <c r="J71" i="3"/>
  <c r="I71" i="3"/>
  <c r="H71" i="3"/>
  <c r="G71" i="3"/>
  <c r="F71" i="3"/>
  <c r="E71" i="3"/>
  <c r="D71" i="3"/>
  <c r="C71" i="3"/>
  <c r="B71" i="3"/>
  <c r="A71" i="3"/>
  <c r="K70" i="3"/>
  <c r="J70" i="3"/>
  <c r="I70" i="3"/>
  <c r="H70" i="3"/>
  <c r="G70" i="3"/>
  <c r="E70" i="3"/>
  <c r="D70" i="3"/>
  <c r="C70" i="3"/>
  <c r="B70" i="3"/>
  <c r="A70" i="3"/>
  <c r="K69" i="3"/>
  <c r="J69" i="3"/>
  <c r="I69" i="3"/>
  <c r="H69" i="3"/>
  <c r="G69" i="3"/>
  <c r="F69" i="3"/>
  <c r="E69" i="3"/>
  <c r="D69" i="3"/>
  <c r="C69" i="3"/>
  <c r="B69" i="3"/>
  <c r="A69" i="3"/>
  <c r="K68" i="3"/>
  <c r="J68" i="3"/>
  <c r="I68" i="3"/>
  <c r="H68" i="3"/>
  <c r="G68" i="3"/>
  <c r="F68" i="3"/>
  <c r="E68" i="3"/>
  <c r="D68" i="3"/>
  <c r="C68" i="3"/>
  <c r="B68" i="3"/>
  <c r="A68" i="3"/>
  <c r="K67" i="3"/>
  <c r="J67" i="3"/>
  <c r="I67" i="3"/>
  <c r="H67" i="3"/>
  <c r="G67" i="3"/>
  <c r="F67" i="3"/>
  <c r="E67" i="3"/>
  <c r="D67" i="3"/>
  <c r="C67" i="3"/>
  <c r="B67" i="3"/>
  <c r="A67" i="3"/>
  <c r="K66" i="3"/>
  <c r="J66" i="3"/>
  <c r="I66" i="3"/>
  <c r="H66" i="3"/>
  <c r="G66" i="3"/>
  <c r="E66" i="3"/>
  <c r="D66" i="3"/>
  <c r="C66" i="3"/>
  <c r="B66" i="3"/>
  <c r="A66" i="3"/>
  <c r="K65" i="3"/>
  <c r="J65" i="3"/>
  <c r="I65" i="3"/>
  <c r="H65" i="3"/>
  <c r="G65" i="3"/>
  <c r="F65" i="3"/>
  <c r="E65" i="3"/>
  <c r="D65" i="3"/>
  <c r="C65" i="3"/>
  <c r="B65" i="3"/>
  <c r="A65" i="3"/>
  <c r="K64" i="3"/>
  <c r="J64" i="3"/>
  <c r="I64" i="3"/>
  <c r="H64" i="3"/>
  <c r="G64" i="3"/>
  <c r="F64" i="3"/>
  <c r="E64" i="3"/>
  <c r="D64" i="3"/>
  <c r="C64" i="3"/>
  <c r="B64" i="3"/>
  <c r="A64" i="3"/>
  <c r="K63" i="3"/>
  <c r="J63" i="3"/>
  <c r="I63" i="3"/>
  <c r="H63" i="3"/>
  <c r="G63" i="3"/>
  <c r="E63" i="3"/>
  <c r="D63" i="3"/>
  <c r="C63" i="3"/>
  <c r="B63" i="3"/>
  <c r="A63" i="3"/>
  <c r="K62" i="3"/>
  <c r="J62" i="3"/>
  <c r="I62" i="3"/>
  <c r="H62" i="3"/>
  <c r="G62" i="3"/>
  <c r="F62" i="3"/>
  <c r="E62" i="3"/>
  <c r="D62" i="3"/>
  <c r="C62" i="3"/>
  <c r="B62" i="3"/>
  <c r="A62" i="3"/>
  <c r="K61" i="3"/>
  <c r="J61" i="3"/>
  <c r="I61" i="3"/>
  <c r="H61" i="3"/>
  <c r="G61" i="3"/>
  <c r="F61" i="3"/>
  <c r="E61" i="3"/>
  <c r="D61" i="3"/>
  <c r="C61" i="3"/>
  <c r="B61" i="3"/>
  <c r="A61" i="3"/>
  <c r="K60" i="3"/>
  <c r="J60" i="3"/>
  <c r="I60" i="3"/>
  <c r="H60" i="3"/>
  <c r="G60" i="3"/>
  <c r="E60" i="3"/>
  <c r="D60" i="3"/>
  <c r="C60" i="3"/>
  <c r="B60" i="3"/>
  <c r="A60" i="3"/>
  <c r="K59" i="3"/>
  <c r="J59" i="3"/>
  <c r="I59" i="3"/>
  <c r="H59" i="3"/>
  <c r="G59" i="3"/>
  <c r="F59" i="3"/>
  <c r="E59" i="3"/>
  <c r="D59" i="3"/>
  <c r="C59" i="3"/>
  <c r="B59" i="3"/>
  <c r="A59" i="3"/>
  <c r="K58" i="3"/>
  <c r="J58" i="3"/>
  <c r="I58" i="3"/>
  <c r="H58" i="3"/>
  <c r="G58" i="3"/>
  <c r="F58" i="3"/>
  <c r="E58" i="3"/>
  <c r="D58" i="3"/>
  <c r="C58" i="3"/>
  <c r="B58" i="3"/>
  <c r="A58" i="3"/>
  <c r="K57" i="3"/>
  <c r="J57" i="3"/>
  <c r="I57" i="3"/>
  <c r="H57" i="3"/>
  <c r="G57" i="3"/>
  <c r="F57" i="3"/>
  <c r="E57" i="3"/>
  <c r="D57" i="3"/>
  <c r="C57" i="3"/>
  <c r="B57" i="3"/>
  <c r="A57" i="3"/>
  <c r="K56" i="3"/>
  <c r="J56" i="3"/>
  <c r="I56" i="3"/>
  <c r="H56" i="3"/>
  <c r="G56" i="3"/>
  <c r="F56" i="3"/>
  <c r="E56" i="3"/>
  <c r="D56" i="3"/>
  <c r="C56" i="3"/>
  <c r="B56" i="3"/>
  <c r="A56" i="3"/>
  <c r="K55" i="3"/>
  <c r="J55" i="3"/>
  <c r="I55" i="3"/>
  <c r="H55" i="3"/>
  <c r="G55" i="3"/>
  <c r="F55" i="3"/>
  <c r="E55" i="3"/>
  <c r="D55" i="3"/>
  <c r="C55" i="3"/>
  <c r="B55" i="3"/>
  <c r="A55" i="3"/>
  <c r="K54" i="3"/>
  <c r="J54" i="3"/>
  <c r="I54" i="3"/>
  <c r="H54" i="3"/>
  <c r="G54" i="3"/>
  <c r="F54" i="3"/>
  <c r="E54" i="3"/>
  <c r="D54" i="3"/>
  <c r="C54" i="3"/>
  <c r="B54" i="3"/>
  <c r="A54" i="3"/>
  <c r="K53" i="3"/>
  <c r="J53" i="3"/>
  <c r="I53" i="3"/>
  <c r="H53" i="3"/>
  <c r="G53" i="3"/>
  <c r="F53" i="3"/>
  <c r="E53" i="3"/>
  <c r="D53" i="3"/>
  <c r="C53" i="3"/>
  <c r="B53" i="3"/>
  <c r="A53" i="3"/>
  <c r="K52" i="3"/>
  <c r="J52" i="3"/>
  <c r="I52" i="3"/>
  <c r="H52" i="3"/>
  <c r="G52" i="3"/>
  <c r="F52" i="3"/>
  <c r="E52" i="3"/>
  <c r="D52" i="3"/>
  <c r="C52" i="3"/>
  <c r="B52" i="3"/>
  <c r="A52" i="3"/>
  <c r="K51" i="3"/>
  <c r="J51" i="3"/>
  <c r="I51" i="3"/>
  <c r="H51" i="3"/>
  <c r="G51" i="3"/>
  <c r="F51" i="3"/>
  <c r="E51" i="3"/>
  <c r="D51" i="3"/>
  <c r="C51" i="3"/>
  <c r="B51" i="3"/>
  <c r="A51" i="3"/>
  <c r="K50" i="3"/>
  <c r="J50" i="3"/>
  <c r="I50" i="3"/>
  <c r="H50" i="3"/>
  <c r="G50" i="3"/>
  <c r="F50" i="3"/>
  <c r="E50" i="3"/>
  <c r="D50" i="3"/>
  <c r="C50" i="3"/>
  <c r="B50" i="3"/>
  <c r="A50" i="3"/>
  <c r="K49" i="3"/>
  <c r="J49" i="3"/>
  <c r="I49" i="3"/>
  <c r="H49" i="3"/>
  <c r="G49" i="3"/>
  <c r="E49" i="3"/>
  <c r="D49" i="3"/>
  <c r="C49" i="3"/>
  <c r="B49" i="3"/>
  <c r="A49" i="3"/>
  <c r="K48" i="3"/>
  <c r="J48" i="3"/>
  <c r="I48" i="3"/>
  <c r="H48" i="3"/>
  <c r="G48" i="3"/>
  <c r="F48" i="3"/>
  <c r="E48" i="3"/>
  <c r="D48" i="3"/>
  <c r="C48" i="3"/>
  <c r="B48" i="3"/>
  <c r="A48" i="3"/>
  <c r="K47" i="3"/>
  <c r="J47" i="3"/>
  <c r="I47" i="3"/>
  <c r="H47" i="3"/>
  <c r="G47" i="3"/>
  <c r="F47" i="3"/>
  <c r="E47" i="3"/>
  <c r="D47" i="3"/>
  <c r="C47" i="3"/>
  <c r="B47" i="3"/>
  <c r="A47" i="3"/>
  <c r="K46" i="3"/>
  <c r="J46" i="3"/>
  <c r="I46" i="3"/>
  <c r="H46" i="3"/>
  <c r="G46" i="3"/>
  <c r="F46" i="3"/>
  <c r="E46" i="3"/>
  <c r="D46" i="3"/>
  <c r="C46" i="3"/>
  <c r="B46" i="3"/>
  <c r="A46" i="3"/>
  <c r="K45" i="3"/>
  <c r="J45" i="3"/>
  <c r="I45" i="3"/>
  <c r="H45" i="3"/>
  <c r="G45" i="3"/>
  <c r="F45" i="3"/>
  <c r="E45" i="3"/>
  <c r="D45" i="3"/>
  <c r="C45" i="3"/>
  <c r="B45" i="3"/>
  <c r="A45" i="3"/>
  <c r="K44" i="3"/>
  <c r="J44" i="3"/>
  <c r="I44" i="3"/>
  <c r="H44" i="3"/>
  <c r="G44" i="3"/>
  <c r="E44" i="3"/>
  <c r="D44" i="3"/>
  <c r="C44" i="3"/>
  <c r="B44" i="3"/>
  <c r="A44" i="3"/>
  <c r="K43" i="3"/>
  <c r="J43" i="3"/>
  <c r="I43" i="3"/>
  <c r="H43" i="3"/>
  <c r="G43" i="3"/>
  <c r="F43" i="3"/>
  <c r="E43" i="3"/>
  <c r="D43" i="3"/>
  <c r="C43" i="3"/>
  <c r="B43" i="3"/>
  <c r="A43" i="3"/>
  <c r="K42" i="3"/>
  <c r="J42" i="3"/>
  <c r="I42" i="3"/>
  <c r="H42" i="3"/>
  <c r="G42" i="3"/>
  <c r="F42" i="3"/>
  <c r="E42" i="3"/>
  <c r="D42" i="3"/>
  <c r="C42" i="3"/>
  <c r="B42" i="3"/>
  <c r="A42" i="3"/>
  <c r="K41" i="3"/>
  <c r="J41" i="3"/>
  <c r="I41" i="3"/>
  <c r="H41" i="3"/>
  <c r="G41" i="3"/>
  <c r="F41" i="3"/>
  <c r="E41" i="3"/>
  <c r="D41" i="3"/>
  <c r="C41" i="3"/>
  <c r="B41" i="3"/>
  <c r="A41" i="3"/>
  <c r="K40" i="3"/>
  <c r="J40" i="3"/>
  <c r="I40" i="3"/>
  <c r="H40" i="3"/>
  <c r="G40" i="3"/>
  <c r="F40" i="3"/>
  <c r="E40" i="3"/>
  <c r="D40" i="3"/>
  <c r="C40" i="3"/>
  <c r="B40" i="3"/>
  <c r="A40" i="3"/>
  <c r="K39" i="3"/>
  <c r="J39" i="3"/>
  <c r="I39" i="3"/>
  <c r="H39" i="3"/>
  <c r="G39" i="3"/>
  <c r="F39" i="3"/>
  <c r="E39" i="3"/>
  <c r="D39" i="3"/>
  <c r="C39" i="3"/>
  <c r="B39" i="3"/>
  <c r="A39" i="3"/>
  <c r="K38" i="3"/>
  <c r="J38" i="3"/>
  <c r="I38" i="3"/>
  <c r="H38" i="3"/>
  <c r="G38" i="3"/>
  <c r="F38" i="3"/>
  <c r="E38" i="3"/>
  <c r="D38" i="3"/>
  <c r="C38" i="3"/>
  <c r="B38" i="3"/>
  <c r="A38" i="3"/>
  <c r="K37" i="3"/>
  <c r="J37" i="3"/>
  <c r="I37" i="3"/>
  <c r="H37" i="3"/>
  <c r="G37" i="3"/>
  <c r="F37" i="3"/>
  <c r="E37" i="3"/>
  <c r="D37" i="3"/>
  <c r="C37" i="3"/>
  <c r="B37" i="3"/>
  <c r="A37" i="3"/>
  <c r="K36" i="3"/>
  <c r="J36" i="3"/>
  <c r="I36" i="3"/>
  <c r="H36" i="3"/>
  <c r="G36" i="3"/>
  <c r="F36" i="3"/>
  <c r="E36" i="3"/>
  <c r="D36" i="3"/>
  <c r="C36" i="3"/>
  <c r="B36" i="3"/>
  <c r="A36" i="3"/>
  <c r="K35" i="3"/>
  <c r="J35" i="3"/>
  <c r="I35" i="3"/>
  <c r="H35" i="3"/>
  <c r="G35" i="3"/>
  <c r="E35" i="3"/>
  <c r="D35" i="3"/>
  <c r="C35" i="3"/>
  <c r="B35" i="3"/>
  <c r="A35" i="3"/>
  <c r="K34" i="3"/>
  <c r="J34" i="3"/>
  <c r="I34" i="3"/>
  <c r="H34" i="3"/>
  <c r="G34" i="3"/>
  <c r="F34" i="3"/>
  <c r="E34" i="3"/>
  <c r="D34" i="3"/>
  <c r="C34" i="3"/>
  <c r="B34" i="3"/>
  <c r="A34" i="3"/>
  <c r="K33" i="3"/>
  <c r="J33" i="3"/>
  <c r="I33" i="3"/>
  <c r="H33" i="3"/>
  <c r="G33" i="3"/>
  <c r="F33" i="3"/>
  <c r="E33" i="3"/>
  <c r="D33" i="3"/>
  <c r="C33" i="3"/>
  <c r="B33" i="3"/>
  <c r="A33" i="3"/>
  <c r="K32" i="3"/>
  <c r="J32" i="3"/>
  <c r="I32" i="3"/>
  <c r="H32" i="3"/>
  <c r="G32" i="3"/>
  <c r="F32" i="3"/>
  <c r="E32" i="3"/>
  <c r="D32" i="3"/>
  <c r="C32" i="3"/>
  <c r="B32" i="3"/>
  <c r="A32" i="3"/>
  <c r="K31" i="3"/>
  <c r="J31" i="3"/>
  <c r="I31" i="3"/>
  <c r="H31" i="3"/>
  <c r="G31" i="3"/>
  <c r="F31" i="3"/>
  <c r="E31" i="3"/>
  <c r="D31" i="3"/>
  <c r="C31" i="3"/>
  <c r="B31" i="3"/>
  <c r="A31" i="3"/>
  <c r="K30" i="3"/>
  <c r="J30" i="3"/>
  <c r="I30" i="3"/>
  <c r="H30" i="3"/>
  <c r="G30" i="3"/>
  <c r="E30" i="3"/>
  <c r="D30" i="3"/>
  <c r="C30" i="3"/>
  <c r="B30" i="3"/>
  <c r="A30" i="3"/>
  <c r="K29" i="3"/>
  <c r="J29" i="3"/>
  <c r="I29" i="3"/>
  <c r="H29" i="3"/>
  <c r="G29" i="3"/>
  <c r="F29" i="3"/>
  <c r="E29" i="3"/>
  <c r="D29" i="3"/>
  <c r="C29" i="3"/>
  <c r="B29" i="3"/>
  <c r="A29" i="3"/>
  <c r="K28" i="3"/>
  <c r="J28" i="3"/>
  <c r="I28" i="3"/>
  <c r="H28" i="3"/>
  <c r="G28" i="3"/>
  <c r="F28" i="3"/>
  <c r="E28" i="3"/>
  <c r="D28" i="3"/>
  <c r="C28" i="3"/>
  <c r="B28" i="3"/>
  <c r="A28" i="3"/>
  <c r="K27" i="3"/>
  <c r="J27" i="3"/>
  <c r="I27" i="3"/>
  <c r="H27" i="3"/>
  <c r="G27" i="3"/>
  <c r="E27" i="3"/>
  <c r="D27" i="3"/>
  <c r="C27" i="3"/>
  <c r="B27" i="3"/>
  <c r="A27" i="3"/>
  <c r="K26" i="3"/>
  <c r="J26" i="3"/>
  <c r="I26" i="3"/>
  <c r="H26" i="3"/>
  <c r="G26" i="3"/>
  <c r="F26" i="3"/>
  <c r="E26" i="3"/>
  <c r="D26" i="3"/>
  <c r="C26" i="3"/>
  <c r="B26" i="3"/>
  <c r="A26" i="3"/>
  <c r="K25" i="3"/>
  <c r="J25" i="3"/>
  <c r="I25" i="3"/>
  <c r="H25" i="3"/>
  <c r="G25" i="3"/>
  <c r="F25" i="3"/>
  <c r="E25" i="3"/>
  <c r="D25" i="3"/>
  <c r="C25" i="3"/>
  <c r="B25" i="3"/>
  <c r="A25" i="3"/>
  <c r="K24" i="3"/>
  <c r="J24" i="3"/>
  <c r="I24" i="3"/>
  <c r="H24" i="3"/>
  <c r="G24" i="3"/>
  <c r="F24" i="3"/>
  <c r="E24" i="3"/>
  <c r="D24" i="3"/>
  <c r="C24" i="3"/>
  <c r="B24" i="3"/>
  <c r="A24" i="3"/>
  <c r="K23" i="3"/>
  <c r="J23" i="3"/>
  <c r="I23" i="3"/>
  <c r="H23" i="3"/>
  <c r="G23" i="3"/>
  <c r="F23" i="3"/>
  <c r="E23" i="3"/>
  <c r="D23" i="3"/>
  <c r="C23" i="3"/>
  <c r="B23" i="3"/>
  <c r="A23" i="3"/>
  <c r="K22" i="3"/>
  <c r="J22" i="3"/>
  <c r="I22" i="3"/>
  <c r="H22" i="3"/>
  <c r="G22" i="3"/>
  <c r="E22" i="3"/>
  <c r="D22" i="3"/>
  <c r="C22" i="3"/>
  <c r="B22" i="3"/>
  <c r="A22" i="3"/>
</calcChain>
</file>

<file path=xl/sharedStrings.xml><?xml version="1.0" encoding="utf-8"?>
<sst xmlns="http://schemas.openxmlformats.org/spreadsheetml/2006/main" count="1223" uniqueCount="123">
  <si>
    <t>Timestamp</t>
  </si>
  <si>
    <t>Your Gender</t>
  </si>
  <si>
    <t>Your Age</t>
  </si>
  <si>
    <t>How many meals you had in a day, during Covid-19? (including snacks)</t>
  </si>
  <si>
    <t>Foods that you have consumed the most, during Covid-19?</t>
  </si>
  <si>
    <t>Did you eat Nutritious food daily, during Covid-19?</t>
  </si>
  <si>
    <t>Mention one food that helped you, keep Immune System high</t>
  </si>
  <si>
    <t>Which of the foods have you eaten the most during Covid?</t>
  </si>
  <si>
    <t>Which foods you have avoided the most during Covid-19?</t>
  </si>
  <si>
    <t>How often did you had fruits?</t>
  </si>
  <si>
    <t>Mention the City name where you live</t>
  </si>
  <si>
    <t>Female</t>
  </si>
  <si>
    <t>Non Veg</t>
  </si>
  <si>
    <t>Sometimes</t>
  </si>
  <si>
    <t>Spices</t>
  </si>
  <si>
    <t>Egg, Chicken</t>
  </si>
  <si>
    <t>Oily Food</t>
  </si>
  <si>
    <t>Weekly</t>
  </si>
  <si>
    <t>Hyderabad</t>
  </si>
  <si>
    <t>Male</t>
  </si>
  <si>
    <t>Veg</t>
  </si>
  <si>
    <t>Yes</t>
  </si>
  <si>
    <t>Moringa leaves and drumstick soup</t>
  </si>
  <si>
    <t>Fish</t>
  </si>
  <si>
    <t>Junk Food</t>
  </si>
  <si>
    <t>Monthly</t>
  </si>
  <si>
    <t>None</t>
  </si>
  <si>
    <t>Daily</t>
  </si>
  <si>
    <t>May be</t>
  </si>
  <si>
    <t>Chicken</t>
  </si>
  <si>
    <t>Occasionally</t>
  </si>
  <si>
    <t>Non veg food</t>
  </si>
  <si>
    <t>Chicken, None</t>
  </si>
  <si>
    <t>Nuts and seeds</t>
  </si>
  <si>
    <t>Egg</t>
  </si>
  <si>
    <t>Bijnor</t>
  </si>
  <si>
    <t>Date Juice</t>
  </si>
  <si>
    <t>Fish, Egg, Chicken</t>
  </si>
  <si>
    <t>Guwahati</t>
  </si>
  <si>
    <t>Delhi</t>
  </si>
  <si>
    <t>Dry fruits</t>
  </si>
  <si>
    <t>Kolkata</t>
  </si>
  <si>
    <t>Broccoli</t>
  </si>
  <si>
    <t>&lt;3</t>
  </si>
  <si>
    <t>Jaggery</t>
  </si>
  <si>
    <t>Black seed honey ashwagandha black Sesame costus root powder black raisin</t>
  </si>
  <si>
    <t>Fish, Egg</t>
  </si>
  <si>
    <t>Kota</t>
  </si>
  <si>
    <t>No idea</t>
  </si>
  <si>
    <t>Meerut</t>
  </si>
  <si>
    <t>Protein</t>
  </si>
  <si>
    <t>Vitamin c ...lemons</t>
  </si>
  <si>
    <t>Lemon, juice</t>
  </si>
  <si>
    <t>Sugary Food</t>
  </si>
  <si>
    <t>Giloy</t>
  </si>
  <si>
    <t>Apple</t>
  </si>
  <si>
    <t>Brocoli</t>
  </si>
  <si>
    <t>Hosur</t>
  </si>
  <si>
    <t>Mumbai</t>
  </si>
  <si>
    <t>No</t>
  </si>
  <si>
    <t>Almonds</t>
  </si>
  <si>
    <t>Bangalore</t>
  </si>
  <si>
    <t>Citrus Fruits</t>
  </si>
  <si>
    <t>Chennai</t>
  </si>
  <si>
    <t xml:space="preserve">Column </t>
  </si>
  <si>
    <t>Column Alias</t>
  </si>
  <si>
    <t>Data Type</t>
  </si>
  <si>
    <t>How many meals you had in a day, during Covid-19?  (including snacks)</t>
  </si>
  <si>
    <t>Gender</t>
  </si>
  <si>
    <t>Age</t>
  </si>
  <si>
    <t>Num of meals per day</t>
  </si>
  <si>
    <t>Highly Eaten Foods</t>
  </si>
  <si>
    <t>Nutritious Food</t>
  </si>
  <si>
    <t>Highly Eaten Non-Veg Foods</t>
  </si>
  <si>
    <t>Most Avoided Foods</t>
  </si>
  <si>
    <t>City</t>
  </si>
  <si>
    <t>Immune Boosting Foods</t>
  </si>
  <si>
    <t>Fruits Consumption</t>
  </si>
  <si>
    <t>Vitamin c, lemons</t>
  </si>
  <si>
    <t>Green tea</t>
  </si>
  <si>
    <t>Vegetables</t>
  </si>
  <si>
    <t>Text</t>
  </si>
  <si>
    <t>Numbers</t>
  </si>
  <si>
    <t>Boolean</t>
  </si>
  <si>
    <t>Discrete</t>
  </si>
  <si>
    <t>Sub Data Type</t>
  </si>
  <si>
    <t xml:space="preserve">Numbers </t>
  </si>
  <si>
    <t>Continous</t>
  </si>
  <si>
    <t>Nominal</t>
  </si>
  <si>
    <t>Ordinal</t>
  </si>
  <si>
    <t>No Idea</t>
  </si>
  <si>
    <t>Moringa Leaves And Drumstick Soup</t>
  </si>
  <si>
    <t>Non Veg Food</t>
  </si>
  <si>
    <t>Nuts And Seeds</t>
  </si>
  <si>
    <t>Dry Fruits</t>
  </si>
  <si>
    <t>Vitamin C, Lemons</t>
  </si>
  <si>
    <t>Lemon, Juice</t>
  </si>
  <si>
    <t>Green Tea</t>
  </si>
  <si>
    <t>Count of Age</t>
  </si>
  <si>
    <t>Grand Total</t>
  </si>
  <si>
    <t>Total Participants</t>
  </si>
  <si>
    <t>15-20</t>
  </si>
  <si>
    <t>21-26</t>
  </si>
  <si>
    <t>27-32</t>
  </si>
  <si>
    <t>33-38</t>
  </si>
  <si>
    <t>39-44</t>
  </si>
  <si>
    <t>City Wise</t>
  </si>
  <si>
    <t>Participants %</t>
  </si>
  <si>
    <t>No Of Meals/Day</t>
  </si>
  <si>
    <t>% of People</t>
  </si>
  <si>
    <t>Non Veg Foods</t>
  </si>
  <si>
    <t xml:space="preserve">% of People </t>
  </si>
  <si>
    <t>Fruits Consumed</t>
  </si>
  <si>
    <t>By % of People</t>
  </si>
  <si>
    <t>Black Seed, Honey, Ashwagandha, Black Sesame, Costus Root Powder, Black Raisin</t>
  </si>
  <si>
    <t>Gender Wise Particitants</t>
  </si>
  <si>
    <t>Count of People</t>
  </si>
  <si>
    <t>Participants</t>
  </si>
  <si>
    <t>Food Survey Analysis Report</t>
  </si>
  <si>
    <t> https://forms.gle/1Q1xR9zBx8o5WLSk9</t>
  </si>
  <si>
    <t xml:space="preserve">Form </t>
  </si>
  <si>
    <t>Count of Nutritious Food</t>
  </si>
  <si>
    <t>Age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</si>
</sst>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Arial"/>
      <family val="2"/>
    </font>
    <font>
      <sz val="12"/>
      <color rgb="FF002060"/>
      <name val="Arial"/>
      <family val="2"/>
    </font>
    <font>
      <sz val="11"/>
      <color rgb="FF002060"/>
      <name val="Arial"/>
      <family val="2"/>
    </font>
    <font>
      <b/>
      <sz val="13"/>
      <color theme="2" tint="-9.9978637043366805E-2"/>
      <name val="Calibri"/>
      <family val="2"/>
      <scheme val="minor"/>
    </font>
    <font>
      <b/>
      <sz val="14"/>
      <color theme="2" tint="-9.9978637043366805E-2"/>
      <name val="Calibri"/>
      <family val="2"/>
      <scheme val="minor"/>
    </font>
    <font>
      <b/>
      <sz val="11"/>
      <color theme="2" tint="-9.9978637043366805E-2"/>
      <name val="Arial"/>
      <family val="2"/>
    </font>
    <font>
      <b/>
      <sz val="11"/>
      <color theme="1"/>
      <name val="Calibri"/>
      <family val="2"/>
      <scheme val="minor"/>
    </font>
    <font>
      <b/>
      <sz val="11"/>
      <color theme="1"/>
      <name val="Arial"/>
      <family val="2"/>
    </font>
    <font>
      <sz val="11"/>
      <color theme="1"/>
      <name val="Arial"/>
      <family val="2"/>
    </font>
    <font>
      <b/>
      <sz val="10"/>
      <color theme="1"/>
      <name val="Arial"/>
      <family val="2"/>
    </font>
    <font>
      <sz val="28"/>
      <color theme="1" tint="0.34998626667073579"/>
      <name val="Arial"/>
      <family val="2"/>
    </font>
    <font>
      <sz val="11"/>
      <color rgb="FFFF0066"/>
      <name val="Calibri"/>
      <family val="2"/>
      <scheme val="minor"/>
    </font>
    <font>
      <u/>
      <sz val="11"/>
      <color theme="10"/>
      <name val="Calibri"/>
      <family val="2"/>
      <scheme val="minor"/>
    </font>
    <font>
      <b/>
      <sz val="28"/>
      <color theme="1"/>
      <name val="Arial Black"/>
      <family val="2"/>
    </font>
  </fonts>
  <fills count="11">
    <fill>
      <patternFill patternType="none"/>
    </fill>
    <fill>
      <patternFill patternType="gray125"/>
    </fill>
    <fill>
      <patternFill patternType="solid">
        <fgColor rgb="FF00206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9"/>
        <bgColor indexed="64"/>
      </patternFill>
    </fill>
    <fill>
      <patternFill patternType="solid">
        <fgColor theme="0"/>
        <bgColor indexed="64"/>
      </patternFill>
    </fill>
    <fill>
      <patternFill patternType="solid">
        <fgColor rgb="FF99CCFF"/>
        <bgColor indexed="64"/>
      </patternFill>
    </fill>
    <fill>
      <patternFill patternType="solid">
        <fgColor theme="0" tint="-4.9989318521683403E-2"/>
        <bgColor indexed="64"/>
      </patternFill>
    </fill>
    <fill>
      <patternFill patternType="solid">
        <fgColor rgb="FFFFCCCC"/>
        <bgColor indexed="64"/>
      </patternFill>
    </fill>
    <fill>
      <patternFill patternType="solid">
        <fgColor rgb="FFFFCCFF"/>
        <bgColor indexed="64"/>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s>
  <cellStyleXfs count="2">
    <xf numFmtId="0" fontId="0" fillId="0" borderId="0"/>
    <xf numFmtId="0" fontId="13" fillId="0" borderId="0" applyNumberFormat="0" applyFill="0" applyBorder="0" applyAlignment="0" applyProtection="0"/>
  </cellStyleXfs>
  <cellXfs count="76">
    <xf numFmtId="0" fontId="0" fillId="0" borderId="0" xfId="0"/>
    <xf numFmtId="0" fontId="1" fillId="0" borderId="1" xfId="0" applyFont="1" applyBorder="1" applyAlignment="1">
      <alignment wrapText="1"/>
    </xf>
    <xf numFmtId="0" fontId="1" fillId="0" borderId="1" xfId="0" applyFont="1" applyBorder="1" applyAlignment="1">
      <alignment vertical="center"/>
    </xf>
    <xf numFmtId="22" fontId="1" fillId="0" borderId="1" xfId="0" applyNumberFormat="1" applyFont="1" applyBorder="1" applyAlignment="1">
      <alignment horizontal="right" wrapText="1"/>
    </xf>
    <xf numFmtId="0" fontId="1" fillId="0" borderId="1" xfId="0" applyFont="1" applyBorder="1" applyAlignment="1">
      <alignment horizontal="right" wrapText="1"/>
    </xf>
    <xf numFmtId="0" fontId="1" fillId="0" borderId="2" xfId="0" applyFont="1" applyBorder="1" applyAlignment="1">
      <alignment wrapText="1"/>
    </xf>
    <xf numFmtId="0" fontId="2" fillId="4" borderId="6" xfId="0" applyFont="1" applyFill="1" applyBorder="1" applyAlignment="1">
      <alignment wrapText="1"/>
    </xf>
    <xf numFmtId="0" fontId="2" fillId="4" borderId="4" xfId="0" applyFont="1" applyFill="1" applyBorder="1" applyAlignment="1">
      <alignment horizontal="center" wrapText="1"/>
    </xf>
    <xf numFmtId="0" fontId="2" fillId="4" borderId="4" xfId="0" applyFont="1" applyFill="1" applyBorder="1" applyAlignment="1">
      <alignment horizontal="left" wrapText="1"/>
    </xf>
    <xf numFmtId="0" fontId="2" fillId="4" borderId="4" xfId="0" applyFont="1" applyFill="1" applyBorder="1" applyAlignment="1">
      <alignment wrapText="1"/>
    </xf>
    <xf numFmtId="0" fontId="2" fillId="4" borderId="7" xfId="0" applyFont="1" applyFill="1" applyBorder="1" applyAlignment="1">
      <alignment wrapText="1"/>
    </xf>
    <xf numFmtId="0" fontId="2" fillId="4" borderId="8" xfId="0" applyFont="1" applyFill="1" applyBorder="1" applyAlignment="1">
      <alignment wrapText="1"/>
    </xf>
    <xf numFmtId="0" fontId="2" fillId="4" borderId="3" xfId="0" applyFont="1" applyFill="1" applyBorder="1" applyAlignment="1">
      <alignment horizontal="center" wrapText="1"/>
    </xf>
    <xf numFmtId="0" fontId="2" fillId="4" borderId="3" xfId="0" applyFont="1" applyFill="1" applyBorder="1" applyAlignment="1">
      <alignment horizontal="left" wrapText="1"/>
    </xf>
    <xf numFmtId="0" fontId="2" fillId="4" borderId="3" xfId="0" applyFont="1" applyFill="1" applyBorder="1" applyAlignment="1">
      <alignment wrapText="1"/>
    </xf>
    <xf numFmtId="0" fontId="2" fillId="4" borderId="9" xfId="0" applyFont="1" applyFill="1" applyBorder="1" applyAlignment="1">
      <alignment wrapText="1"/>
    </xf>
    <xf numFmtId="0" fontId="2" fillId="4" borderId="9" xfId="0" applyFont="1" applyFill="1" applyBorder="1" applyAlignment="1">
      <alignment vertical="center"/>
    </xf>
    <xf numFmtId="0" fontId="2" fillId="4" borderId="8" xfId="0" applyFont="1" applyFill="1" applyBorder="1"/>
    <xf numFmtId="0" fontId="2" fillId="4" borderId="3" xfId="0" applyFont="1" applyFill="1" applyBorder="1" applyAlignment="1">
      <alignment horizontal="center"/>
    </xf>
    <xf numFmtId="0" fontId="2" fillId="4" borderId="3" xfId="0" applyFont="1" applyFill="1" applyBorder="1" applyAlignment="1">
      <alignment horizontal="left"/>
    </xf>
    <xf numFmtId="0" fontId="2" fillId="4" borderId="3" xfId="0" applyFont="1" applyFill="1" applyBorder="1"/>
    <xf numFmtId="0" fontId="2" fillId="4" borderId="9" xfId="0" applyFont="1" applyFill="1" applyBorder="1"/>
    <xf numFmtId="0" fontId="4" fillId="2" borderId="11" xfId="0" applyFont="1" applyFill="1" applyBorder="1" applyAlignment="1">
      <alignment horizontal="left"/>
    </xf>
    <xf numFmtId="0" fontId="4" fillId="2" borderId="12" xfId="0" applyFont="1" applyFill="1" applyBorder="1" applyAlignment="1">
      <alignment horizontal="center"/>
    </xf>
    <xf numFmtId="0" fontId="5" fillId="2" borderId="12" xfId="0" applyFont="1" applyFill="1" applyBorder="1" applyAlignment="1">
      <alignment horizontal="left"/>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5" xfId="0" applyFont="1" applyFill="1" applyBorder="1" applyAlignment="1">
      <alignment horizontal="center"/>
    </xf>
    <xf numFmtId="0" fontId="6" fillId="5" borderId="3" xfId="0" applyFont="1" applyFill="1" applyBorder="1" applyAlignment="1">
      <alignment horizontal="center"/>
    </xf>
    <xf numFmtId="0" fontId="6" fillId="5" borderId="10" xfId="0" applyFont="1" applyFill="1" applyBorder="1" applyAlignment="1">
      <alignment horizontal="center"/>
    </xf>
    <xf numFmtId="0" fontId="3" fillId="3" borderId="3" xfId="0" applyFont="1" applyFill="1" applyBorder="1"/>
    <xf numFmtId="0" fontId="2" fillId="4" borderId="14" xfId="0" applyFont="1" applyFill="1" applyBorder="1"/>
    <xf numFmtId="0" fontId="2" fillId="4" borderId="15" xfId="0" applyFont="1" applyFill="1" applyBorder="1" applyAlignment="1">
      <alignment horizontal="center"/>
    </xf>
    <xf numFmtId="0" fontId="2" fillId="4" borderId="15" xfId="0" applyFont="1" applyFill="1" applyBorder="1" applyAlignment="1">
      <alignment horizontal="left"/>
    </xf>
    <xf numFmtId="0" fontId="0" fillId="0" borderId="16" xfId="0" applyBorder="1"/>
    <xf numFmtId="0" fontId="2" fillId="4" borderId="15" xfId="0" applyFont="1" applyFill="1" applyBorder="1" applyAlignment="1">
      <alignment wrapText="1"/>
    </xf>
    <xf numFmtId="0" fontId="2" fillId="4" borderId="15" xfId="0" applyFont="1" applyFill="1" applyBorder="1"/>
    <xf numFmtId="0" fontId="2" fillId="4" borderId="17" xfId="0" applyFont="1" applyFill="1" applyBorder="1"/>
    <xf numFmtId="0" fontId="0" fillId="7" borderId="0" xfId="0" applyFill="1"/>
    <xf numFmtId="0" fontId="8" fillId="6" borderId="22" xfId="0" applyFont="1" applyFill="1" applyBorder="1" applyAlignment="1">
      <alignment horizontal="left"/>
    </xf>
    <xf numFmtId="0" fontId="9" fillId="6" borderId="24" xfId="0" applyFont="1" applyFill="1" applyBorder="1" applyAlignment="1">
      <alignment horizontal="left"/>
    </xf>
    <xf numFmtId="0" fontId="12" fillId="7" borderId="0" xfId="0" applyFont="1" applyFill="1"/>
    <xf numFmtId="0" fontId="0" fillId="8" borderId="0" xfId="0" applyFill="1"/>
    <xf numFmtId="0" fontId="13" fillId="0" borderId="0" xfId="1"/>
    <xf numFmtId="0" fontId="7" fillId="6" borderId="5" xfId="0" applyFont="1" applyFill="1" applyBorder="1" applyAlignment="1">
      <alignment horizontal="center"/>
    </xf>
    <xf numFmtId="0" fontId="8" fillId="6" borderId="18" xfId="0" applyFont="1" applyFill="1" applyBorder="1" applyAlignment="1">
      <alignment horizontal="center"/>
    </xf>
    <xf numFmtId="0" fontId="8" fillId="6" borderId="21" xfId="0" applyFont="1" applyFill="1" applyBorder="1" applyAlignment="1">
      <alignment horizontal="center"/>
    </xf>
    <xf numFmtId="0" fontId="8" fillId="6" borderId="5" xfId="0" applyFont="1" applyFill="1" applyBorder="1" applyAlignment="1">
      <alignment horizontal="center"/>
    </xf>
    <xf numFmtId="0" fontId="10" fillId="9" borderId="5" xfId="0" applyFont="1" applyFill="1" applyBorder="1" applyAlignment="1">
      <alignment horizontal="center"/>
    </xf>
    <xf numFmtId="0" fontId="8" fillId="9" borderId="24" xfId="0" applyFont="1" applyFill="1" applyBorder="1" applyAlignment="1">
      <alignment horizontal="left"/>
    </xf>
    <xf numFmtId="0" fontId="8" fillId="9" borderId="5" xfId="0" applyFont="1" applyFill="1" applyBorder="1" applyAlignment="1">
      <alignment horizontal="center"/>
    </xf>
    <xf numFmtId="0" fontId="14" fillId="9" borderId="0" xfId="0" applyFont="1" applyFill="1" applyAlignment="1">
      <alignment horizontal="center"/>
    </xf>
    <xf numFmtId="0" fontId="11" fillId="9" borderId="0" xfId="0" applyFont="1" applyFill="1" applyAlignment="1">
      <alignment horizontal="center"/>
    </xf>
    <xf numFmtId="0" fontId="0" fillId="0" borderId="0" xfId="0" applyFill="1"/>
    <xf numFmtId="0" fontId="0" fillId="10" borderId="0" xfId="0" applyFill="1"/>
    <xf numFmtId="0" fontId="8" fillId="10" borderId="5" xfId="0" applyFont="1" applyFill="1" applyBorder="1" applyAlignment="1">
      <alignment horizontal="center"/>
    </xf>
    <xf numFmtId="0" fontId="8" fillId="10" borderId="24" xfId="0" applyFont="1" applyFill="1" applyBorder="1"/>
    <xf numFmtId="0" fontId="7" fillId="10" borderId="20" xfId="0" applyFont="1" applyFill="1" applyBorder="1"/>
    <xf numFmtId="0" fontId="7" fillId="10" borderId="5" xfId="0" applyFont="1" applyFill="1" applyBorder="1" applyAlignment="1">
      <alignment horizontal="center"/>
    </xf>
    <xf numFmtId="0" fontId="0" fillId="10" borderId="22" xfId="0" applyFill="1" applyBorder="1" applyAlignment="1">
      <alignment horizontal="center"/>
    </xf>
    <xf numFmtId="0" fontId="7" fillId="10" borderId="18" xfId="0" applyFont="1" applyFill="1" applyBorder="1" applyAlignment="1">
      <alignment horizontal="center"/>
    </xf>
    <xf numFmtId="10" fontId="7" fillId="10" borderId="18" xfId="0" applyNumberFormat="1" applyFont="1" applyFill="1" applyBorder="1" applyAlignment="1">
      <alignment horizontal="center"/>
    </xf>
    <xf numFmtId="0" fontId="0" fillId="10" borderId="22" xfId="0" applyFill="1" applyBorder="1" applyAlignment="1">
      <alignment horizontal="left"/>
    </xf>
    <xf numFmtId="0" fontId="7" fillId="10" borderId="21" xfId="0" applyFont="1" applyFill="1" applyBorder="1" applyAlignment="1">
      <alignment horizontal="center"/>
    </xf>
    <xf numFmtId="10" fontId="7" fillId="10" borderId="21" xfId="0" applyNumberFormat="1" applyFont="1" applyFill="1" applyBorder="1" applyAlignment="1">
      <alignment horizontal="center"/>
    </xf>
    <xf numFmtId="0" fontId="0" fillId="10" borderId="23" xfId="0" applyFill="1" applyBorder="1" applyAlignment="1">
      <alignment horizontal="center"/>
    </xf>
    <xf numFmtId="10" fontId="7" fillId="10" borderId="19" xfId="0" applyNumberFormat="1" applyFont="1" applyFill="1" applyBorder="1" applyAlignment="1">
      <alignment horizontal="center"/>
    </xf>
    <xf numFmtId="0" fontId="8" fillId="10" borderId="24" xfId="0" applyFont="1" applyFill="1" applyBorder="1" applyAlignment="1">
      <alignment horizontal="center"/>
    </xf>
    <xf numFmtId="0" fontId="7" fillId="10" borderId="19" xfId="0" applyFont="1" applyFill="1" applyBorder="1" applyAlignment="1">
      <alignment horizontal="center"/>
    </xf>
    <xf numFmtId="0" fontId="0" fillId="10" borderId="24" xfId="0" applyFill="1" applyBorder="1"/>
    <xf numFmtId="0" fontId="7" fillId="10" borderId="22" xfId="0" applyFont="1" applyFill="1" applyBorder="1" applyAlignment="1">
      <alignment horizontal="left"/>
    </xf>
    <xf numFmtId="0" fontId="0" fillId="10" borderId="24" xfId="0" applyFill="1" applyBorder="1" applyAlignment="1">
      <alignment horizontal="left"/>
    </xf>
    <xf numFmtId="0" fontId="8" fillId="10" borderId="0" xfId="0" applyFont="1" applyFill="1" applyAlignment="1">
      <alignment horizontal="center"/>
    </xf>
    <xf numFmtId="0" fontId="0" fillId="10" borderId="23" xfId="0" applyFill="1" applyBorder="1" applyAlignment="1">
      <alignment horizontal="left"/>
    </xf>
    <xf numFmtId="0" fontId="7" fillId="10" borderId="0" xfId="0" applyFont="1" applyFill="1" applyAlignment="1">
      <alignment horizontal="center"/>
    </xf>
    <xf numFmtId="0" fontId="0" fillId="10" borderId="5" xfId="0" applyFill="1" applyBorder="1"/>
  </cellXfs>
  <cellStyles count="2">
    <cellStyle name="Hyperlink" xfId="1" builtinId="8"/>
    <cellStyle name="Normal" xfId="0" builtinId="0"/>
  </cellStyles>
  <dxfs count="391">
    <dxf>
      <border>
        <bottom style="thin">
          <color indexed="64"/>
        </bottom>
      </border>
    </dxf>
    <dxf>
      <border>
        <bottom style="medium">
          <color indexed="64"/>
        </bottom>
      </border>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theme="0"/>
        </patternFill>
      </fill>
    </dxf>
    <dxf>
      <fill>
        <patternFill>
          <bgColor theme="0"/>
        </patternFill>
      </fill>
    </dxf>
    <dxf>
      <fill>
        <patternFill>
          <bgColor theme="0"/>
        </patternFill>
      </fill>
    </dxf>
    <dxf>
      <fill>
        <patternFill>
          <bgColor theme="0"/>
        </patternFill>
      </fill>
    </dxf>
    <dxf>
      <fill>
        <patternFill>
          <bgColor theme="0"/>
        </patternFill>
      </fill>
    </dxf>
    <dxf>
      <alignment horizontal="center"/>
    </dxf>
    <dxf>
      <alignment horizontal="center"/>
    </dxf>
    <dxf>
      <font>
        <b/>
      </font>
    </dxf>
    <dxf>
      <font>
        <name val="Arial"/>
        <scheme val="none"/>
      </font>
    </dxf>
    <dxf>
      <font>
        <b/>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bgColor theme="5" tint="0.79998168889431442"/>
        </patternFill>
      </fill>
    </dxf>
    <dxf>
      <fill>
        <patternFill>
          <bgColor theme="5" tint="0.79998168889431442"/>
        </patternFill>
      </fill>
    </dxf>
    <dxf>
      <fill>
        <patternFill>
          <bgColor theme="5" tint="0.79998168889431442"/>
        </patternFill>
      </fill>
    </dxf>
    <dxf>
      <alignment horizontal="center"/>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FF"/>
        </patternFill>
      </fill>
    </dxf>
    <dxf>
      <fill>
        <patternFill>
          <bgColor rgb="FFFFCCCC"/>
        </patternFill>
      </fill>
    </dxf>
    <dxf>
      <fill>
        <patternFill>
          <bgColor rgb="FFFFCCCC"/>
        </patternFill>
      </fill>
    </dxf>
    <dxf>
      <fill>
        <patternFill>
          <bgColor rgb="FFFFCCCC"/>
        </patternFill>
      </fill>
    </dxf>
    <dxf>
      <fill>
        <patternFill>
          <bgColor rgb="FFFFCCFF"/>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FF"/>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FF"/>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FF"/>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FF"/>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FF"/>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FF"/>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CCCC"/>
        </patternFill>
      </fill>
    </dxf>
    <dxf>
      <fill>
        <patternFill>
          <bgColor theme="5" tint="0.79998168889431442"/>
        </patternFill>
      </fill>
    </dxf>
    <dxf>
      <fill>
        <patternFill>
          <bgColor theme="5" tint="0.79998168889431442"/>
        </patternFill>
      </fill>
    </dxf>
    <dxf>
      <fill>
        <patternFill>
          <bgColor rgb="FFFFCCCC"/>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CCCC"/>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CCCC"/>
        </patternFill>
      </fill>
    </dxf>
    <dxf>
      <fill>
        <patternFill>
          <bgColor theme="5" tint="0.79998168889431442"/>
        </patternFill>
      </fill>
    </dxf>
    <dxf>
      <fill>
        <patternFill>
          <bgColor theme="5" tint="0.79998168889431442"/>
        </patternFill>
      </fill>
    </dxf>
    <dxf>
      <fill>
        <patternFill>
          <bgColor rgb="FFFFCCCC"/>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FCCCC"/>
        </patternFill>
      </fill>
    </dxf>
    <dxf>
      <fill>
        <patternFill>
          <bgColor theme="5" tint="0.79998168889431442"/>
        </patternFill>
      </fill>
    </dxf>
    <dxf>
      <fill>
        <patternFill>
          <bgColor theme="5" tint="0.79998168889431442"/>
        </patternFill>
      </fill>
    </dxf>
    <dxf>
      <fill>
        <patternFill>
          <bgColor rgb="FFFFCCCC"/>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C00000"/>
        </patternFill>
      </fill>
    </dxf>
    <dxf>
      <fill>
        <patternFill>
          <bgColor rgb="FF009999"/>
        </patternFill>
      </fill>
    </dxf>
    <dxf>
      <fill>
        <patternFill>
          <bgColor theme="0"/>
        </patternFill>
      </fill>
    </dxf>
    <dxf>
      <fill>
        <patternFill>
          <bgColor theme="0"/>
        </patternFill>
      </fill>
    </dxf>
    <dxf>
      <fill>
        <patternFill>
          <bgColor theme="0"/>
        </patternFill>
      </fill>
    </dxf>
    <dxf>
      <fill>
        <patternFill>
          <bgColor rgb="FFFFCCCC"/>
        </patternFill>
      </fill>
    </dxf>
    <dxf>
      <fill>
        <patternFill>
          <bgColor rgb="FFFFCCCC"/>
        </patternFill>
      </fill>
    </dxf>
    <dxf>
      <fill>
        <patternFill>
          <bgColor rgb="FF99CCFF"/>
        </patternFill>
      </fill>
    </dxf>
    <dxf>
      <alignment horizontal="left"/>
    </dxf>
    <dxf>
      <fill>
        <patternFill>
          <bgColor theme="7" tint="0.59999389629810485"/>
        </patternFill>
      </fill>
    </dxf>
    <dxf>
      <fill>
        <patternFill>
          <bgColor rgb="FF99CCFF"/>
        </patternFill>
      </fill>
    </dxf>
    <dxf>
      <font>
        <name val="Arial"/>
        <scheme val="none"/>
      </font>
    </dxf>
    <dxf>
      <font>
        <name val="Arial"/>
        <scheme val="none"/>
      </font>
    </dxf>
    <dxf>
      <font>
        <name val="Arial"/>
        <scheme val="none"/>
      </font>
    </dxf>
    <dxf>
      <font>
        <name val="Arial"/>
        <scheme val="none"/>
      </font>
    </dxf>
    <dxf>
      <font>
        <name val="Arial"/>
        <scheme val="none"/>
      </font>
    </dxf>
    <dxf>
      <font>
        <name val="Arial"/>
        <scheme val="none"/>
      </font>
    </dxf>
    <dxf>
      <fill>
        <patternFill>
          <bgColor theme="7" tint="0.59999389629810485"/>
        </patternFill>
      </fill>
    </dxf>
    <dxf>
      <fill>
        <patternFill>
          <bgColor theme="7" tint="0.59999389629810485"/>
        </patternFill>
      </fill>
    </dxf>
    <dxf>
      <fill>
        <patternFill>
          <bgColor theme="0"/>
        </patternFill>
      </fill>
    </dxf>
    <dxf>
      <fill>
        <patternFill>
          <bgColor theme="0"/>
        </patternFill>
      </fill>
    </dxf>
    <dxf>
      <fill>
        <patternFill>
          <bgColor theme="0"/>
        </patternFill>
      </fill>
    </dxf>
    <dxf>
      <fill>
        <patternFill>
          <bgColor theme="0"/>
        </patternFill>
      </fill>
    </dxf>
    <dxf>
      <border>
        <bottom style="medium">
          <color indexed="64"/>
        </bottom>
      </border>
    </dxf>
    <dxf>
      <fill>
        <patternFill>
          <bgColor theme="5" tint="0.79998168889431442"/>
        </patternFill>
      </fill>
    </dxf>
    <dxf>
      <border>
        <top style="medium">
          <color indexed="64"/>
        </top>
      </border>
    </dxf>
    <dxf>
      <border>
        <top style="medium">
          <color indexed="64"/>
        </top>
      </border>
    </dxf>
    <dxf>
      <fill>
        <patternFill>
          <bgColor theme="9" tint="0.39997558519241921"/>
        </patternFill>
      </fill>
    </dxf>
    <dxf>
      <fill>
        <patternFill>
          <bgColor theme="9"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bottom style="medium">
          <color indexed="64"/>
        </bottom>
      </border>
    </dxf>
    <dxf>
      <font>
        <b/>
      </font>
    </dxf>
    <dxf>
      <font>
        <b/>
      </font>
    </dxf>
    <dxf>
      <font>
        <name val="Arial"/>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ill>
        <patternFill>
          <bgColor theme="0"/>
        </patternFill>
      </fill>
    </dxf>
    <dxf>
      <fill>
        <patternFill>
          <bgColor rgb="FFFFCCCC"/>
        </patternFill>
      </fill>
    </dxf>
    <dxf>
      <fill>
        <patternFill>
          <bgColor rgb="FF99CCFF"/>
        </patternFill>
      </fill>
    </dxf>
    <dxf>
      <font>
        <sz val="10"/>
      </font>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ont>
        <b/>
      </font>
    </dxf>
    <dxf>
      <alignment horizontal="left"/>
    </dxf>
    <dxf>
      <fill>
        <patternFill>
          <bgColor theme="5" tint="0.79998168889431442"/>
        </patternFill>
      </fill>
    </dxf>
    <dxf>
      <fill>
        <patternFill>
          <bgColor theme="5" tint="0.79998168889431442"/>
        </patternFill>
      </fill>
    </dxf>
    <dxf>
      <border>
        <bottom style="medium">
          <color indexed="64"/>
        </bottom>
      </border>
    </dxf>
    <dxf>
      <font>
        <name val="Arial"/>
        <scheme val="none"/>
      </font>
    </dxf>
    <dxf>
      <fill>
        <patternFill>
          <bgColor theme="4"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border>
        <bottom style="medium">
          <color indexed="64"/>
        </bottom>
      </border>
    </dxf>
    <dxf>
      <fill>
        <patternFill>
          <bgColor theme="5" tint="0.79998168889431442"/>
        </patternFill>
      </fill>
    </dxf>
    <dxf>
      <border>
        <top style="medium">
          <color indexed="64"/>
        </top>
      </border>
    </dxf>
    <dxf>
      <border>
        <top style="medium">
          <color indexed="64"/>
        </top>
      </border>
    </dxf>
    <dxf>
      <fill>
        <patternFill>
          <bgColor theme="9" tint="0.39997558519241921"/>
        </patternFill>
      </fill>
    </dxf>
    <dxf>
      <fill>
        <patternFill>
          <bgColor theme="9"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bottom style="medium">
          <color indexed="64"/>
        </bottom>
      </border>
    </dxf>
    <dxf>
      <font>
        <b/>
      </font>
    </dxf>
    <dxf>
      <font>
        <b/>
      </font>
    </dxf>
    <dxf>
      <font>
        <name val="Arial"/>
        <scheme val="none"/>
      </fon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alignment horizontal="center"/>
    </dxf>
    <dxf>
      <fill>
        <patternFill>
          <bgColor theme="5" tint="0.79998168889431442"/>
        </patternFill>
      </fill>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ont>
        <name val="Arial"/>
        <scheme val="none"/>
      </font>
    </dxf>
    <dxf>
      <font>
        <b/>
      </font>
    </dxf>
    <dxf>
      <fill>
        <patternFill>
          <bgColor theme="5" tint="0.79998168889431442"/>
        </patternFill>
      </fill>
    </dxf>
    <dxf>
      <fill>
        <patternFill>
          <bgColor theme="5" tint="0.79998168889431442"/>
        </patternFill>
      </fill>
    </dxf>
    <dxf>
      <fill>
        <patternFill patternType="solid">
          <bgColor theme="9" tint="0.59999389629810485"/>
        </patternFill>
      </fill>
    </dxf>
    <dxf>
      <fill>
        <patternFill patternType="solid">
          <bgColor theme="9" tint="0.59999389629810485"/>
        </patternFill>
      </fill>
    </dxf>
    <dxf>
      <border>
        <bottom style="medium">
          <color indexed="64"/>
        </bottom>
      </border>
    </dxf>
    <dxf>
      <alignment horizontal="cent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ill>
        <patternFill patternType="solid">
          <bgColor theme="9" tint="0.59999389629810485"/>
        </patternFill>
      </fill>
    </dxf>
    <dxf>
      <fill>
        <patternFill patternType="solid">
          <bgColor theme="9" tint="0.59999389629810485"/>
        </patternFill>
      </fill>
    </dxf>
    <dxf>
      <border>
        <bottom style="medium">
          <color indexed="64"/>
        </bottom>
      </border>
    </dxf>
    <dxf>
      <numFmt numFmtId="14" formatCode="0.0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border>
        <left style="medium">
          <color indexed="64"/>
        </left>
      </border>
    </dxf>
    <dxf>
      <border>
        <left style="medium">
          <color indexed="64"/>
        </left>
      </border>
    </dxf>
    <dxf>
      <fill>
        <patternFill>
          <bgColor theme="5" tint="0.79998168889431442"/>
        </patternFill>
      </fill>
    </dxf>
    <dxf>
      <fill>
        <patternFill>
          <bgColor theme="5" tint="0.79998168889431442"/>
        </patternFill>
      </fill>
    </dxf>
    <dxf>
      <fill>
        <patternFill>
          <bgColor theme="5" tint="0.79998168889431442"/>
        </patternFill>
      </fill>
    </dxf>
    <dxf>
      <border>
        <bottom style="medium">
          <color indexed="64"/>
        </bottom>
      </border>
    </dxf>
    <dxf>
      <fill>
        <patternFill>
          <bgColor theme="9" tint="0.39997558519241921"/>
        </patternFill>
      </fill>
    </dxf>
    <dxf>
      <fill>
        <patternFill>
          <bgColor theme="9" tint="0.39997558519241921"/>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ont>
        <name val="Arial"/>
        <scheme val="none"/>
      </font>
    </dxf>
    <dxf>
      <font>
        <b/>
      </font>
    </dxf>
    <dxf>
      <numFmt numFmtId="14" formatCode="0.00%"/>
    </dxf>
    <dxf>
      <border>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font>
    </dxf>
    <dxf>
      <font>
        <name val="Arial"/>
        <scheme val="none"/>
      </font>
    </dxf>
    <dxf>
      <font>
        <b/>
      </font>
    </dxf>
    <dxf>
      <alignment horizontal="center"/>
    </dxf>
    <dxf>
      <alignment horizontal="center"/>
    </dxf>
  </dxfs>
  <tableStyles count="0" defaultTableStyle="TableStyleMedium2" defaultPivotStyle="PivotStyleLight16"/>
  <colors>
    <mruColors>
      <color rgb="FFFFCCFF"/>
      <color rgb="FFFFCCCC"/>
      <color rgb="FF99CCFF"/>
      <color rgb="FF33CCCC"/>
      <color rgb="FFFFCC99"/>
      <color rgb="FF009999"/>
      <color rgb="FFCCFF99"/>
      <color rgb="FF3399FF"/>
      <color rgb="FF15114F"/>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Project.xlsx]Analysis!PivotTable11</c:name>
    <c:fmtId val="3"/>
  </c:pivotSource>
  <c:chart>
    <c:title>
      <c:tx>
        <c:rich>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r>
              <a:rPr lang="en-US" sz="1400">
                <a:solidFill>
                  <a:schemeClr val="bg1"/>
                </a:solidFill>
              </a:rPr>
              <a:t>City Wise Participants</a:t>
            </a:r>
          </a:p>
        </c:rich>
      </c:tx>
      <c:layout>
        <c:manualLayout>
          <c:xMode val="edge"/>
          <c:yMode val="edge"/>
          <c:x val="0.26956940714867883"/>
          <c:y val="1.7561957981058821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3.9772609011063373E-2"/>
              <c:y val="4.72840088537319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0412991421056613E-2"/>
              <c:y val="2.1117239377335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606926612188E-2"/>
              <c:y val="-5.335679814216771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5.460427155130182E-2"/>
              <c:y val="3.238143619144381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4.4987544566186914E-3"/>
              <c:y val="-8.120033382923908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9.5186090323851433E-2"/>
              <c:y val="0.1688094633332123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1.3368528353099061E-2"/>
          <c:y val="0.12989595375722546"/>
          <c:w val="0.64521812795284983"/>
          <c:h val="0.77761849710982656"/>
        </c:manualLayout>
      </c:layout>
      <c:pieChart>
        <c:varyColors val="1"/>
        <c:ser>
          <c:idx val="0"/>
          <c:order val="0"/>
          <c:tx>
            <c:strRef>
              <c:f>Analysis!$C$13</c:f>
              <c:strCache>
                <c:ptCount val="1"/>
                <c:pt idx="0">
                  <c:v>Total</c:v>
                </c:pt>
              </c:strCache>
            </c:strRef>
          </c:tx>
          <c:dPt>
            <c:idx val="0"/>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9BC4-406D-887B-8FA1024AE7EF}"/>
              </c:ext>
            </c:extLst>
          </c:dPt>
          <c:dPt>
            <c:idx val="1"/>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BC4-406D-887B-8FA1024AE7EF}"/>
              </c:ext>
            </c:extLst>
          </c:dPt>
          <c:dPt>
            <c:idx val="2"/>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BC4-406D-887B-8FA1024AE7EF}"/>
              </c:ext>
            </c:extLst>
          </c:dPt>
          <c:dPt>
            <c:idx val="3"/>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9BC4-406D-887B-8FA1024AE7EF}"/>
              </c:ext>
            </c:extLst>
          </c:dPt>
          <c:dPt>
            <c:idx val="4"/>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9BC4-406D-887B-8FA1024AE7EF}"/>
              </c:ext>
            </c:extLst>
          </c:dPt>
          <c:dPt>
            <c:idx val="5"/>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BC4-406D-887B-8FA1024AE7EF}"/>
              </c:ext>
            </c:extLst>
          </c:dPt>
          <c:dPt>
            <c:idx val="6"/>
            <c:bubble3D val="0"/>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BC4-406D-887B-8FA1024AE7EF}"/>
              </c:ext>
            </c:extLst>
          </c:dPt>
          <c:dPt>
            <c:idx val="7"/>
            <c:bubble3D val="0"/>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BC4-406D-887B-8FA1024AE7EF}"/>
              </c:ext>
            </c:extLst>
          </c:dPt>
          <c:dPt>
            <c:idx val="8"/>
            <c:bubble3D val="0"/>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BC4-406D-887B-8FA1024AE7EF}"/>
              </c:ext>
            </c:extLst>
          </c:dPt>
          <c:dPt>
            <c:idx val="9"/>
            <c:bubble3D val="0"/>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BC4-406D-887B-8FA1024AE7EF}"/>
              </c:ext>
            </c:extLst>
          </c:dPt>
          <c:dPt>
            <c:idx val="10"/>
            <c:bubble3D val="0"/>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9BC4-406D-887B-8FA1024AE7EF}"/>
              </c:ext>
            </c:extLst>
          </c:dPt>
          <c:dLbls>
            <c:dLbl>
              <c:idx val="0"/>
              <c:layout>
                <c:manualLayout>
                  <c:x val="3.9772609011063373E-2"/>
                  <c:y val="4.728400885373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BC4-406D-887B-8FA1024AE7EF}"/>
                </c:ext>
              </c:extLst>
            </c:dLbl>
            <c:dLbl>
              <c:idx val="1"/>
              <c:layout>
                <c:manualLayout>
                  <c:x val="1.0412991421056613E-2"/>
                  <c:y val="2.111723937733589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BC4-406D-887B-8FA1024AE7EF}"/>
                </c:ext>
              </c:extLst>
            </c:dLbl>
            <c:dLbl>
              <c:idx val="2"/>
              <c:layout>
                <c:manualLayout>
                  <c:x val="4.4606926612188E-2"/>
                  <c:y val="-5.335679814216771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BC4-406D-887B-8FA1024AE7EF}"/>
                </c:ext>
              </c:extLst>
            </c:dLbl>
            <c:dLbl>
              <c:idx val="3"/>
              <c:layout>
                <c:manualLayout>
                  <c:x val="5.460427155130182E-2"/>
                  <c:y val="3.238143619144381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BC4-406D-887B-8FA1024AE7EF}"/>
                </c:ext>
              </c:extLst>
            </c:dLbl>
            <c:dLbl>
              <c:idx val="5"/>
              <c:layout>
                <c:manualLayout>
                  <c:x val="4.4987544566186914E-3"/>
                  <c:y val="-8.1200333829239083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BC4-406D-887B-8FA1024AE7EF}"/>
                </c:ext>
              </c:extLst>
            </c:dLbl>
            <c:dLbl>
              <c:idx val="6"/>
              <c:layout>
                <c:manualLayout>
                  <c:x val="9.5186090323851433E-2"/>
                  <c:y val="0.168809463333212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9BC4-406D-887B-8FA1024AE7E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Analysis!$B$14:$B$24</c:f>
              <c:strCache>
                <c:ptCount val="11"/>
                <c:pt idx="0">
                  <c:v>Bangalore</c:v>
                </c:pt>
                <c:pt idx="1">
                  <c:v>Bijnor</c:v>
                </c:pt>
                <c:pt idx="2">
                  <c:v>Chennai</c:v>
                </c:pt>
                <c:pt idx="3">
                  <c:v>Delhi</c:v>
                </c:pt>
                <c:pt idx="4">
                  <c:v>Guwahati</c:v>
                </c:pt>
                <c:pt idx="5">
                  <c:v>Hosur</c:v>
                </c:pt>
                <c:pt idx="6">
                  <c:v>Hyderabad</c:v>
                </c:pt>
                <c:pt idx="7">
                  <c:v>Kolkata</c:v>
                </c:pt>
                <c:pt idx="8">
                  <c:v>Kota</c:v>
                </c:pt>
                <c:pt idx="9">
                  <c:v>Meerut</c:v>
                </c:pt>
                <c:pt idx="10">
                  <c:v>Mumbai</c:v>
                </c:pt>
              </c:strCache>
            </c:strRef>
          </c:cat>
          <c:val>
            <c:numRef>
              <c:f>Analysis!$C$14:$C$24</c:f>
              <c:numCache>
                <c:formatCode>0.00%</c:formatCode>
                <c:ptCount val="11"/>
                <c:pt idx="0">
                  <c:v>0.12</c:v>
                </c:pt>
                <c:pt idx="1">
                  <c:v>0.11</c:v>
                </c:pt>
                <c:pt idx="2">
                  <c:v>0.13</c:v>
                </c:pt>
                <c:pt idx="3">
                  <c:v>0.08</c:v>
                </c:pt>
                <c:pt idx="4">
                  <c:v>0.01</c:v>
                </c:pt>
                <c:pt idx="5">
                  <c:v>0.11</c:v>
                </c:pt>
                <c:pt idx="6">
                  <c:v>0.21</c:v>
                </c:pt>
                <c:pt idx="7">
                  <c:v>0.01</c:v>
                </c:pt>
                <c:pt idx="8">
                  <c:v>0.01</c:v>
                </c:pt>
                <c:pt idx="9">
                  <c:v>0.01</c:v>
                </c:pt>
                <c:pt idx="10">
                  <c:v>0.2</c:v>
                </c:pt>
              </c:numCache>
            </c:numRef>
          </c:val>
          <c:extLst>
            <c:ext xmlns:c16="http://schemas.microsoft.com/office/drawing/2014/chart" uri="{C3380CC4-5D6E-409C-BE32-E72D297353CC}">
              <c16:uniqueId val="{00000016-6E02-40AD-886A-9BB7D62711C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lumMod val="20000"/>
                  <a:lumOff val="8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114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Project.xlsx]Analysis!PivotTable5</c:name>
    <c:fmtId val="3"/>
  </c:pivotSource>
  <c:chart>
    <c:title>
      <c:tx>
        <c:rich>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400"/>
              <a:t>Fruits Consumption </a:t>
            </a:r>
          </a:p>
        </c:rich>
      </c:tx>
      <c:layout>
        <c:manualLayout>
          <c:xMode val="edge"/>
          <c:yMode val="edge"/>
          <c:x val="0.24704614324373383"/>
          <c:y val="3.6940820151653703E-2"/>
        </c:manualLayout>
      </c:layout>
      <c:overlay val="0"/>
      <c:spPr>
        <a:noFill/>
        <a:ln>
          <a:noFill/>
        </a:ln>
        <a:effectLst/>
      </c:spPr>
      <c:txPr>
        <a:bodyPr rot="0" spcFirstLastPara="1" vertOverflow="ellipsis" vert="horz" wrap="square" anchor="ctr" anchorCtr="1"/>
        <a:lstStyle/>
        <a:p>
          <a:pPr>
            <a:defRPr sz="14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24742943208149"/>
              <c:y val="-4.719763134784914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124742943208162"/>
              <c:y val="4.719763134784914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0.11451941265067225"/>
              <c:y val="3.303834194349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7.198363080899399E-2"/>
              <c:y val="-8.023597329134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Analysis!$F$12</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133-42E7-A66B-8463765C1F7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133-42E7-A66B-8463765C1F7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133-42E7-A66B-8463765C1F7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133-42E7-A66B-8463765C1F75}"/>
              </c:ext>
            </c:extLst>
          </c:dPt>
          <c:dLbls>
            <c:dLbl>
              <c:idx val="0"/>
              <c:layout>
                <c:manualLayout>
                  <c:x val="0.11124742943208149"/>
                  <c:y val="-4.71976313478491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133-42E7-A66B-8463765C1F75}"/>
                </c:ext>
              </c:extLst>
            </c:dLbl>
            <c:dLbl>
              <c:idx val="1"/>
              <c:layout>
                <c:manualLayout>
                  <c:x val="0.11124742943208162"/>
                  <c:y val="4.7197631347849142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133-42E7-A66B-8463765C1F75}"/>
                </c:ext>
              </c:extLst>
            </c:dLbl>
            <c:dLbl>
              <c:idx val="2"/>
              <c:layout>
                <c:manualLayout>
                  <c:x val="-0.11451941265067225"/>
                  <c:y val="3.3038341943494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133-42E7-A66B-8463765C1F75}"/>
                </c:ext>
              </c:extLst>
            </c:dLbl>
            <c:dLbl>
              <c:idx val="3"/>
              <c:layout>
                <c:manualLayout>
                  <c:x val="-7.198363080899399E-2"/>
                  <c:y val="-8.02359732913435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133-42E7-A66B-8463765C1F7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Analysis!$E$13:$E$16</c:f>
              <c:strCache>
                <c:ptCount val="4"/>
                <c:pt idx="0">
                  <c:v>Daily</c:v>
                </c:pt>
                <c:pt idx="1">
                  <c:v>Monthly</c:v>
                </c:pt>
                <c:pt idx="2">
                  <c:v>Occasionally</c:v>
                </c:pt>
                <c:pt idx="3">
                  <c:v>Weekly</c:v>
                </c:pt>
              </c:strCache>
            </c:strRef>
          </c:cat>
          <c:val>
            <c:numRef>
              <c:f>Analysis!$F$13:$F$16</c:f>
              <c:numCache>
                <c:formatCode>0.00%</c:formatCode>
                <c:ptCount val="4"/>
                <c:pt idx="0">
                  <c:v>0.22</c:v>
                </c:pt>
                <c:pt idx="1">
                  <c:v>0.21</c:v>
                </c:pt>
                <c:pt idx="2">
                  <c:v>0.28000000000000003</c:v>
                </c:pt>
                <c:pt idx="3">
                  <c:v>0.28999999999999998</c:v>
                </c:pt>
              </c:numCache>
            </c:numRef>
          </c:val>
          <c:extLst>
            <c:ext xmlns:c16="http://schemas.microsoft.com/office/drawing/2014/chart" uri="{C3380CC4-5D6E-409C-BE32-E72D297353CC}">
              <c16:uniqueId val="{00000008-0E52-4483-BED5-40EC9466F03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7078930418728242"/>
          <c:y val="0.25556987434803136"/>
          <c:w val="0.18997052319859387"/>
          <c:h val="0.3116903515740753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15114F"/>
    </a:soli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Project.xlsx]Analysis!PivotTable7</c:name>
    <c:fmtId val="7"/>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sz="1400" u="none"/>
              <a:t>Num</a:t>
            </a:r>
            <a:r>
              <a:rPr lang="en-US" sz="1400" u="none" baseline="0"/>
              <a:t> </a:t>
            </a:r>
            <a:r>
              <a:rPr lang="en-US" sz="1400" u="none"/>
              <a:t>Of Meals</a:t>
            </a:r>
            <a:r>
              <a:rPr lang="en-US" sz="1400" u="none" baseline="0"/>
              <a:t> Per Day</a:t>
            </a:r>
            <a:r>
              <a:rPr lang="en-US" sz="1400" u="none"/>
              <a:t>  </a:t>
            </a:r>
          </a:p>
        </c:rich>
      </c:tx>
      <c:layout>
        <c:manualLayout>
          <c:xMode val="edge"/>
          <c:yMode val="edge"/>
          <c:x val="0.27637466486640805"/>
          <c:y val="2.3615888916380858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20000"/>
              <a:lumOff val="80000"/>
            </a:schemeClr>
          </a:solidFill>
          <a:ln>
            <a:noFill/>
          </a:ln>
          <a:effectLst/>
          <a:sp3d/>
        </c:spPr>
        <c:marker>
          <c:symbol val="none"/>
        </c:marker>
        <c:dLbl>
          <c:idx val="0"/>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accent1">
            <a:alpha val="30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Analysis!$I$3</c:f>
              <c:strCache>
                <c:ptCount val="1"/>
                <c:pt idx="0">
                  <c:v>Total</c:v>
                </c:pt>
              </c:strCache>
            </c:strRef>
          </c:tx>
          <c:spPr>
            <a:solidFill>
              <a:schemeClr val="accent1">
                <a:lumMod val="20000"/>
                <a:lumOff val="80000"/>
              </a:schemeClr>
            </a:solidFill>
            <a:ln>
              <a:noFill/>
            </a:ln>
            <a:effectLst/>
            <a:sp3d/>
          </c:spPr>
          <c:invertIfNegative val="0"/>
          <c:dLbls>
            <c:spPr>
              <a:solidFill>
                <a:srgbClr val="4472C4">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Analysis!$H$4:$H$6</c:f>
              <c:strCache>
                <c:ptCount val="3"/>
                <c:pt idx="0">
                  <c:v>3</c:v>
                </c:pt>
                <c:pt idx="1">
                  <c:v>5</c:v>
                </c:pt>
                <c:pt idx="2">
                  <c:v>&lt;3</c:v>
                </c:pt>
              </c:strCache>
            </c:strRef>
          </c:cat>
          <c:val>
            <c:numRef>
              <c:f>Analysis!$I$4:$I$6</c:f>
              <c:numCache>
                <c:formatCode>0.00%</c:formatCode>
                <c:ptCount val="3"/>
                <c:pt idx="0">
                  <c:v>0.43</c:v>
                </c:pt>
                <c:pt idx="1">
                  <c:v>0.27</c:v>
                </c:pt>
                <c:pt idx="2">
                  <c:v>0.3</c:v>
                </c:pt>
              </c:numCache>
            </c:numRef>
          </c:val>
          <c:extLst>
            <c:ext xmlns:c16="http://schemas.microsoft.com/office/drawing/2014/chart" uri="{C3380CC4-5D6E-409C-BE32-E72D297353CC}">
              <c16:uniqueId val="{00000000-9242-47DA-98E7-D7B8DF5E6F7A}"/>
            </c:ext>
          </c:extLst>
        </c:ser>
        <c:dLbls>
          <c:showLegendKey val="0"/>
          <c:showVal val="1"/>
          <c:showCatName val="0"/>
          <c:showSerName val="0"/>
          <c:showPercent val="0"/>
          <c:showBubbleSize val="0"/>
        </c:dLbls>
        <c:gapWidth val="154"/>
        <c:gapDepth val="0"/>
        <c:shape val="box"/>
        <c:axId val="691605247"/>
        <c:axId val="694806255"/>
        <c:axId val="0"/>
      </c:bar3DChart>
      <c:catAx>
        <c:axId val="691605247"/>
        <c:scaling>
          <c:orientation val="minMax"/>
        </c:scaling>
        <c:delete val="0"/>
        <c:axPos val="b"/>
        <c:majorGridlines>
          <c:spPr>
            <a:ln w="9525" cap="flat" cmpd="sng" algn="ctr">
              <a:solidFill>
                <a:schemeClr val="lt1">
                  <a:lumMod val="60000"/>
                  <a:lumOff val="4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all" spc="150" normalizeH="0" baseline="0">
                <a:solidFill>
                  <a:schemeClr val="lt1"/>
                </a:solidFill>
                <a:latin typeface="+mn-lt"/>
                <a:ea typeface="+mn-ea"/>
                <a:cs typeface="+mn-cs"/>
              </a:defRPr>
            </a:pPr>
            <a:endParaRPr lang="en-US"/>
          </a:p>
        </c:txPr>
        <c:crossAx val="694806255"/>
        <c:crosses val="autoZero"/>
        <c:auto val="1"/>
        <c:lblAlgn val="ctr"/>
        <c:lblOffset val="100"/>
        <c:noMultiLvlLbl val="0"/>
      </c:catAx>
      <c:valAx>
        <c:axId val="694806255"/>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91605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5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Project.xlsx]Analysis!PivotTable8</c:name>
    <c:fmtId val="3"/>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Non Veg Foods </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C99"/>
          </a:solid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C99"/>
          </a:solidFill>
          <a:ln w="9525" cap="flat" cmpd="sng" algn="ctr">
            <a:solidFill>
              <a:schemeClr val="accent1"/>
            </a:solidFill>
            <a:miter lim="800000"/>
          </a:ln>
          <a:effectLst>
            <a:glow rad="63500">
              <a:schemeClr val="accent1">
                <a:satMod val="175000"/>
                <a:alpha val="25000"/>
              </a:schemeClr>
            </a:glow>
          </a:effectLst>
        </c:spPr>
      </c:pivotFmt>
      <c:pivotFmt>
        <c:idx val="4"/>
        <c:spPr>
          <a:solidFill>
            <a:srgbClr val="FFCC99"/>
          </a:solidFill>
          <a:ln w="9525" cap="flat" cmpd="sng" algn="ctr">
            <a:solidFill>
              <a:schemeClr val="accent1"/>
            </a:solidFill>
            <a:miter lim="800000"/>
          </a:ln>
          <a:effectLst>
            <a:glow rad="63500">
              <a:schemeClr val="accent1">
                <a:satMod val="175000"/>
                <a:alpha val="25000"/>
              </a:schemeClr>
            </a:glow>
          </a:effectLst>
        </c:spPr>
      </c:pivotFmt>
    </c:pivotFmts>
    <c:plotArea>
      <c:layout>
        <c:manualLayout>
          <c:layoutTarget val="inner"/>
          <c:xMode val="edge"/>
          <c:yMode val="edge"/>
          <c:x val="0.14507338065109443"/>
          <c:y val="0.15480701754385967"/>
          <c:w val="0.79005875855534902"/>
          <c:h val="0.73666307501036055"/>
        </c:manualLayout>
      </c:layout>
      <c:barChart>
        <c:barDir val="bar"/>
        <c:grouping val="clustered"/>
        <c:varyColors val="0"/>
        <c:ser>
          <c:idx val="0"/>
          <c:order val="0"/>
          <c:tx>
            <c:strRef>
              <c:f>Analysis!$I$8</c:f>
              <c:strCache>
                <c:ptCount val="1"/>
                <c:pt idx="0">
                  <c:v>Total</c:v>
                </c:pt>
              </c:strCache>
            </c:strRef>
          </c:tx>
          <c:spPr>
            <a:solidFill>
              <a:srgbClr val="FFCC99"/>
            </a:solid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Analysis!$H$9:$H$12</c:f>
              <c:strCache>
                <c:ptCount val="4"/>
                <c:pt idx="0">
                  <c:v>Chicken</c:v>
                </c:pt>
                <c:pt idx="1">
                  <c:v>Egg</c:v>
                </c:pt>
                <c:pt idx="2">
                  <c:v>None</c:v>
                </c:pt>
                <c:pt idx="3">
                  <c:v>Fish</c:v>
                </c:pt>
              </c:strCache>
            </c:strRef>
          </c:cat>
          <c:val>
            <c:numRef>
              <c:f>Analysis!$I$9:$I$12</c:f>
              <c:numCache>
                <c:formatCode>0.00%</c:formatCode>
                <c:ptCount val="4"/>
                <c:pt idx="0">
                  <c:v>0.32786885245901637</c:v>
                </c:pt>
                <c:pt idx="1">
                  <c:v>0.31147540983606559</c:v>
                </c:pt>
                <c:pt idx="2">
                  <c:v>0.19672131147540983</c:v>
                </c:pt>
                <c:pt idx="3">
                  <c:v>0.16393442622950818</c:v>
                </c:pt>
              </c:numCache>
            </c:numRef>
          </c:val>
          <c:extLst>
            <c:ext xmlns:c16="http://schemas.microsoft.com/office/drawing/2014/chart" uri="{C3380CC4-5D6E-409C-BE32-E72D297353CC}">
              <c16:uniqueId val="{00000002-FE4C-4578-9C49-CD68E7756653}"/>
            </c:ext>
          </c:extLst>
        </c:ser>
        <c:dLbls>
          <c:showLegendKey val="0"/>
          <c:showVal val="0"/>
          <c:showCatName val="0"/>
          <c:showSerName val="0"/>
          <c:showPercent val="0"/>
          <c:showBubbleSize val="0"/>
        </c:dLbls>
        <c:gapWidth val="182"/>
        <c:overlap val="-50"/>
        <c:axId val="598915119"/>
        <c:axId val="360306687"/>
      </c:barChart>
      <c:catAx>
        <c:axId val="5989151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306687"/>
        <c:crosses val="autoZero"/>
        <c:auto val="1"/>
        <c:lblAlgn val="ctr"/>
        <c:lblOffset val="100"/>
        <c:noMultiLvlLbl val="0"/>
      </c:catAx>
      <c:valAx>
        <c:axId val="360306687"/>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8915119"/>
        <c:crosses val="autoZero"/>
        <c:crossBetween val="between"/>
      </c:valAx>
      <c:spPr>
        <a:noFill/>
        <a:ln w="25400">
          <a:solidFill>
            <a:schemeClr val="accent3"/>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999"/>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Project.xlsx]Analysis!PivotTable10</c:name>
    <c:fmtId val="11"/>
  </c:pivotSource>
  <c:chart>
    <c:title>
      <c:tx>
        <c:rich>
          <a:bodyPr rot="0" spcFirstLastPara="1" vertOverflow="ellipsis" vert="horz" wrap="square" anchor="ctr" anchorCtr="1"/>
          <a:lstStyle/>
          <a:p>
            <a:pPr>
              <a:defRPr sz="1400" b="1" i="0" u="none" strike="noStrike" kern="1200" cap="none" baseline="0">
                <a:solidFill>
                  <a:schemeClr val="accent1">
                    <a:lumMod val="75000"/>
                  </a:schemeClr>
                </a:solidFill>
                <a:latin typeface="+mn-lt"/>
                <a:ea typeface="+mn-ea"/>
                <a:cs typeface="+mn-cs"/>
              </a:defRPr>
            </a:pPr>
            <a:r>
              <a:rPr lang="en-US">
                <a:solidFill>
                  <a:schemeClr val="accent1">
                    <a:lumMod val="75000"/>
                  </a:schemeClr>
                </a:solidFill>
              </a:rPr>
              <a:t>Age Wise - Immune Boosting Foods </a:t>
            </a:r>
          </a:p>
        </c:rich>
      </c:tx>
      <c:layout>
        <c:manualLayout>
          <c:xMode val="edge"/>
          <c:yMode val="edge"/>
          <c:x val="0.15660689840487413"/>
          <c:y val="1.8682291622234035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accent1">
                  <a:lumMod val="7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4">
                <a:lumMod val="75000"/>
              </a:schemeClr>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solidFill>
              <a:srgbClr val="3399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537584647365766E-2"/>
          <c:y val="0.22445195411378729"/>
          <c:w val="0.90176539135927514"/>
          <c:h val="0.41762229791777111"/>
        </c:manualLayout>
      </c:layout>
      <c:lineChart>
        <c:grouping val="stacked"/>
        <c:varyColors val="0"/>
        <c:ser>
          <c:idx val="0"/>
          <c:order val="0"/>
          <c:tx>
            <c:strRef>
              <c:f>Analysis!$L$3</c:f>
              <c:strCache>
                <c:ptCount val="1"/>
                <c:pt idx="0">
                  <c:v>Total</c:v>
                </c:pt>
              </c:strCache>
            </c:strRef>
          </c:tx>
          <c:spPr>
            <a:ln w="22225" cap="rnd">
              <a:solidFill>
                <a:schemeClr val="accent4">
                  <a:lumMod val="75000"/>
                </a:schemeClr>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s>
            <c:spPr>
              <a:solidFill>
                <a:srgbClr val="3399FF"/>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Analysis!$K$4:$K$22</c:f>
              <c:strCache>
                <c:ptCount val="19"/>
                <c:pt idx="0">
                  <c:v>Almonds</c:v>
                </c:pt>
                <c:pt idx="1">
                  <c:v>Apple</c:v>
                </c:pt>
                <c:pt idx="2">
                  <c:v>Broccoli</c:v>
                </c:pt>
                <c:pt idx="3">
                  <c:v>Citrus Fruits</c:v>
                </c:pt>
                <c:pt idx="4">
                  <c:v>Date Juice</c:v>
                </c:pt>
                <c:pt idx="5">
                  <c:v>Dry Fruits</c:v>
                </c:pt>
                <c:pt idx="6">
                  <c:v>Giloy</c:v>
                </c:pt>
                <c:pt idx="7">
                  <c:v>Green Tea</c:v>
                </c:pt>
                <c:pt idx="8">
                  <c:v>Jaggery</c:v>
                </c:pt>
                <c:pt idx="9">
                  <c:v>Lemon, Juice</c:v>
                </c:pt>
                <c:pt idx="10">
                  <c:v>Moringa Leaves And Drumstick Soup</c:v>
                </c:pt>
                <c:pt idx="11">
                  <c:v>No Idea</c:v>
                </c:pt>
                <c:pt idx="12">
                  <c:v>Non Veg Food</c:v>
                </c:pt>
                <c:pt idx="13">
                  <c:v>Nuts And Seeds</c:v>
                </c:pt>
                <c:pt idx="14">
                  <c:v>Protein</c:v>
                </c:pt>
                <c:pt idx="15">
                  <c:v>Spices</c:v>
                </c:pt>
                <c:pt idx="16">
                  <c:v>Vegetables</c:v>
                </c:pt>
                <c:pt idx="17">
                  <c:v>Vitamin C, Lemons</c:v>
                </c:pt>
                <c:pt idx="18">
                  <c:v>Black Seed, Honey, Ashwagandha, Black Sesame, Costus Root Powder, Black Raisin</c:v>
                </c:pt>
              </c:strCache>
            </c:strRef>
          </c:cat>
          <c:val>
            <c:numRef>
              <c:f>Analysis!$L$4:$L$22</c:f>
              <c:numCache>
                <c:formatCode>General</c:formatCode>
                <c:ptCount val="19"/>
                <c:pt idx="0">
                  <c:v>20</c:v>
                </c:pt>
                <c:pt idx="1">
                  <c:v>1</c:v>
                </c:pt>
                <c:pt idx="2">
                  <c:v>3</c:v>
                </c:pt>
                <c:pt idx="3">
                  <c:v>25</c:v>
                </c:pt>
                <c:pt idx="4">
                  <c:v>1</c:v>
                </c:pt>
                <c:pt idx="5">
                  <c:v>1</c:v>
                </c:pt>
                <c:pt idx="6">
                  <c:v>1</c:v>
                </c:pt>
                <c:pt idx="7">
                  <c:v>37</c:v>
                </c:pt>
                <c:pt idx="8">
                  <c:v>1</c:v>
                </c:pt>
                <c:pt idx="9">
                  <c:v>1</c:v>
                </c:pt>
                <c:pt idx="10">
                  <c:v>1</c:v>
                </c:pt>
                <c:pt idx="11">
                  <c:v>1</c:v>
                </c:pt>
                <c:pt idx="12">
                  <c:v>1</c:v>
                </c:pt>
                <c:pt idx="13">
                  <c:v>1</c:v>
                </c:pt>
                <c:pt idx="14">
                  <c:v>1</c:v>
                </c:pt>
                <c:pt idx="15">
                  <c:v>1</c:v>
                </c:pt>
                <c:pt idx="16">
                  <c:v>1</c:v>
                </c:pt>
                <c:pt idx="17">
                  <c:v>1</c:v>
                </c:pt>
                <c:pt idx="18">
                  <c:v>1</c:v>
                </c:pt>
              </c:numCache>
            </c:numRef>
          </c:val>
          <c:smooth val="0"/>
          <c:extLst>
            <c:ext xmlns:c16="http://schemas.microsoft.com/office/drawing/2014/chart" uri="{C3380CC4-5D6E-409C-BE32-E72D297353CC}">
              <c16:uniqueId val="{00000000-4FE5-4A89-B25C-3D62B2B5351E}"/>
            </c:ext>
          </c:extLst>
        </c:ser>
        <c:dLbls>
          <c:dLblPos val="ctr"/>
          <c:showLegendKey val="0"/>
          <c:showVal val="1"/>
          <c:showCatName val="0"/>
          <c:showSerName val="0"/>
          <c:showPercent val="0"/>
          <c:showBubbleSize val="0"/>
        </c:dLbls>
        <c:marker val="1"/>
        <c:smooth val="0"/>
        <c:axId val="591933087"/>
        <c:axId val="360310159"/>
      </c:lineChart>
      <c:catAx>
        <c:axId val="59193308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360310159"/>
        <c:crosses val="autoZero"/>
        <c:auto val="1"/>
        <c:lblAlgn val="ctr"/>
        <c:lblOffset val="100"/>
        <c:noMultiLvlLbl val="0"/>
      </c:catAx>
      <c:valAx>
        <c:axId val="3603101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75000"/>
                  </a:schemeClr>
                </a:solidFill>
                <a:latin typeface="+mn-lt"/>
                <a:ea typeface="+mn-ea"/>
                <a:cs typeface="+mn-cs"/>
              </a:defRPr>
            </a:pPr>
            <a:endParaRPr lang="en-US"/>
          </a:p>
        </c:txPr>
        <c:crossAx val="591933087"/>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rgbClr val="0099CC"/>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[Food Survey Analysis Project.xlsx]Analysis!PivotTable15</c:name>
    <c:fmtId val="3"/>
  </c:pivotSource>
  <c:chart>
    <c:title>
      <c:tx>
        <c:rich>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r>
              <a:rPr lang="en-US">
                <a:solidFill>
                  <a:schemeClr val="bg1"/>
                </a:solidFill>
              </a:rPr>
              <a:t>Age Group Wise - Nutrition Consumed </a:t>
            </a:r>
          </a:p>
          <a:p>
            <a:pPr>
              <a:defRPr>
                <a:solidFill>
                  <a:schemeClr val="bg1"/>
                </a:solidFill>
              </a:defRPr>
            </a:pP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bg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9999"/>
          </a:solidFill>
          <a:ln w="9525" cap="flat" cmpd="dbl" algn="ctr">
            <a:solidFill>
              <a:srgbClr val="FFFF00"/>
            </a:solidFill>
            <a:miter lim="800000"/>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9999"/>
          </a:solidFill>
          <a:ln w="9525" cap="flat" cmpd="dbl" algn="ctr">
            <a:solidFill>
              <a:srgbClr val="FFFF00"/>
            </a:solidFill>
            <a:miter lim="800000"/>
          </a:ln>
          <a:effectLst/>
        </c:spPr>
      </c:pivotFmt>
      <c:pivotFmt>
        <c:idx val="4"/>
        <c:spPr>
          <a:solidFill>
            <a:srgbClr val="009999"/>
          </a:solidFill>
          <a:ln w="9525" cap="flat" cmpd="dbl" algn="ctr">
            <a:solidFill>
              <a:srgbClr val="FFFF00"/>
            </a:solidFill>
            <a:miter lim="800000"/>
          </a:ln>
          <a:effectLst/>
        </c:spPr>
      </c:pivotFmt>
      <c:pivotFmt>
        <c:idx val="5"/>
        <c:spPr>
          <a:solidFill>
            <a:srgbClr val="009999"/>
          </a:solidFill>
          <a:ln w="9525" cap="flat" cmpd="dbl" algn="ctr">
            <a:solidFill>
              <a:srgbClr val="FFFF00"/>
            </a:solidFill>
            <a:miter lim="800000"/>
          </a:ln>
          <a:effectLst/>
        </c:spPr>
      </c:pivotFmt>
    </c:pivotFmts>
    <c:plotArea>
      <c:layout>
        <c:manualLayout>
          <c:layoutTarget val="inner"/>
          <c:xMode val="edge"/>
          <c:yMode val="edge"/>
          <c:x val="7.6548103208473176E-2"/>
          <c:y val="0.1804102564102564"/>
          <c:w val="0.88832216952344023"/>
          <c:h val="0.70062426812033107"/>
        </c:manualLayout>
      </c:layout>
      <c:barChart>
        <c:barDir val="col"/>
        <c:grouping val="clustered"/>
        <c:varyColors val="0"/>
        <c:ser>
          <c:idx val="0"/>
          <c:order val="0"/>
          <c:tx>
            <c:strRef>
              <c:f>Analysis!$F$3</c:f>
              <c:strCache>
                <c:ptCount val="1"/>
                <c:pt idx="0">
                  <c:v>Total</c:v>
                </c:pt>
              </c:strCache>
            </c:strRef>
          </c:tx>
          <c:spPr>
            <a:solidFill>
              <a:srgbClr val="009999"/>
            </a:solidFill>
            <a:ln w="9525" cap="flat" cmpd="dbl" algn="ctr">
              <a:solidFill>
                <a:srgbClr val="FFFF00"/>
              </a:solidFill>
              <a:miter lim="800000"/>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Analysis!$E$4:$E$8</c:f>
              <c:strCache>
                <c:ptCount val="5"/>
                <c:pt idx="0">
                  <c:v>15-20</c:v>
                </c:pt>
                <c:pt idx="1">
                  <c:v>21-26</c:v>
                </c:pt>
                <c:pt idx="2">
                  <c:v>27-32</c:v>
                </c:pt>
                <c:pt idx="3">
                  <c:v>33-38</c:v>
                </c:pt>
                <c:pt idx="4">
                  <c:v>39-44</c:v>
                </c:pt>
              </c:strCache>
            </c:strRef>
          </c:cat>
          <c:val>
            <c:numRef>
              <c:f>Analysis!$F$4:$F$8</c:f>
              <c:numCache>
                <c:formatCode>General</c:formatCode>
                <c:ptCount val="5"/>
                <c:pt idx="0">
                  <c:v>28</c:v>
                </c:pt>
                <c:pt idx="1">
                  <c:v>31</c:v>
                </c:pt>
                <c:pt idx="2">
                  <c:v>22</c:v>
                </c:pt>
                <c:pt idx="3">
                  <c:v>18</c:v>
                </c:pt>
                <c:pt idx="4">
                  <c:v>1</c:v>
                </c:pt>
              </c:numCache>
            </c:numRef>
          </c:val>
          <c:extLst>
            <c:ext xmlns:c16="http://schemas.microsoft.com/office/drawing/2014/chart" uri="{C3380CC4-5D6E-409C-BE32-E72D297353CC}">
              <c16:uniqueId val="{00000000-BFE8-479D-9C18-2BEAC80B3EEB}"/>
            </c:ext>
          </c:extLst>
        </c:ser>
        <c:dLbls>
          <c:showLegendKey val="0"/>
          <c:showVal val="0"/>
          <c:showCatName val="0"/>
          <c:showSerName val="0"/>
          <c:showPercent val="0"/>
          <c:showBubbleSize val="0"/>
        </c:dLbls>
        <c:gapWidth val="315"/>
        <c:overlap val="-35"/>
        <c:axId val="594553439"/>
        <c:axId val="762638383"/>
      </c:barChart>
      <c:catAx>
        <c:axId val="5945534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2638383"/>
        <c:crosses val="autoZero"/>
        <c:auto val="1"/>
        <c:lblAlgn val="ctr"/>
        <c:lblOffset val="100"/>
        <c:noMultiLvlLbl val="0"/>
      </c:catAx>
      <c:valAx>
        <c:axId val="7626383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4553439"/>
        <c:crosses val="autoZero"/>
        <c:crossBetween val="between"/>
      </c:valAx>
      <c:spPr>
        <a:noFill/>
        <a:ln>
          <a:solidFill>
            <a:srgbClr val="FFFF00"/>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9999"/>
    </a:solidFill>
    <a:ln w="9525" cap="flat" cmpd="sng" algn="ct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95">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lumMod val="20000"/>
          <a:lumOff val="80000"/>
        </a:schemeClr>
      </a:solidFill>
    </cs:spPr>
  </cs:dataPoint>
  <cs:dataPoint3D>
    <cs:lnRef idx="0"/>
    <cs:fillRef idx="0">
      <cs:styleClr val="auto"/>
    </cs:fillRef>
    <cs:effectRef idx="0"/>
    <cs:fontRef idx="minor">
      <a:schemeClr val="dk1"/>
    </cs:fontRef>
    <cs:spPr>
      <a:solidFill>
        <a:schemeClr val="phClr">
          <a:lumMod val="20000"/>
          <a:lumOff val="80000"/>
        </a:schemeClr>
      </a:solidFill>
      <a:sp3d/>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styleClr val="0"/>
    </cs:fillRef>
    <cs:effectRef idx="0"/>
    <cs:fontRef idx="minor">
      <a:schemeClr val="dk1"/>
    </cs:fontRef>
    <cs:spPr>
      <a:solidFill>
        <a:schemeClr val="phClr">
          <a:alpha val="30000"/>
        </a:schemeClr>
      </a:solidFill>
      <a:sp3d/>
    </cs:spPr>
  </cs:floor>
  <cs:gridlineMajor>
    <cs:lnRef idx="0">
      <cs:styleClr val="0"/>
    </cs:lnRef>
    <cs:fillRef idx="0"/>
    <cs:effectRef idx="0"/>
    <cs:fontRef idx="minor">
      <a:schemeClr val="dk1"/>
    </cs:fontRef>
    <cs:spPr>
      <a:ln w="9525" cap="flat" cmpd="sng" algn="ctr">
        <a:solidFill>
          <a:schemeClr val="lt1">
            <a:lumMod val="60000"/>
            <a:lumOff val="40000"/>
          </a:schemeClr>
        </a:solidFill>
        <a:round/>
      </a:ln>
    </cs:spPr>
  </cs:gridlineMajor>
  <cs:gridlineMinor>
    <cs:lnRef idx="0">
      <cs:styleClr val="0"/>
    </cs:lnRef>
    <cs:fillRef idx="0"/>
    <cs:effectRef idx="0"/>
    <cs:fontRef idx="minor">
      <a:schemeClr val="dk1"/>
    </cs:fontRef>
    <cs:spPr>
      <a:ln>
        <a:solidFill>
          <a:schemeClr val="lt1">
            <a:lumMod val="50000"/>
            <a:lumOff val="5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9">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dk1">
                <a:lumMod val="65000"/>
                <a:lumOff val="35000"/>
              </a:schemeClr>
            </a:gs>
            <a:gs pos="100000">
              <a:schemeClr val="dk1">
                <a:lumMod val="75000"/>
                <a:lumOff val="25000"/>
              </a:schemeClr>
            </a:gs>
          </a:gsLst>
          <a:lin ang="10800000" scaled="0"/>
        </a:gradFill>
        <a:round/>
      </a:ln>
      <a:effectLst/>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74120</xdr:colOff>
      <xdr:row>4</xdr:row>
      <xdr:rowOff>163248</xdr:rowOff>
    </xdr:from>
    <xdr:to>
      <xdr:col>10</xdr:col>
      <xdr:colOff>360248</xdr:colOff>
      <xdr:row>18</xdr:row>
      <xdr:rowOff>27214</xdr:rowOff>
    </xdr:to>
    <xdr:graphicFrame macro="">
      <xdr:nvGraphicFramePr>
        <xdr:cNvPr id="3" name="Chart 2">
          <a:extLst>
            <a:ext uri="{FF2B5EF4-FFF2-40B4-BE49-F238E27FC236}">
              <a16:creationId xmlns:a16="http://schemas.microsoft.com/office/drawing/2014/main" id="{D3829385-65E9-4A46-B510-3E6049661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45304</xdr:colOff>
      <xdr:row>20</xdr:row>
      <xdr:rowOff>3712</xdr:rowOff>
    </xdr:from>
    <xdr:to>
      <xdr:col>17</xdr:col>
      <xdr:colOff>431406</xdr:colOff>
      <xdr:row>34</xdr:row>
      <xdr:rowOff>87057</xdr:rowOff>
    </xdr:to>
    <xdr:graphicFrame macro="">
      <xdr:nvGraphicFramePr>
        <xdr:cNvPr id="5" name="Chart 4">
          <a:extLst>
            <a:ext uri="{FF2B5EF4-FFF2-40B4-BE49-F238E27FC236}">
              <a16:creationId xmlns:a16="http://schemas.microsoft.com/office/drawing/2014/main" id="{55232082-33A0-4653-980A-4EA8201326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13608</xdr:colOff>
      <xdr:row>4</xdr:row>
      <xdr:rowOff>190500</xdr:rowOff>
    </xdr:from>
    <xdr:to>
      <xdr:col>24</xdr:col>
      <xdr:colOff>82880</xdr:colOff>
      <xdr:row>18</xdr:row>
      <xdr:rowOff>54428</xdr:rowOff>
    </xdr:to>
    <xdr:graphicFrame macro="">
      <xdr:nvGraphicFramePr>
        <xdr:cNvPr id="6" name="Chart 5">
          <a:extLst>
            <a:ext uri="{FF2B5EF4-FFF2-40B4-BE49-F238E27FC236}">
              <a16:creationId xmlns:a16="http://schemas.microsoft.com/office/drawing/2014/main" id="{ED3F8A59-60D1-4870-8A02-0FE64DE1A4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86592</xdr:colOff>
      <xdr:row>19</xdr:row>
      <xdr:rowOff>190036</xdr:rowOff>
    </xdr:from>
    <xdr:to>
      <xdr:col>24</xdr:col>
      <xdr:colOff>241372</xdr:colOff>
      <xdr:row>34</xdr:row>
      <xdr:rowOff>47161</xdr:rowOff>
    </xdr:to>
    <xdr:graphicFrame macro="">
      <xdr:nvGraphicFramePr>
        <xdr:cNvPr id="7" name="Chart 6">
          <a:extLst>
            <a:ext uri="{FF2B5EF4-FFF2-40B4-BE49-F238E27FC236}">
              <a16:creationId xmlns:a16="http://schemas.microsoft.com/office/drawing/2014/main" id="{6D13714D-693B-45C9-9296-A8C52517F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381001</xdr:colOff>
      <xdr:row>4</xdr:row>
      <xdr:rowOff>179161</xdr:rowOff>
    </xdr:from>
    <xdr:to>
      <xdr:col>31</xdr:col>
      <xdr:colOff>326572</xdr:colOff>
      <xdr:row>18</xdr:row>
      <xdr:rowOff>57150</xdr:rowOff>
    </xdr:to>
    <xdr:graphicFrame macro="">
      <xdr:nvGraphicFramePr>
        <xdr:cNvPr id="9" name="Chart 8">
          <a:extLst>
            <a:ext uri="{FF2B5EF4-FFF2-40B4-BE49-F238E27FC236}">
              <a16:creationId xmlns:a16="http://schemas.microsoft.com/office/drawing/2014/main" id="{FD741704-116E-4B9E-9232-92CAB2CE5B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xdr:col>
      <xdr:colOff>103909</xdr:colOff>
      <xdr:row>15</xdr:row>
      <xdr:rowOff>69397</xdr:rowOff>
    </xdr:from>
    <xdr:to>
      <xdr:col>1</xdr:col>
      <xdr:colOff>1590267</xdr:colOff>
      <xdr:row>20</xdr:row>
      <xdr:rowOff>81642</xdr:rowOff>
    </xdr:to>
    <mc:AlternateContent xmlns:mc="http://schemas.openxmlformats.org/markup-compatibility/2006" xmlns:a14="http://schemas.microsoft.com/office/drawing/2010/main">
      <mc:Choice Requires="a14">
        <xdr:graphicFrame macro="">
          <xdr:nvGraphicFramePr>
            <xdr:cNvPr id="10" name="Gender">
              <a:extLst>
                <a:ext uri="{FF2B5EF4-FFF2-40B4-BE49-F238E27FC236}">
                  <a16:creationId xmlns:a16="http://schemas.microsoft.com/office/drawing/2014/main" id="{FAAEDC46-A771-108E-D0C1-5CE0E64B49D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11909" y="3117397"/>
              <a:ext cx="1476183" cy="96474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102671</xdr:colOff>
      <xdr:row>20</xdr:row>
      <xdr:rowOff>164646</xdr:rowOff>
    </xdr:from>
    <xdr:to>
      <xdr:col>1</xdr:col>
      <xdr:colOff>1578021</xdr:colOff>
      <xdr:row>26</xdr:row>
      <xdr:rowOff>161925</xdr:rowOff>
    </xdr:to>
    <mc:AlternateContent xmlns:mc="http://schemas.openxmlformats.org/markup-compatibility/2006" xmlns:a14="http://schemas.microsoft.com/office/drawing/2010/main">
      <mc:Choice Requires="a14">
        <xdr:graphicFrame macro="">
          <xdr:nvGraphicFramePr>
            <xdr:cNvPr id="11" name="Age">
              <a:extLst>
                <a:ext uri="{FF2B5EF4-FFF2-40B4-BE49-F238E27FC236}">
                  <a16:creationId xmlns:a16="http://schemas.microsoft.com/office/drawing/2014/main" id="{E21870F3-F57F-D715-E5F3-354B4CAAD60A}"/>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mlns="">
        <xdr:sp macro="" textlink="">
          <xdr:nvSpPr>
            <xdr:cNvPr id="0" name=""/>
            <xdr:cNvSpPr>
              <a:spLocks noTextEdit="1"/>
            </xdr:cNvSpPr>
          </xdr:nvSpPr>
          <xdr:spPr>
            <a:xfrm>
              <a:off x="610671" y="4165146"/>
              <a:ext cx="1465175" cy="11402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112569</xdr:colOff>
      <xdr:row>27</xdr:row>
      <xdr:rowOff>58883</xdr:rowOff>
    </xdr:from>
    <xdr:to>
      <xdr:col>1</xdr:col>
      <xdr:colOff>1561816</xdr:colOff>
      <xdr:row>40</xdr:row>
      <xdr:rowOff>156483</xdr:rowOff>
    </xdr:to>
    <mc:AlternateContent xmlns:mc="http://schemas.openxmlformats.org/markup-compatibility/2006" xmlns:a14="http://schemas.microsoft.com/office/drawing/2010/main">
      <mc:Choice Requires="a14">
        <xdr:graphicFrame macro="">
          <xdr:nvGraphicFramePr>
            <xdr:cNvPr id="12" name="City">
              <a:extLst>
                <a:ext uri="{FF2B5EF4-FFF2-40B4-BE49-F238E27FC236}">
                  <a16:creationId xmlns:a16="http://schemas.microsoft.com/office/drawing/2014/main" id="{2E222E00-2322-0CF6-DEC1-B65D8EF9F2F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620569" y="5392883"/>
              <a:ext cx="1439072" cy="2574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47623</xdr:colOff>
      <xdr:row>5</xdr:row>
      <xdr:rowOff>11906</xdr:rowOff>
    </xdr:from>
    <xdr:to>
      <xdr:col>17</xdr:col>
      <xdr:colOff>381000</xdr:colOff>
      <xdr:row>17</xdr:row>
      <xdr:rowOff>130968</xdr:rowOff>
    </xdr:to>
    <xdr:graphicFrame macro="">
      <xdr:nvGraphicFramePr>
        <xdr:cNvPr id="2" name="Chart 1">
          <a:extLst>
            <a:ext uri="{FF2B5EF4-FFF2-40B4-BE49-F238E27FC236}">
              <a16:creationId xmlns:a16="http://schemas.microsoft.com/office/drawing/2014/main" id="{CF6395D2-BE9E-4BD9-96E7-63CC8478B0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sheya Begum" refreshedDate="45315.753727430558" createdVersion="8" refreshedVersion="8" minRefreshableVersion="3" recordCount="100" xr:uid="{C010ACB1-1B2A-4235-8748-07AF5658CC80}">
  <cacheSource type="worksheet">
    <worksheetSource ref="A2:K102" sheet="Cleaned Data"/>
  </cacheSource>
  <cacheFields count="11">
    <cacheField name="Gender" numFmtId="0">
      <sharedItems count="2">
        <s v="Female"/>
        <s v="Male"/>
      </sharedItems>
    </cacheField>
    <cacheField name="Age" numFmtId="0">
      <sharedItems containsSemiMixedTypes="0" containsString="0" containsNumber="1" containsInteger="1" minValue="15" maxValue="40" count="22">
        <n v="30"/>
        <n v="32"/>
        <n v="26"/>
        <n v="34"/>
        <n v="25"/>
        <n v="22"/>
        <n v="19"/>
        <n v="40"/>
        <n v="21"/>
        <n v="17"/>
        <n v="15"/>
        <n v="33"/>
        <n v="28"/>
        <n v="16"/>
        <n v="27"/>
        <n v="18"/>
        <n v="20"/>
        <n v="35"/>
        <n v="29"/>
        <n v="23"/>
        <n v="31"/>
        <n v="24"/>
      </sharedItems>
      <fieldGroup base="1">
        <rangePr startNum="15" endNum="40" groupInterval="6"/>
        <groupItems count="7">
          <s v="&lt;15"/>
          <s v="15-20"/>
          <s v="21-26"/>
          <s v="27-32"/>
          <s v="33-38"/>
          <s v="39-44"/>
          <s v="&gt;45"/>
        </groupItems>
      </fieldGroup>
    </cacheField>
    <cacheField name="Num of meals per day" numFmtId="0">
      <sharedItems containsMixedTypes="1" containsNumber="1" containsInteger="1" minValue="3" maxValue="5" count="3">
        <n v="5"/>
        <n v="3"/>
        <s v="&lt;3"/>
      </sharedItems>
    </cacheField>
    <cacheField name="Highly Eaten Foods" numFmtId="0">
      <sharedItems/>
    </cacheField>
    <cacheField name="Nutritious Food" numFmtId="0">
      <sharedItems/>
    </cacheField>
    <cacheField name="Immune Boosting Foods" numFmtId="0">
      <sharedItems containsBlank="1" count="20">
        <s v="Spices"/>
        <s v="Moringa leaves and drumstick soup"/>
        <s v="Broccoli"/>
        <s v="Non veg food"/>
        <s v="Nuts and seeds"/>
        <s v="Date Juice"/>
        <s v="Vegetables"/>
        <s v="Dry fruits"/>
        <s v="Jaggery"/>
        <s v="Black seed honey ashwagandha black Sesame costus root powder black raisin"/>
        <s v="No idea"/>
        <s v="Protein"/>
        <s v="Vitamin c, lemons"/>
        <s v="Lemon, juice"/>
        <s v="Giloy"/>
        <s v="Apple"/>
        <s v="Green tea"/>
        <s v="Citrus Fruits"/>
        <s v="Almonds"/>
        <m/>
      </sharedItems>
    </cacheField>
    <cacheField name="Immune Boosting Foods2" numFmtId="0">
      <sharedItems count="20">
        <s v="Spices"/>
        <s v="Moringa Leaves And Drumstick Soup"/>
        <s v="Broccoli"/>
        <s v="Non Veg Food"/>
        <s v="Nuts And Seeds"/>
        <s v="Date Juice"/>
        <s v="Vegetables"/>
        <s v="Dry Fruits"/>
        <s v="Jaggery"/>
        <s v="Black Seed, Honey, Ashwagandha, Black Sesame, Costus Root Powder, Black Raisin"/>
        <s v="No Idea"/>
        <s v="Protein"/>
        <s v="Vitamin C, Lemons"/>
        <s v="Lemon, Juice"/>
        <s v="Giloy"/>
        <s v="Apple"/>
        <s v="Green Tea"/>
        <s v="Citrus Fruits"/>
        <s v="Almonds"/>
        <s v="Black Seed Honey Ashwagandha Black Sesame Costus Root Powder Black Raisin" u="1"/>
      </sharedItems>
    </cacheField>
    <cacheField name="Highly Eaten Non-Veg Foods" numFmtId="0">
      <sharedItems count="7">
        <s v="Egg, Chicken"/>
        <s v="Fish"/>
        <s v="None"/>
        <s v="Chicken"/>
        <s v="Egg"/>
        <s v="Fish, Egg, Chicken"/>
        <s v="Fish, Egg"/>
      </sharedItems>
    </cacheField>
    <cacheField name="Most Avoided Foods" numFmtId="0">
      <sharedItems/>
    </cacheField>
    <cacheField name="Fruits Consumption" numFmtId="0">
      <sharedItems count="4">
        <s v="Weekly"/>
        <s v="Monthly"/>
        <s v="Daily"/>
        <s v="Occasionally"/>
      </sharedItems>
    </cacheField>
    <cacheField name="City" numFmtId="0">
      <sharedItems count="11">
        <s v="Hyderabad"/>
        <s v="Bijnor"/>
        <s v="Guwahati"/>
        <s v="Delhi"/>
        <s v="Kolkata"/>
        <s v="Kota"/>
        <s v="Meerut"/>
        <s v="Mumbai"/>
        <s v="Hosur"/>
        <s v="Chennai"/>
        <s v="Bangalore"/>
      </sharedItems>
    </cacheField>
  </cacheFields>
  <extLst>
    <ext xmlns:x14="http://schemas.microsoft.com/office/spreadsheetml/2009/9/main" uri="{725AE2AE-9491-48be-B2B4-4EB974FC3084}">
      <x14:pivotCacheDefinition pivotCacheId="1314495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x v="0"/>
    <s v="Non Veg"/>
    <s v="Yes"/>
    <x v="0"/>
    <x v="0"/>
    <x v="0"/>
    <s v="Oily Food"/>
    <x v="0"/>
    <x v="0"/>
  </r>
  <r>
    <x v="1"/>
    <x v="1"/>
    <x v="1"/>
    <s v="Veg"/>
    <s v="Yes"/>
    <x v="1"/>
    <x v="1"/>
    <x v="1"/>
    <s v="Junk Food"/>
    <x v="1"/>
    <x v="0"/>
  </r>
  <r>
    <x v="1"/>
    <x v="2"/>
    <x v="1"/>
    <s v="Non Veg"/>
    <s v="Sometimes"/>
    <x v="2"/>
    <x v="2"/>
    <x v="2"/>
    <s v="Oily Food"/>
    <x v="2"/>
    <x v="0"/>
  </r>
  <r>
    <x v="1"/>
    <x v="3"/>
    <x v="1"/>
    <s v="Non Veg"/>
    <s v="Yes"/>
    <x v="3"/>
    <x v="3"/>
    <x v="3"/>
    <s v="Junk Food"/>
    <x v="3"/>
    <x v="0"/>
  </r>
  <r>
    <x v="0"/>
    <x v="4"/>
    <x v="1"/>
    <s v="Veg"/>
    <s v="Yes"/>
    <x v="4"/>
    <x v="4"/>
    <x v="4"/>
    <s v="Junk Food"/>
    <x v="0"/>
    <x v="1"/>
  </r>
  <r>
    <x v="1"/>
    <x v="5"/>
    <x v="1"/>
    <s v="Non Veg"/>
    <s v="Sometimes"/>
    <x v="5"/>
    <x v="5"/>
    <x v="5"/>
    <s v="Junk Food"/>
    <x v="2"/>
    <x v="2"/>
  </r>
  <r>
    <x v="1"/>
    <x v="5"/>
    <x v="1"/>
    <s v="Veg"/>
    <s v="Sometimes"/>
    <x v="6"/>
    <x v="6"/>
    <x v="3"/>
    <s v="Junk Food"/>
    <x v="1"/>
    <x v="3"/>
  </r>
  <r>
    <x v="0"/>
    <x v="4"/>
    <x v="0"/>
    <s v="Non Veg"/>
    <s v="Yes"/>
    <x v="7"/>
    <x v="7"/>
    <x v="5"/>
    <s v="Junk Food"/>
    <x v="0"/>
    <x v="4"/>
  </r>
  <r>
    <x v="1"/>
    <x v="4"/>
    <x v="1"/>
    <s v="Veg"/>
    <s v="May be"/>
    <x v="2"/>
    <x v="2"/>
    <x v="4"/>
    <s v="Junk Food"/>
    <x v="0"/>
    <x v="0"/>
  </r>
  <r>
    <x v="0"/>
    <x v="4"/>
    <x v="0"/>
    <s v="Veg"/>
    <s v="Sometimes"/>
    <x v="8"/>
    <x v="8"/>
    <x v="2"/>
    <s v="Junk Food"/>
    <x v="0"/>
    <x v="1"/>
  </r>
  <r>
    <x v="1"/>
    <x v="5"/>
    <x v="1"/>
    <s v="Non Veg"/>
    <s v="Yes"/>
    <x v="9"/>
    <x v="9"/>
    <x v="6"/>
    <s v="Junk Food"/>
    <x v="0"/>
    <x v="5"/>
  </r>
  <r>
    <x v="1"/>
    <x v="6"/>
    <x v="1"/>
    <s v="Veg"/>
    <s v="Yes"/>
    <x v="10"/>
    <x v="10"/>
    <x v="3"/>
    <s v="Oily Food"/>
    <x v="3"/>
    <x v="6"/>
  </r>
  <r>
    <x v="0"/>
    <x v="5"/>
    <x v="1"/>
    <s v="Non Veg"/>
    <s v="Sometimes"/>
    <x v="11"/>
    <x v="11"/>
    <x v="0"/>
    <s v="Junk Food"/>
    <x v="0"/>
    <x v="1"/>
  </r>
  <r>
    <x v="0"/>
    <x v="7"/>
    <x v="2"/>
    <s v="Veg"/>
    <s v="Yes"/>
    <x v="12"/>
    <x v="12"/>
    <x v="2"/>
    <s v="Junk Food"/>
    <x v="2"/>
    <x v="0"/>
  </r>
  <r>
    <x v="1"/>
    <x v="8"/>
    <x v="1"/>
    <s v="Non Veg"/>
    <s v="May be"/>
    <x v="13"/>
    <x v="13"/>
    <x v="4"/>
    <s v="Sugary Food"/>
    <x v="2"/>
    <x v="7"/>
  </r>
  <r>
    <x v="1"/>
    <x v="9"/>
    <x v="1"/>
    <s v="Veg"/>
    <s v="May be"/>
    <x v="14"/>
    <x v="14"/>
    <x v="2"/>
    <s v="Junk Food"/>
    <x v="2"/>
    <x v="1"/>
  </r>
  <r>
    <x v="0"/>
    <x v="10"/>
    <x v="1"/>
    <s v="Veg"/>
    <s v="May be"/>
    <x v="15"/>
    <x v="15"/>
    <x v="0"/>
    <s v="Junk Food"/>
    <x v="0"/>
    <x v="3"/>
  </r>
  <r>
    <x v="1"/>
    <x v="11"/>
    <x v="2"/>
    <s v="Veg"/>
    <s v="Yes"/>
    <x v="2"/>
    <x v="2"/>
    <x v="2"/>
    <s v="Sugary Food"/>
    <x v="0"/>
    <x v="8"/>
  </r>
  <r>
    <x v="1"/>
    <x v="12"/>
    <x v="2"/>
    <s v="Non Veg"/>
    <s v="No"/>
    <x v="16"/>
    <x v="16"/>
    <x v="4"/>
    <s v="Junk Food"/>
    <x v="1"/>
    <x v="7"/>
  </r>
  <r>
    <x v="1"/>
    <x v="13"/>
    <x v="1"/>
    <s v="Veg"/>
    <s v="Sometimes"/>
    <x v="16"/>
    <x v="16"/>
    <x v="0"/>
    <s v="Junk Food"/>
    <x v="1"/>
    <x v="1"/>
  </r>
  <r>
    <x v="0"/>
    <x v="14"/>
    <x v="1"/>
    <s v="Non Veg"/>
    <s v="Sometimes"/>
    <x v="16"/>
    <x v="16"/>
    <x v="5"/>
    <s v="Sugary Food"/>
    <x v="3"/>
    <x v="9"/>
  </r>
  <r>
    <x v="1"/>
    <x v="2"/>
    <x v="2"/>
    <s v="Veg"/>
    <s v="Yes"/>
    <x v="17"/>
    <x v="17"/>
    <x v="6"/>
    <s v="Oily Food"/>
    <x v="0"/>
    <x v="0"/>
  </r>
  <r>
    <x v="1"/>
    <x v="15"/>
    <x v="0"/>
    <s v="Veg"/>
    <s v="Sometimes"/>
    <x v="16"/>
    <x v="16"/>
    <x v="6"/>
    <s v="Junk Food"/>
    <x v="0"/>
    <x v="7"/>
  </r>
  <r>
    <x v="0"/>
    <x v="10"/>
    <x v="1"/>
    <s v="Veg"/>
    <s v="Sometimes"/>
    <x v="17"/>
    <x v="17"/>
    <x v="6"/>
    <s v="Sugary Food"/>
    <x v="2"/>
    <x v="10"/>
  </r>
  <r>
    <x v="0"/>
    <x v="10"/>
    <x v="2"/>
    <s v="Non Veg"/>
    <s v="Sometimes"/>
    <x v="17"/>
    <x v="17"/>
    <x v="3"/>
    <s v="Junk Food"/>
    <x v="1"/>
    <x v="10"/>
  </r>
  <r>
    <x v="0"/>
    <x v="5"/>
    <x v="2"/>
    <s v="Non Veg"/>
    <s v="No"/>
    <x v="18"/>
    <x v="18"/>
    <x v="4"/>
    <s v="Oily Food"/>
    <x v="2"/>
    <x v="10"/>
  </r>
  <r>
    <x v="0"/>
    <x v="4"/>
    <x v="0"/>
    <s v="Veg"/>
    <s v="Yes"/>
    <x v="16"/>
    <x v="16"/>
    <x v="3"/>
    <s v="Junk Food"/>
    <x v="3"/>
    <x v="3"/>
  </r>
  <r>
    <x v="0"/>
    <x v="6"/>
    <x v="2"/>
    <s v="Veg"/>
    <s v="Yes"/>
    <x v="17"/>
    <x v="17"/>
    <x v="3"/>
    <s v="Oily Food"/>
    <x v="1"/>
    <x v="0"/>
  </r>
  <r>
    <x v="1"/>
    <x v="16"/>
    <x v="1"/>
    <s v="Veg"/>
    <s v="No"/>
    <x v="16"/>
    <x v="16"/>
    <x v="3"/>
    <s v="Sugary Food"/>
    <x v="0"/>
    <x v="7"/>
  </r>
  <r>
    <x v="1"/>
    <x v="8"/>
    <x v="1"/>
    <s v="Non Veg"/>
    <s v="No"/>
    <x v="16"/>
    <x v="16"/>
    <x v="0"/>
    <s v="Oily Food"/>
    <x v="3"/>
    <x v="3"/>
  </r>
  <r>
    <x v="1"/>
    <x v="6"/>
    <x v="0"/>
    <s v="Non Veg"/>
    <s v="No"/>
    <x v="16"/>
    <x v="16"/>
    <x v="4"/>
    <s v="Sugary Food"/>
    <x v="3"/>
    <x v="0"/>
  </r>
  <r>
    <x v="1"/>
    <x v="15"/>
    <x v="2"/>
    <s v="Non Veg"/>
    <s v="Sometimes"/>
    <x v="17"/>
    <x v="17"/>
    <x v="0"/>
    <s v="Sugary Food"/>
    <x v="2"/>
    <x v="7"/>
  </r>
  <r>
    <x v="0"/>
    <x v="3"/>
    <x v="1"/>
    <s v="Non Veg"/>
    <s v="Yes"/>
    <x v="16"/>
    <x v="16"/>
    <x v="4"/>
    <s v="Junk Food"/>
    <x v="0"/>
    <x v="3"/>
  </r>
  <r>
    <x v="1"/>
    <x v="6"/>
    <x v="0"/>
    <s v="Veg"/>
    <s v="Yes"/>
    <x v="16"/>
    <x v="16"/>
    <x v="0"/>
    <s v="Sugary Food"/>
    <x v="0"/>
    <x v="10"/>
  </r>
  <r>
    <x v="0"/>
    <x v="0"/>
    <x v="1"/>
    <s v="Non Veg"/>
    <s v="Yes"/>
    <x v="18"/>
    <x v="18"/>
    <x v="2"/>
    <s v="Sugary Food"/>
    <x v="3"/>
    <x v="1"/>
  </r>
  <r>
    <x v="1"/>
    <x v="17"/>
    <x v="1"/>
    <s v="Non Veg"/>
    <s v="Yes"/>
    <x v="16"/>
    <x v="16"/>
    <x v="4"/>
    <s v="Oily Food"/>
    <x v="0"/>
    <x v="7"/>
  </r>
  <r>
    <x v="1"/>
    <x v="6"/>
    <x v="1"/>
    <s v="Non Veg"/>
    <s v="Sometimes"/>
    <x v="16"/>
    <x v="16"/>
    <x v="1"/>
    <s v="Junk Food"/>
    <x v="3"/>
    <x v="10"/>
  </r>
  <r>
    <x v="0"/>
    <x v="18"/>
    <x v="1"/>
    <s v="Veg"/>
    <s v="May be"/>
    <x v="16"/>
    <x v="16"/>
    <x v="3"/>
    <s v="Junk Food"/>
    <x v="2"/>
    <x v="9"/>
  </r>
  <r>
    <x v="1"/>
    <x v="12"/>
    <x v="2"/>
    <s v="Non Veg"/>
    <s v="Sometimes"/>
    <x v="16"/>
    <x v="16"/>
    <x v="3"/>
    <s v="Junk Food"/>
    <x v="3"/>
    <x v="7"/>
  </r>
  <r>
    <x v="1"/>
    <x v="17"/>
    <x v="2"/>
    <s v="Non Veg"/>
    <s v="Yes"/>
    <x v="17"/>
    <x v="17"/>
    <x v="3"/>
    <s v="Junk Food"/>
    <x v="3"/>
    <x v="0"/>
  </r>
  <r>
    <x v="1"/>
    <x v="4"/>
    <x v="0"/>
    <s v="Veg"/>
    <s v="Yes"/>
    <x v="17"/>
    <x v="17"/>
    <x v="5"/>
    <s v="Junk Food"/>
    <x v="3"/>
    <x v="0"/>
  </r>
  <r>
    <x v="0"/>
    <x v="4"/>
    <x v="1"/>
    <s v="Non Veg"/>
    <s v="May be"/>
    <x v="17"/>
    <x v="17"/>
    <x v="4"/>
    <s v="Sugary Food"/>
    <x v="1"/>
    <x v="9"/>
  </r>
  <r>
    <x v="0"/>
    <x v="16"/>
    <x v="1"/>
    <s v="Veg"/>
    <s v="Yes"/>
    <x v="17"/>
    <x v="17"/>
    <x v="5"/>
    <s v="Oily Food"/>
    <x v="0"/>
    <x v="3"/>
  </r>
  <r>
    <x v="0"/>
    <x v="14"/>
    <x v="1"/>
    <s v="Veg"/>
    <s v="No"/>
    <x v="16"/>
    <x v="16"/>
    <x v="3"/>
    <s v="Oily Food"/>
    <x v="3"/>
    <x v="0"/>
  </r>
  <r>
    <x v="1"/>
    <x v="15"/>
    <x v="2"/>
    <s v="Non Veg"/>
    <s v="No"/>
    <x v="17"/>
    <x v="17"/>
    <x v="1"/>
    <s v="Sugary Food"/>
    <x v="1"/>
    <x v="9"/>
  </r>
  <r>
    <x v="1"/>
    <x v="1"/>
    <x v="1"/>
    <s v="Veg"/>
    <s v="Yes"/>
    <x v="16"/>
    <x v="16"/>
    <x v="3"/>
    <s v="Oily Food"/>
    <x v="2"/>
    <x v="7"/>
  </r>
  <r>
    <x v="1"/>
    <x v="0"/>
    <x v="2"/>
    <s v="Non Veg"/>
    <s v="Yes"/>
    <x v="16"/>
    <x v="16"/>
    <x v="5"/>
    <s v="Oily Food"/>
    <x v="2"/>
    <x v="8"/>
  </r>
  <r>
    <x v="0"/>
    <x v="18"/>
    <x v="2"/>
    <s v="Veg"/>
    <s v="No"/>
    <x v="16"/>
    <x v="16"/>
    <x v="2"/>
    <s v="Oily Food"/>
    <x v="2"/>
    <x v="7"/>
  </r>
  <r>
    <x v="1"/>
    <x v="11"/>
    <x v="0"/>
    <s v="Non Veg"/>
    <s v="Yes"/>
    <x v="16"/>
    <x v="16"/>
    <x v="5"/>
    <s v="Junk Food"/>
    <x v="3"/>
    <x v="7"/>
  </r>
  <r>
    <x v="0"/>
    <x v="12"/>
    <x v="2"/>
    <s v="Non Veg"/>
    <s v="Yes"/>
    <x v="17"/>
    <x v="17"/>
    <x v="1"/>
    <s v="Junk Food"/>
    <x v="2"/>
    <x v="9"/>
  </r>
  <r>
    <x v="0"/>
    <x v="2"/>
    <x v="0"/>
    <s v="Veg"/>
    <s v="Sometimes"/>
    <x v="16"/>
    <x v="16"/>
    <x v="5"/>
    <s v="Junk Food"/>
    <x v="2"/>
    <x v="1"/>
  </r>
  <r>
    <x v="0"/>
    <x v="16"/>
    <x v="1"/>
    <s v="Veg"/>
    <s v="Yes"/>
    <x v="18"/>
    <x v="18"/>
    <x v="3"/>
    <s v="Oily Food"/>
    <x v="1"/>
    <x v="7"/>
  </r>
  <r>
    <x v="0"/>
    <x v="11"/>
    <x v="1"/>
    <s v="Non Veg"/>
    <s v="Yes"/>
    <x v="16"/>
    <x v="16"/>
    <x v="1"/>
    <s v="Oily Food"/>
    <x v="1"/>
    <x v="0"/>
  </r>
  <r>
    <x v="0"/>
    <x v="19"/>
    <x v="0"/>
    <s v="Non Veg"/>
    <s v="No"/>
    <x v="16"/>
    <x v="16"/>
    <x v="4"/>
    <s v="Oily Food"/>
    <x v="3"/>
    <x v="7"/>
  </r>
  <r>
    <x v="1"/>
    <x v="20"/>
    <x v="1"/>
    <s v="Non Veg"/>
    <s v="Yes"/>
    <x v="16"/>
    <x v="16"/>
    <x v="3"/>
    <s v="Sugary Food"/>
    <x v="3"/>
    <x v="0"/>
  </r>
  <r>
    <x v="0"/>
    <x v="10"/>
    <x v="0"/>
    <s v="Veg"/>
    <s v="Yes"/>
    <x v="16"/>
    <x v="16"/>
    <x v="0"/>
    <s v="Junk Food"/>
    <x v="1"/>
    <x v="10"/>
  </r>
  <r>
    <x v="1"/>
    <x v="4"/>
    <x v="0"/>
    <s v="Veg"/>
    <s v="No"/>
    <x v="18"/>
    <x v="18"/>
    <x v="5"/>
    <s v="Oily Food"/>
    <x v="1"/>
    <x v="9"/>
  </r>
  <r>
    <x v="0"/>
    <x v="13"/>
    <x v="2"/>
    <s v="Veg"/>
    <s v="No"/>
    <x v="18"/>
    <x v="18"/>
    <x v="1"/>
    <s v="Oily Food"/>
    <x v="0"/>
    <x v="8"/>
  </r>
  <r>
    <x v="0"/>
    <x v="2"/>
    <x v="1"/>
    <s v="Veg"/>
    <s v="May be"/>
    <x v="18"/>
    <x v="18"/>
    <x v="4"/>
    <s v="Oily Food"/>
    <x v="0"/>
    <x v="0"/>
  </r>
  <r>
    <x v="0"/>
    <x v="17"/>
    <x v="1"/>
    <s v="Veg"/>
    <s v="Yes"/>
    <x v="18"/>
    <x v="18"/>
    <x v="4"/>
    <s v="Junk Food"/>
    <x v="0"/>
    <x v="7"/>
  </r>
  <r>
    <x v="0"/>
    <x v="6"/>
    <x v="2"/>
    <s v="Non Veg"/>
    <s v="Yes"/>
    <x v="16"/>
    <x v="16"/>
    <x v="0"/>
    <s v="Junk Food"/>
    <x v="2"/>
    <x v="7"/>
  </r>
  <r>
    <x v="0"/>
    <x v="19"/>
    <x v="0"/>
    <s v="Veg"/>
    <s v="No"/>
    <x v="17"/>
    <x v="17"/>
    <x v="5"/>
    <s v="Oily Food"/>
    <x v="2"/>
    <x v="10"/>
  </r>
  <r>
    <x v="0"/>
    <x v="6"/>
    <x v="2"/>
    <s v="Non Veg"/>
    <s v="Sometimes"/>
    <x v="16"/>
    <x v="16"/>
    <x v="5"/>
    <s v="Sugary Food"/>
    <x v="3"/>
    <x v="9"/>
  </r>
  <r>
    <x v="0"/>
    <x v="10"/>
    <x v="2"/>
    <s v="Non Veg"/>
    <s v="May be"/>
    <x v="17"/>
    <x v="17"/>
    <x v="1"/>
    <s v="Oily Food"/>
    <x v="3"/>
    <x v="8"/>
  </r>
  <r>
    <x v="1"/>
    <x v="10"/>
    <x v="1"/>
    <s v="Non Veg"/>
    <s v="Yes"/>
    <x v="17"/>
    <x v="17"/>
    <x v="5"/>
    <s v="Oily Food"/>
    <x v="0"/>
    <x v="7"/>
  </r>
  <r>
    <x v="1"/>
    <x v="11"/>
    <x v="2"/>
    <s v="Veg"/>
    <s v="Yes"/>
    <x v="18"/>
    <x v="18"/>
    <x v="1"/>
    <s v="Junk Food"/>
    <x v="1"/>
    <x v="8"/>
  </r>
  <r>
    <x v="0"/>
    <x v="3"/>
    <x v="1"/>
    <s v="Veg"/>
    <s v="Yes"/>
    <x v="17"/>
    <x v="17"/>
    <x v="0"/>
    <s v="Sugary Food"/>
    <x v="3"/>
    <x v="1"/>
  </r>
  <r>
    <x v="1"/>
    <x v="16"/>
    <x v="0"/>
    <s v="Non Veg"/>
    <s v="May be"/>
    <x v="18"/>
    <x v="18"/>
    <x v="2"/>
    <s v="Junk Food"/>
    <x v="3"/>
    <x v="3"/>
  </r>
  <r>
    <x v="1"/>
    <x v="2"/>
    <x v="2"/>
    <s v="Veg"/>
    <s v="May be"/>
    <x v="17"/>
    <x v="17"/>
    <x v="0"/>
    <s v="Junk Food"/>
    <x v="2"/>
    <x v="0"/>
  </r>
  <r>
    <x v="1"/>
    <x v="5"/>
    <x v="0"/>
    <s v="Veg"/>
    <s v="Yes"/>
    <x v="16"/>
    <x v="16"/>
    <x v="4"/>
    <s v="Sugary Food"/>
    <x v="3"/>
    <x v="9"/>
  </r>
  <r>
    <x v="1"/>
    <x v="3"/>
    <x v="2"/>
    <s v="Veg"/>
    <s v="Yes"/>
    <x v="16"/>
    <x v="16"/>
    <x v="0"/>
    <s v="Sugary Food"/>
    <x v="3"/>
    <x v="8"/>
  </r>
  <r>
    <x v="0"/>
    <x v="8"/>
    <x v="0"/>
    <s v="Veg"/>
    <s v="No"/>
    <x v="16"/>
    <x v="16"/>
    <x v="3"/>
    <s v="Junk Food"/>
    <x v="1"/>
    <x v="8"/>
  </r>
  <r>
    <x v="1"/>
    <x v="3"/>
    <x v="2"/>
    <s v="Veg"/>
    <s v="Yes"/>
    <x v="17"/>
    <x v="17"/>
    <x v="3"/>
    <s v="Junk Food"/>
    <x v="3"/>
    <x v="9"/>
  </r>
  <r>
    <x v="0"/>
    <x v="11"/>
    <x v="0"/>
    <s v="Veg"/>
    <s v="Yes"/>
    <x v="17"/>
    <x v="17"/>
    <x v="0"/>
    <s v="Sugary Food"/>
    <x v="0"/>
    <x v="8"/>
  </r>
  <r>
    <x v="0"/>
    <x v="3"/>
    <x v="1"/>
    <s v="Non Veg"/>
    <s v="Yes"/>
    <x v="18"/>
    <x v="18"/>
    <x v="2"/>
    <s v="Sugary Food"/>
    <x v="3"/>
    <x v="10"/>
  </r>
  <r>
    <x v="1"/>
    <x v="10"/>
    <x v="1"/>
    <s v="Non Veg"/>
    <s v="May be"/>
    <x v="16"/>
    <x v="16"/>
    <x v="1"/>
    <s v="Oily Food"/>
    <x v="3"/>
    <x v="9"/>
  </r>
  <r>
    <x v="1"/>
    <x v="17"/>
    <x v="2"/>
    <s v="Veg"/>
    <s v="Yes"/>
    <x v="18"/>
    <x v="18"/>
    <x v="5"/>
    <s v="Oily Food"/>
    <x v="3"/>
    <x v="7"/>
  </r>
  <r>
    <x v="0"/>
    <x v="11"/>
    <x v="2"/>
    <s v="Veg"/>
    <s v="Yes"/>
    <x v="16"/>
    <x v="16"/>
    <x v="4"/>
    <s v="Sugary Food"/>
    <x v="0"/>
    <x v="10"/>
  </r>
  <r>
    <x v="0"/>
    <x v="21"/>
    <x v="2"/>
    <s v="Veg"/>
    <s v="May be"/>
    <x v="17"/>
    <x v="17"/>
    <x v="0"/>
    <s v="Junk Food"/>
    <x v="3"/>
    <x v="0"/>
  </r>
  <r>
    <x v="1"/>
    <x v="3"/>
    <x v="1"/>
    <s v="Non Veg"/>
    <s v="Yes"/>
    <x v="18"/>
    <x v="18"/>
    <x v="3"/>
    <s v="Oily Food"/>
    <x v="0"/>
    <x v="8"/>
  </r>
  <r>
    <x v="1"/>
    <x v="8"/>
    <x v="1"/>
    <s v="Veg"/>
    <s v="May be"/>
    <x v="18"/>
    <x v="18"/>
    <x v="1"/>
    <s v="Oily Food"/>
    <x v="1"/>
    <x v="0"/>
  </r>
  <r>
    <x v="1"/>
    <x v="10"/>
    <x v="2"/>
    <s v="Veg"/>
    <s v="Yes"/>
    <x v="18"/>
    <x v="18"/>
    <x v="3"/>
    <s v="Junk Food"/>
    <x v="0"/>
    <x v="1"/>
  </r>
  <r>
    <x v="0"/>
    <x v="12"/>
    <x v="0"/>
    <s v="Non Veg"/>
    <s v="May be"/>
    <x v="18"/>
    <x v="18"/>
    <x v="2"/>
    <s v="Sugary Food"/>
    <x v="2"/>
    <x v="10"/>
  </r>
  <r>
    <x v="0"/>
    <x v="12"/>
    <x v="1"/>
    <s v="Veg"/>
    <s v="Sometimes"/>
    <x v="17"/>
    <x v="17"/>
    <x v="0"/>
    <s v="Sugary Food"/>
    <x v="1"/>
    <x v="8"/>
  </r>
  <r>
    <x v="0"/>
    <x v="8"/>
    <x v="2"/>
    <s v="Non Veg"/>
    <s v="Yes"/>
    <x v="16"/>
    <x v="16"/>
    <x v="4"/>
    <s v="Sugary Food"/>
    <x v="3"/>
    <x v="0"/>
  </r>
  <r>
    <x v="0"/>
    <x v="2"/>
    <x v="0"/>
    <s v="Veg"/>
    <s v="Sometimes"/>
    <x v="18"/>
    <x v="18"/>
    <x v="4"/>
    <s v="Junk Food"/>
    <x v="1"/>
    <x v="8"/>
  </r>
  <r>
    <x v="1"/>
    <x v="5"/>
    <x v="1"/>
    <s v="Non Veg"/>
    <s v="Sometimes"/>
    <x v="18"/>
    <x v="18"/>
    <x v="4"/>
    <s v="Junk Food"/>
    <x v="0"/>
    <x v="0"/>
  </r>
  <r>
    <x v="1"/>
    <x v="8"/>
    <x v="0"/>
    <s v="Non Veg"/>
    <s v="No"/>
    <x v="17"/>
    <x v="17"/>
    <x v="4"/>
    <s v="Junk Food"/>
    <x v="1"/>
    <x v="7"/>
  </r>
  <r>
    <x v="1"/>
    <x v="1"/>
    <x v="1"/>
    <s v="Veg"/>
    <s v="Yes"/>
    <x v="16"/>
    <x v="16"/>
    <x v="2"/>
    <s v="Oily Food"/>
    <x v="1"/>
    <x v="7"/>
  </r>
  <r>
    <x v="1"/>
    <x v="10"/>
    <x v="0"/>
    <s v="Veg"/>
    <s v="No"/>
    <x v="17"/>
    <x v="17"/>
    <x v="6"/>
    <s v="Oily Food"/>
    <x v="0"/>
    <x v="9"/>
  </r>
  <r>
    <x v="1"/>
    <x v="15"/>
    <x v="0"/>
    <s v="Veg"/>
    <s v="Yes"/>
    <x v="17"/>
    <x v="17"/>
    <x v="5"/>
    <s v="Junk Food"/>
    <x v="0"/>
    <x v="7"/>
  </r>
  <r>
    <x v="0"/>
    <x v="18"/>
    <x v="1"/>
    <s v="Veg"/>
    <s v="May be"/>
    <x v="18"/>
    <x v="18"/>
    <x v="6"/>
    <s v="Sugary Food"/>
    <x v="2"/>
    <x v="1"/>
  </r>
  <r>
    <x v="1"/>
    <x v="18"/>
    <x v="2"/>
    <s v="Veg"/>
    <s v="No"/>
    <x v="17"/>
    <x v="17"/>
    <x v="6"/>
    <s v="Junk Food"/>
    <x v="0"/>
    <x v="3"/>
  </r>
  <r>
    <x v="0"/>
    <x v="20"/>
    <x v="2"/>
    <s v="Veg"/>
    <s v="Yes"/>
    <x v="16"/>
    <x v="16"/>
    <x v="6"/>
    <s v="Oily Food"/>
    <x v="2"/>
    <x v="7"/>
  </r>
  <r>
    <x v="1"/>
    <x v="18"/>
    <x v="0"/>
    <s v="Non Veg"/>
    <s v="No"/>
    <x v="16"/>
    <x v="16"/>
    <x v="0"/>
    <s v="Sugary Food"/>
    <x v="3"/>
    <x v="9"/>
  </r>
  <r>
    <x v="1"/>
    <x v="1"/>
    <x v="1"/>
    <s v="Veg"/>
    <s v="Yes"/>
    <x v="17"/>
    <x v="17"/>
    <x v="2"/>
    <s v="Junk Food"/>
    <x v="1"/>
    <x v="10"/>
  </r>
  <r>
    <x v="0"/>
    <x v="9"/>
    <x v="0"/>
    <s v="Veg"/>
    <s v="Yes"/>
    <x v="18"/>
    <x v="18"/>
    <x v="3"/>
    <s v="Sugary Food"/>
    <x v="2"/>
    <x v="10"/>
  </r>
  <r>
    <x v="0"/>
    <x v="21"/>
    <x v="2"/>
    <s v="Non Veg"/>
    <s v="May be"/>
    <x v="16"/>
    <x v="16"/>
    <x v="5"/>
    <s v="Oily Food"/>
    <x v="1"/>
    <x v="9"/>
  </r>
  <r>
    <x v="0"/>
    <x v="0"/>
    <x v="0"/>
    <s v="Non Veg"/>
    <s v="Yes"/>
    <x v="16"/>
    <x v="16"/>
    <x v="3"/>
    <s v="Junk Food"/>
    <x v="0"/>
    <x v="1"/>
  </r>
  <r>
    <x v="1"/>
    <x v="17"/>
    <x v="0"/>
    <s v="Non Veg"/>
    <s v="Yes"/>
    <x v="19"/>
    <x v="18"/>
    <x v="4"/>
    <s v="Junk Food"/>
    <x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4181E52-D440-4EC5-8FF7-96EF5B8940FA}" name="PivotTable11" cacheId="2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rowHeaderCaption="City Wise">
  <location ref="B13:C24"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axis="axisRow" showAll="0">
      <items count="12">
        <item x="10"/>
        <item x="1"/>
        <item x="9"/>
        <item x="3"/>
        <item x="2"/>
        <item x="8"/>
        <item x="0"/>
        <item x="4"/>
        <item x="5"/>
        <item x="6"/>
        <item x="7"/>
        <item t="default"/>
      </items>
    </pivotField>
  </pivotFields>
  <rowFields count="1">
    <field x="10"/>
  </rowFields>
  <rowItems count="11">
    <i>
      <x/>
    </i>
    <i>
      <x v="1"/>
    </i>
    <i>
      <x v="2"/>
    </i>
    <i>
      <x v="3"/>
    </i>
    <i>
      <x v="4"/>
    </i>
    <i>
      <x v="5"/>
    </i>
    <i>
      <x v="6"/>
    </i>
    <i>
      <x v="7"/>
    </i>
    <i>
      <x v="8"/>
    </i>
    <i>
      <x v="9"/>
    </i>
    <i>
      <x v="10"/>
    </i>
  </rowItems>
  <colItems count="1">
    <i/>
  </colItems>
  <dataFields count="1">
    <dataField name="Participants %" fld="1" subtotal="count" showDataAs="percentOfTotal" baseField="10" baseItem="0" numFmtId="10"/>
  </dataFields>
  <formats count="20">
    <format dxfId="268">
      <pivotArea outline="0" collapsedLevelsAreSubtotals="1" fieldPosition="0"/>
    </format>
    <format dxfId="267">
      <pivotArea dataOnly="0" labelOnly="1" outline="0" axis="axisValues" fieldPosition="0"/>
    </format>
    <format dxfId="266">
      <pivotArea dataOnly="0" labelOnly="1" outline="0" axis="axisValues" fieldPosition="0"/>
    </format>
    <format dxfId="265">
      <pivotArea dataOnly="0" labelOnly="1" outline="0" axis="axisValues" fieldPosition="0"/>
    </format>
    <format dxfId="264">
      <pivotArea outline="0" collapsedLevelsAreSubtotals="1" fieldPosition="0"/>
    </format>
    <format dxfId="263">
      <pivotArea type="all" dataOnly="0" outline="0" fieldPosition="0"/>
    </format>
    <format dxfId="262">
      <pivotArea outline="0" collapsedLevelsAreSubtotals="1" fieldPosition="0"/>
    </format>
    <format dxfId="261">
      <pivotArea dataOnly="0" labelOnly="1" outline="0" axis="axisValues" fieldPosition="0"/>
    </format>
    <format dxfId="260">
      <pivotArea outline="0" fieldPosition="0">
        <references count="1">
          <reference field="4294967294" count="1">
            <x v="0"/>
          </reference>
        </references>
      </pivotArea>
    </format>
    <format dxfId="259">
      <pivotArea field="10" type="button" dataOnly="0" labelOnly="1" outline="0" axis="axisRow" fieldPosition="0"/>
    </format>
    <format dxfId="258">
      <pivotArea type="all" dataOnly="0" outline="0" fieldPosition="0"/>
    </format>
    <format dxfId="257">
      <pivotArea outline="0" collapsedLevelsAreSubtotals="1" fieldPosition="0"/>
    </format>
    <format dxfId="256">
      <pivotArea field="10" type="button" dataOnly="0" labelOnly="1" outline="0" axis="axisRow" fieldPosition="0"/>
    </format>
    <format dxfId="255">
      <pivotArea dataOnly="0" labelOnly="1" fieldPosition="0">
        <references count="1">
          <reference field="10" count="0"/>
        </references>
      </pivotArea>
    </format>
    <format dxfId="254">
      <pivotArea dataOnly="0" labelOnly="1" outline="0" axis="axisValues" fieldPosition="0"/>
    </format>
    <format dxfId="107">
      <pivotArea type="all" dataOnly="0" outline="0" fieldPosition="0"/>
    </format>
    <format dxfId="101">
      <pivotArea field="10" type="button" dataOnly="0" labelOnly="1" outline="0" axis="axisRow" fieldPosition="0"/>
    </format>
    <format dxfId="100">
      <pivotArea dataOnly="0" labelOnly="1" outline="0" axis="axisValues" fieldPosition="0"/>
    </format>
    <format dxfId="10">
      <pivotArea outline="0" collapsedLevelsAreSubtotals="1" fieldPosition="0"/>
    </format>
    <format dxfId="9">
      <pivotArea outline="0" collapsedLevelsAreSubtotals="1" fieldPosition="0"/>
    </format>
  </formats>
  <chartFormats count="12">
    <chartFormat chart="3" format="13" series="1">
      <pivotArea type="data" outline="0" fieldPosition="0">
        <references count="1">
          <reference field="4294967294" count="1" selected="0">
            <x v="0"/>
          </reference>
        </references>
      </pivotArea>
    </chartFormat>
    <chartFormat chart="3" format="14">
      <pivotArea type="data" outline="0" fieldPosition="0">
        <references count="2">
          <reference field="4294967294" count="1" selected="0">
            <x v="0"/>
          </reference>
          <reference field="10" count="1" selected="0">
            <x v="0"/>
          </reference>
        </references>
      </pivotArea>
    </chartFormat>
    <chartFormat chart="3" format="15">
      <pivotArea type="data" outline="0" fieldPosition="0">
        <references count="2">
          <reference field="4294967294" count="1" selected="0">
            <x v="0"/>
          </reference>
          <reference field="10" count="1" selected="0">
            <x v="1"/>
          </reference>
        </references>
      </pivotArea>
    </chartFormat>
    <chartFormat chart="3" format="16">
      <pivotArea type="data" outline="0" fieldPosition="0">
        <references count="2">
          <reference field="4294967294" count="1" selected="0">
            <x v="0"/>
          </reference>
          <reference field="10" count="1" selected="0">
            <x v="2"/>
          </reference>
        </references>
      </pivotArea>
    </chartFormat>
    <chartFormat chart="3" format="17">
      <pivotArea type="data" outline="0" fieldPosition="0">
        <references count="2">
          <reference field="4294967294" count="1" selected="0">
            <x v="0"/>
          </reference>
          <reference field="10" count="1" selected="0">
            <x v="3"/>
          </reference>
        </references>
      </pivotArea>
    </chartFormat>
    <chartFormat chart="3" format="18">
      <pivotArea type="data" outline="0" fieldPosition="0">
        <references count="2">
          <reference field="4294967294" count="1" selected="0">
            <x v="0"/>
          </reference>
          <reference field="10" count="1" selected="0">
            <x v="4"/>
          </reference>
        </references>
      </pivotArea>
    </chartFormat>
    <chartFormat chart="3" format="19">
      <pivotArea type="data" outline="0" fieldPosition="0">
        <references count="2">
          <reference field="4294967294" count="1" selected="0">
            <x v="0"/>
          </reference>
          <reference field="10" count="1" selected="0">
            <x v="5"/>
          </reference>
        </references>
      </pivotArea>
    </chartFormat>
    <chartFormat chart="3" format="20">
      <pivotArea type="data" outline="0" fieldPosition="0">
        <references count="2">
          <reference field="4294967294" count="1" selected="0">
            <x v="0"/>
          </reference>
          <reference field="10" count="1" selected="0">
            <x v="6"/>
          </reference>
        </references>
      </pivotArea>
    </chartFormat>
    <chartFormat chart="3" format="21">
      <pivotArea type="data" outline="0" fieldPosition="0">
        <references count="2">
          <reference field="4294967294" count="1" selected="0">
            <x v="0"/>
          </reference>
          <reference field="10" count="1" selected="0">
            <x v="7"/>
          </reference>
        </references>
      </pivotArea>
    </chartFormat>
    <chartFormat chart="3" format="22">
      <pivotArea type="data" outline="0" fieldPosition="0">
        <references count="2">
          <reference field="4294967294" count="1" selected="0">
            <x v="0"/>
          </reference>
          <reference field="10" count="1" selected="0">
            <x v="8"/>
          </reference>
        </references>
      </pivotArea>
    </chartFormat>
    <chartFormat chart="3" format="23">
      <pivotArea type="data" outline="0" fieldPosition="0">
        <references count="2">
          <reference field="4294967294" count="1" selected="0">
            <x v="0"/>
          </reference>
          <reference field="10" count="1" selected="0">
            <x v="9"/>
          </reference>
        </references>
      </pivotArea>
    </chartFormat>
    <chartFormat chart="3" format="24">
      <pivotArea type="data" outline="0" fieldPosition="0">
        <references count="2">
          <reference field="4294967294" count="1" selected="0">
            <x v="0"/>
          </reference>
          <reference field="10"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821C78-E1B2-4103-9D4B-275200F06C48}" name="PivotTable12" cacheId="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B6:B7" firstHeaderRow="1" firstDataRow="1" firstDataCol="0"/>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Items count="1">
    <i/>
  </rowItems>
  <colItems count="1">
    <i/>
  </colItems>
  <dataFields count="1">
    <dataField name="Total Participants" fld="1" subtotal="count" baseField="0" baseItem="0"/>
  </dataFields>
  <formats count="17">
    <format dxfId="253">
      <pivotArea outline="0" collapsedLevelsAreSubtotals="1" fieldPosition="0"/>
    </format>
    <format dxfId="252">
      <pivotArea dataOnly="0" labelOnly="1" outline="0" axis="axisValues" fieldPosition="0"/>
    </format>
    <format dxfId="251">
      <pivotArea dataOnly="0" labelOnly="1" outline="0" axis="axisValues" fieldPosition="0"/>
    </format>
    <format dxfId="250">
      <pivotArea dataOnly="0" labelOnly="1" outline="0" axis="axisValues" fieldPosition="0"/>
    </format>
    <format dxfId="249">
      <pivotArea outline="0" collapsedLevelsAreSubtotals="1" fieldPosition="0"/>
    </format>
    <format dxfId="248">
      <pivotArea type="all" dataOnly="0" outline="0" fieldPosition="0"/>
    </format>
    <format dxfId="247">
      <pivotArea outline="0" collapsedLevelsAreSubtotals="1" fieldPosition="0"/>
    </format>
    <format dxfId="246">
      <pivotArea dataOnly="0" labelOnly="1" outline="0" axis="axisValues" fieldPosition="0"/>
    </format>
    <format dxfId="245">
      <pivotArea type="all" dataOnly="0" outline="0" fieldPosition="0"/>
    </format>
    <format dxfId="244">
      <pivotArea outline="0" collapsedLevelsAreSubtotals="1" fieldPosition="0"/>
    </format>
    <format dxfId="243">
      <pivotArea dataOnly="0" labelOnly="1" outline="0" axis="axisValues" fieldPosition="0"/>
    </format>
    <format dxfId="242">
      <pivotArea type="all" dataOnly="0" outline="0" fieldPosition="0"/>
    </format>
    <format dxfId="241">
      <pivotArea dataOnly="0" labelOnly="1" outline="0" axis="axisValues" fieldPosition="0"/>
    </format>
    <format dxfId="240">
      <pivotArea dataOnly="0" labelOnly="1" outline="0" axis="axisValues" fieldPosition="0"/>
    </format>
    <format dxfId="239">
      <pivotArea type="all" dataOnly="0" outline="0" fieldPosition="0"/>
    </format>
    <format dxfId="238">
      <pivotArea dataOnly="0" labelOnly="1" outline="0" axis="axisValues" fieldPosition="0"/>
    </format>
    <format dxfId="2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FF960F-EE60-478C-8EF6-7CB083ECB3E0}" name="PivotTable10" cacheId="2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50" rowHeaderCaption="Immune Boosting Foods">
  <location ref="K3:L22"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includeNewItemsInFilter="1">
      <items count="21">
        <item x="18"/>
        <item x="15"/>
        <item x="9"/>
        <item x="2"/>
        <item x="17"/>
        <item x="5"/>
        <item x="7"/>
        <item x="14"/>
        <item x="16"/>
        <item x="8"/>
        <item x="13"/>
        <item x="1"/>
        <item x="10"/>
        <item x="3"/>
        <item x="4"/>
        <item x="11"/>
        <item x="0"/>
        <item x="6"/>
        <item x="12"/>
        <item x="19"/>
        <item t="default"/>
      </items>
    </pivotField>
    <pivotField axis="axisRow" showAll="0">
      <items count="21">
        <item x="18"/>
        <item x="15"/>
        <item m="1" x="19"/>
        <item x="2"/>
        <item x="17"/>
        <item x="5"/>
        <item x="7"/>
        <item x="14"/>
        <item x="16"/>
        <item x="8"/>
        <item x="13"/>
        <item x="1"/>
        <item x="10"/>
        <item x="3"/>
        <item x="4"/>
        <item x="11"/>
        <item x="0"/>
        <item x="6"/>
        <item x="12"/>
        <item x="9"/>
        <item t="default"/>
      </items>
    </pivotField>
    <pivotField showAll="0"/>
    <pivotField showAll="0"/>
    <pivotField showAll="0"/>
    <pivotField showAll="0">
      <items count="12">
        <item x="10"/>
        <item x="1"/>
        <item x="9"/>
        <item x="3"/>
        <item x="2"/>
        <item x="8"/>
        <item x="0"/>
        <item x="4"/>
        <item x="5"/>
        <item x="6"/>
        <item x="7"/>
        <item t="default"/>
      </items>
    </pivotField>
  </pivotFields>
  <rowFields count="1">
    <field x="6"/>
  </rowFields>
  <rowItems count="19">
    <i>
      <x/>
    </i>
    <i>
      <x v="1"/>
    </i>
    <i>
      <x v="3"/>
    </i>
    <i>
      <x v="4"/>
    </i>
    <i>
      <x v="5"/>
    </i>
    <i>
      <x v="6"/>
    </i>
    <i>
      <x v="7"/>
    </i>
    <i>
      <x v="8"/>
    </i>
    <i>
      <x v="9"/>
    </i>
    <i>
      <x v="10"/>
    </i>
    <i>
      <x v="11"/>
    </i>
    <i>
      <x v="12"/>
    </i>
    <i>
      <x v="13"/>
    </i>
    <i>
      <x v="14"/>
    </i>
    <i>
      <x v="15"/>
    </i>
    <i>
      <x v="16"/>
    </i>
    <i>
      <x v="17"/>
    </i>
    <i>
      <x v="18"/>
    </i>
    <i>
      <x v="19"/>
    </i>
  </rowItems>
  <colItems count="1">
    <i/>
  </colItems>
  <dataFields count="1">
    <dataField name="Count of Age" fld="1" subtotal="count" baseField="0" baseItem="0"/>
  </dataFields>
  <formats count="23">
    <format dxfId="286">
      <pivotArea outline="0" collapsedLevelsAreSubtotals="1" fieldPosition="0"/>
    </format>
    <format dxfId="285">
      <pivotArea dataOnly="0" labelOnly="1" outline="0" axis="axisValues" fieldPosition="0"/>
    </format>
    <format dxfId="284">
      <pivotArea dataOnly="0" labelOnly="1" outline="0" axis="axisValues" fieldPosition="0"/>
    </format>
    <format dxfId="283">
      <pivotArea dataOnly="0" labelOnly="1" outline="0" axis="axisValues" fieldPosition="0"/>
    </format>
    <format dxfId="282">
      <pivotArea outline="0" collapsedLevelsAreSubtotals="1" fieldPosition="0"/>
    </format>
    <format dxfId="281">
      <pivotArea type="all" dataOnly="0" outline="0" fieldPosition="0"/>
    </format>
    <format dxfId="280">
      <pivotArea outline="0" collapsedLevelsAreSubtotals="1" fieldPosition="0"/>
    </format>
    <format dxfId="279">
      <pivotArea dataOnly="0" labelOnly="1" outline="0" axis="axisValues" fieldPosition="0"/>
    </format>
    <format dxfId="278">
      <pivotArea type="all" dataOnly="0" outline="0" fieldPosition="0"/>
    </format>
    <format dxfId="277">
      <pivotArea outline="0" collapsedLevelsAreSubtotals="1" fieldPosition="0"/>
    </format>
    <format dxfId="276">
      <pivotArea dataOnly="0" labelOnly="1" outline="0" axis="axisValues" fieldPosition="0"/>
    </format>
    <format dxfId="275">
      <pivotArea type="all" dataOnly="0" outline="0" fieldPosition="0"/>
    </format>
    <format dxfId="274">
      <pivotArea field="5" type="button" dataOnly="0" labelOnly="1" outline="0"/>
    </format>
    <format dxfId="273">
      <pivotArea field="5" type="button" dataOnly="0" labelOnly="1" outline="0"/>
    </format>
    <format dxfId="272">
      <pivotArea type="all" dataOnly="0" outline="0" fieldPosition="0"/>
    </format>
    <format dxfId="271">
      <pivotArea field="5" type="button" dataOnly="0" labelOnly="1" outline="0"/>
    </format>
    <format dxfId="270">
      <pivotArea field="5" type="button" dataOnly="0" labelOnly="1" outline="0"/>
    </format>
    <format dxfId="269">
      <pivotArea field="6" type="button" dataOnly="0" labelOnly="1" outline="0" axis="axisRow" fieldPosition="0"/>
    </format>
    <format dxfId="98">
      <pivotArea type="all" dataOnly="0" outline="0" fieldPosition="0"/>
    </format>
    <format dxfId="92">
      <pivotArea field="6" type="button" dataOnly="0" labelOnly="1" outline="0" axis="axisRow" fieldPosition="0"/>
    </format>
    <format dxfId="91">
      <pivotArea dataOnly="0" labelOnly="1" outline="0" axis="axisValues" fieldPosition="0"/>
    </format>
    <format dxfId="11">
      <pivotArea outline="0" collapsedLevelsAreSubtotals="1" fieldPosition="0"/>
    </format>
    <format dxfId="8">
      <pivotArea outline="0" collapsedLevelsAreSubtotals="1" fieldPosition="0"/>
    </format>
  </format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544E4E-4323-46BB-9A47-9C5037A9520F}" name="PivotTable3" cacheId="223"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rowHeaderCaption="Gender Wise Particitants">
  <location ref="B8:C11" firstHeaderRow="1" firstDataRow="1" firstDataCol="1"/>
  <pivotFields count="11">
    <pivotField axis="axisRow"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Fields count="1">
    <field x="0"/>
  </rowFields>
  <rowItems count="3">
    <i>
      <x/>
    </i>
    <i>
      <x v="1"/>
    </i>
    <i t="grand">
      <x/>
    </i>
  </rowItems>
  <colItems count="1">
    <i/>
  </colItems>
  <dataFields count="1">
    <dataField name="Count of People" fld="1" subtotal="count" baseField="0" baseItem="0"/>
  </dataFields>
  <formats count="30">
    <format dxfId="310">
      <pivotArea outline="0" collapsedLevelsAreSubtotals="1" fieldPosition="0"/>
    </format>
    <format dxfId="309">
      <pivotArea dataOnly="0" labelOnly="1" outline="0" axis="axisValues" fieldPosition="0"/>
    </format>
    <format dxfId="308">
      <pivotArea dataOnly="0" labelOnly="1" outline="0" axis="axisValues" fieldPosition="0"/>
    </format>
    <format dxfId="307">
      <pivotArea dataOnly="0" labelOnly="1" outline="0" axis="axisValues" fieldPosition="0"/>
    </format>
    <format dxfId="306">
      <pivotArea outline="0" collapsedLevelsAreSubtotals="1" fieldPosition="0"/>
    </format>
    <format dxfId="305">
      <pivotArea type="all" dataOnly="0" outline="0" fieldPosition="0"/>
    </format>
    <format dxfId="304">
      <pivotArea outline="0" collapsedLevelsAreSubtotals="1" fieldPosition="0"/>
    </format>
    <format dxfId="303">
      <pivotArea dataOnly="0" labelOnly="1" outline="0" axis="axisValues" fieldPosition="0"/>
    </format>
    <format dxfId="302">
      <pivotArea field="0" type="button" dataOnly="0" labelOnly="1" outline="0" axis="axisRow" fieldPosition="0"/>
    </format>
    <format dxfId="301">
      <pivotArea field="0" type="button" dataOnly="0" labelOnly="1" outline="0" axis="axisRow" fieldPosition="0"/>
    </format>
    <format dxfId="300">
      <pivotArea dataOnly="0" labelOnly="1" fieldPosition="0">
        <references count="1">
          <reference field="0" count="0"/>
        </references>
      </pivotArea>
    </format>
    <format dxfId="299">
      <pivotArea field="0" type="button" dataOnly="0" labelOnly="1" outline="0" axis="axisRow" fieldPosition="0"/>
    </format>
    <format dxfId="298">
      <pivotArea type="all" dataOnly="0" outline="0" fieldPosition="0"/>
    </format>
    <format dxfId="297">
      <pivotArea outline="0" collapsedLevelsAreSubtotals="1" fieldPosition="0"/>
    </format>
    <format dxfId="296">
      <pivotArea field="0" type="button" dataOnly="0" labelOnly="1" outline="0" axis="axisRow" fieldPosition="0"/>
    </format>
    <format dxfId="295">
      <pivotArea dataOnly="0" labelOnly="1" fieldPosition="0">
        <references count="1">
          <reference field="0" count="0"/>
        </references>
      </pivotArea>
    </format>
    <format dxfId="294">
      <pivotArea dataOnly="0" labelOnly="1" grandRow="1" outline="0" fieldPosition="0"/>
    </format>
    <format dxfId="293">
      <pivotArea dataOnly="0" labelOnly="1" outline="0" axis="axisValues" fieldPosition="0"/>
    </format>
    <format dxfId="292">
      <pivotArea type="all" dataOnly="0" outline="0" fieldPosition="0"/>
    </format>
    <format dxfId="291">
      <pivotArea dataOnly="0" labelOnly="1" grandRow="1" outline="0" fieldPosition="0"/>
    </format>
    <format dxfId="290">
      <pivotArea grandRow="1" outline="0" collapsedLevelsAreSubtotals="1" fieldPosition="0"/>
    </format>
    <format dxfId="289">
      <pivotArea dataOnly="0" labelOnly="1" grandRow="1" outline="0" fieldPosition="0"/>
    </format>
    <format dxfId="288">
      <pivotArea type="all" dataOnly="0" outline="0" fieldPosition="0"/>
    </format>
    <format dxfId="287">
      <pivotArea grandRow="1" outline="0" collapsedLevelsAreSubtotals="1" fieldPosition="0"/>
    </format>
    <format dxfId="89">
      <pivotArea type="all" dataOnly="0" outline="0" fieldPosition="0"/>
    </format>
    <format dxfId="82">
      <pivotArea field="0" type="button" dataOnly="0" labelOnly="1" outline="0" axis="axisRow" fieldPosition="0"/>
    </format>
    <format dxfId="81">
      <pivotArea dataOnly="0" labelOnly="1" outline="0" axis="axisValues" fieldPosition="0"/>
    </format>
    <format dxfId="13">
      <pivotArea outline="0" collapsedLevelsAreSubtotals="1" fieldPosition="0"/>
    </format>
    <format dxfId="12">
      <pivotArea dataOnly="0" labelOnly="1" fieldPosition="0">
        <references count="1">
          <reference field="0" count="0"/>
        </references>
      </pivotArea>
    </format>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C7162DC-9C08-44CD-968A-A2F27C3A5872}" name="PivotTable15" cacheId="2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rowHeaderCaption="Age Group">
  <location ref="E3:F8" firstHeaderRow="1" firstDataRow="1" firstDataCol="1"/>
  <pivotFields count="11">
    <pivotField showAll="0">
      <items count="3">
        <item x="0"/>
        <item x="1"/>
        <item t="default"/>
      </items>
    </pivotField>
    <pivotField axis="axisRow" showAll="0">
      <items count="8">
        <item x="0"/>
        <item x="1"/>
        <item x="2"/>
        <item x="3"/>
        <item x="4"/>
        <item x="5"/>
        <item x="6"/>
        <item t="default"/>
      </items>
    </pivotField>
    <pivotField showAll="0"/>
    <pivotField showAll="0"/>
    <pivotField dataField="1" showAll="0"/>
    <pivotField showAll="0"/>
    <pivotField showAll="0"/>
    <pivotField showAll="0"/>
    <pivotField showAll="0"/>
    <pivotField showAll="0"/>
    <pivotField showAll="0">
      <items count="12">
        <item x="10"/>
        <item x="1"/>
        <item x="9"/>
        <item x="3"/>
        <item x="2"/>
        <item x="8"/>
        <item x="0"/>
        <item x="4"/>
        <item x="5"/>
        <item x="6"/>
        <item x="7"/>
        <item t="default"/>
      </items>
    </pivotField>
  </pivotFields>
  <rowFields count="1">
    <field x="1"/>
  </rowFields>
  <rowItems count="5">
    <i>
      <x v="1"/>
    </i>
    <i>
      <x v="2"/>
    </i>
    <i>
      <x v="3"/>
    </i>
    <i>
      <x v="4"/>
    </i>
    <i>
      <x v="5"/>
    </i>
  </rowItems>
  <colItems count="1">
    <i/>
  </colItems>
  <dataFields count="1">
    <dataField name="Count of Nutritious Food" fld="4" subtotal="count" baseField="0" baseItem="0"/>
  </dataFields>
  <formats count="21">
    <format dxfId="325">
      <pivotArea outline="0" collapsedLevelsAreSubtotals="1" fieldPosition="0"/>
    </format>
    <format dxfId="324">
      <pivotArea dataOnly="0" labelOnly="1" outline="0" axis="axisValues" fieldPosition="0"/>
    </format>
    <format dxfId="323">
      <pivotArea dataOnly="0" labelOnly="1" outline="0" axis="axisValues" fieldPosition="0"/>
    </format>
    <format dxfId="322">
      <pivotArea dataOnly="0" labelOnly="1" outline="0" axis="axisValues" fieldPosition="0"/>
    </format>
    <format dxfId="321">
      <pivotArea outline="0" collapsedLevelsAreSubtotals="1" fieldPosition="0"/>
    </format>
    <format dxfId="320">
      <pivotArea type="all" dataOnly="0" outline="0" fieldPosition="0"/>
    </format>
    <format dxfId="319">
      <pivotArea outline="0" collapsedLevelsAreSubtotals="1"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dataOnly="0" labelOnly="1" outline="0" axis="axisValues" fieldPosition="0"/>
    </format>
    <format dxfId="314">
      <pivotArea type="all" dataOnly="0" outline="0" fieldPosition="0"/>
    </format>
    <format dxfId="313">
      <pivotArea collapsedLevelsAreSubtotals="1" fieldPosition="0">
        <references count="1">
          <reference field="1" count="1">
            <x v="5"/>
          </reference>
        </references>
      </pivotArea>
    </format>
    <format dxfId="312">
      <pivotArea dataOnly="0" labelOnly="1" fieldPosition="0">
        <references count="1">
          <reference field="1" count="1">
            <x v="5"/>
          </reference>
        </references>
      </pivotArea>
    </format>
    <format dxfId="311">
      <pivotArea dataOnly="0" labelOnly="1" fieldPosition="0">
        <references count="1">
          <reference field="1" count="5">
            <x v="1"/>
            <x v="2"/>
            <x v="3"/>
            <x v="4"/>
            <x v="5"/>
          </reference>
        </references>
      </pivotArea>
    </format>
    <format dxfId="79">
      <pivotArea type="all" dataOnly="0" outline="0" fieldPosition="0"/>
    </format>
    <format dxfId="73">
      <pivotArea field="1" type="button" dataOnly="0" labelOnly="1" outline="0" axis="axisRow" fieldPosition="0"/>
    </format>
    <format dxfId="72">
      <pivotArea dataOnly="0" labelOnly="1" outline="0" axis="axisValues" fieldPosition="0"/>
    </format>
    <format dxfId="14">
      <pivotArea outline="0" collapsedLevelsAreSubtotals="1" fieldPosition="0"/>
    </format>
    <format dxfId="3">
      <pivotArea outline="0" collapsedLevelsAreSubtotals="1" fieldPosition="0"/>
    </format>
    <format dxfId="1">
      <pivotArea field="1" type="button" dataOnly="0" labelOnly="1" outline="0" axis="axisRow" fieldPosition="0"/>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 count="1" selected="0">
            <x v="3"/>
          </reference>
        </references>
      </pivotArea>
    </chartFormat>
    <chartFormat chart="3" format="4">
      <pivotArea type="data" outline="0" fieldPosition="0">
        <references count="2">
          <reference field="4294967294" count="1" selected="0">
            <x v="0"/>
          </reference>
          <reference field="1" count="1" selected="0">
            <x v="2"/>
          </reference>
        </references>
      </pivotArea>
    </chartFormat>
    <chartFormat chart="3" format="5">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A541041-5859-43E8-8EBA-0FAC837E0F09}" name="PivotTable7" cacheId="2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2" rowHeaderCaption="No Of Meals/Day">
  <location ref="H3:I6"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axis="axisRow" showAll="0" countASubtotal="1">
      <items count="4">
        <item x="1"/>
        <item x="0"/>
        <item x="2"/>
        <item t="countA"/>
      </items>
    </pivotField>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Fields count="1">
    <field x="2"/>
  </rowFields>
  <rowItems count="3">
    <i>
      <x/>
    </i>
    <i>
      <x v="1"/>
    </i>
    <i>
      <x v="2"/>
    </i>
  </rowItems>
  <colItems count="1">
    <i/>
  </colItems>
  <dataFields count="1">
    <dataField name="% of People" fld="1" subtotal="count" showDataAs="percentOfTotal" baseField="2" baseItem="0" numFmtId="10"/>
  </dataFields>
  <formats count="22">
    <format dxfId="342">
      <pivotArea outline="0" collapsedLevelsAreSubtotals="1" fieldPosition="0"/>
    </format>
    <format dxfId="341">
      <pivotArea dataOnly="0" labelOnly="1" outline="0" axis="axisValues" fieldPosition="0"/>
    </format>
    <format dxfId="340">
      <pivotArea dataOnly="0" labelOnly="1" outline="0" axis="axisValues" fieldPosition="0"/>
    </format>
    <format dxfId="339">
      <pivotArea dataOnly="0" labelOnly="1" outline="0" axis="axisValues" fieldPosition="0"/>
    </format>
    <format dxfId="338">
      <pivotArea outline="0" collapsedLevelsAreSubtotals="1" fieldPosition="0"/>
    </format>
    <format dxfId="337">
      <pivotArea type="all" dataOnly="0" outline="0" fieldPosition="0"/>
    </format>
    <format dxfId="336">
      <pivotArea outline="0" collapsedLevelsAreSubtotals="1" fieldPosition="0"/>
    </format>
    <format dxfId="335">
      <pivotArea dataOnly="0" labelOnly="1" outline="0" axis="axisValues" fieldPosition="0"/>
    </format>
    <format dxfId="334">
      <pivotArea outline="0" fieldPosition="0">
        <references count="1">
          <reference field="4294967294" count="1">
            <x v="0"/>
          </reference>
        </references>
      </pivotArea>
    </format>
    <format dxfId="333">
      <pivotArea dataOnly="0" labelOnly="1" fieldPosition="0">
        <references count="1">
          <reference field="2" count="0"/>
        </references>
      </pivotArea>
    </format>
    <format dxfId="332">
      <pivotArea field="2" type="button" dataOnly="0" labelOnly="1" outline="0" axis="axisRow" fieldPosition="0"/>
    </format>
    <format dxfId="331">
      <pivotArea field="2" type="button" dataOnly="0" labelOnly="1" outline="0" axis="axisRow" fieldPosition="0"/>
    </format>
    <format dxfId="330">
      <pivotArea dataOnly="0" labelOnly="1" fieldPosition="0">
        <references count="1">
          <reference field="2" count="0"/>
        </references>
      </pivotArea>
    </format>
    <format dxfId="329">
      <pivotArea type="all" dataOnly="0" outline="0" fieldPosition="0"/>
    </format>
    <format dxfId="328">
      <pivotArea field="2" type="button" dataOnly="0" labelOnly="1" outline="0" axis="axisRow" fieldPosition="0"/>
    </format>
    <format dxfId="327">
      <pivotArea field="2" type="button" dataOnly="0" labelOnly="1" outline="0" axis="axisRow" fieldPosition="0"/>
    </format>
    <format dxfId="326">
      <pivotArea field="2" type="button" dataOnly="0" labelOnly="1" outline="0" axis="axisRow" fieldPosition="0"/>
    </format>
    <format dxfId="70">
      <pivotArea type="all" dataOnly="0" outline="0" fieldPosition="0"/>
    </format>
    <format dxfId="64">
      <pivotArea outline="0" collapsedLevelsAreSubtotals="1" fieldPosition="0"/>
    </format>
    <format dxfId="63">
      <pivotArea field="2" type="button" dataOnly="0" labelOnly="1" outline="0" axis="axisRow" fieldPosition="0"/>
    </format>
    <format dxfId="62">
      <pivotArea dataOnly="0" labelOnly="1" outline="0" axis="axisValues" fieldPosition="0"/>
    </format>
    <format dxfId="4">
      <pivotArea dataOnly="0" labelOnly="1" fieldPosition="0">
        <references count="1">
          <reference field="2" count="0"/>
        </references>
      </pivotArea>
    </format>
  </format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3AEAEF6-916C-41AF-8741-5AE91877EB98}" name="PivotTable8" cacheId="2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Non Veg Foods">
  <location ref="H8:I12"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axis="axisRow" showAll="0" sortType="descending">
      <items count="8">
        <item x="3"/>
        <item x="4"/>
        <item h="1" x="0"/>
        <item x="1"/>
        <item h="1" x="6"/>
        <item h="1" x="5"/>
        <item x="2"/>
        <item t="default"/>
      </items>
      <autoSortScope>
        <pivotArea dataOnly="0" outline="0" fieldPosition="0">
          <references count="1">
            <reference field="4294967294" count="1" selected="0">
              <x v="0"/>
            </reference>
          </references>
        </pivotArea>
      </autoSortScope>
    </pivotField>
    <pivotField showAll="0"/>
    <pivotField showAll="0"/>
    <pivotField showAll="0">
      <items count="12">
        <item x="10"/>
        <item x="1"/>
        <item x="9"/>
        <item x="3"/>
        <item x="2"/>
        <item x="8"/>
        <item x="0"/>
        <item x="4"/>
        <item x="5"/>
        <item x="6"/>
        <item x="7"/>
        <item t="default"/>
      </items>
    </pivotField>
  </pivotFields>
  <rowFields count="1">
    <field x="7"/>
  </rowFields>
  <rowItems count="4">
    <i>
      <x/>
    </i>
    <i>
      <x v="1"/>
    </i>
    <i>
      <x v="6"/>
    </i>
    <i>
      <x v="3"/>
    </i>
  </rowItems>
  <colItems count="1">
    <i/>
  </colItems>
  <dataFields count="1">
    <dataField name="% of People " fld="1" subtotal="count" showDataAs="percentOfTotal" baseField="7" baseItem="0" numFmtId="10"/>
  </dataFields>
  <formats count="17">
    <format dxfId="354">
      <pivotArea outline="0" collapsedLevelsAreSubtotals="1" fieldPosition="0"/>
    </format>
    <format dxfId="353">
      <pivotArea dataOnly="0" labelOnly="1" outline="0" axis="axisValues" fieldPosition="0"/>
    </format>
    <format dxfId="352">
      <pivotArea dataOnly="0" labelOnly="1" outline="0" axis="axisValues" fieldPosition="0"/>
    </format>
    <format dxfId="351">
      <pivotArea dataOnly="0" labelOnly="1" outline="0" axis="axisValues" fieldPosition="0"/>
    </format>
    <format dxfId="350">
      <pivotArea outline="0" collapsedLevelsAreSubtotals="1" fieldPosition="0"/>
    </format>
    <format dxfId="349">
      <pivotArea type="all" dataOnly="0" outline="0" fieldPosition="0"/>
    </format>
    <format dxfId="348">
      <pivotArea outline="0" collapsedLevelsAreSubtotals="1" fieldPosition="0"/>
    </format>
    <format dxfId="347">
      <pivotArea dataOnly="0" labelOnly="1" outline="0" axis="axisValues" fieldPosition="0"/>
    </format>
    <format dxfId="346">
      <pivotArea outline="0" fieldPosition="0">
        <references count="1">
          <reference field="4294967294" count="1">
            <x v="0"/>
          </reference>
        </references>
      </pivotArea>
    </format>
    <format dxfId="345">
      <pivotArea field="7" type="button" dataOnly="0" labelOnly="1" outline="0" axis="axisRow" fieldPosition="0"/>
    </format>
    <format dxfId="344">
      <pivotArea field="7" type="button" dataOnly="0" labelOnly="1" outline="0" axis="axisRow" fieldPosition="0"/>
    </format>
    <format dxfId="343">
      <pivotArea dataOnly="0" labelOnly="1" fieldPosition="0">
        <references count="1">
          <reference field="7" count="0"/>
        </references>
      </pivotArea>
    </format>
    <format dxfId="60">
      <pivotArea type="all" dataOnly="0" outline="0" fieldPosition="0"/>
    </format>
    <format dxfId="54">
      <pivotArea outline="0" collapsedLevelsAreSubtotals="1" fieldPosition="0"/>
    </format>
    <format dxfId="53">
      <pivotArea field="7" type="button" dataOnly="0" labelOnly="1" outline="0" axis="axisRow" fieldPosition="0"/>
    </format>
    <format dxfId="52">
      <pivotArea dataOnly="0" labelOnly="1" outline="0" axis="axisValues" fieldPosition="0"/>
    </format>
    <format dxfId="7">
      <pivotArea dataOnly="0" labelOnly="1" fieldPosition="0">
        <references count="1">
          <reference field="7" count="0"/>
        </references>
      </pivotArea>
    </format>
  </formats>
  <chartFormats count="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6"/>
          </reference>
        </references>
      </pivotArea>
    </chartFormat>
    <chartFormat chart="3" format="4">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7FFC809-B2FA-41D4-8F9E-12B5E21B3953}" name="PivotTable5" cacheId="22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rowHeaderCaption="Fruits Consumed">
  <location ref="E12:F16" firstHeaderRow="1" firstDataRow="1" firstDataCol="1"/>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axis="axisRow" showAll="0">
      <items count="5">
        <item x="2"/>
        <item x="1"/>
        <item x="3"/>
        <item x="0"/>
        <item t="default"/>
      </items>
    </pivotField>
    <pivotField showAll="0">
      <items count="12">
        <item x="10"/>
        <item x="1"/>
        <item x="9"/>
        <item x="3"/>
        <item x="2"/>
        <item x="8"/>
        <item x="0"/>
        <item x="4"/>
        <item x="5"/>
        <item x="6"/>
        <item x="7"/>
        <item t="default"/>
      </items>
    </pivotField>
  </pivotFields>
  <rowFields count="1">
    <field x="9"/>
  </rowFields>
  <rowItems count="4">
    <i>
      <x/>
    </i>
    <i>
      <x v="1"/>
    </i>
    <i>
      <x v="2"/>
    </i>
    <i>
      <x v="3"/>
    </i>
  </rowItems>
  <colItems count="1">
    <i/>
  </colItems>
  <dataFields count="1">
    <dataField name="By % of People" fld="1" subtotal="count" showDataAs="percentOfTotal" baseField="9" baseItem="0" numFmtId="10"/>
  </dataFields>
  <formats count="30">
    <format dxfId="379">
      <pivotArea outline="0" collapsedLevelsAreSubtotals="1" fieldPosition="0"/>
    </format>
    <format dxfId="378">
      <pivotArea dataOnly="0" labelOnly="1" outline="0" axis="axisValues" fieldPosition="0"/>
    </format>
    <format dxfId="377">
      <pivotArea dataOnly="0" labelOnly="1" outline="0" axis="axisValues" fieldPosition="0"/>
    </format>
    <format dxfId="376">
      <pivotArea dataOnly="0" labelOnly="1" outline="0" axis="axisValues" fieldPosition="0"/>
    </format>
    <format dxfId="375">
      <pivotArea outline="0" collapsedLevelsAreSubtotals="1" fieldPosition="0"/>
    </format>
    <format dxfId="374">
      <pivotArea type="all" dataOnly="0" outline="0" fieldPosition="0"/>
    </format>
    <format dxfId="373">
      <pivotArea outline="0" collapsedLevelsAreSubtotals="1" fieldPosition="0"/>
    </format>
    <format dxfId="372">
      <pivotArea dataOnly="0" labelOnly="1" outline="0" axis="axisValues" fieldPosition="0"/>
    </format>
    <format dxfId="371">
      <pivotArea field="0" type="button" dataOnly="0" labelOnly="1" outline="0"/>
    </format>
    <format dxfId="370">
      <pivotArea outline="0" fieldPosition="0">
        <references count="1">
          <reference field="4294967294" count="1">
            <x v="0"/>
          </reference>
        </references>
      </pivotArea>
    </format>
    <format dxfId="369">
      <pivotArea field="9" type="button" dataOnly="0" labelOnly="1" outline="0" axis="axisRow" fieldPosition="0"/>
    </format>
    <format dxfId="368">
      <pivotArea field="9" type="button" dataOnly="0" labelOnly="1" outline="0" axis="axisRow" fieldPosition="0"/>
    </format>
    <format dxfId="367">
      <pivotArea type="all" dataOnly="0" outline="0" fieldPosition="0"/>
    </format>
    <format dxfId="366">
      <pivotArea outline="0" collapsedLevelsAreSubtotals="1" fieldPosition="0"/>
    </format>
    <format dxfId="365">
      <pivotArea field="9" type="button" dataOnly="0" labelOnly="1" outline="0" axis="axisRow" fieldPosition="0"/>
    </format>
    <format dxfId="364">
      <pivotArea dataOnly="0" labelOnly="1" fieldPosition="0">
        <references count="1">
          <reference field="9" count="0"/>
        </references>
      </pivotArea>
    </format>
    <format dxfId="363">
      <pivotArea dataOnly="0" labelOnly="1" outline="0" axis="axisValues" fieldPosition="0"/>
    </format>
    <format dxfId="362">
      <pivotArea type="all" dataOnly="0" outline="0" fieldPosition="0"/>
    </format>
    <format dxfId="361">
      <pivotArea field="9" type="button" dataOnly="0" labelOnly="1" outline="0" axis="axisRow" fieldPosition="0"/>
    </format>
    <format dxfId="360">
      <pivotArea field="9" type="button" dataOnly="0" labelOnly="1" outline="0" axis="axisRow" fieldPosition="0"/>
    </format>
    <format dxfId="359">
      <pivotArea type="all" dataOnly="0" outline="0" fieldPosition="0"/>
    </format>
    <format dxfId="358">
      <pivotArea field="9" type="button" dataOnly="0" labelOnly="1" outline="0" axis="axisRow" fieldPosition="0"/>
    </format>
    <format dxfId="357">
      <pivotArea dataOnly="0" labelOnly="1" fieldPosition="0">
        <references count="1">
          <reference field="9" count="0"/>
        </references>
      </pivotArea>
    </format>
    <format dxfId="356">
      <pivotArea field="9" type="button" dataOnly="0" labelOnly="1" outline="0" axis="axisRow" fieldPosition="0"/>
    </format>
    <format dxfId="355">
      <pivotArea dataOnly="0" labelOnly="1" fieldPosition="0">
        <references count="1">
          <reference field="9" count="0"/>
        </references>
      </pivotArea>
    </format>
    <format dxfId="50">
      <pivotArea type="all" dataOnly="0" outline="0" fieldPosition="0"/>
    </format>
    <format dxfId="44">
      <pivotArea outline="0" collapsedLevelsAreSubtotals="1" fieldPosition="0"/>
    </format>
    <format dxfId="43">
      <pivotArea field="9" type="button" dataOnly="0" labelOnly="1" outline="0" axis="axisRow" fieldPosition="0"/>
    </format>
    <format dxfId="42">
      <pivotArea dataOnly="0" labelOnly="1" outline="0" axis="axisValues" fieldPosition="0"/>
    </format>
    <format dxfId="6">
      <pivotArea dataOnly="0" labelOnly="1" fieldPosition="0">
        <references count="1">
          <reference field="9" count="0"/>
        </references>
      </pivotArea>
    </format>
  </format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9" count="1" selected="0">
            <x v="0"/>
          </reference>
        </references>
      </pivotArea>
    </chartFormat>
    <chartFormat chart="3" format="8">
      <pivotArea type="data" outline="0" fieldPosition="0">
        <references count="2">
          <reference field="4294967294" count="1" selected="0">
            <x v="0"/>
          </reference>
          <reference field="9" count="1" selected="0">
            <x v="1"/>
          </reference>
        </references>
      </pivotArea>
    </chartFormat>
    <chartFormat chart="3" format="9">
      <pivotArea type="data" outline="0" fieldPosition="0">
        <references count="2">
          <reference field="4294967294" count="1" selected="0">
            <x v="0"/>
          </reference>
          <reference field="9" count="1" selected="0">
            <x v="2"/>
          </reference>
        </references>
      </pivotArea>
    </chartFormat>
    <chartFormat chart="3" format="10">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EBFA09-459E-447B-91CB-1C459C3BE6C1}" name="PivotTable2" cacheId="2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11">
    <pivotField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Items count="1">
    <i/>
  </rowItems>
  <colItems count="1">
    <i/>
  </colItems>
  <dataFields count="1">
    <dataField name="Total Participants" fld="1" subtotal="count" baseField="0" baseItem="0"/>
  </dataFields>
  <formats count="14">
    <format dxfId="390">
      <pivotArea outline="0" collapsedLevelsAreSubtotals="1" fieldPosition="0"/>
    </format>
    <format dxfId="389">
      <pivotArea dataOnly="0" labelOnly="1" outline="0" axis="axisValues" fieldPosition="0"/>
    </format>
    <format dxfId="388">
      <pivotArea dataOnly="0" labelOnly="1" outline="0" axis="axisValues" fieldPosition="0"/>
    </format>
    <format dxfId="387">
      <pivotArea dataOnly="0" labelOnly="1" outline="0" axis="axisValues" fieldPosition="0"/>
    </format>
    <format dxfId="386">
      <pivotArea outline="0" collapsedLevelsAreSubtotals="1" fieldPosition="0"/>
    </format>
    <format dxfId="385">
      <pivotArea type="all" dataOnly="0" outline="0" fieldPosition="0"/>
    </format>
    <format dxfId="384">
      <pivotArea outline="0" collapsedLevelsAreSubtotals="1" fieldPosition="0"/>
    </format>
    <format dxfId="383">
      <pivotArea dataOnly="0" labelOnly="1" outline="0" axis="axisValues" fieldPosition="0"/>
    </format>
    <format dxfId="382">
      <pivotArea type="all" dataOnly="0" outline="0" fieldPosition="0"/>
    </format>
    <format dxfId="381">
      <pivotArea outline="0" collapsedLevelsAreSubtotals="1" fieldPosition="0"/>
    </format>
    <format dxfId="380">
      <pivotArea dataOnly="0" labelOnly="1" outline="0" axis="axisValues" fieldPosition="0"/>
    </format>
    <format dxfId="40">
      <pivotArea type="all" dataOnly="0" outline="0" fieldPosition="0"/>
    </format>
    <format dxfId="36">
      <pivotArea dataOnly="0" labelOnly="1" outline="0" axis="axisValues" fieldPosition="0"/>
    </format>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B2BB72D-746D-4BDE-B0CC-EBDDF65DD473}" name="PivotTable13" cacheId="223" applyNumberFormats="0" applyBorderFormats="0" applyFontFormats="0" applyPatternFormats="0" applyAlignmentFormats="0" applyWidthHeightFormats="1" dataCaption="Values" updatedVersion="8" minRefreshableVersion="3" useAutoFormatting="1" itemPrintTitles="1" mergeItem="1" createdVersion="8" indent="0" outline="1" outlineData="1" multipleFieldFilters="0" rowHeaderCaption="Participants">
  <location ref="B11:C14" firstHeaderRow="1" firstDataRow="1" firstDataCol="1"/>
  <pivotFields count="11">
    <pivotField axis="axisRow" showAll="0">
      <items count="3">
        <item x="0"/>
        <item x="1"/>
        <item t="default"/>
      </items>
    </pivotField>
    <pivotField dataField="1" showAll="0">
      <items count="8">
        <item x="0"/>
        <item x="1"/>
        <item x="2"/>
        <item x="3"/>
        <item x="4"/>
        <item x="5"/>
        <item x="6"/>
        <item t="default"/>
      </items>
    </pivotField>
    <pivotField showAll="0"/>
    <pivotField showAll="0"/>
    <pivotField showAll="0"/>
    <pivotField showAll="0"/>
    <pivotField showAll="0"/>
    <pivotField showAll="0"/>
    <pivotField showAll="0"/>
    <pivotField showAll="0"/>
    <pivotField showAll="0">
      <items count="12">
        <item x="10"/>
        <item x="1"/>
        <item x="9"/>
        <item x="3"/>
        <item x="2"/>
        <item x="8"/>
        <item x="0"/>
        <item x="4"/>
        <item x="5"/>
        <item x="6"/>
        <item x="7"/>
        <item t="default"/>
      </items>
    </pivotField>
  </pivotFields>
  <rowFields count="1">
    <field x="0"/>
  </rowFields>
  <rowItems count="3">
    <i>
      <x/>
    </i>
    <i>
      <x v="1"/>
    </i>
    <i t="grand">
      <x/>
    </i>
  </rowItems>
  <colItems count="1">
    <i/>
  </colItems>
  <dataFields count="1">
    <dataField name="Count of People" fld="1" subtotal="count" baseField="0" baseItem="0"/>
  </dataFields>
  <formats count="45">
    <format dxfId="236">
      <pivotArea outline="0" collapsedLevelsAreSubtotals="1" fieldPosition="0"/>
    </format>
    <format dxfId="235">
      <pivotArea dataOnly="0" labelOnly="1" outline="0" axis="axisValues" fieldPosition="0"/>
    </format>
    <format dxfId="234">
      <pivotArea dataOnly="0" labelOnly="1" outline="0" axis="axisValues" fieldPosition="0"/>
    </format>
    <format dxfId="233">
      <pivotArea dataOnly="0" labelOnly="1" outline="0" axis="axisValues" fieldPosition="0"/>
    </format>
    <format dxfId="232">
      <pivotArea outline="0" collapsedLevelsAreSubtotals="1" fieldPosition="0"/>
    </format>
    <format dxfId="231">
      <pivotArea type="all" dataOnly="0" outline="0" fieldPosition="0"/>
    </format>
    <format dxfId="230">
      <pivotArea outline="0" collapsedLevelsAreSubtotals="1" fieldPosition="0"/>
    </format>
    <format dxfId="229">
      <pivotArea dataOnly="0" labelOnly="1" outline="0" axis="axisValues" fieldPosition="0"/>
    </format>
    <format dxfId="228">
      <pivotArea field="0" type="button" dataOnly="0" labelOnly="1" outline="0" axis="axisRow" fieldPosition="0"/>
    </format>
    <format dxfId="227">
      <pivotArea field="0" type="button" dataOnly="0" labelOnly="1" outline="0" axis="axisRow" fieldPosition="0"/>
    </format>
    <format dxfId="226">
      <pivotArea dataOnly="0" labelOnly="1" fieldPosition="0">
        <references count="1">
          <reference field="0" count="0"/>
        </references>
      </pivotArea>
    </format>
    <format dxfId="225">
      <pivotArea field="0" type="button" dataOnly="0" labelOnly="1" outline="0" axis="axisRow" fieldPosition="0"/>
    </format>
    <format dxfId="224">
      <pivotArea type="all" dataOnly="0" outline="0" fieldPosition="0"/>
    </format>
    <format dxfId="223">
      <pivotArea outline="0" collapsedLevelsAreSubtotals="1" fieldPosition="0"/>
    </format>
    <format dxfId="222">
      <pivotArea field="0" type="button" dataOnly="0" labelOnly="1" outline="0" axis="axisRow" fieldPosition="0"/>
    </format>
    <format dxfId="221">
      <pivotArea dataOnly="0" labelOnly="1" fieldPosition="0">
        <references count="1">
          <reference field="0" count="0"/>
        </references>
      </pivotArea>
    </format>
    <format dxfId="220">
      <pivotArea dataOnly="0" labelOnly="1" grandRow="1" outline="0" fieldPosition="0"/>
    </format>
    <format dxfId="219">
      <pivotArea dataOnly="0" labelOnly="1" outline="0" axis="axisValues" fieldPosition="0"/>
    </format>
    <format dxfId="218">
      <pivotArea type="all" dataOnly="0" outline="0" fieldPosition="0"/>
    </format>
    <format dxfId="217">
      <pivotArea dataOnly="0" labelOnly="1" grandRow="1" outline="0" fieldPosition="0"/>
    </format>
    <format dxfId="216">
      <pivotArea grandRow="1" outline="0" collapsedLevelsAreSubtotals="1" fieldPosition="0"/>
    </format>
    <format dxfId="215">
      <pivotArea dataOnly="0" labelOnly="1" grandRow="1" outline="0" fieldPosition="0"/>
    </format>
    <format dxfId="214">
      <pivotArea type="all" dataOnly="0" outline="0" fieldPosition="0"/>
    </format>
    <format dxfId="213">
      <pivotArea grandRow="1" outline="0" collapsedLevelsAreSubtotals="1" fieldPosition="0"/>
    </format>
    <format dxfId="212">
      <pivotArea type="all" dataOnly="0" outline="0" fieldPosition="0"/>
    </format>
    <format dxfId="211">
      <pivotArea outline="0" collapsedLevelsAreSubtotals="1" fieldPosition="0"/>
    </format>
    <format dxfId="210">
      <pivotArea dataOnly="0" labelOnly="1" fieldPosition="0">
        <references count="1">
          <reference field="0" count="0"/>
        </references>
      </pivotArea>
    </format>
    <format dxfId="209">
      <pivotArea dataOnly="0" labelOnly="1" grandRow="1" outline="0" fieldPosition="0"/>
    </format>
    <format dxfId="208">
      <pivotArea field="0" type="button" dataOnly="0" labelOnly="1" outline="0" axis="axisRow" fieldPosition="0"/>
    </format>
    <format dxfId="207">
      <pivotArea dataOnly="0" labelOnly="1" outline="0" axis="axisValues" fieldPosition="0"/>
    </format>
    <format dxfId="206">
      <pivotArea type="all" dataOnly="0" outline="0" fieldPosition="0"/>
    </format>
    <format dxfId="205">
      <pivotArea outline="0" collapsedLevelsAreSubtotals="1" fieldPosition="0"/>
    </format>
    <format dxfId="204">
      <pivotArea field="0" type="button" dataOnly="0" labelOnly="1" outline="0" axis="axisRow" fieldPosition="0"/>
    </format>
    <format dxfId="203">
      <pivotArea dataOnly="0" labelOnly="1" fieldPosition="0">
        <references count="1">
          <reference field="0" count="0"/>
        </references>
      </pivotArea>
    </format>
    <format dxfId="202">
      <pivotArea dataOnly="0" labelOnly="1" grandRow="1" outline="0" fieldPosition="0"/>
    </format>
    <format dxfId="201">
      <pivotArea dataOnly="0" labelOnly="1" outline="0" axis="axisValues" fieldPosition="0"/>
    </format>
    <format dxfId="200">
      <pivotArea type="all" dataOnly="0" outline="0" fieldPosition="0"/>
    </format>
    <format dxfId="199">
      <pivotArea field="0" type="button" dataOnly="0" labelOnly="1" outline="0" axis="axisRow" fieldPosition="0"/>
    </format>
    <format dxfId="198">
      <pivotArea field="0" type="button" dataOnly="0" labelOnly="1" outline="0" axis="axisRow" fieldPosition="0"/>
    </format>
    <format dxfId="197">
      <pivotArea type="all" dataOnly="0" outline="0" fieldPosition="0"/>
    </format>
    <format dxfId="196">
      <pivotArea field="0" type="button" dataOnly="0" labelOnly="1" outline="0" axis="axisRow" fieldPosition="0"/>
    </format>
    <format dxfId="195">
      <pivotArea dataOnly="0" labelOnly="1" outline="0" axis="axisValues" fieldPosition="0"/>
    </format>
    <format dxfId="194">
      <pivotArea outline="0" collapsedLevelsAreSubtotals="1" fieldPosition="0"/>
    </format>
    <format dxfId="193">
      <pivotArea dataOnly="0" labelOnly="1" fieldPosition="0">
        <references count="1">
          <reference field="0" count="0"/>
        </references>
      </pivotArea>
    </format>
    <format dxfId="192">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394A636E-6892-4699-8F0C-39B4A184F183}" sourceName="Gender">
  <pivotTables>
    <pivotTable tabId="8" name="PivotTable11"/>
    <pivotTable tabId="5" name="PivotTable13"/>
    <pivotTable tabId="5" name="PivotTable12"/>
    <pivotTable tabId="8" name="PivotTable7"/>
    <pivotTable tabId="8" name="PivotTable5"/>
    <pivotTable tabId="8" name="PivotTable8"/>
    <pivotTable tabId="8" name="PivotTable10"/>
    <pivotTable tabId="8" name="PivotTable2"/>
    <pivotTable tabId="8" name="PivotTable3"/>
    <pivotTable tabId="8" name="PivotTable15"/>
  </pivotTables>
  <data>
    <tabular pivotCacheId="13144953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0CD59EF6-0B78-4338-A2D2-594D4CFB3E4C}" sourceName="Age">
  <pivotTables>
    <pivotTable tabId="8" name="PivotTable11"/>
    <pivotTable tabId="5" name="PivotTable13"/>
    <pivotTable tabId="5" name="PivotTable12"/>
    <pivotTable tabId="8" name="PivotTable7"/>
    <pivotTable tabId="8" name="PivotTable5"/>
    <pivotTable tabId="8" name="PivotTable8"/>
    <pivotTable tabId="8" name="PivotTable10"/>
    <pivotTable tabId="8" name="PivotTable15"/>
    <pivotTable tabId="8" name="PivotTable2"/>
    <pivotTable tabId="8" name="PivotTable3"/>
  </pivotTables>
  <data>
    <tabular pivotCacheId="1314495395">
      <items count="7">
        <i x="1" s="1"/>
        <i x="2" s="1"/>
        <i x="3" s="1"/>
        <i x="4" s="1"/>
        <i x="5" s="1"/>
        <i x="0" s="1" nd="1"/>
        <i x="6"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58092A99-1134-4DC4-9B4E-085A231C8BB1}" sourceName="City">
  <pivotTables>
    <pivotTable tabId="8" name="PivotTable11"/>
    <pivotTable tabId="5" name="PivotTable13"/>
    <pivotTable tabId="5" name="PivotTable12"/>
    <pivotTable tabId="8" name="PivotTable7"/>
    <pivotTable tabId="8" name="PivotTable5"/>
    <pivotTable tabId="8" name="PivotTable8"/>
    <pivotTable tabId="8" name="PivotTable10"/>
    <pivotTable tabId="8" name="PivotTable15"/>
    <pivotTable tabId="8" name="PivotTable2"/>
    <pivotTable tabId="8" name="PivotTable3"/>
  </pivotTables>
  <data>
    <tabular pivotCacheId="1314495395">
      <items count="11">
        <i x="10" s="1"/>
        <i x="1" s="1"/>
        <i x="9" s="1"/>
        <i x="3" s="1"/>
        <i x="2" s="1"/>
        <i x="8" s="1"/>
        <i x="0" s="1"/>
        <i x="4" s="1"/>
        <i x="5" s="1"/>
        <i x="6"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CCC80B51-B8CA-4743-A6C4-0E095791BDDF}" cache="Slicer_Gender" caption="Gender" rowHeight="241300"/>
  <slicer name="Age" xr10:uid="{A48BC08C-9C4A-46B5-9E87-8B724ED59000}" cache="Slicer_Age" caption="Age" rowHeight="241300"/>
  <slicer name="City" xr10:uid="{C05EB0C0-AC2C-4B7F-8296-5FBF0C07F81E}" cache="Slicer_City" caption="Cit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hyperlink" Target="https://forms.gle/1Q1xR9zBx8o5WLSk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7E1C1-7287-4738-8B61-4C8CBF468B32}">
  <dimension ref="A1:K102"/>
  <sheetViews>
    <sheetView zoomScale="150" zoomScaleNormal="150" workbookViewId="0">
      <selection activeCell="F27" sqref="F27"/>
    </sheetView>
  </sheetViews>
  <sheetFormatPr defaultRowHeight="15" x14ac:dyDescent="0.25"/>
  <cols>
    <col min="1" max="1" width="16.7109375" customWidth="1"/>
    <col min="2" max="2" width="13.85546875" customWidth="1"/>
    <col min="3" max="3" width="11.7109375" customWidth="1"/>
    <col min="4" max="4" width="15.28515625" customWidth="1"/>
    <col min="5" max="5" width="13" customWidth="1"/>
    <col min="6" max="6" width="11.42578125" customWidth="1"/>
    <col min="7" max="7" width="17.42578125" customWidth="1"/>
    <col min="8" max="8" width="19.5703125" customWidth="1"/>
    <col min="9" max="9" width="15" customWidth="1"/>
    <col min="10" max="10" width="12" bestFit="1" customWidth="1"/>
    <col min="11" max="11" width="11.7109375" customWidth="1"/>
  </cols>
  <sheetData>
    <row r="1" spans="1:11" ht="69" customHeight="1" thickBot="1" x14ac:dyDescent="0.3">
      <c r="A1" s="1" t="s">
        <v>0</v>
      </c>
      <c r="B1" s="1" t="s">
        <v>1</v>
      </c>
      <c r="C1" s="1" t="s">
        <v>2</v>
      </c>
      <c r="D1" s="1" t="s">
        <v>3</v>
      </c>
      <c r="E1" s="1" t="s">
        <v>4</v>
      </c>
      <c r="F1" s="1" t="s">
        <v>5</v>
      </c>
      <c r="G1" s="1" t="s">
        <v>6</v>
      </c>
      <c r="H1" s="1" t="s">
        <v>7</v>
      </c>
      <c r="I1" s="1" t="s">
        <v>8</v>
      </c>
      <c r="J1" s="1" t="s">
        <v>9</v>
      </c>
      <c r="K1" s="2" t="s">
        <v>10</v>
      </c>
    </row>
    <row r="2" spans="1:11" ht="15.75" thickBot="1" x14ac:dyDescent="0.3">
      <c r="A2" s="3">
        <v>45536.087210648147</v>
      </c>
      <c r="B2" s="1" t="s">
        <v>11</v>
      </c>
      <c r="C2" s="4">
        <v>30</v>
      </c>
      <c r="D2" s="4">
        <v>5</v>
      </c>
      <c r="E2" s="1" t="s">
        <v>12</v>
      </c>
      <c r="F2" s="1" t="s">
        <v>13</v>
      </c>
      <c r="G2" s="1" t="s">
        <v>14</v>
      </c>
      <c r="H2" s="1" t="s">
        <v>15</v>
      </c>
      <c r="I2" s="1" t="s">
        <v>16</v>
      </c>
      <c r="J2" s="1" t="s">
        <v>17</v>
      </c>
      <c r="K2" s="1" t="s">
        <v>18</v>
      </c>
    </row>
    <row r="3" spans="1:11" ht="27" thickBot="1" x14ac:dyDescent="0.3">
      <c r="A3" s="3">
        <v>45536.102210648147</v>
      </c>
      <c r="B3" s="1" t="s">
        <v>19</v>
      </c>
      <c r="C3" s="4">
        <v>32</v>
      </c>
      <c r="D3" s="4">
        <v>3</v>
      </c>
      <c r="E3" s="1" t="s">
        <v>20</v>
      </c>
      <c r="F3" s="1" t="s">
        <v>21</v>
      </c>
      <c r="G3" s="1" t="s">
        <v>22</v>
      </c>
      <c r="H3" s="1" t="s">
        <v>23</v>
      </c>
      <c r="I3" s="1" t="s">
        <v>24</v>
      </c>
      <c r="J3" s="1" t="s">
        <v>25</v>
      </c>
      <c r="K3" s="1" t="s">
        <v>18</v>
      </c>
    </row>
    <row r="4" spans="1:11" ht="15.75" thickBot="1" x14ac:dyDescent="0.3">
      <c r="A4" s="3">
        <v>45536.104143518518</v>
      </c>
      <c r="B4" s="1" t="s">
        <v>19</v>
      </c>
      <c r="C4" s="4">
        <v>26</v>
      </c>
      <c r="D4" s="4">
        <v>3</v>
      </c>
      <c r="E4" s="1" t="s">
        <v>12</v>
      </c>
      <c r="F4" s="1" t="s">
        <v>13</v>
      </c>
      <c r="G4" s="1"/>
      <c r="H4" s="1" t="s">
        <v>26</v>
      </c>
      <c r="I4" s="1" t="s">
        <v>16</v>
      </c>
      <c r="J4" s="1" t="s">
        <v>27</v>
      </c>
      <c r="K4" s="1" t="s">
        <v>18</v>
      </c>
    </row>
    <row r="5" spans="1:11" ht="15.75" thickBot="1" x14ac:dyDescent="0.3">
      <c r="A5" s="3">
        <v>45536.105451388888</v>
      </c>
      <c r="B5" s="1" t="s">
        <v>19</v>
      </c>
      <c r="C5" s="4">
        <v>30</v>
      </c>
      <c r="D5" s="4">
        <v>5</v>
      </c>
      <c r="E5" s="1" t="s">
        <v>12</v>
      </c>
      <c r="F5" s="1" t="s">
        <v>28</v>
      </c>
      <c r="G5" s="1"/>
      <c r="H5" s="1" t="s">
        <v>29</v>
      </c>
      <c r="I5" s="1"/>
      <c r="J5" s="1" t="s">
        <v>30</v>
      </c>
      <c r="K5" s="1" t="s">
        <v>18</v>
      </c>
    </row>
    <row r="6" spans="1:11" ht="15.75" thickBot="1" x14ac:dyDescent="0.3">
      <c r="A6" s="3">
        <v>45536.112812500003</v>
      </c>
      <c r="B6" s="1" t="s">
        <v>19</v>
      </c>
      <c r="C6" s="4">
        <v>34</v>
      </c>
      <c r="D6" s="4">
        <v>3</v>
      </c>
      <c r="E6" s="1" t="s">
        <v>12</v>
      </c>
      <c r="F6" s="1" t="s">
        <v>13</v>
      </c>
      <c r="G6" s="1" t="s">
        <v>31</v>
      </c>
      <c r="H6" s="1" t="s">
        <v>32</v>
      </c>
      <c r="I6" s="1" t="s">
        <v>24</v>
      </c>
      <c r="J6" s="1" t="s">
        <v>30</v>
      </c>
      <c r="K6" s="1" t="s">
        <v>18</v>
      </c>
    </row>
    <row r="7" spans="1:11" ht="15.75" thickBot="1" x14ac:dyDescent="0.3">
      <c r="A7" s="3">
        <v>45536.387407407405</v>
      </c>
      <c r="B7" s="1" t="s">
        <v>11</v>
      </c>
      <c r="C7" s="4">
        <v>25</v>
      </c>
      <c r="D7" s="4">
        <v>3</v>
      </c>
      <c r="E7" s="1" t="s">
        <v>20</v>
      </c>
      <c r="F7" s="1" t="s">
        <v>21</v>
      </c>
      <c r="G7" s="1" t="s">
        <v>33</v>
      </c>
      <c r="H7" s="1" t="s">
        <v>34</v>
      </c>
      <c r="I7" s="1" t="s">
        <v>24</v>
      </c>
      <c r="J7" s="1" t="s">
        <v>17</v>
      </c>
      <c r="K7" s="1" t="s">
        <v>35</v>
      </c>
    </row>
    <row r="8" spans="1:11" ht="15.75" thickBot="1" x14ac:dyDescent="0.3">
      <c r="A8" s="3">
        <v>45536.453125</v>
      </c>
      <c r="B8" s="1" t="s">
        <v>19</v>
      </c>
      <c r="C8" s="4">
        <v>22</v>
      </c>
      <c r="D8" s="4">
        <v>3</v>
      </c>
      <c r="E8" s="1" t="s">
        <v>12</v>
      </c>
      <c r="F8" s="1" t="s">
        <v>13</v>
      </c>
      <c r="G8" s="1" t="s">
        <v>36</v>
      </c>
      <c r="H8" s="1" t="s">
        <v>37</v>
      </c>
      <c r="I8" s="1" t="s">
        <v>24</v>
      </c>
      <c r="J8" s="1" t="s">
        <v>27</v>
      </c>
      <c r="K8" s="1" t="s">
        <v>38</v>
      </c>
    </row>
    <row r="9" spans="1:11" ht="15.75" thickBot="1" x14ac:dyDescent="0.3">
      <c r="A9" s="3">
        <v>45536.455277777779</v>
      </c>
      <c r="B9" s="1" t="s">
        <v>19</v>
      </c>
      <c r="C9" s="4">
        <v>22</v>
      </c>
      <c r="D9" s="4">
        <v>3</v>
      </c>
      <c r="E9" s="1" t="s">
        <v>20</v>
      </c>
      <c r="F9" s="1" t="s">
        <v>13</v>
      </c>
      <c r="G9" s="1"/>
      <c r="H9" s="1" t="s">
        <v>29</v>
      </c>
      <c r="I9" s="1" t="s">
        <v>24</v>
      </c>
      <c r="J9" s="1" t="s">
        <v>25</v>
      </c>
      <c r="K9" s="1" t="s">
        <v>39</v>
      </c>
    </row>
    <row r="10" spans="1:11" ht="15.75" thickBot="1" x14ac:dyDescent="0.3">
      <c r="A10" s="3">
        <v>45536.467233796298</v>
      </c>
      <c r="B10" s="1" t="s">
        <v>11</v>
      </c>
      <c r="C10" s="4">
        <v>25</v>
      </c>
      <c r="D10" s="4">
        <v>5</v>
      </c>
      <c r="E10" s="1" t="s">
        <v>12</v>
      </c>
      <c r="F10" s="1" t="s">
        <v>21</v>
      </c>
      <c r="G10" s="1" t="s">
        <v>40</v>
      </c>
      <c r="H10" s="1" t="s">
        <v>37</v>
      </c>
      <c r="I10" s="1" t="s">
        <v>24</v>
      </c>
      <c r="J10" s="1" t="s">
        <v>17</v>
      </c>
      <c r="K10" s="1" t="s">
        <v>41</v>
      </c>
    </row>
    <row r="11" spans="1:11" ht="15.75" thickBot="1" x14ac:dyDescent="0.3">
      <c r="A11" s="3">
        <v>45536.529120370367</v>
      </c>
      <c r="B11" s="1" t="s">
        <v>19</v>
      </c>
      <c r="C11" s="4">
        <v>25</v>
      </c>
      <c r="D11" s="4">
        <v>3</v>
      </c>
      <c r="E11" s="1" t="s">
        <v>20</v>
      </c>
      <c r="F11" s="1" t="s">
        <v>28</v>
      </c>
      <c r="G11" s="1" t="s">
        <v>42</v>
      </c>
      <c r="H11" s="1" t="s">
        <v>34</v>
      </c>
      <c r="I11" s="1" t="s">
        <v>24</v>
      </c>
      <c r="J11" s="1" t="s">
        <v>17</v>
      </c>
      <c r="K11" s="2" t="s">
        <v>18</v>
      </c>
    </row>
    <row r="12" spans="1:11" ht="15.75" thickBot="1" x14ac:dyDescent="0.3">
      <c r="A12" s="3">
        <v>45536.618634259263</v>
      </c>
      <c r="B12" s="1" t="s">
        <v>11</v>
      </c>
      <c r="C12" s="4">
        <v>27</v>
      </c>
      <c r="D12" s="1" t="s">
        <v>43</v>
      </c>
      <c r="E12" s="1" t="s">
        <v>12</v>
      </c>
      <c r="F12" s="1" t="s">
        <v>21</v>
      </c>
      <c r="G12" s="1"/>
      <c r="H12" s="1" t="s">
        <v>26</v>
      </c>
      <c r="I12" s="1"/>
      <c r="J12" s="1" t="s">
        <v>30</v>
      </c>
      <c r="K12" s="1" t="s">
        <v>18</v>
      </c>
    </row>
    <row r="13" spans="1:11" ht="15.75" thickBot="1" x14ac:dyDescent="0.3">
      <c r="A13" s="3">
        <v>45536.684895833336</v>
      </c>
      <c r="B13" s="1" t="s">
        <v>11</v>
      </c>
      <c r="C13" s="4">
        <v>25</v>
      </c>
      <c r="D13" s="4">
        <v>5</v>
      </c>
      <c r="E13" s="1" t="s">
        <v>20</v>
      </c>
      <c r="F13" s="1" t="s">
        <v>13</v>
      </c>
      <c r="G13" s="1" t="s">
        <v>44</v>
      </c>
      <c r="H13" s="1" t="s">
        <v>26</v>
      </c>
      <c r="I13" s="1" t="s">
        <v>24</v>
      </c>
      <c r="J13" s="1" t="s">
        <v>17</v>
      </c>
      <c r="K13" s="1" t="s">
        <v>35</v>
      </c>
    </row>
    <row r="14" spans="1:11" ht="65.25" thickBot="1" x14ac:dyDescent="0.3">
      <c r="A14" s="3">
        <v>45536.688692129632</v>
      </c>
      <c r="B14" s="1" t="s">
        <v>19</v>
      </c>
      <c r="C14" s="4">
        <v>22</v>
      </c>
      <c r="D14" s="4">
        <v>3</v>
      </c>
      <c r="E14" s="1" t="s">
        <v>12</v>
      </c>
      <c r="F14" s="1" t="s">
        <v>21</v>
      </c>
      <c r="G14" s="1" t="s">
        <v>45</v>
      </c>
      <c r="H14" s="1" t="s">
        <v>46</v>
      </c>
      <c r="I14" s="1" t="s">
        <v>24</v>
      </c>
      <c r="J14" s="1" t="s">
        <v>17</v>
      </c>
      <c r="K14" s="1" t="s">
        <v>47</v>
      </c>
    </row>
    <row r="15" spans="1:11" ht="15.75" thickBot="1" x14ac:dyDescent="0.3">
      <c r="A15" s="3">
        <v>45536.700671296298</v>
      </c>
      <c r="B15" s="1" t="s">
        <v>19</v>
      </c>
      <c r="C15" s="4">
        <v>19</v>
      </c>
      <c r="D15" s="4">
        <v>3</v>
      </c>
      <c r="E15" s="1" t="s">
        <v>20</v>
      </c>
      <c r="F15" s="1" t="s">
        <v>21</v>
      </c>
      <c r="G15" s="1" t="s">
        <v>48</v>
      </c>
      <c r="H15" s="1" t="s">
        <v>29</v>
      </c>
      <c r="I15" s="1" t="s">
        <v>16</v>
      </c>
      <c r="J15" s="1" t="s">
        <v>30</v>
      </c>
      <c r="K15" s="1" t="s">
        <v>49</v>
      </c>
    </row>
    <row r="16" spans="1:11" ht="15.75" thickBot="1" x14ac:dyDescent="0.3">
      <c r="A16" s="3">
        <v>45536.728344907409</v>
      </c>
      <c r="B16" s="1" t="s">
        <v>11</v>
      </c>
      <c r="C16" s="4">
        <v>22</v>
      </c>
      <c r="D16" s="4">
        <v>3</v>
      </c>
      <c r="E16" s="1" t="s">
        <v>12</v>
      </c>
      <c r="F16" s="1" t="s">
        <v>13</v>
      </c>
      <c r="G16" s="1" t="s">
        <v>50</v>
      </c>
      <c r="H16" s="1" t="s">
        <v>15</v>
      </c>
      <c r="I16" s="1" t="s">
        <v>24</v>
      </c>
      <c r="J16" s="1" t="s">
        <v>17</v>
      </c>
      <c r="K16" s="1" t="s">
        <v>35</v>
      </c>
    </row>
    <row r="17" spans="1:11" ht="15.75" thickBot="1" x14ac:dyDescent="0.3">
      <c r="A17" s="3">
        <v>45536.746921296297</v>
      </c>
      <c r="B17" s="1" t="s">
        <v>11</v>
      </c>
      <c r="C17" s="4">
        <v>40</v>
      </c>
      <c r="D17" s="1" t="s">
        <v>43</v>
      </c>
      <c r="E17" s="1" t="s">
        <v>20</v>
      </c>
      <c r="F17" s="1" t="s">
        <v>28</v>
      </c>
      <c r="G17" s="1" t="s">
        <v>51</v>
      </c>
      <c r="H17" s="1" t="s">
        <v>26</v>
      </c>
      <c r="I17" s="1" t="s">
        <v>24</v>
      </c>
      <c r="J17" s="1" t="s">
        <v>27</v>
      </c>
      <c r="K17" s="1" t="s">
        <v>18</v>
      </c>
    </row>
    <row r="18" spans="1:11" ht="15.75" thickBot="1" x14ac:dyDescent="0.3">
      <c r="A18" s="3">
        <v>45536.865590277775</v>
      </c>
      <c r="B18" s="1" t="s">
        <v>19</v>
      </c>
      <c r="C18" s="4">
        <v>21</v>
      </c>
      <c r="D18" s="4">
        <v>3</v>
      </c>
      <c r="E18" s="1" t="s">
        <v>12</v>
      </c>
      <c r="F18" s="1" t="s">
        <v>28</v>
      </c>
      <c r="G18" s="1" t="s">
        <v>52</v>
      </c>
      <c r="H18" s="1" t="s">
        <v>34</v>
      </c>
      <c r="I18" s="1" t="s">
        <v>53</v>
      </c>
      <c r="J18" s="1" t="s">
        <v>27</v>
      </c>
      <c r="K18" s="1" t="s">
        <v>58</v>
      </c>
    </row>
    <row r="19" spans="1:11" ht="15.75" thickBot="1" x14ac:dyDescent="0.3">
      <c r="A19" s="3">
        <v>45536.882662037038</v>
      </c>
      <c r="B19" s="1" t="s">
        <v>19</v>
      </c>
      <c r="C19" s="4">
        <v>17</v>
      </c>
      <c r="D19" s="4">
        <v>3</v>
      </c>
      <c r="E19" s="1" t="s">
        <v>20</v>
      </c>
      <c r="F19" s="1" t="s">
        <v>28</v>
      </c>
      <c r="G19" s="1" t="s">
        <v>54</v>
      </c>
      <c r="H19" s="1" t="s">
        <v>26</v>
      </c>
      <c r="I19" s="1" t="s">
        <v>24</v>
      </c>
      <c r="J19" s="1" t="s">
        <v>27</v>
      </c>
      <c r="K19" s="1" t="s">
        <v>35</v>
      </c>
    </row>
    <row r="20" spans="1:11" ht="15.75" thickBot="1" x14ac:dyDescent="0.3">
      <c r="A20" s="3">
        <v>45566.679814814815</v>
      </c>
      <c r="B20" s="1" t="s">
        <v>11</v>
      </c>
      <c r="C20" s="4">
        <v>15</v>
      </c>
      <c r="D20" s="4">
        <v>3</v>
      </c>
      <c r="E20" s="1" t="s">
        <v>20</v>
      </c>
      <c r="F20" s="1" t="s">
        <v>28</v>
      </c>
      <c r="G20" s="1" t="s">
        <v>55</v>
      </c>
      <c r="H20" s="1" t="s">
        <v>15</v>
      </c>
      <c r="I20" s="1" t="s">
        <v>24</v>
      </c>
      <c r="J20" s="1" t="s">
        <v>17</v>
      </c>
      <c r="K20" s="1" t="s">
        <v>39</v>
      </c>
    </row>
    <row r="21" spans="1:11" ht="15.75" thickBot="1" x14ac:dyDescent="0.3">
      <c r="A21" s="3">
        <v>45566</v>
      </c>
      <c r="B21" s="1" t="s">
        <v>19</v>
      </c>
      <c r="C21" s="4">
        <v>33</v>
      </c>
      <c r="D21" s="1" t="s">
        <v>43</v>
      </c>
      <c r="E21" s="1" t="s">
        <v>20</v>
      </c>
      <c r="F21" s="1" t="s">
        <v>28</v>
      </c>
      <c r="G21" s="1" t="s">
        <v>56</v>
      </c>
      <c r="H21" s="1" t="s">
        <v>26</v>
      </c>
      <c r="I21" s="1" t="s">
        <v>53</v>
      </c>
      <c r="J21" s="1" t="s">
        <v>17</v>
      </c>
      <c r="K21" s="1" t="s">
        <v>57</v>
      </c>
    </row>
    <row r="22" spans="1:11" x14ac:dyDescent="0.25">
      <c r="A22" t="str">
        <f ca="1">CHOOSE(RANDBETWEEN(1,2),"01-10-2024", "01-09-2024")</f>
        <v>01-09-2024</v>
      </c>
      <c r="B22" t="str">
        <f ca="1">CHOOSE(RANDBETWEEN(1,2), "Male", "Female")</f>
        <v>Male</v>
      </c>
      <c r="C22">
        <f ca="1">RANDBETWEEN(15,35)</f>
        <v>15</v>
      </c>
      <c r="D22">
        <f ca="1">CHOOSE(RANDBETWEEN(1,3), "&lt;3", 3, 5)</f>
        <v>5</v>
      </c>
      <c r="E22" t="str">
        <f ca="1">CHOOSE(RANDBETWEEN(1,2), "Veg", "Non Veg")</f>
        <v>Veg</v>
      </c>
      <c r="F22" t="str">
        <f ca="1">CHOOSE(RANDBETWEEN(1,4), "Yes", "May be", "Sometimes", "Yes")</f>
        <v>Sometimes</v>
      </c>
      <c r="G22" s="5" t="str">
        <f ca="1">CHOOSE(RANDBETWEEN(1,3),"Almonds", "Citrus Fruits", "Greentea")</f>
        <v>Citrus Fruits</v>
      </c>
      <c r="H22" t="str">
        <f ca="1">CHOOSE(RANDBETWEEN(1,7), "Fish", "Egg", "Chicken", "None", "Egg,Chicken", "Fish, Egg, Chicken", "Fish,Egg")</f>
        <v>Fish, Egg, Chicken</v>
      </c>
      <c r="I22" t="str">
        <f ca="1">CHOOSE(RANDBETWEEN(1,3), "Junk Food", "Sugary Food", "Oily Food")</f>
        <v>Sugary Food</v>
      </c>
      <c r="J22" t="str">
        <f ca="1">CHOOSE(RANDBETWEEN(1,4), "Daily", "Weekly", "Monthly", "Ocassionally")</f>
        <v>Ocassionally</v>
      </c>
      <c r="K22" t="str">
        <f ca="1">CHOOSE(RANDBETWEEN(1,7),"Hyderabad","Delhi","Bangalore","Bijnor","Chennai","Hosur","Mumbai")</f>
        <v>Chennai</v>
      </c>
    </row>
    <row r="23" spans="1:11" x14ac:dyDescent="0.25">
      <c r="A23" t="str">
        <f ca="1">CHOOSE(RANDBETWEEN(1,2),"01-10-2024", "01-09-2024")</f>
        <v>01-10-2024</v>
      </c>
      <c r="B23" t="str">
        <f t="shared" ref="B23:B86" ca="1" si="0">CHOOSE(RANDBETWEEN(1,2), "Male", "Female")</f>
        <v>Male</v>
      </c>
      <c r="C23">
        <f t="shared" ref="C23:C86" ca="1" si="1">RANDBETWEEN(15,35)</f>
        <v>15</v>
      </c>
      <c r="D23" t="str">
        <f t="shared" ref="D23:D86" ca="1" si="2">CHOOSE(RANDBETWEEN(1,3), "&lt;3", 3, 5)</f>
        <v>&lt;3</v>
      </c>
      <c r="E23" t="str">
        <f t="shared" ref="E23:E86" ca="1" si="3">CHOOSE(RANDBETWEEN(1,2), "Veg", "Non Veg")</f>
        <v>Non Veg</v>
      </c>
      <c r="F23" t="str">
        <f t="shared" ref="F23:F86" ca="1" si="4">CHOOSE(RANDBETWEEN(1,4), "Yes", "May be", "Sometimes", "No")</f>
        <v>Sometimes</v>
      </c>
      <c r="G23" s="5" t="str">
        <f t="shared" ref="G23:G86" ca="1" si="5">CHOOSE(RANDBETWEEN(1,3),"Almonds", "Citrus Fruits", "Greentea")</f>
        <v>Citrus Fruits</v>
      </c>
      <c r="H23" t="str">
        <f t="shared" ref="H23:H86" ca="1" si="6">CHOOSE(RANDBETWEEN(1,7), "Fish", "Egg", "Chicken", "None", "Egg,Chicken", "Fish, Egg, Chicken", "Fish,Egg")</f>
        <v>Fish,Egg</v>
      </c>
      <c r="I23" t="str">
        <f t="shared" ref="I23:I86" ca="1" si="7">CHOOSE(RANDBETWEEN(1,3), "Junk Food", "Sugary Food", "Oily Food")</f>
        <v>Oily Food</v>
      </c>
      <c r="J23" t="str">
        <f t="shared" ref="J23:J86" ca="1" si="8">CHOOSE(RANDBETWEEN(1,4), "Daily", "Weekly", "Monthly", "Ocassionally")</f>
        <v>Weekly</v>
      </c>
      <c r="K23" t="str">
        <f t="shared" ref="K23:K86" ca="1" si="9">CHOOSE(RANDBETWEEN(1,7),"Hyderabad","Delhi","Bangalore","Bijnor","Chennai","Hosur","Mumbai")</f>
        <v>Delhi</v>
      </c>
    </row>
    <row r="24" spans="1:11" x14ac:dyDescent="0.25">
      <c r="A24" t="str">
        <f t="shared" ref="A24:A87" ca="1" si="10">CHOOSE(RANDBETWEEN(1,2),"01-10-2024", "01-09-2024")</f>
        <v>01-10-2024</v>
      </c>
      <c r="B24" t="str">
        <f t="shared" ca="1" si="0"/>
        <v>Male</v>
      </c>
      <c r="C24">
        <f t="shared" ca="1" si="1"/>
        <v>24</v>
      </c>
      <c r="D24" t="str">
        <f t="shared" ca="1" si="2"/>
        <v>&lt;3</v>
      </c>
      <c r="E24" t="str">
        <f t="shared" ca="1" si="3"/>
        <v>Veg</v>
      </c>
      <c r="F24" t="str">
        <f t="shared" ca="1" si="4"/>
        <v>Yes</v>
      </c>
      <c r="G24" s="5" t="str">
        <f t="shared" ca="1" si="5"/>
        <v>Greentea</v>
      </c>
      <c r="H24" t="str">
        <f t="shared" ca="1" si="6"/>
        <v>Chicken</v>
      </c>
      <c r="I24" t="str">
        <f t="shared" ca="1" si="7"/>
        <v>Sugary Food</v>
      </c>
      <c r="J24" t="str">
        <f t="shared" ca="1" si="8"/>
        <v>Monthly</v>
      </c>
      <c r="K24" t="str">
        <f t="shared" ca="1" si="9"/>
        <v>Hosur</v>
      </c>
    </row>
    <row r="25" spans="1:11" x14ac:dyDescent="0.25">
      <c r="A25" t="str">
        <f t="shared" ca="1" si="10"/>
        <v>01-09-2024</v>
      </c>
      <c r="B25" t="str">
        <f t="shared" ca="1" si="0"/>
        <v>Female</v>
      </c>
      <c r="C25">
        <f t="shared" ca="1" si="1"/>
        <v>16</v>
      </c>
      <c r="D25" t="str">
        <f t="shared" ca="1" si="2"/>
        <v>&lt;3</v>
      </c>
      <c r="E25" t="str">
        <f t="shared" ca="1" si="3"/>
        <v>Veg</v>
      </c>
      <c r="F25" t="str">
        <f t="shared" ca="1" si="4"/>
        <v>Sometimes</v>
      </c>
      <c r="G25" s="5" t="str">
        <f t="shared" ca="1" si="5"/>
        <v>Citrus Fruits</v>
      </c>
      <c r="H25" t="str">
        <f t="shared" ca="1" si="6"/>
        <v>Egg,Chicken</v>
      </c>
      <c r="I25" t="str">
        <f t="shared" ca="1" si="7"/>
        <v>Sugary Food</v>
      </c>
      <c r="J25" t="str">
        <f t="shared" ca="1" si="8"/>
        <v>Daily</v>
      </c>
      <c r="K25" t="str">
        <f t="shared" ca="1" si="9"/>
        <v>Hosur</v>
      </c>
    </row>
    <row r="26" spans="1:11" x14ac:dyDescent="0.25">
      <c r="A26" t="str">
        <f t="shared" ca="1" si="10"/>
        <v>01-10-2024</v>
      </c>
      <c r="B26" t="str">
        <f t="shared" ca="1" si="0"/>
        <v>Male</v>
      </c>
      <c r="C26">
        <f t="shared" ca="1" si="1"/>
        <v>19</v>
      </c>
      <c r="D26" t="str">
        <f t="shared" ca="1" si="2"/>
        <v>&lt;3</v>
      </c>
      <c r="E26" t="str">
        <f t="shared" ca="1" si="3"/>
        <v>Veg</v>
      </c>
      <c r="F26" t="str">
        <f t="shared" ca="1" si="4"/>
        <v>May be</v>
      </c>
      <c r="G26" s="5" t="str">
        <f t="shared" ca="1" si="5"/>
        <v>Almonds</v>
      </c>
      <c r="H26" t="str">
        <f t="shared" ca="1" si="6"/>
        <v>Fish,Egg</v>
      </c>
      <c r="I26" t="str">
        <f t="shared" ca="1" si="7"/>
        <v>Oily Food</v>
      </c>
      <c r="J26" t="str">
        <f t="shared" ca="1" si="8"/>
        <v>Weekly</v>
      </c>
      <c r="K26" t="str">
        <f t="shared" ca="1" si="9"/>
        <v>Hyderabad</v>
      </c>
    </row>
    <row r="27" spans="1:11" x14ac:dyDescent="0.25">
      <c r="A27" t="str">
        <f t="shared" ca="1" si="10"/>
        <v>01-10-2024</v>
      </c>
      <c r="B27" t="str">
        <f t="shared" ca="1" si="0"/>
        <v>Female</v>
      </c>
      <c r="C27">
        <f t="shared" ca="1" si="1"/>
        <v>26</v>
      </c>
      <c r="D27">
        <f t="shared" ca="1" si="2"/>
        <v>3</v>
      </c>
      <c r="E27" t="str">
        <f t="shared" ca="1" si="3"/>
        <v>Veg</v>
      </c>
      <c r="F27" t="str">
        <f ca="1">CHOOSE(RANDBETWEEN(1,4), "Yes", "May be", "Sometimes", "Yes")</f>
        <v>Yes</v>
      </c>
      <c r="G27" s="5" t="str">
        <f t="shared" ca="1" si="5"/>
        <v>Citrus Fruits</v>
      </c>
      <c r="H27" t="str">
        <f t="shared" ca="1" si="6"/>
        <v>None</v>
      </c>
      <c r="I27" t="str">
        <f t="shared" ca="1" si="7"/>
        <v>Oily Food</v>
      </c>
      <c r="J27" t="str">
        <f t="shared" ca="1" si="8"/>
        <v>Ocassionally</v>
      </c>
      <c r="K27" t="str">
        <f t="shared" ca="1" si="9"/>
        <v>Chennai</v>
      </c>
    </row>
    <row r="28" spans="1:11" x14ac:dyDescent="0.25">
      <c r="A28" t="str">
        <f t="shared" ca="1" si="10"/>
        <v>01-09-2024</v>
      </c>
      <c r="B28" t="str">
        <f t="shared" ca="1" si="0"/>
        <v>Female</v>
      </c>
      <c r="C28">
        <f t="shared" ca="1" si="1"/>
        <v>16</v>
      </c>
      <c r="D28">
        <f t="shared" ca="1" si="2"/>
        <v>5</v>
      </c>
      <c r="E28" t="str">
        <f t="shared" ca="1" si="3"/>
        <v>Non Veg</v>
      </c>
      <c r="F28" t="str">
        <f t="shared" ca="1" si="4"/>
        <v>No</v>
      </c>
      <c r="G28" s="5" t="str">
        <f t="shared" ca="1" si="5"/>
        <v>Citrus Fruits</v>
      </c>
      <c r="H28" t="str">
        <f t="shared" ca="1" si="6"/>
        <v>Egg,Chicken</v>
      </c>
      <c r="I28" t="str">
        <f t="shared" ca="1" si="7"/>
        <v>Oily Food</v>
      </c>
      <c r="J28" t="str">
        <f t="shared" ca="1" si="8"/>
        <v>Weekly</v>
      </c>
      <c r="K28" t="str">
        <f t="shared" ca="1" si="9"/>
        <v>Mumbai</v>
      </c>
    </row>
    <row r="29" spans="1:11" x14ac:dyDescent="0.25">
      <c r="A29" t="str">
        <f t="shared" ca="1" si="10"/>
        <v>01-10-2024</v>
      </c>
      <c r="B29" t="str">
        <f t="shared" ca="1" si="0"/>
        <v>Female</v>
      </c>
      <c r="C29">
        <f t="shared" ca="1" si="1"/>
        <v>31</v>
      </c>
      <c r="D29" t="str">
        <f t="shared" ca="1" si="2"/>
        <v>&lt;3</v>
      </c>
      <c r="E29" t="str">
        <f t="shared" ca="1" si="3"/>
        <v>Veg</v>
      </c>
      <c r="F29" t="str">
        <f t="shared" ca="1" si="4"/>
        <v>Sometimes</v>
      </c>
      <c r="G29" s="5" t="str">
        <f t="shared" ca="1" si="5"/>
        <v>Almonds</v>
      </c>
      <c r="H29" t="str">
        <f t="shared" ca="1" si="6"/>
        <v>Fish, Egg, Chicken</v>
      </c>
      <c r="I29" t="str">
        <f t="shared" ca="1" si="7"/>
        <v>Sugary Food</v>
      </c>
      <c r="J29" t="str">
        <f t="shared" ca="1" si="8"/>
        <v>Monthly</v>
      </c>
      <c r="K29" t="str">
        <f t="shared" ca="1" si="9"/>
        <v>Bijnor</v>
      </c>
    </row>
    <row r="30" spans="1:11" x14ac:dyDescent="0.25">
      <c r="A30" t="str">
        <f t="shared" ca="1" si="10"/>
        <v>01-10-2024</v>
      </c>
      <c r="B30" t="str">
        <f t="shared" ca="1" si="0"/>
        <v>Female</v>
      </c>
      <c r="C30">
        <f t="shared" ca="1" si="1"/>
        <v>29</v>
      </c>
      <c r="D30" t="str">
        <f t="shared" ca="1" si="2"/>
        <v>&lt;3</v>
      </c>
      <c r="E30" t="str">
        <f t="shared" ca="1" si="3"/>
        <v>Non Veg</v>
      </c>
      <c r="F30" t="str">
        <f ca="1">CHOOSE(RANDBETWEEN(1,4), "Yes", "May be", "Sometimes", "Yes")</f>
        <v>Sometimes</v>
      </c>
      <c r="G30" s="5" t="str">
        <f t="shared" ca="1" si="5"/>
        <v>Almonds</v>
      </c>
      <c r="H30" t="str">
        <f t="shared" ca="1" si="6"/>
        <v>Egg</v>
      </c>
      <c r="I30" t="str">
        <f t="shared" ca="1" si="7"/>
        <v>Oily Food</v>
      </c>
      <c r="J30" t="str">
        <f t="shared" ca="1" si="8"/>
        <v>Weekly</v>
      </c>
      <c r="K30" t="str">
        <f t="shared" ca="1" si="9"/>
        <v>Hosur</v>
      </c>
    </row>
    <row r="31" spans="1:11" x14ac:dyDescent="0.25">
      <c r="A31" t="str">
        <f t="shared" ca="1" si="10"/>
        <v>01-09-2024</v>
      </c>
      <c r="B31" t="str">
        <f t="shared" ca="1" si="0"/>
        <v>Female</v>
      </c>
      <c r="C31">
        <f t="shared" ca="1" si="1"/>
        <v>32</v>
      </c>
      <c r="D31" t="str">
        <f t="shared" ca="1" si="2"/>
        <v>&lt;3</v>
      </c>
      <c r="E31" t="str">
        <f t="shared" ca="1" si="3"/>
        <v>Veg</v>
      </c>
      <c r="F31" t="str">
        <f t="shared" ca="1" si="4"/>
        <v>Sometimes</v>
      </c>
      <c r="G31" s="5" t="str">
        <f t="shared" ca="1" si="5"/>
        <v>Almonds</v>
      </c>
      <c r="H31" t="str">
        <f t="shared" ca="1" si="6"/>
        <v>Chicken</v>
      </c>
      <c r="I31" t="str">
        <f t="shared" ca="1" si="7"/>
        <v>Junk Food</v>
      </c>
      <c r="J31" t="str">
        <f t="shared" ca="1" si="8"/>
        <v>Weekly</v>
      </c>
      <c r="K31" t="str">
        <f t="shared" ca="1" si="9"/>
        <v>Delhi</v>
      </c>
    </row>
    <row r="32" spans="1:11" x14ac:dyDescent="0.25">
      <c r="A32" t="str">
        <f t="shared" ca="1" si="10"/>
        <v>01-10-2024</v>
      </c>
      <c r="B32" t="str">
        <f t="shared" ca="1" si="0"/>
        <v>Male</v>
      </c>
      <c r="C32">
        <f t="shared" ca="1" si="1"/>
        <v>23</v>
      </c>
      <c r="D32">
        <f t="shared" ca="1" si="2"/>
        <v>3</v>
      </c>
      <c r="E32" t="str">
        <f t="shared" ca="1" si="3"/>
        <v>Non Veg</v>
      </c>
      <c r="F32" t="str">
        <f t="shared" ca="1" si="4"/>
        <v>May be</v>
      </c>
      <c r="G32" s="5" t="str">
        <f t="shared" ca="1" si="5"/>
        <v>Citrus Fruits</v>
      </c>
      <c r="H32" t="str">
        <f t="shared" ca="1" si="6"/>
        <v>Egg</v>
      </c>
      <c r="I32" t="str">
        <f t="shared" ca="1" si="7"/>
        <v>Junk Food</v>
      </c>
      <c r="J32" t="str">
        <f t="shared" ca="1" si="8"/>
        <v>Monthly</v>
      </c>
      <c r="K32" t="str">
        <f t="shared" ca="1" si="9"/>
        <v>Chennai</v>
      </c>
    </row>
    <row r="33" spans="1:11" x14ac:dyDescent="0.25">
      <c r="A33" t="str">
        <f t="shared" ca="1" si="10"/>
        <v>01-09-2024</v>
      </c>
      <c r="B33" t="str">
        <f t="shared" ca="1" si="0"/>
        <v>Female</v>
      </c>
      <c r="C33">
        <f t="shared" ca="1" si="1"/>
        <v>21</v>
      </c>
      <c r="D33" t="str">
        <f t="shared" ca="1" si="2"/>
        <v>&lt;3</v>
      </c>
      <c r="E33" t="str">
        <f t="shared" ca="1" si="3"/>
        <v>Veg</v>
      </c>
      <c r="F33" t="str">
        <f t="shared" ca="1" si="4"/>
        <v>Sometimes</v>
      </c>
      <c r="G33" s="5" t="str">
        <f t="shared" ca="1" si="5"/>
        <v>Citrus Fruits</v>
      </c>
      <c r="H33" t="str">
        <f t="shared" ca="1" si="6"/>
        <v>Fish, Egg, Chicken</v>
      </c>
      <c r="I33" t="str">
        <f t="shared" ca="1" si="7"/>
        <v>Sugary Food</v>
      </c>
      <c r="J33" t="str">
        <f t="shared" ca="1" si="8"/>
        <v>Monthly</v>
      </c>
      <c r="K33" t="str">
        <f t="shared" ca="1" si="9"/>
        <v>Hyderabad</v>
      </c>
    </row>
    <row r="34" spans="1:11" x14ac:dyDescent="0.25">
      <c r="A34" t="str">
        <f t="shared" ca="1" si="10"/>
        <v>01-10-2024</v>
      </c>
      <c r="B34" t="str">
        <f t="shared" ca="1" si="0"/>
        <v>Female</v>
      </c>
      <c r="C34">
        <f t="shared" ca="1" si="1"/>
        <v>24</v>
      </c>
      <c r="D34">
        <f t="shared" ca="1" si="2"/>
        <v>3</v>
      </c>
      <c r="E34" t="str">
        <f t="shared" ca="1" si="3"/>
        <v>Veg</v>
      </c>
      <c r="F34" t="str">
        <f t="shared" ca="1" si="4"/>
        <v>No</v>
      </c>
      <c r="G34" s="5" t="str">
        <f t="shared" ca="1" si="5"/>
        <v>Almonds</v>
      </c>
      <c r="H34" t="str">
        <f t="shared" ca="1" si="6"/>
        <v>Fish,Egg</v>
      </c>
      <c r="I34" t="str">
        <f t="shared" ca="1" si="7"/>
        <v>Junk Food</v>
      </c>
      <c r="J34" t="str">
        <f t="shared" ca="1" si="8"/>
        <v>Daily</v>
      </c>
      <c r="K34" t="str">
        <f t="shared" ca="1" si="9"/>
        <v>Bangalore</v>
      </c>
    </row>
    <row r="35" spans="1:11" x14ac:dyDescent="0.25">
      <c r="A35" t="str">
        <f t="shared" ca="1" si="10"/>
        <v>01-09-2024</v>
      </c>
      <c r="B35" t="str">
        <f t="shared" ca="1" si="0"/>
        <v>Female</v>
      </c>
      <c r="C35">
        <f t="shared" ca="1" si="1"/>
        <v>18</v>
      </c>
      <c r="D35" t="str">
        <f t="shared" ca="1" si="2"/>
        <v>&lt;3</v>
      </c>
      <c r="E35" t="str">
        <f t="shared" ca="1" si="3"/>
        <v>Non Veg</v>
      </c>
      <c r="F35" t="str">
        <f ca="1">CHOOSE(RANDBETWEEN(1,4), "Yes", "May be", "Sometimes", "Yes")</f>
        <v>Sometimes</v>
      </c>
      <c r="G35" s="5" t="str">
        <f t="shared" ca="1" si="5"/>
        <v>Greentea</v>
      </c>
      <c r="H35" t="str">
        <f t="shared" ca="1" si="6"/>
        <v>Fish,Egg</v>
      </c>
      <c r="I35" t="str">
        <f t="shared" ca="1" si="7"/>
        <v>Sugary Food</v>
      </c>
      <c r="J35" t="str">
        <f t="shared" ca="1" si="8"/>
        <v>Daily</v>
      </c>
      <c r="K35" t="str">
        <f t="shared" ca="1" si="9"/>
        <v>Bangalore</v>
      </c>
    </row>
    <row r="36" spans="1:11" x14ac:dyDescent="0.25">
      <c r="A36" t="str">
        <f t="shared" ca="1" si="10"/>
        <v>01-10-2024</v>
      </c>
      <c r="B36" t="str">
        <f t="shared" ca="1" si="0"/>
        <v>Male</v>
      </c>
      <c r="C36">
        <f t="shared" ca="1" si="1"/>
        <v>15</v>
      </c>
      <c r="D36" t="str">
        <f t="shared" ca="1" si="2"/>
        <v>&lt;3</v>
      </c>
      <c r="E36" t="str">
        <f t="shared" ca="1" si="3"/>
        <v>Veg</v>
      </c>
      <c r="F36" t="str">
        <f t="shared" ca="1" si="4"/>
        <v>Sometimes</v>
      </c>
      <c r="G36" s="5" t="str">
        <f t="shared" ca="1" si="5"/>
        <v>Greentea</v>
      </c>
      <c r="H36" t="str">
        <f t="shared" ca="1" si="6"/>
        <v>Fish,Egg</v>
      </c>
      <c r="I36" t="str">
        <f t="shared" ca="1" si="7"/>
        <v>Oily Food</v>
      </c>
      <c r="J36" t="str">
        <f t="shared" ca="1" si="8"/>
        <v>Daily</v>
      </c>
      <c r="K36" t="str">
        <f t="shared" ca="1" si="9"/>
        <v>Delhi</v>
      </c>
    </row>
    <row r="37" spans="1:11" x14ac:dyDescent="0.25">
      <c r="A37" t="str">
        <f t="shared" ca="1" si="10"/>
        <v>01-10-2024</v>
      </c>
      <c r="B37" t="str">
        <f t="shared" ca="1" si="0"/>
        <v>Male</v>
      </c>
      <c r="C37">
        <f t="shared" ca="1" si="1"/>
        <v>22</v>
      </c>
      <c r="D37">
        <f t="shared" ca="1" si="2"/>
        <v>5</v>
      </c>
      <c r="E37" t="str">
        <f t="shared" ca="1" si="3"/>
        <v>Non Veg</v>
      </c>
      <c r="F37" t="str">
        <f t="shared" ca="1" si="4"/>
        <v>May be</v>
      </c>
      <c r="G37" s="5" t="str">
        <f t="shared" ca="1" si="5"/>
        <v>Citrus Fruits</v>
      </c>
      <c r="H37" t="str">
        <f t="shared" ca="1" si="6"/>
        <v>Fish,Egg</v>
      </c>
      <c r="I37" t="str">
        <f t="shared" ca="1" si="7"/>
        <v>Oily Food</v>
      </c>
      <c r="J37" t="str">
        <f t="shared" ca="1" si="8"/>
        <v>Weekly</v>
      </c>
      <c r="K37" t="str">
        <f t="shared" ca="1" si="9"/>
        <v>Mumbai</v>
      </c>
    </row>
    <row r="38" spans="1:11" x14ac:dyDescent="0.25">
      <c r="A38" t="str">
        <f t="shared" ca="1" si="10"/>
        <v>01-10-2024</v>
      </c>
      <c r="B38" t="str">
        <f t="shared" ca="1" si="0"/>
        <v>Female</v>
      </c>
      <c r="C38">
        <f t="shared" ca="1" si="1"/>
        <v>22</v>
      </c>
      <c r="D38" t="str">
        <f t="shared" ca="1" si="2"/>
        <v>&lt;3</v>
      </c>
      <c r="E38" t="str">
        <f t="shared" ca="1" si="3"/>
        <v>Non Veg</v>
      </c>
      <c r="F38" t="str">
        <f t="shared" ca="1" si="4"/>
        <v>Yes</v>
      </c>
      <c r="G38" s="5" t="str">
        <f t="shared" ca="1" si="5"/>
        <v>Citrus Fruits</v>
      </c>
      <c r="H38" t="str">
        <f t="shared" ca="1" si="6"/>
        <v>Fish</v>
      </c>
      <c r="I38" t="str">
        <f t="shared" ca="1" si="7"/>
        <v>Junk Food</v>
      </c>
      <c r="J38" t="str">
        <f t="shared" ca="1" si="8"/>
        <v>Weekly</v>
      </c>
      <c r="K38" t="str">
        <f t="shared" ca="1" si="9"/>
        <v>Bijnor</v>
      </c>
    </row>
    <row r="39" spans="1:11" x14ac:dyDescent="0.25">
      <c r="A39" t="str">
        <f t="shared" ca="1" si="10"/>
        <v>01-10-2024</v>
      </c>
      <c r="B39" t="str">
        <f t="shared" ca="1" si="0"/>
        <v>Male</v>
      </c>
      <c r="C39">
        <f t="shared" ca="1" si="1"/>
        <v>30</v>
      </c>
      <c r="D39" t="str">
        <f t="shared" ca="1" si="2"/>
        <v>&lt;3</v>
      </c>
      <c r="E39" t="str">
        <f t="shared" ca="1" si="3"/>
        <v>Non Veg</v>
      </c>
      <c r="F39" t="str">
        <f t="shared" ca="1" si="4"/>
        <v>No</v>
      </c>
      <c r="G39" s="5" t="str">
        <f t="shared" ca="1" si="5"/>
        <v>Greentea</v>
      </c>
      <c r="H39" t="str">
        <f t="shared" ca="1" si="6"/>
        <v>Chicken</v>
      </c>
      <c r="I39" t="str">
        <f t="shared" ca="1" si="7"/>
        <v>Junk Food</v>
      </c>
      <c r="J39" t="str">
        <f t="shared" ca="1" si="8"/>
        <v>Ocassionally</v>
      </c>
      <c r="K39" t="str">
        <f t="shared" ca="1" si="9"/>
        <v>Mumbai</v>
      </c>
    </row>
    <row r="40" spans="1:11" x14ac:dyDescent="0.25">
      <c r="A40" t="str">
        <f t="shared" ca="1" si="10"/>
        <v>01-10-2024</v>
      </c>
      <c r="B40" t="str">
        <f t="shared" ca="1" si="0"/>
        <v>Male</v>
      </c>
      <c r="C40">
        <f t="shared" ca="1" si="1"/>
        <v>29</v>
      </c>
      <c r="D40">
        <f t="shared" ca="1" si="2"/>
        <v>5</v>
      </c>
      <c r="E40" t="str">
        <f t="shared" ca="1" si="3"/>
        <v>Non Veg</v>
      </c>
      <c r="F40" t="str">
        <f t="shared" ca="1" si="4"/>
        <v>No</v>
      </c>
      <c r="G40" s="5" t="str">
        <f t="shared" ca="1" si="5"/>
        <v>Citrus Fruits</v>
      </c>
      <c r="H40" t="str">
        <f t="shared" ca="1" si="6"/>
        <v>Chicken</v>
      </c>
      <c r="I40" t="str">
        <f t="shared" ca="1" si="7"/>
        <v>Sugary Food</v>
      </c>
      <c r="J40" t="str">
        <f t="shared" ca="1" si="8"/>
        <v>Monthly</v>
      </c>
      <c r="K40" t="str">
        <f t="shared" ca="1" si="9"/>
        <v>Hosur</v>
      </c>
    </row>
    <row r="41" spans="1:11" x14ac:dyDescent="0.25">
      <c r="A41" t="str">
        <f t="shared" ca="1" si="10"/>
        <v>01-10-2024</v>
      </c>
      <c r="B41" t="str">
        <f t="shared" ca="1" si="0"/>
        <v>Female</v>
      </c>
      <c r="C41">
        <f t="shared" ca="1" si="1"/>
        <v>26</v>
      </c>
      <c r="D41" t="str">
        <f t="shared" ca="1" si="2"/>
        <v>&lt;3</v>
      </c>
      <c r="E41" t="str">
        <f t="shared" ca="1" si="3"/>
        <v>Veg</v>
      </c>
      <c r="F41" t="str">
        <f t="shared" ca="1" si="4"/>
        <v>Yes</v>
      </c>
      <c r="G41" s="5" t="str">
        <f t="shared" ca="1" si="5"/>
        <v>Greentea</v>
      </c>
      <c r="H41" t="str">
        <f t="shared" ca="1" si="6"/>
        <v>Fish, Egg, Chicken</v>
      </c>
      <c r="I41" t="str">
        <f t="shared" ca="1" si="7"/>
        <v>Sugary Food</v>
      </c>
      <c r="J41" t="str">
        <f t="shared" ca="1" si="8"/>
        <v>Ocassionally</v>
      </c>
      <c r="K41" t="str">
        <f t="shared" ca="1" si="9"/>
        <v>Hosur</v>
      </c>
    </row>
    <row r="42" spans="1:11" x14ac:dyDescent="0.25">
      <c r="A42" t="str">
        <f t="shared" ca="1" si="10"/>
        <v>01-10-2024</v>
      </c>
      <c r="B42" t="str">
        <f t="shared" ca="1" si="0"/>
        <v>Male</v>
      </c>
      <c r="C42">
        <f t="shared" ca="1" si="1"/>
        <v>21</v>
      </c>
      <c r="D42">
        <f t="shared" ca="1" si="2"/>
        <v>3</v>
      </c>
      <c r="E42" t="str">
        <f t="shared" ca="1" si="3"/>
        <v>Veg</v>
      </c>
      <c r="F42" t="str">
        <f t="shared" ca="1" si="4"/>
        <v>Sometimes</v>
      </c>
      <c r="G42" s="5" t="str">
        <f t="shared" ca="1" si="5"/>
        <v>Citrus Fruits</v>
      </c>
      <c r="H42" t="str">
        <f t="shared" ca="1" si="6"/>
        <v>Fish</v>
      </c>
      <c r="I42" t="str">
        <f t="shared" ca="1" si="7"/>
        <v>Junk Food</v>
      </c>
      <c r="J42" t="str">
        <f t="shared" ca="1" si="8"/>
        <v>Ocassionally</v>
      </c>
      <c r="K42" t="str">
        <f t="shared" ca="1" si="9"/>
        <v>Bangalore</v>
      </c>
    </row>
    <row r="43" spans="1:11" x14ac:dyDescent="0.25">
      <c r="A43" t="str">
        <f t="shared" ca="1" si="10"/>
        <v>01-10-2024</v>
      </c>
      <c r="B43" t="str">
        <f t="shared" ca="1" si="0"/>
        <v>Female</v>
      </c>
      <c r="C43">
        <f t="shared" ca="1" si="1"/>
        <v>17</v>
      </c>
      <c r="D43">
        <f t="shared" ca="1" si="2"/>
        <v>3</v>
      </c>
      <c r="E43" t="str">
        <f t="shared" ca="1" si="3"/>
        <v>Veg</v>
      </c>
      <c r="F43" t="str">
        <f t="shared" ca="1" si="4"/>
        <v>No</v>
      </c>
      <c r="G43" s="5" t="str">
        <f t="shared" ca="1" si="5"/>
        <v>Greentea</v>
      </c>
      <c r="H43" t="str">
        <f t="shared" ca="1" si="6"/>
        <v>Fish</v>
      </c>
      <c r="I43" t="str">
        <f t="shared" ca="1" si="7"/>
        <v>Sugary Food</v>
      </c>
      <c r="J43" t="str">
        <f t="shared" ca="1" si="8"/>
        <v>Monthly</v>
      </c>
      <c r="K43" t="str">
        <f t="shared" ca="1" si="9"/>
        <v>Delhi</v>
      </c>
    </row>
    <row r="44" spans="1:11" x14ac:dyDescent="0.25">
      <c r="A44" t="str">
        <f t="shared" ca="1" si="10"/>
        <v>01-10-2024</v>
      </c>
      <c r="B44" t="str">
        <f t="shared" ca="1" si="0"/>
        <v>Male</v>
      </c>
      <c r="C44">
        <f t="shared" ca="1" si="1"/>
        <v>15</v>
      </c>
      <c r="D44">
        <f t="shared" ca="1" si="2"/>
        <v>3</v>
      </c>
      <c r="E44" t="str">
        <f t="shared" ca="1" si="3"/>
        <v>Non Veg</v>
      </c>
      <c r="F44" t="str">
        <f ca="1">CHOOSE(RANDBETWEEN(1,4), "Yes", "May be", "Sometimes", "Yes")</f>
        <v>May be</v>
      </c>
      <c r="G44" s="5" t="str">
        <f t="shared" ca="1" si="5"/>
        <v>Citrus Fruits</v>
      </c>
      <c r="H44" t="str">
        <f t="shared" ca="1" si="6"/>
        <v>Fish</v>
      </c>
      <c r="I44" t="str">
        <f t="shared" ca="1" si="7"/>
        <v>Sugary Food</v>
      </c>
      <c r="J44" t="str">
        <f t="shared" ca="1" si="8"/>
        <v>Weekly</v>
      </c>
      <c r="K44" t="str">
        <f t="shared" ca="1" si="9"/>
        <v>Hyderabad</v>
      </c>
    </row>
    <row r="45" spans="1:11" x14ac:dyDescent="0.25">
      <c r="A45" t="str">
        <f t="shared" ca="1" si="10"/>
        <v>01-09-2024</v>
      </c>
      <c r="B45" t="str">
        <f t="shared" ca="1" si="0"/>
        <v>Male</v>
      </c>
      <c r="C45">
        <f t="shared" ca="1" si="1"/>
        <v>34</v>
      </c>
      <c r="D45" t="str">
        <f t="shared" ca="1" si="2"/>
        <v>&lt;3</v>
      </c>
      <c r="E45" t="str">
        <f t="shared" ca="1" si="3"/>
        <v>Veg</v>
      </c>
      <c r="F45" t="str">
        <f t="shared" ca="1" si="4"/>
        <v>Yes</v>
      </c>
      <c r="G45" s="5" t="str">
        <f t="shared" ca="1" si="5"/>
        <v>Citrus Fruits</v>
      </c>
      <c r="H45" t="str">
        <f t="shared" ca="1" si="6"/>
        <v>Fish, Egg, Chicken</v>
      </c>
      <c r="I45" t="str">
        <f t="shared" ca="1" si="7"/>
        <v>Junk Food</v>
      </c>
      <c r="J45" t="str">
        <f t="shared" ca="1" si="8"/>
        <v>Ocassionally</v>
      </c>
      <c r="K45" t="str">
        <f t="shared" ca="1" si="9"/>
        <v>Hosur</v>
      </c>
    </row>
    <row r="46" spans="1:11" x14ac:dyDescent="0.25">
      <c r="A46" t="str">
        <f t="shared" ca="1" si="10"/>
        <v>01-09-2024</v>
      </c>
      <c r="B46" t="str">
        <f t="shared" ca="1" si="0"/>
        <v>Male</v>
      </c>
      <c r="C46">
        <f t="shared" ca="1" si="1"/>
        <v>31</v>
      </c>
      <c r="D46" t="str">
        <f t="shared" ca="1" si="2"/>
        <v>&lt;3</v>
      </c>
      <c r="E46" t="str">
        <f t="shared" ca="1" si="3"/>
        <v>Veg</v>
      </c>
      <c r="F46" t="str">
        <f t="shared" ca="1" si="4"/>
        <v>No</v>
      </c>
      <c r="G46" s="5" t="str">
        <f t="shared" ca="1" si="5"/>
        <v>Greentea</v>
      </c>
      <c r="H46" t="str">
        <f t="shared" ca="1" si="6"/>
        <v>Chicken</v>
      </c>
      <c r="I46" t="str">
        <f t="shared" ca="1" si="7"/>
        <v>Junk Food</v>
      </c>
      <c r="J46" t="str">
        <f t="shared" ca="1" si="8"/>
        <v>Monthly</v>
      </c>
      <c r="K46" t="str">
        <f t="shared" ca="1" si="9"/>
        <v>Delhi</v>
      </c>
    </row>
    <row r="47" spans="1:11" x14ac:dyDescent="0.25">
      <c r="A47" t="str">
        <f t="shared" ca="1" si="10"/>
        <v>01-09-2024</v>
      </c>
      <c r="B47" t="str">
        <f t="shared" ca="1" si="0"/>
        <v>Male</v>
      </c>
      <c r="C47">
        <f t="shared" ca="1" si="1"/>
        <v>26</v>
      </c>
      <c r="D47">
        <f t="shared" ca="1" si="2"/>
        <v>5</v>
      </c>
      <c r="E47" t="str">
        <f t="shared" ca="1" si="3"/>
        <v>Veg</v>
      </c>
      <c r="F47" t="str">
        <f t="shared" ca="1" si="4"/>
        <v>May be</v>
      </c>
      <c r="G47" s="5" t="str">
        <f t="shared" ca="1" si="5"/>
        <v>Citrus Fruits</v>
      </c>
      <c r="H47" t="str">
        <f t="shared" ca="1" si="6"/>
        <v>None</v>
      </c>
      <c r="I47" t="str">
        <f t="shared" ca="1" si="7"/>
        <v>Oily Food</v>
      </c>
      <c r="J47" t="str">
        <f t="shared" ca="1" si="8"/>
        <v>Ocassionally</v>
      </c>
      <c r="K47" t="str">
        <f t="shared" ca="1" si="9"/>
        <v>Bangalore</v>
      </c>
    </row>
    <row r="48" spans="1:11" x14ac:dyDescent="0.25">
      <c r="A48" t="str">
        <f t="shared" ca="1" si="10"/>
        <v>01-10-2024</v>
      </c>
      <c r="B48" t="str">
        <f t="shared" ca="1" si="0"/>
        <v>Male</v>
      </c>
      <c r="C48">
        <f t="shared" ca="1" si="1"/>
        <v>18</v>
      </c>
      <c r="D48">
        <f t="shared" ca="1" si="2"/>
        <v>5</v>
      </c>
      <c r="E48" t="str">
        <f t="shared" ca="1" si="3"/>
        <v>Non Veg</v>
      </c>
      <c r="F48" t="str">
        <f t="shared" ca="1" si="4"/>
        <v>No</v>
      </c>
      <c r="G48" s="5" t="str">
        <f t="shared" ca="1" si="5"/>
        <v>Almonds</v>
      </c>
      <c r="H48" t="str">
        <f t="shared" ca="1" si="6"/>
        <v>Fish,Egg</v>
      </c>
      <c r="I48" t="str">
        <f t="shared" ca="1" si="7"/>
        <v>Oily Food</v>
      </c>
      <c r="J48" t="str">
        <f t="shared" ca="1" si="8"/>
        <v>Ocassionally</v>
      </c>
      <c r="K48" t="str">
        <f t="shared" ca="1" si="9"/>
        <v>Bangalore</v>
      </c>
    </row>
    <row r="49" spans="1:11" x14ac:dyDescent="0.25">
      <c r="A49" t="str">
        <f t="shared" ca="1" si="10"/>
        <v>01-10-2024</v>
      </c>
      <c r="B49" t="str">
        <f t="shared" ca="1" si="0"/>
        <v>Male</v>
      </c>
      <c r="C49">
        <f t="shared" ca="1" si="1"/>
        <v>27</v>
      </c>
      <c r="D49">
        <f t="shared" ca="1" si="2"/>
        <v>5</v>
      </c>
      <c r="E49" t="str">
        <f t="shared" ca="1" si="3"/>
        <v>Veg</v>
      </c>
      <c r="F49" t="str">
        <f ca="1">CHOOSE(RANDBETWEEN(1,4), "Yes", "May be", "Sometimes", "Yes")</f>
        <v>Yes</v>
      </c>
      <c r="G49" s="5" t="str">
        <f t="shared" ca="1" si="5"/>
        <v>Citrus Fruits</v>
      </c>
      <c r="H49" t="str">
        <f t="shared" ca="1" si="6"/>
        <v>Fish, Egg, Chicken</v>
      </c>
      <c r="I49" t="str">
        <f t="shared" ca="1" si="7"/>
        <v>Oily Food</v>
      </c>
      <c r="J49" t="str">
        <f t="shared" ca="1" si="8"/>
        <v>Daily</v>
      </c>
      <c r="K49" t="str">
        <f t="shared" ca="1" si="9"/>
        <v>Hosur</v>
      </c>
    </row>
    <row r="50" spans="1:11" x14ac:dyDescent="0.25">
      <c r="A50" t="str">
        <f t="shared" ca="1" si="10"/>
        <v>01-09-2024</v>
      </c>
      <c r="B50" t="str">
        <f t="shared" ca="1" si="0"/>
        <v>Male</v>
      </c>
      <c r="C50">
        <f t="shared" ca="1" si="1"/>
        <v>16</v>
      </c>
      <c r="D50" t="str">
        <f t="shared" ca="1" si="2"/>
        <v>&lt;3</v>
      </c>
      <c r="E50" t="str">
        <f t="shared" ca="1" si="3"/>
        <v>Non Veg</v>
      </c>
      <c r="F50" t="str">
        <f t="shared" ca="1" si="4"/>
        <v>Sometimes</v>
      </c>
      <c r="G50" s="5" t="str">
        <f t="shared" ca="1" si="5"/>
        <v>Greentea</v>
      </c>
      <c r="H50" t="str">
        <f t="shared" ca="1" si="6"/>
        <v>Fish</v>
      </c>
      <c r="I50" t="str">
        <f t="shared" ca="1" si="7"/>
        <v>Junk Food</v>
      </c>
      <c r="J50" t="str">
        <f t="shared" ca="1" si="8"/>
        <v>Weekly</v>
      </c>
      <c r="K50" t="str">
        <f t="shared" ca="1" si="9"/>
        <v>Hyderabad</v>
      </c>
    </row>
    <row r="51" spans="1:11" x14ac:dyDescent="0.25">
      <c r="A51" t="str">
        <f t="shared" ca="1" si="10"/>
        <v>01-09-2024</v>
      </c>
      <c r="B51" t="str">
        <f t="shared" ca="1" si="0"/>
        <v>Male</v>
      </c>
      <c r="C51">
        <f t="shared" ca="1" si="1"/>
        <v>28</v>
      </c>
      <c r="D51" t="str">
        <f t="shared" ca="1" si="2"/>
        <v>&lt;3</v>
      </c>
      <c r="E51" t="str">
        <f t="shared" ca="1" si="3"/>
        <v>Veg</v>
      </c>
      <c r="F51" t="str">
        <f t="shared" ca="1" si="4"/>
        <v>May be</v>
      </c>
      <c r="G51" s="5" t="str">
        <f t="shared" ca="1" si="5"/>
        <v>Greentea</v>
      </c>
      <c r="H51" t="str">
        <f t="shared" ca="1" si="6"/>
        <v>Chicken</v>
      </c>
      <c r="I51" t="str">
        <f t="shared" ca="1" si="7"/>
        <v>Oily Food</v>
      </c>
      <c r="J51" t="str">
        <f t="shared" ca="1" si="8"/>
        <v>Ocassionally</v>
      </c>
      <c r="K51" t="str">
        <f t="shared" ca="1" si="9"/>
        <v>Hyderabad</v>
      </c>
    </row>
    <row r="52" spans="1:11" x14ac:dyDescent="0.25">
      <c r="A52" t="str">
        <f t="shared" ca="1" si="10"/>
        <v>01-09-2024</v>
      </c>
      <c r="B52" t="str">
        <f t="shared" ca="1" si="0"/>
        <v>Male</v>
      </c>
      <c r="C52">
        <f t="shared" ca="1" si="1"/>
        <v>34</v>
      </c>
      <c r="D52" t="str">
        <f t="shared" ca="1" si="2"/>
        <v>&lt;3</v>
      </c>
      <c r="E52" t="str">
        <f t="shared" ca="1" si="3"/>
        <v>Non Veg</v>
      </c>
      <c r="F52" t="str">
        <f t="shared" ca="1" si="4"/>
        <v>Yes</v>
      </c>
      <c r="G52" s="5" t="str">
        <f t="shared" ca="1" si="5"/>
        <v>Citrus Fruits</v>
      </c>
      <c r="H52" t="str">
        <f t="shared" ca="1" si="6"/>
        <v>None</v>
      </c>
      <c r="I52" t="str">
        <f t="shared" ca="1" si="7"/>
        <v>Sugary Food</v>
      </c>
      <c r="J52" t="str">
        <f t="shared" ca="1" si="8"/>
        <v>Monthly</v>
      </c>
      <c r="K52" t="str">
        <f t="shared" ca="1" si="9"/>
        <v>Delhi</v>
      </c>
    </row>
    <row r="53" spans="1:11" x14ac:dyDescent="0.25">
      <c r="A53" t="str">
        <f t="shared" ca="1" si="10"/>
        <v>01-09-2024</v>
      </c>
      <c r="B53" t="str">
        <f t="shared" ca="1" si="0"/>
        <v>Female</v>
      </c>
      <c r="C53">
        <f t="shared" ca="1" si="1"/>
        <v>15</v>
      </c>
      <c r="D53">
        <f t="shared" ca="1" si="2"/>
        <v>5</v>
      </c>
      <c r="E53" t="str">
        <f t="shared" ca="1" si="3"/>
        <v>Non Veg</v>
      </c>
      <c r="F53" t="str">
        <f t="shared" ca="1" si="4"/>
        <v>No</v>
      </c>
      <c r="G53" s="5" t="str">
        <f t="shared" ca="1" si="5"/>
        <v>Greentea</v>
      </c>
      <c r="H53" t="str">
        <f t="shared" ca="1" si="6"/>
        <v>Fish,Egg</v>
      </c>
      <c r="I53" t="str">
        <f t="shared" ca="1" si="7"/>
        <v>Sugary Food</v>
      </c>
      <c r="J53" t="str">
        <f t="shared" ca="1" si="8"/>
        <v>Monthly</v>
      </c>
      <c r="K53" t="str">
        <f t="shared" ca="1" si="9"/>
        <v>Hyderabad</v>
      </c>
    </row>
    <row r="54" spans="1:11" x14ac:dyDescent="0.25">
      <c r="A54" t="str">
        <f t="shared" ca="1" si="10"/>
        <v>01-10-2024</v>
      </c>
      <c r="B54" t="str">
        <f t="shared" ca="1" si="0"/>
        <v>Female</v>
      </c>
      <c r="C54">
        <f t="shared" ca="1" si="1"/>
        <v>21</v>
      </c>
      <c r="D54">
        <f t="shared" ca="1" si="2"/>
        <v>5</v>
      </c>
      <c r="E54" t="str">
        <f t="shared" ca="1" si="3"/>
        <v>Non Veg</v>
      </c>
      <c r="F54" t="str">
        <f t="shared" ca="1" si="4"/>
        <v>May be</v>
      </c>
      <c r="G54" s="5" t="str">
        <f t="shared" ca="1" si="5"/>
        <v>Citrus Fruits</v>
      </c>
      <c r="H54" t="str">
        <f t="shared" ca="1" si="6"/>
        <v>Fish</v>
      </c>
      <c r="I54" t="str">
        <f t="shared" ca="1" si="7"/>
        <v>Oily Food</v>
      </c>
      <c r="J54" t="str">
        <f t="shared" ca="1" si="8"/>
        <v>Ocassionally</v>
      </c>
      <c r="K54" t="str">
        <f t="shared" ca="1" si="9"/>
        <v>Hyderabad</v>
      </c>
    </row>
    <row r="55" spans="1:11" x14ac:dyDescent="0.25">
      <c r="A55" t="str">
        <f t="shared" ca="1" si="10"/>
        <v>01-09-2024</v>
      </c>
      <c r="B55" t="str">
        <f t="shared" ca="1" si="0"/>
        <v>Female</v>
      </c>
      <c r="C55">
        <f t="shared" ca="1" si="1"/>
        <v>17</v>
      </c>
      <c r="D55" t="str">
        <f t="shared" ca="1" si="2"/>
        <v>&lt;3</v>
      </c>
      <c r="E55" t="str">
        <f t="shared" ca="1" si="3"/>
        <v>Non Veg</v>
      </c>
      <c r="F55" t="str">
        <f t="shared" ca="1" si="4"/>
        <v>No</v>
      </c>
      <c r="G55" s="5" t="str">
        <f t="shared" ca="1" si="5"/>
        <v>Greentea</v>
      </c>
      <c r="H55" t="str">
        <f t="shared" ca="1" si="6"/>
        <v>Fish, Egg, Chicken</v>
      </c>
      <c r="I55" t="str">
        <f t="shared" ca="1" si="7"/>
        <v>Junk Food</v>
      </c>
      <c r="J55" t="str">
        <f t="shared" ca="1" si="8"/>
        <v>Daily</v>
      </c>
      <c r="K55" t="str">
        <f t="shared" ca="1" si="9"/>
        <v>Bijnor</v>
      </c>
    </row>
    <row r="56" spans="1:11" x14ac:dyDescent="0.25">
      <c r="A56" t="str">
        <f t="shared" ca="1" si="10"/>
        <v>01-09-2024</v>
      </c>
      <c r="B56" t="str">
        <f t="shared" ca="1" si="0"/>
        <v>Female</v>
      </c>
      <c r="C56">
        <f t="shared" ca="1" si="1"/>
        <v>24</v>
      </c>
      <c r="D56">
        <f t="shared" ca="1" si="2"/>
        <v>3</v>
      </c>
      <c r="E56" t="str">
        <f t="shared" ca="1" si="3"/>
        <v>Non Veg</v>
      </c>
      <c r="F56" t="str">
        <f t="shared" ca="1" si="4"/>
        <v>May be</v>
      </c>
      <c r="G56" s="5" t="str">
        <f t="shared" ca="1" si="5"/>
        <v>Almonds</v>
      </c>
      <c r="H56" t="str">
        <f t="shared" ca="1" si="6"/>
        <v>None</v>
      </c>
      <c r="I56" t="str">
        <f t="shared" ca="1" si="7"/>
        <v>Junk Food</v>
      </c>
      <c r="J56" t="str">
        <f t="shared" ca="1" si="8"/>
        <v>Daily</v>
      </c>
      <c r="K56" t="str">
        <f t="shared" ca="1" si="9"/>
        <v>Delhi</v>
      </c>
    </row>
    <row r="57" spans="1:11" x14ac:dyDescent="0.25">
      <c r="A57" t="str">
        <f t="shared" ca="1" si="10"/>
        <v>01-10-2024</v>
      </c>
      <c r="B57" t="str">
        <f t="shared" ca="1" si="0"/>
        <v>Male</v>
      </c>
      <c r="C57">
        <f t="shared" ca="1" si="1"/>
        <v>18</v>
      </c>
      <c r="D57">
        <f t="shared" ca="1" si="2"/>
        <v>5</v>
      </c>
      <c r="E57" t="str">
        <f t="shared" ca="1" si="3"/>
        <v>Veg</v>
      </c>
      <c r="F57" t="str">
        <f t="shared" ca="1" si="4"/>
        <v>No</v>
      </c>
      <c r="G57" s="5" t="str">
        <f t="shared" ca="1" si="5"/>
        <v>Almonds</v>
      </c>
      <c r="H57" t="str">
        <f t="shared" ca="1" si="6"/>
        <v>Fish</v>
      </c>
      <c r="I57" t="str">
        <f t="shared" ca="1" si="7"/>
        <v>Oily Food</v>
      </c>
      <c r="J57" t="str">
        <f t="shared" ca="1" si="8"/>
        <v>Ocassionally</v>
      </c>
      <c r="K57" t="str">
        <f t="shared" ca="1" si="9"/>
        <v>Delhi</v>
      </c>
    </row>
    <row r="58" spans="1:11" x14ac:dyDescent="0.25">
      <c r="A58" t="str">
        <f t="shared" ca="1" si="10"/>
        <v>01-09-2024</v>
      </c>
      <c r="B58" t="str">
        <f t="shared" ca="1" si="0"/>
        <v>Male</v>
      </c>
      <c r="C58">
        <f t="shared" ca="1" si="1"/>
        <v>27</v>
      </c>
      <c r="D58">
        <f t="shared" ca="1" si="2"/>
        <v>3</v>
      </c>
      <c r="E58" t="str">
        <f t="shared" ca="1" si="3"/>
        <v>Veg</v>
      </c>
      <c r="F58" t="str">
        <f t="shared" ca="1" si="4"/>
        <v>May be</v>
      </c>
      <c r="G58" s="5" t="str">
        <f t="shared" ca="1" si="5"/>
        <v>Citrus Fruits</v>
      </c>
      <c r="H58" t="str">
        <f t="shared" ca="1" si="6"/>
        <v>Fish,Egg</v>
      </c>
      <c r="I58" t="str">
        <f t="shared" ca="1" si="7"/>
        <v>Oily Food</v>
      </c>
      <c r="J58" t="str">
        <f t="shared" ca="1" si="8"/>
        <v>Monthly</v>
      </c>
      <c r="K58" t="str">
        <f t="shared" ca="1" si="9"/>
        <v>Chennai</v>
      </c>
    </row>
    <row r="59" spans="1:11" x14ac:dyDescent="0.25">
      <c r="A59" t="str">
        <f t="shared" ca="1" si="10"/>
        <v>01-09-2024</v>
      </c>
      <c r="B59" t="str">
        <f t="shared" ca="1" si="0"/>
        <v>Male</v>
      </c>
      <c r="C59">
        <f t="shared" ca="1" si="1"/>
        <v>30</v>
      </c>
      <c r="D59">
        <f t="shared" ca="1" si="2"/>
        <v>3</v>
      </c>
      <c r="E59" t="str">
        <f t="shared" ca="1" si="3"/>
        <v>Veg</v>
      </c>
      <c r="F59" t="str">
        <f t="shared" ca="1" si="4"/>
        <v>May be</v>
      </c>
      <c r="G59" s="5" t="str">
        <f t="shared" ca="1" si="5"/>
        <v>Citrus Fruits</v>
      </c>
      <c r="H59" t="str">
        <f t="shared" ca="1" si="6"/>
        <v>Chicken</v>
      </c>
      <c r="I59" t="str">
        <f t="shared" ca="1" si="7"/>
        <v>Junk Food</v>
      </c>
      <c r="J59" t="str">
        <f t="shared" ca="1" si="8"/>
        <v>Daily</v>
      </c>
      <c r="K59" t="str">
        <f t="shared" ca="1" si="9"/>
        <v>Bangalore</v>
      </c>
    </row>
    <row r="60" spans="1:11" x14ac:dyDescent="0.25">
      <c r="A60" t="str">
        <f t="shared" ca="1" si="10"/>
        <v>01-10-2024</v>
      </c>
      <c r="B60" t="str">
        <f t="shared" ca="1" si="0"/>
        <v>Male</v>
      </c>
      <c r="C60">
        <f t="shared" ca="1" si="1"/>
        <v>31</v>
      </c>
      <c r="D60" t="str">
        <f t="shared" ca="1" si="2"/>
        <v>&lt;3</v>
      </c>
      <c r="E60" t="str">
        <f t="shared" ca="1" si="3"/>
        <v>Veg</v>
      </c>
      <c r="F60" t="str">
        <f ca="1">CHOOSE(RANDBETWEEN(1,4), "Yes", "May be", "Sometimes", "Yes")</f>
        <v>Yes</v>
      </c>
      <c r="G60" s="5" t="str">
        <f t="shared" ca="1" si="5"/>
        <v>Almonds</v>
      </c>
      <c r="H60" t="str">
        <f t="shared" ca="1" si="6"/>
        <v>Fish</v>
      </c>
      <c r="I60" t="str">
        <f t="shared" ca="1" si="7"/>
        <v>Junk Food</v>
      </c>
      <c r="J60" t="str">
        <f t="shared" ca="1" si="8"/>
        <v>Monthly</v>
      </c>
      <c r="K60" t="str">
        <f t="shared" ca="1" si="9"/>
        <v>Chennai</v>
      </c>
    </row>
    <row r="61" spans="1:11" x14ac:dyDescent="0.25">
      <c r="A61" t="str">
        <f t="shared" ca="1" si="10"/>
        <v>01-10-2024</v>
      </c>
      <c r="B61" t="str">
        <f t="shared" ca="1" si="0"/>
        <v>Female</v>
      </c>
      <c r="C61">
        <f t="shared" ca="1" si="1"/>
        <v>27</v>
      </c>
      <c r="D61">
        <f t="shared" ca="1" si="2"/>
        <v>5</v>
      </c>
      <c r="E61" t="str">
        <f t="shared" ca="1" si="3"/>
        <v>Non Veg</v>
      </c>
      <c r="F61" t="str">
        <f t="shared" ca="1" si="4"/>
        <v>May be</v>
      </c>
      <c r="G61" s="5" t="str">
        <f t="shared" ca="1" si="5"/>
        <v>Citrus Fruits</v>
      </c>
      <c r="H61" t="str">
        <f t="shared" ca="1" si="6"/>
        <v>Fish</v>
      </c>
      <c r="I61" t="str">
        <f t="shared" ca="1" si="7"/>
        <v>Junk Food</v>
      </c>
      <c r="J61" t="str">
        <f t="shared" ca="1" si="8"/>
        <v>Monthly</v>
      </c>
      <c r="K61" t="str">
        <f t="shared" ca="1" si="9"/>
        <v>Hyderabad</v>
      </c>
    </row>
    <row r="62" spans="1:11" x14ac:dyDescent="0.25">
      <c r="A62" t="str">
        <f t="shared" ca="1" si="10"/>
        <v>01-10-2024</v>
      </c>
      <c r="B62" t="str">
        <f t="shared" ca="1" si="0"/>
        <v>Female</v>
      </c>
      <c r="C62">
        <f t="shared" ca="1" si="1"/>
        <v>24</v>
      </c>
      <c r="D62">
        <f t="shared" ca="1" si="2"/>
        <v>5</v>
      </c>
      <c r="E62" t="str">
        <f t="shared" ca="1" si="3"/>
        <v>Veg</v>
      </c>
      <c r="F62" t="str">
        <f t="shared" ca="1" si="4"/>
        <v>No</v>
      </c>
      <c r="G62" s="5" t="str">
        <f t="shared" ca="1" si="5"/>
        <v>Greentea</v>
      </c>
      <c r="H62" t="str">
        <f t="shared" ca="1" si="6"/>
        <v>Fish</v>
      </c>
      <c r="I62" t="str">
        <f t="shared" ca="1" si="7"/>
        <v>Oily Food</v>
      </c>
      <c r="J62" t="str">
        <f t="shared" ca="1" si="8"/>
        <v>Weekly</v>
      </c>
      <c r="K62" t="str">
        <f t="shared" ca="1" si="9"/>
        <v>Bijnor</v>
      </c>
    </row>
    <row r="63" spans="1:11" x14ac:dyDescent="0.25">
      <c r="A63" t="str">
        <f t="shared" ca="1" si="10"/>
        <v>01-09-2024</v>
      </c>
      <c r="B63" t="str">
        <f t="shared" ca="1" si="0"/>
        <v>Male</v>
      </c>
      <c r="C63">
        <f t="shared" ca="1" si="1"/>
        <v>26</v>
      </c>
      <c r="D63">
        <f t="shared" ca="1" si="2"/>
        <v>3</v>
      </c>
      <c r="E63" t="str">
        <f t="shared" ca="1" si="3"/>
        <v>Non Veg</v>
      </c>
      <c r="F63" t="str">
        <f ca="1">CHOOSE(RANDBETWEEN(1,4), "Yes", "May be", "Sometimes", "Yes")</f>
        <v>Yes</v>
      </c>
      <c r="G63" s="5" t="str">
        <f t="shared" ca="1" si="5"/>
        <v>Almonds</v>
      </c>
      <c r="H63" t="str">
        <f t="shared" ca="1" si="6"/>
        <v>Fish</v>
      </c>
      <c r="I63" t="str">
        <f t="shared" ca="1" si="7"/>
        <v>Sugary Food</v>
      </c>
      <c r="J63" t="str">
        <f t="shared" ca="1" si="8"/>
        <v>Ocassionally</v>
      </c>
      <c r="K63" t="str">
        <f t="shared" ca="1" si="9"/>
        <v>Delhi</v>
      </c>
    </row>
    <row r="64" spans="1:11" x14ac:dyDescent="0.25">
      <c r="A64" t="str">
        <f t="shared" ca="1" si="10"/>
        <v>01-10-2024</v>
      </c>
      <c r="B64" t="str">
        <f t="shared" ca="1" si="0"/>
        <v>Male</v>
      </c>
      <c r="C64">
        <f t="shared" ca="1" si="1"/>
        <v>32</v>
      </c>
      <c r="D64">
        <f t="shared" ca="1" si="2"/>
        <v>5</v>
      </c>
      <c r="E64" t="str">
        <f t="shared" ca="1" si="3"/>
        <v>Non Veg</v>
      </c>
      <c r="F64" t="str">
        <f t="shared" ca="1" si="4"/>
        <v>Yes</v>
      </c>
      <c r="G64" s="5" t="str">
        <f t="shared" ca="1" si="5"/>
        <v>Almonds</v>
      </c>
      <c r="H64" t="str">
        <f t="shared" ca="1" si="6"/>
        <v>Egg,Chicken</v>
      </c>
      <c r="I64" t="str">
        <f t="shared" ca="1" si="7"/>
        <v>Sugary Food</v>
      </c>
      <c r="J64" t="str">
        <f t="shared" ca="1" si="8"/>
        <v>Monthly</v>
      </c>
      <c r="K64" t="str">
        <f t="shared" ca="1" si="9"/>
        <v>Chennai</v>
      </c>
    </row>
    <row r="65" spans="1:11" x14ac:dyDescent="0.25">
      <c r="A65" t="str">
        <f t="shared" ca="1" si="10"/>
        <v>01-09-2024</v>
      </c>
      <c r="B65" t="str">
        <f t="shared" ca="1" si="0"/>
        <v>Female</v>
      </c>
      <c r="C65">
        <f t="shared" ca="1" si="1"/>
        <v>31</v>
      </c>
      <c r="D65" t="str">
        <f t="shared" ca="1" si="2"/>
        <v>&lt;3</v>
      </c>
      <c r="E65" t="str">
        <f t="shared" ca="1" si="3"/>
        <v>Non Veg</v>
      </c>
      <c r="F65" t="str">
        <f t="shared" ca="1" si="4"/>
        <v>Yes</v>
      </c>
      <c r="G65" s="5" t="str">
        <f t="shared" ca="1" si="5"/>
        <v>Citrus Fruits</v>
      </c>
      <c r="H65" t="str">
        <f t="shared" ca="1" si="6"/>
        <v>Egg,Chicken</v>
      </c>
      <c r="I65" t="str">
        <f t="shared" ca="1" si="7"/>
        <v>Junk Food</v>
      </c>
      <c r="J65" t="str">
        <f t="shared" ca="1" si="8"/>
        <v>Ocassionally</v>
      </c>
      <c r="K65" t="str">
        <f t="shared" ca="1" si="9"/>
        <v>Bijnor</v>
      </c>
    </row>
    <row r="66" spans="1:11" x14ac:dyDescent="0.25">
      <c r="A66" t="str">
        <f t="shared" ca="1" si="10"/>
        <v>01-09-2024</v>
      </c>
      <c r="B66" t="str">
        <f t="shared" ca="1" si="0"/>
        <v>Male</v>
      </c>
      <c r="C66">
        <f t="shared" ca="1" si="1"/>
        <v>19</v>
      </c>
      <c r="D66">
        <f t="shared" ca="1" si="2"/>
        <v>5</v>
      </c>
      <c r="E66" t="str">
        <f t="shared" ca="1" si="3"/>
        <v>Non Veg</v>
      </c>
      <c r="F66" t="str">
        <f ca="1">CHOOSE(RANDBETWEEN(1,4), "Yes", "May be", "Sometimes", "Yes")</f>
        <v>Sometimes</v>
      </c>
      <c r="G66" s="5" t="str">
        <f t="shared" ca="1" si="5"/>
        <v>Citrus Fruits</v>
      </c>
      <c r="H66" t="str">
        <f t="shared" ca="1" si="6"/>
        <v>Egg</v>
      </c>
      <c r="I66" t="str">
        <f t="shared" ca="1" si="7"/>
        <v>Junk Food</v>
      </c>
      <c r="J66" t="str">
        <f t="shared" ca="1" si="8"/>
        <v>Monthly</v>
      </c>
      <c r="K66" t="str">
        <f t="shared" ca="1" si="9"/>
        <v>Hosur</v>
      </c>
    </row>
    <row r="67" spans="1:11" x14ac:dyDescent="0.25">
      <c r="A67" t="str">
        <f t="shared" ca="1" si="10"/>
        <v>01-09-2024</v>
      </c>
      <c r="B67" t="str">
        <f t="shared" ca="1" si="0"/>
        <v>Male</v>
      </c>
      <c r="C67">
        <f t="shared" ca="1" si="1"/>
        <v>25</v>
      </c>
      <c r="D67">
        <f t="shared" ca="1" si="2"/>
        <v>5</v>
      </c>
      <c r="E67" t="str">
        <f t="shared" ca="1" si="3"/>
        <v>Veg</v>
      </c>
      <c r="F67" t="str">
        <f t="shared" ca="1" si="4"/>
        <v>May be</v>
      </c>
      <c r="G67" s="5" t="str">
        <f t="shared" ca="1" si="5"/>
        <v>Greentea</v>
      </c>
      <c r="H67" t="str">
        <f t="shared" ca="1" si="6"/>
        <v>None</v>
      </c>
      <c r="I67" t="str">
        <f t="shared" ca="1" si="7"/>
        <v>Oily Food</v>
      </c>
      <c r="J67" t="str">
        <f t="shared" ca="1" si="8"/>
        <v>Weekly</v>
      </c>
      <c r="K67" t="str">
        <f t="shared" ca="1" si="9"/>
        <v>Bijnor</v>
      </c>
    </row>
    <row r="68" spans="1:11" x14ac:dyDescent="0.25">
      <c r="A68" t="str">
        <f t="shared" ca="1" si="10"/>
        <v>01-09-2024</v>
      </c>
      <c r="B68" t="str">
        <f t="shared" ca="1" si="0"/>
        <v>Male</v>
      </c>
      <c r="C68">
        <f t="shared" ca="1" si="1"/>
        <v>31</v>
      </c>
      <c r="D68">
        <f t="shared" ca="1" si="2"/>
        <v>5</v>
      </c>
      <c r="E68" t="str">
        <f t="shared" ca="1" si="3"/>
        <v>Veg</v>
      </c>
      <c r="F68" t="str">
        <f t="shared" ca="1" si="4"/>
        <v>May be</v>
      </c>
      <c r="G68" s="5" t="str">
        <f t="shared" ca="1" si="5"/>
        <v>Citrus Fruits</v>
      </c>
      <c r="H68" t="str">
        <f t="shared" ca="1" si="6"/>
        <v>Egg,Chicken</v>
      </c>
      <c r="I68" t="str">
        <f t="shared" ca="1" si="7"/>
        <v>Oily Food</v>
      </c>
      <c r="J68" t="str">
        <f t="shared" ca="1" si="8"/>
        <v>Ocassionally</v>
      </c>
      <c r="K68" t="str">
        <f t="shared" ca="1" si="9"/>
        <v>Hosur</v>
      </c>
    </row>
    <row r="69" spans="1:11" x14ac:dyDescent="0.25">
      <c r="A69" t="str">
        <f t="shared" ca="1" si="10"/>
        <v>01-10-2024</v>
      </c>
      <c r="B69" t="str">
        <f t="shared" ca="1" si="0"/>
        <v>Male</v>
      </c>
      <c r="C69">
        <f t="shared" ca="1" si="1"/>
        <v>15</v>
      </c>
      <c r="D69">
        <f t="shared" ca="1" si="2"/>
        <v>3</v>
      </c>
      <c r="E69" t="str">
        <f t="shared" ca="1" si="3"/>
        <v>Non Veg</v>
      </c>
      <c r="F69" t="str">
        <f t="shared" ca="1" si="4"/>
        <v>May be</v>
      </c>
      <c r="G69" s="5" t="str">
        <f t="shared" ca="1" si="5"/>
        <v>Almonds</v>
      </c>
      <c r="H69" t="str">
        <f t="shared" ca="1" si="6"/>
        <v>Egg</v>
      </c>
      <c r="I69" t="str">
        <f t="shared" ca="1" si="7"/>
        <v>Sugary Food</v>
      </c>
      <c r="J69" t="str">
        <f t="shared" ca="1" si="8"/>
        <v>Weekly</v>
      </c>
      <c r="K69" t="str">
        <f t="shared" ca="1" si="9"/>
        <v>Mumbai</v>
      </c>
    </row>
    <row r="70" spans="1:11" x14ac:dyDescent="0.25">
      <c r="A70" t="str">
        <f t="shared" ca="1" si="10"/>
        <v>01-09-2024</v>
      </c>
      <c r="B70" t="str">
        <f t="shared" ca="1" si="0"/>
        <v>Female</v>
      </c>
      <c r="C70">
        <f t="shared" ca="1" si="1"/>
        <v>28</v>
      </c>
      <c r="D70">
        <f t="shared" ca="1" si="2"/>
        <v>5</v>
      </c>
      <c r="E70" t="str">
        <f t="shared" ca="1" si="3"/>
        <v>Veg</v>
      </c>
      <c r="F70" t="str">
        <f ca="1">CHOOSE(RANDBETWEEN(1,4), "Yes", "May be", "Sometimes", "Yes")</f>
        <v>Yes</v>
      </c>
      <c r="G70" s="5" t="str">
        <f t="shared" ca="1" si="5"/>
        <v>Almonds</v>
      </c>
      <c r="H70" t="str">
        <f t="shared" ca="1" si="6"/>
        <v>None</v>
      </c>
      <c r="I70" t="str">
        <f t="shared" ca="1" si="7"/>
        <v>Sugary Food</v>
      </c>
      <c r="J70" t="str">
        <f t="shared" ca="1" si="8"/>
        <v>Weekly</v>
      </c>
      <c r="K70" t="str">
        <f t="shared" ca="1" si="9"/>
        <v>Mumbai</v>
      </c>
    </row>
    <row r="71" spans="1:11" x14ac:dyDescent="0.25">
      <c r="A71" t="str">
        <f t="shared" ca="1" si="10"/>
        <v>01-10-2024</v>
      </c>
      <c r="B71" t="str">
        <f t="shared" ca="1" si="0"/>
        <v>Female</v>
      </c>
      <c r="C71">
        <f t="shared" ca="1" si="1"/>
        <v>31</v>
      </c>
      <c r="D71" t="str">
        <f t="shared" ca="1" si="2"/>
        <v>&lt;3</v>
      </c>
      <c r="E71" t="str">
        <f t="shared" ca="1" si="3"/>
        <v>Veg</v>
      </c>
      <c r="F71" t="str">
        <f t="shared" ca="1" si="4"/>
        <v>Yes</v>
      </c>
      <c r="G71" s="5" t="str">
        <f t="shared" ca="1" si="5"/>
        <v>Citrus Fruits</v>
      </c>
      <c r="H71" t="str">
        <f t="shared" ca="1" si="6"/>
        <v>Egg</v>
      </c>
      <c r="I71" t="str">
        <f t="shared" ca="1" si="7"/>
        <v>Oily Food</v>
      </c>
      <c r="J71" t="str">
        <f t="shared" ca="1" si="8"/>
        <v>Monthly</v>
      </c>
      <c r="K71" t="str">
        <f t="shared" ca="1" si="9"/>
        <v>Hosur</v>
      </c>
    </row>
    <row r="72" spans="1:11" x14ac:dyDescent="0.25">
      <c r="A72" t="str">
        <f t="shared" ca="1" si="10"/>
        <v>01-09-2024</v>
      </c>
      <c r="B72" t="str">
        <f t="shared" ca="1" si="0"/>
        <v>Female</v>
      </c>
      <c r="C72">
        <f t="shared" ca="1" si="1"/>
        <v>26</v>
      </c>
      <c r="D72">
        <f t="shared" ca="1" si="2"/>
        <v>3</v>
      </c>
      <c r="E72" t="str">
        <f t="shared" ca="1" si="3"/>
        <v>Non Veg</v>
      </c>
      <c r="F72" t="str">
        <f t="shared" ca="1" si="4"/>
        <v>Yes</v>
      </c>
      <c r="G72" s="5" t="str">
        <f t="shared" ca="1" si="5"/>
        <v>Citrus Fruits</v>
      </c>
      <c r="H72" t="str">
        <f t="shared" ca="1" si="6"/>
        <v>Fish</v>
      </c>
      <c r="I72" t="str">
        <f t="shared" ca="1" si="7"/>
        <v>Junk Food</v>
      </c>
      <c r="J72" t="str">
        <f t="shared" ca="1" si="8"/>
        <v>Monthly</v>
      </c>
      <c r="K72" t="str">
        <f t="shared" ca="1" si="9"/>
        <v>Bijnor</v>
      </c>
    </row>
    <row r="73" spans="1:11" x14ac:dyDescent="0.25">
      <c r="A73" t="str">
        <f t="shared" ca="1" si="10"/>
        <v>01-10-2024</v>
      </c>
      <c r="B73" t="str">
        <f t="shared" ca="1" si="0"/>
        <v>Male</v>
      </c>
      <c r="C73">
        <f t="shared" ca="1" si="1"/>
        <v>30</v>
      </c>
      <c r="D73" t="str">
        <f t="shared" ca="1" si="2"/>
        <v>&lt;3</v>
      </c>
      <c r="E73" t="str">
        <f t="shared" ca="1" si="3"/>
        <v>Veg</v>
      </c>
      <c r="F73" t="str">
        <f ca="1">CHOOSE(RANDBETWEEN(1,4), "Yes", "May be", "Sometimes", "Yes")</f>
        <v>May be</v>
      </c>
      <c r="G73" s="5" t="str">
        <f t="shared" ca="1" si="5"/>
        <v>Almonds</v>
      </c>
      <c r="H73" t="str">
        <f t="shared" ca="1" si="6"/>
        <v>Egg</v>
      </c>
      <c r="I73" t="str">
        <f t="shared" ca="1" si="7"/>
        <v>Junk Food</v>
      </c>
      <c r="J73" t="str">
        <f t="shared" ca="1" si="8"/>
        <v>Monthly</v>
      </c>
      <c r="K73" t="str">
        <f t="shared" ca="1" si="9"/>
        <v>Hyderabad</v>
      </c>
    </row>
    <row r="74" spans="1:11" x14ac:dyDescent="0.25">
      <c r="A74" t="str">
        <f t="shared" ca="1" si="10"/>
        <v>01-10-2024</v>
      </c>
      <c r="B74" t="str">
        <f t="shared" ca="1" si="0"/>
        <v>Female</v>
      </c>
      <c r="C74">
        <f t="shared" ca="1" si="1"/>
        <v>21</v>
      </c>
      <c r="D74">
        <f t="shared" ca="1" si="2"/>
        <v>3</v>
      </c>
      <c r="E74" t="str">
        <f t="shared" ca="1" si="3"/>
        <v>Non Veg</v>
      </c>
      <c r="F74" t="str">
        <f t="shared" ca="1" si="4"/>
        <v>No</v>
      </c>
      <c r="G74" s="5" t="str">
        <f t="shared" ca="1" si="5"/>
        <v>Greentea</v>
      </c>
      <c r="H74" t="str">
        <f t="shared" ca="1" si="6"/>
        <v>Egg</v>
      </c>
      <c r="I74" t="str">
        <f t="shared" ca="1" si="7"/>
        <v>Sugary Food</v>
      </c>
      <c r="J74" t="str">
        <f t="shared" ca="1" si="8"/>
        <v>Weekly</v>
      </c>
      <c r="K74" t="str">
        <f t="shared" ca="1" si="9"/>
        <v>Chennai</v>
      </c>
    </row>
    <row r="75" spans="1:11" x14ac:dyDescent="0.25">
      <c r="A75" t="str">
        <f t="shared" ca="1" si="10"/>
        <v>01-09-2024</v>
      </c>
      <c r="B75" t="str">
        <f t="shared" ca="1" si="0"/>
        <v>Female</v>
      </c>
      <c r="C75">
        <f t="shared" ca="1" si="1"/>
        <v>34</v>
      </c>
      <c r="D75">
        <f t="shared" ca="1" si="2"/>
        <v>3</v>
      </c>
      <c r="E75" t="str">
        <f t="shared" ca="1" si="3"/>
        <v>Non Veg</v>
      </c>
      <c r="F75" t="str">
        <f t="shared" ca="1" si="4"/>
        <v>May be</v>
      </c>
      <c r="G75" s="5" t="str">
        <f t="shared" ca="1" si="5"/>
        <v>Greentea</v>
      </c>
      <c r="H75" t="str">
        <f t="shared" ca="1" si="6"/>
        <v>Chicken</v>
      </c>
      <c r="I75" t="str">
        <f t="shared" ca="1" si="7"/>
        <v>Junk Food</v>
      </c>
      <c r="J75" t="str">
        <f t="shared" ca="1" si="8"/>
        <v>Ocassionally</v>
      </c>
      <c r="K75" t="str">
        <f t="shared" ca="1" si="9"/>
        <v>Mumbai</v>
      </c>
    </row>
    <row r="76" spans="1:11" x14ac:dyDescent="0.25">
      <c r="A76" t="str">
        <f t="shared" ca="1" si="10"/>
        <v>01-09-2024</v>
      </c>
      <c r="B76" t="str">
        <f t="shared" ca="1" si="0"/>
        <v>Female</v>
      </c>
      <c r="C76">
        <f t="shared" ca="1" si="1"/>
        <v>26</v>
      </c>
      <c r="D76">
        <f t="shared" ca="1" si="2"/>
        <v>5</v>
      </c>
      <c r="E76" t="str">
        <f t="shared" ca="1" si="3"/>
        <v>Non Veg</v>
      </c>
      <c r="F76" t="str">
        <f ca="1">CHOOSE(RANDBETWEEN(1,4), "Yes", "May be", "Sometimes", "Yes")</f>
        <v>May be</v>
      </c>
      <c r="G76" s="5" t="str">
        <f t="shared" ca="1" si="5"/>
        <v>Citrus Fruits</v>
      </c>
      <c r="H76" t="str">
        <f t="shared" ca="1" si="6"/>
        <v>Fish</v>
      </c>
      <c r="I76" t="str">
        <f t="shared" ca="1" si="7"/>
        <v>Sugary Food</v>
      </c>
      <c r="J76" t="str">
        <f t="shared" ca="1" si="8"/>
        <v>Weekly</v>
      </c>
      <c r="K76" t="str">
        <f t="shared" ca="1" si="9"/>
        <v>Bijnor</v>
      </c>
    </row>
    <row r="77" spans="1:11" x14ac:dyDescent="0.25">
      <c r="A77" t="str">
        <f t="shared" ca="1" si="10"/>
        <v>01-10-2024</v>
      </c>
      <c r="B77" t="str">
        <f t="shared" ca="1" si="0"/>
        <v>Female</v>
      </c>
      <c r="C77">
        <f t="shared" ca="1" si="1"/>
        <v>17</v>
      </c>
      <c r="D77">
        <f t="shared" ca="1" si="2"/>
        <v>5</v>
      </c>
      <c r="E77" t="str">
        <f t="shared" ca="1" si="3"/>
        <v>Non Veg</v>
      </c>
      <c r="F77" t="str">
        <f t="shared" ca="1" si="4"/>
        <v>Yes</v>
      </c>
      <c r="G77" s="5" t="str">
        <f t="shared" ca="1" si="5"/>
        <v>Almonds</v>
      </c>
      <c r="H77" t="str">
        <f t="shared" ca="1" si="6"/>
        <v>None</v>
      </c>
      <c r="I77" t="str">
        <f t="shared" ca="1" si="7"/>
        <v>Sugary Food</v>
      </c>
      <c r="J77" t="str">
        <f t="shared" ca="1" si="8"/>
        <v>Weekly</v>
      </c>
      <c r="K77" t="str">
        <f t="shared" ca="1" si="9"/>
        <v>Bangalore</v>
      </c>
    </row>
    <row r="78" spans="1:11" x14ac:dyDescent="0.25">
      <c r="A78" t="str">
        <f t="shared" ca="1" si="10"/>
        <v>01-09-2024</v>
      </c>
      <c r="B78" t="str">
        <f t="shared" ca="1" si="0"/>
        <v>Male</v>
      </c>
      <c r="C78">
        <f t="shared" ca="1" si="1"/>
        <v>33</v>
      </c>
      <c r="D78">
        <f t="shared" ca="1" si="2"/>
        <v>5</v>
      </c>
      <c r="E78" t="str">
        <f t="shared" ca="1" si="3"/>
        <v>Veg</v>
      </c>
      <c r="F78" t="str">
        <f t="shared" ca="1" si="4"/>
        <v>Yes</v>
      </c>
      <c r="G78" s="5" t="str">
        <f t="shared" ca="1" si="5"/>
        <v>Citrus Fruits</v>
      </c>
      <c r="H78" t="str">
        <f t="shared" ca="1" si="6"/>
        <v>Chicken</v>
      </c>
      <c r="I78" t="str">
        <f t="shared" ca="1" si="7"/>
        <v>Oily Food</v>
      </c>
      <c r="J78" t="str">
        <f t="shared" ca="1" si="8"/>
        <v>Daily</v>
      </c>
      <c r="K78" t="str">
        <f t="shared" ca="1" si="9"/>
        <v>Mumbai</v>
      </c>
    </row>
    <row r="79" spans="1:11" x14ac:dyDescent="0.25">
      <c r="A79" t="str">
        <f t="shared" ca="1" si="10"/>
        <v>01-10-2024</v>
      </c>
      <c r="B79" t="str">
        <f t="shared" ca="1" si="0"/>
        <v>Female</v>
      </c>
      <c r="C79">
        <f t="shared" ca="1" si="1"/>
        <v>31</v>
      </c>
      <c r="D79">
        <f t="shared" ca="1" si="2"/>
        <v>5</v>
      </c>
      <c r="E79" t="str">
        <f t="shared" ca="1" si="3"/>
        <v>Non Veg</v>
      </c>
      <c r="F79" t="str">
        <f t="shared" ca="1" si="4"/>
        <v>No</v>
      </c>
      <c r="G79" s="5" t="str">
        <f t="shared" ca="1" si="5"/>
        <v>Greentea</v>
      </c>
      <c r="H79" t="str">
        <f t="shared" ca="1" si="6"/>
        <v>None</v>
      </c>
      <c r="I79" t="str">
        <f t="shared" ca="1" si="7"/>
        <v>Sugary Food</v>
      </c>
      <c r="J79" t="str">
        <f t="shared" ca="1" si="8"/>
        <v>Ocassionally</v>
      </c>
      <c r="K79" t="str">
        <f t="shared" ca="1" si="9"/>
        <v>Mumbai</v>
      </c>
    </row>
    <row r="80" spans="1:11" x14ac:dyDescent="0.25">
      <c r="A80" t="str">
        <f t="shared" ca="1" si="10"/>
        <v>01-10-2024</v>
      </c>
      <c r="B80" t="str">
        <f t="shared" ca="1" si="0"/>
        <v>Male</v>
      </c>
      <c r="C80">
        <f t="shared" ca="1" si="1"/>
        <v>24</v>
      </c>
      <c r="D80">
        <f t="shared" ca="1" si="2"/>
        <v>3</v>
      </c>
      <c r="E80" t="str">
        <f t="shared" ca="1" si="3"/>
        <v>Veg</v>
      </c>
      <c r="F80" t="str">
        <f ca="1">CHOOSE(RANDBETWEEN(1,4), "Yes", "May be", "Sometimes", "Yes")</f>
        <v>Yes</v>
      </c>
      <c r="G80" s="5" t="str">
        <f t="shared" ca="1" si="5"/>
        <v>Citrus Fruits</v>
      </c>
      <c r="H80" t="str">
        <f t="shared" ca="1" si="6"/>
        <v>Egg,Chicken</v>
      </c>
      <c r="I80" t="str">
        <f t="shared" ca="1" si="7"/>
        <v>Sugary Food</v>
      </c>
      <c r="J80" t="str">
        <f t="shared" ca="1" si="8"/>
        <v>Monthly</v>
      </c>
      <c r="K80" t="str">
        <f t="shared" ca="1" si="9"/>
        <v>Bangalore</v>
      </c>
    </row>
    <row r="81" spans="1:11" x14ac:dyDescent="0.25">
      <c r="A81" t="str">
        <f t="shared" ca="1" si="10"/>
        <v>01-09-2024</v>
      </c>
      <c r="B81" t="str">
        <f t="shared" ca="1" si="0"/>
        <v>Male</v>
      </c>
      <c r="C81">
        <f t="shared" ca="1" si="1"/>
        <v>18</v>
      </c>
      <c r="D81" t="str">
        <f t="shared" ca="1" si="2"/>
        <v>&lt;3</v>
      </c>
      <c r="E81" t="str">
        <f t="shared" ca="1" si="3"/>
        <v>Non Veg</v>
      </c>
      <c r="F81" t="str">
        <f ca="1">CHOOSE(RANDBETWEEN(1,4), "Yes", "May be", "Sometimes", "Yes")</f>
        <v>May be</v>
      </c>
      <c r="G81" s="5" t="str">
        <f t="shared" ca="1" si="5"/>
        <v>Citrus Fruits</v>
      </c>
      <c r="H81" t="str">
        <f t="shared" ca="1" si="6"/>
        <v>Fish,Egg</v>
      </c>
      <c r="I81" t="str">
        <f t="shared" ca="1" si="7"/>
        <v>Junk Food</v>
      </c>
      <c r="J81" t="str">
        <f t="shared" ca="1" si="8"/>
        <v>Weekly</v>
      </c>
      <c r="K81" t="str">
        <f t="shared" ca="1" si="9"/>
        <v>Hyderabad</v>
      </c>
    </row>
    <row r="82" spans="1:11" x14ac:dyDescent="0.25">
      <c r="A82" t="str">
        <f t="shared" ca="1" si="10"/>
        <v>01-10-2024</v>
      </c>
      <c r="B82" t="str">
        <f t="shared" ca="1" si="0"/>
        <v>Female</v>
      </c>
      <c r="C82">
        <f t="shared" ca="1" si="1"/>
        <v>34</v>
      </c>
      <c r="D82">
        <f t="shared" ca="1" si="2"/>
        <v>3</v>
      </c>
      <c r="E82" t="str">
        <f t="shared" ca="1" si="3"/>
        <v>Veg</v>
      </c>
      <c r="F82" t="str">
        <f ca="1">CHOOSE(RANDBETWEEN(1,4), "Yes", "May be", "Sometimes", "Yes")</f>
        <v>Yes</v>
      </c>
      <c r="G82" s="5" t="str">
        <f t="shared" ca="1" si="5"/>
        <v>Almonds</v>
      </c>
      <c r="H82" t="str">
        <f t="shared" ca="1" si="6"/>
        <v>Fish,Egg</v>
      </c>
      <c r="I82" t="str">
        <f t="shared" ca="1" si="7"/>
        <v>Sugary Food</v>
      </c>
      <c r="J82" t="str">
        <f t="shared" ca="1" si="8"/>
        <v>Monthly</v>
      </c>
      <c r="K82" t="str">
        <f t="shared" ca="1" si="9"/>
        <v>Mumbai</v>
      </c>
    </row>
    <row r="83" spans="1:11" x14ac:dyDescent="0.25">
      <c r="A83" t="str">
        <f t="shared" ca="1" si="10"/>
        <v>01-10-2024</v>
      </c>
      <c r="B83" t="str">
        <f t="shared" ca="1" si="0"/>
        <v>Male</v>
      </c>
      <c r="C83">
        <f t="shared" ca="1" si="1"/>
        <v>21</v>
      </c>
      <c r="D83">
        <f t="shared" ca="1" si="2"/>
        <v>3</v>
      </c>
      <c r="E83" t="str">
        <f t="shared" ca="1" si="3"/>
        <v>Non Veg</v>
      </c>
      <c r="F83" t="str">
        <f ca="1">CHOOSE(RANDBETWEEN(1,4), "Yes", "May be", "Sometimes", "Yes")</f>
        <v>Sometimes</v>
      </c>
      <c r="G83" s="5" t="str">
        <f t="shared" ca="1" si="5"/>
        <v>Citrus Fruits</v>
      </c>
      <c r="H83" t="str">
        <f t="shared" ca="1" si="6"/>
        <v>Fish,Egg</v>
      </c>
      <c r="I83" t="str">
        <f t="shared" ca="1" si="7"/>
        <v>Sugary Food</v>
      </c>
      <c r="J83" t="str">
        <f t="shared" ca="1" si="8"/>
        <v>Ocassionally</v>
      </c>
      <c r="K83" t="str">
        <f t="shared" ca="1" si="9"/>
        <v>Hosur</v>
      </c>
    </row>
    <row r="84" spans="1:11" x14ac:dyDescent="0.25">
      <c r="A84" t="str">
        <f t="shared" ca="1" si="10"/>
        <v>01-10-2024</v>
      </c>
      <c r="B84" t="str">
        <f t="shared" ca="1" si="0"/>
        <v>Male</v>
      </c>
      <c r="C84">
        <f t="shared" ca="1" si="1"/>
        <v>35</v>
      </c>
      <c r="D84">
        <f t="shared" ca="1" si="2"/>
        <v>3</v>
      </c>
      <c r="E84" t="str">
        <f t="shared" ca="1" si="3"/>
        <v>Veg</v>
      </c>
      <c r="F84" t="str">
        <f t="shared" ca="1" si="4"/>
        <v>Sometimes</v>
      </c>
      <c r="G84" s="5" t="str">
        <f t="shared" ca="1" si="5"/>
        <v>Greentea</v>
      </c>
      <c r="H84" t="str">
        <f t="shared" ca="1" si="6"/>
        <v>Fish</v>
      </c>
      <c r="I84" t="str">
        <f t="shared" ca="1" si="7"/>
        <v>Sugary Food</v>
      </c>
      <c r="J84" t="str">
        <f t="shared" ca="1" si="8"/>
        <v>Daily</v>
      </c>
      <c r="K84" t="str">
        <f t="shared" ca="1" si="9"/>
        <v>Bangalore</v>
      </c>
    </row>
    <row r="85" spans="1:11" x14ac:dyDescent="0.25">
      <c r="A85" t="str">
        <f t="shared" ca="1" si="10"/>
        <v>01-09-2024</v>
      </c>
      <c r="B85" t="str">
        <f t="shared" ca="1" si="0"/>
        <v>Male</v>
      </c>
      <c r="C85">
        <f t="shared" ca="1" si="1"/>
        <v>25</v>
      </c>
      <c r="D85">
        <f t="shared" ca="1" si="2"/>
        <v>5</v>
      </c>
      <c r="E85" t="str">
        <f t="shared" ca="1" si="3"/>
        <v>Veg</v>
      </c>
      <c r="F85" t="str">
        <f ca="1">CHOOSE(RANDBETWEEN(1,4), "Yes", "May be", "Sometimes", "Yes")</f>
        <v>Sometimes</v>
      </c>
      <c r="G85" s="5" t="str">
        <f t="shared" ca="1" si="5"/>
        <v>Greentea</v>
      </c>
      <c r="H85" t="str">
        <f t="shared" ca="1" si="6"/>
        <v>Egg,Chicken</v>
      </c>
      <c r="I85" t="str">
        <f t="shared" ca="1" si="7"/>
        <v>Sugary Food</v>
      </c>
      <c r="J85" t="str">
        <f t="shared" ca="1" si="8"/>
        <v>Monthly</v>
      </c>
      <c r="K85" t="str">
        <f t="shared" ca="1" si="9"/>
        <v>Hosur</v>
      </c>
    </row>
    <row r="86" spans="1:11" x14ac:dyDescent="0.25">
      <c r="A86" t="str">
        <f t="shared" ca="1" si="10"/>
        <v>01-10-2024</v>
      </c>
      <c r="B86" t="str">
        <f t="shared" ca="1" si="0"/>
        <v>Female</v>
      </c>
      <c r="C86">
        <f t="shared" ca="1" si="1"/>
        <v>34</v>
      </c>
      <c r="D86">
        <f t="shared" ca="1" si="2"/>
        <v>3</v>
      </c>
      <c r="E86" t="str">
        <f t="shared" ca="1" si="3"/>
        <v>Non Veg</v>
      </c>
      <c r="F86" t="str">
        <f t="shared" ca="1" si="4"/>
        <v>May be</v>
      </c>
      <c r="G86" s="5" t="str">
        <f t="shared" ca="1" si="5"/>
        <v>Citrus Fruits</v>
      </c>
      <c r="H86" t="str">
        <f t="shared" ca="1" si="6"/>
        <v>Fish</v>
      </c>
      <c r="I86" t="str">
        <f t="shared" ca="1" si="7"/>
        <v>Oily Food</v>
      </c>
      <c r="J86" t="str">
        <f t="shared" ca="1" si="8"/>
        <v>Weekly</v>
      </c>
      <c r="K86" t="str">
        <f t="shared" ca="1" si="9"/>
        <v>Bijnor</v>
      </c>
    </row>
    <row r="87" spans="1:11" x14ac:dyDescent="0.25">
      <c r="A87" t="str">
        <f t="shared" ca="1" si="10"/>
        <v>01-10-2024</v>
      </c>
      <c r="B87" t="str">
        <f t="shared" ref="B87:B101" ca="1" si="11">CHOOSE(RANDBETWEEN(1,2), "Male", "Female")</f>
        <v>Female</v>
      </c>
      <c r="C87">
        <f t="shared" ref="C87:C102" ca="1" si="12">RANDBETWEEN(15,35)</f>
        <v>24</v>
      </c>
      <c r="D87">
        <f t="shared" ref="D87:D102" ca="1" si="13">CHOOSE(RANDBETWEEN(1,3), "&lt;3", 3, 5)</f>
        <v>5</v>
      </c>
      <c r="E87" t="str">
        <f t="shared" ref="E87:E102" ca="1" si="14">CHOOSE(RANDBETWEEN(1,2), "Veg", "Non Veg")</f>
        <v>Non Veg</v>
      </c>
      <c r="F87" t="str">
        <f t="shared" ref="F87:F102" ca="1" si="15">CHOOSE(RANDBETWEEN(1,4), "Yes", "May be", "Sometimes", "No")</f>
        <v>Yes</v>
      </c>
      <c r="G87" s="5" t="str">
        <f t="shared" ref="G87:G102" ca="1" si="16">CHOOSE(RANDBETWEEN(1,3),"Almonds", "Citrus Fruits", "Greentea")</f>
        <v>Almonds</v>
      </c>
      <c r="H87" t="str">
        <f t="shared" ref="H87:H102" ca="1" si="17">CHOOSE(RANDBETWEEN(1,7), "Fish", "Egg", "Chicken", "None", "Egg,Chicken", "Fish, Egg, Chicken", "Fish,Egg")</f>
        <v>Egg</v>
      </c>
      <c r="I87" t="str">
        <f t="shared" ref="I87:I102" ca="1" si="18">CHOOSE(RANDBETWEEN(1,3), "Junk Food", "Sugary Food", "Oily Food")</f>
        <v>Sugary Food</v>
      </c>
      <c r="J87" t="str">
        <f t="shared" ref="J87:J102" ca="1" si="19">CHOOSE(RANDBETWEEN(1,4), "Daily", "Weekly", "Monthly", "Ocassionally")</f>
        <v>Weekly</v>
      </c>
      <c r="K87" t="str">
        <f t="shared" ref="K87:K102" ca="1" si="20">CHOOSE(RANDBETWEEN(1,7),"Hyderabad","Delhi","Bangalore","Bijnor","Chennai","Hosur","Mumbai")</f>
        <v>Bangalore</v>
      </c>
    </row>
    <row r="88" spans="1:11" x14ac:dyDescent="0.25">
      <c r="A88" t="str">
        <f t="shared" ref="A88:A102" ca="1" si="21">CHOOSE(RANDBETWEEN(1,2),"01-10-2024", "01-09-2024")</f>
        <v>01-09-2024</v>
      </c>
      <c r="B88" t="str">
        <f t="shared" ca="1" si="11"/>
        <v>Female</v>
      </c>
      <c r="C88">
        <f t="shared" ca="1" si="12"/>
        <v>34</v>
      </c>
      <c r="D88">
        <f t="shared" ca="1" si="13"/>
        <v>3</v>
      </c>
      <c r="E88" t="str">
        <f t="shared" ca="1" si="14"/>
        <v>Non Veg</v>
      </c>
      <c r="F88" t="str">
        <f ca="1">CHOOSE(RANDBETWEEN(1,4), "Yes", "May be", "Sometimes", "Yes")</f>
        <v>May be</v>
      </c>
      <c r="G88" s="5" t="str">
        <f t="shared" ca="1" si="16"/>
        <v>Almonds</v>
      </c>
      <c r="H88" t="str">
        <f t="shared" ca="1" si="17"/>
        <v>Egg,Chicken</v>
      </c>
      <c r="I88" t="str">
        <f t="shared" ca="1" si="18"/>
        <v>Sugary Food</v>
      </c>
      <c r="J88" t="str">
        <f t="shared" ca="1" si="19"/>
        <v>Ocassionally</v>
      </c>
      <c r="K88" t="str">
        <f t="shared" ca="1" si="20"/>
        <v>Hosur</v>
      </c>
    </row>
    <row r="89" spans="1:11" x14ac:dyDescent="0.25">
      <c r="A89" t="str">
        <f t="shared" ca="1" si="21"/>
        <v>01-09-2024</v>
      </c>
      <c r="B89" t="str">
        <f t="shared" ca="1" si="11"/>
        <v>Female</v>
      </c>
      <c r="C89">
        <f t="shared" ca="1" si="12"/>
        <v>18</v>
      </c>
      <c r="D89">
        <f t="shared" ca="1" si="13"/>
        <v>5</v>
      </c>
      <c r="E89" t="str">
        <f t="shared" ca="1" si="14"/>
        <v>Non Veg</v>
      </c>
      <c r="F89" t="str">
        <f t="shared" ca="1" si="15"/>
        <v>No</v>
      </c>
      <c r="G89" s="5" t="str">
        <f t="shared" ca="1" si="16"/>
        <v>Almonds</v>
      </c>
      <c r="H89" t="str">
        <f t="shared" ca="1" si="17"/>
        <v>None</v>
      </c>
      <c r="I89" t="str">
        <f t="shared" ca="1" si="18"/>
        <v>Junk Food</v>
      </c>
      <c r="J89" t="str">
        <f t="shared" ca="1" si="19"/>
        <v>Monthly</v>
      </c>
      <c r="K89" t="str">
        <f t="shared" ca="1" si="20"/>
        <v>Chennai</v>
      </c>
    </row>
    <row r="90" spans="1:11" x14ac:dyDescent="0.25">
      <c r="A90" t="str">
        <f t="shared" ca="1" si="21"/>
        <v>01-10-2024</v>
      </c>
      <c r="B90" t="str">
        <f t="shared" ca="1" si="11"/>
        <v>Female</v>
      </c>
      <c r="C90">
        <f t="shared" ca="1" si="12"/>
        <v>25</v>
      </c>
      <c r="D90">
        <f t="shared" ca="1" si="13"/>
        <v>5</v>
      </c>
      <c r="E90" t="str">
        <f t="shared" ca="1" si="14"/>
        <v>Veg</v>
      </c>
      <c r="F90" t="str">
        <f ca="1">CHOOSE(RANDBETWEEN(1,4), "Yes", "May be", "Sometimes", "Yes")</f>
        <v>Yes</v>
      </c>
      <c r="G90" s="5" t="str">
        <f t="shared" ca="1" si="16"/>
        <v>Almonds</v>
      </c>
      <c r="H90" t="str">
        <f t="shared" ca="1" si="17"/>
        <v>Fish</v>
      </c>
      <c r="I90" t="str">
        <f t="shared" ca="1" si="18"/>
        <v>Sugary Food</v>
      </c>
      <c r="J90" t="str">
        <f t="shared" ca="1" si="19"/>
        <v>Monthly</v>
      </c>
      <c r="K90" t="str">
        <f t="shared" ca="1" si="20"/>
        <v>Hosur</v>
      </c>
    </row>
    <row r="91" spans="1:11" x14ac:dyDescent="0.25">
      <c r="A91" t="str">
        <f t="shared" ca="1" si="21"/>
        <v>01-09-2024</v>
      </c>
      <c r="B91" t="str">
        <f t="shared" ca="1" si="11"/>
        <v>Female</v>
      </c>
      <c r="C91">
        <f t="shared" ca="1" si="12"/>
        <v>20</v>
      </c>
      <c r="D91">
        <f t="shared" ca="1" si="13"/>
        <v>3</v>
      </c>
      <c r="E91" t="str">
        <f t="shared" ca="1" si="14"/>
        <v>Non Veg</v>
      </c>
      <c r="F91" t="str">
        <f t="shared" ca="1" si="15"/>
        <v>Yes</v>
      </c>
      <c r="G91" s="5" t="str">
        <f t="shared" ca="1" si="16"/>
        <v>Citrus Fruits</v>
      </c>
      <c r="H91" t="str">
        <f t="shared" ca="1" si="17"/>
        <v>Fish</v>
      </c>
      <c r="I91" t="str">
        <f t="shared" ca="1" si="18"/>
        <v>Junk Food</v>
      </c>
      <c r="J91" t="str">
        <f t="shared" ca="1" si="19"/>
        <v>Daily</v>
      </c>
      <c r="K91" t="str">
        <f t="shared" ca="1" si="20"/>
        <v>Mumbai</v>
      </c>
    </row>
    <row r="92" spans="1:11" x14ac:dyDescent="0.25">
      <c r="A92" t="str">
        <f t="shared" ca="1" si="21"/>
        <v>01-09-2024</v>
      </c>
      <c r="B92" t="str">
        <f t="shared" ca="1" si="11"/>
        <v>Female</v>
      </c>
      <c r="C92">
        <f t="shared" ca="1" si="12"/>
        <v>31</v>
      </c>
      <c r="D92" t="str">
        <f t="shared" ca="1" si="13"/>
        <v>&lt;3</v>
      </c>
      <c r="E92" t="str">
        <f t="shared" ca="1" si="14"/>
        <v>Veg</v>
      </c>
      <c r="F92" t="str">
        <f t="shared" ca="1" si="15"/>
        <v>Sometimes</v>
      </c>
      <c r="G92" s="5" t="str">
        <f t="shared" ca="1" si="16"/>
        <v>Greentea</v>
      </c>
      <c r="H92" t="str">
        <f t="shared" ca="1" si="17"/>
        <v>Fish, Egg, Chicken</v>
      </c>
      <c r="I92" t="str">
        <f t="shared" ca="1" si="18"/>
        <v>Oily Food</v>
      </c>
      <c r="J92" t="str">
        <f t="shared" ca="1" si="19"/>
        <v>Daily</v>
      </c>
      <c r="K92" t="str">
        <f t="shared" ca="1" si="20"/>
        <v>Chennai</v>
      </c>
    </row>
    <row r="93" spans="1:11" x14ac:dyDescent="0.25">
      <c r="A93" t="str">
        <f t="shared" ca="1" si="21"/>
        <v>01-10-2024</v>
      </c>
      <c r="B93" t="str">
        <f t="shared" ca="1" si="11"/>
        <v>Female</v>
      </c>
      <c r="C93">
        <f t="shared" ca="1" si="12"/>
        <v>34</v>
      </c>
      <c r="D93">
        <f t="shared" ca="1" si="13"/>
        <v>3</v>
      </c>
      <c r="E93" t="str">
        <f t="shared" ca="1" si="14"/>
        <v>Veg</v>
      </c>
      <c r="F93" t="str">
        <f ca="1">CHOOSE(RANDBETWEEN(1,4), "Yes", "May be", "Sometimes", "Yes")</f>
        <v>Sometimes</v>
      </c>
      <c r="G93" s="5" t="str">
        <f t="shared" ca="1" si="16"/>
        <v>Citrus Fruits</v>
      </c>
      <c r="H93" t="str">
        <f t="shared" ca="1" si="17"/>
        <v>Fish, Egg, Chicken</v>
      </c>
      <c r="I93" t="str">
        <f t="shared" ca="1" si="18"/>
        <v>Junk Food</v>
      </c>
      <c r="J93" t="str">
        <f t="shared" ca="1" si="19"/>
        <v>Ocassionally</v>
      </c>
      <c r="K93" t="str">
        <f t="shared" ca="1" si="20"/>
        <v>Bangalore</v>
      </c>
    </row>
    <row r="94" spans="1:11" x14ac:dyDescent="0.25">
      <c r="A94" t="str">
        <f t="shared" ca="1" si="21"/>
        <v>01-10-2024</v>
      </c>
      <c r="B94" t="str">
        <f t="shared" ca="1" si="11"/>
        <v>Female</v>
      </c>
      <c r="C94">
        <f t="shared" ca="1" si="12"/>
        <v>29</v>
      </c>
      <c r="D94">
        <f t="shared" ca="1" si="13"/>
        <v>3</v>
      </c>
      <c r="E94" t="str">
        <f t="shared" ca="1" si="14"/>
        <v>Non Veg</v>
      </c>
      <c r="F94" t="str">
        <f t="shared" ca="1" si="15"/>
        <v>No</v>
      </c>
      <c r="G94" s="5" t="str">
        <f t="shared" ca="1" si="16"/>
        <v>Almonds</v>
      </c>
      <c r="H94" t="str">
        <f t="shared" ca="1" si="17"/>
        <v>Fish</v>
      </c>
      <c r="I94" t="str">
        <f t="shared" ca="1" si="18"/>
        <v>Sugary Food</v>
      </c>
      <c r="J94" t="str">
        <f t="shared" ca="1" si="19"/>
        <v>Weekly</v>
      </c>
      <c r="K94" t="str">
        <f t="shared" ca="1" si="20"/>
        <v>Bangalore</v>
      </c>
    </row>
    <row r="95" spans="1:11" x14ac:dyDescent="0.25">
      <c r="A95" t="str">
        <f t="shared" ca="1" si="21"/>
        <v>01-10-2024</v>
      </c>
      <c r="B95" t="str">
        <f t="shared" ca="1" si="11"/>
        <v>Female</v>
      </c>
      <c r="C95">
        <f t="shared" ca="1" si="12"/>
        <v>19</v>
      </c>
      <c r="D95" t="str">
        <f t="shared" ca="1" si="13"/>
        <v>&lt;3</v>
      </c>
      <c r="E95" t="str">
        <f t="shared" ca="1" si="14"/>
        <v>Non Veg</v>
      </c>
      <c r="F95" t="str">
        <f t="shared" ca="1" si="15"/>
        <v>No</v>
      </c>
      <c r="G95" s="5" t="str">
        <f t="shared" ca="1" si="16"/>
        <v>Almonds</v>
      </c>
      <c r="H95" t="str">
        <f t="shared" ca="1" si="17"/>
        <v>Fish,Egg</v>
      </c>
      <c r="I95" t="str">
        <f t="shared" ca="1" si="18"/>
        <v>Oily Food</v>
      </c>
      <c r="J95" t="str">
        <f t="shared" ca="1" si="19"/>
        <v>Ocassionally</v>
      </c>
      <c r="K95" t="str">
        <f t="shared" ca="1" si="20"/>
        <v>Bangalore</v>
      </c>
    </row>
    <row r="96" spans="1:11" x14ac:dyDescent="0.25">
      <c r="A96" t="str">
        <f t="shared" ca="1" si="21"/>
        <v>01-10-2024</v>
      </c>
      <c r="B96" t="str">
        <f t="shared" ca="1" si="11"/>
        <v>Male</v>
      </c>
      <c r="C96">
        <f t="shared" ca="1" si="12"/>
        <v>18</v>
      </c>
      <c r="D96">
        <f t="shared" ca="1" si="13"/>
        <v>3</v>
      </c>
      <c r="E96" t="str">
        <f t="shared" ca="1" si="14"/>
        <v>Veg</v>
      </c>
      <c r="F96" t="str">
        <f t="shared" ca="1" si="15"/>
        <v>Yes</v>
      </c>
      <c r="G96" s="5" t="str">
        <f t="shared" ca="1" si="16"/>
        <v>Almonds</v>
      </c>
      <c r="H96" t="str">
        <f t="shared" ca="1" si="17"/>
        <v>Fish</v>
      </c>
      <c r="I96" t="str">
        <f t="shared" ca="1" si="18"/>
        <v>Sugary Food</v>
      </c>
      <c r="J96" t="str">
        <f t="shared" ca="1" si="19"/>
        <v>Monthly</v>
      </c>
      <c r="K96" t="str">
        <f t="shared" ca="1" si="20"/>
        <v>Delhi</v>
      </c>
    </row>
    <row r="97" spans="1:11" x14ac:dyDescent="0.25">
      <c r="A97" t="str">
        <f t="shared" ca="1" si="21"/>
        <v>01-10-2024</v>
      </c>
      <c r="B97" t="str">
        <f t="shared" ca="1" si="11"/>
        <v>Female</v>
      </c>
      <c r="C97">
        <f t="shared" ca="1" si="12"/>
        <v>22</v>
      </c>
      <c r="D97" t="str">
        <f t="shared" ca="1" si="13"/>
        <v>&lt;3</v>
      </c>
      <c r="E97" t="str">
        <f t="shared" ca="1" si="14"/>
        <v>Veg</v>
      </c>
      <c r="F97" t="str">
        <f t="shared" ca="1" si="15"/>
        <v>May be</v>
      </c>
      <c r="G97" s="5" t="str">
        <f t="shared" ca="1" si="16"/>
        <v>Almonds</v>
      </c>
      <c r="H97" t="str">
        <f t="shared" ca="1" si="17"/>
        <v>Fish, Egg, Chicken</v>
      </c>
      <c r="I97" t="str">
        <f t="shared" ca="1" si="18"/>
        <v>Oily Food</v>
      </c>
      <c r="J97" t="str">
        <f t="shared" ca="1" si="19"/>
        <v>Daily</v>
      </c>
      <c r="K97" t="str">
        <f t="shared" ca="1" si="20"/>
        <v>Mumbai</v>
      </c>
    </row>
    <row r="98" spans="1:11" x14ac:dyDescent="0.25">
      <c r="A98" t="str">
        <f t="shared" ca="1" si="21"/>
        <v>01-10-2024</v>
      </c>
      <c r="B98" t="str">
        <f t="shared" ca="1" si="11"/>
        <v>Female</v>
      </c>
      <c r="C98">
        <f t="shared" ca="1" si="12"/>
        <v>19</v>
      </c>
      <c r="D98" t="str">
        <f t="shared" ca="1" si="13"/>
        <v>&lt;3</v>
      </c>
      <c r="E98" t="str">
        <f t="shared" ca="1" si="14"/>
        <v>Veg</v>
      </c>
      <c r="F98" t="str">
        <f t="shared" ca="1" si="15"/>
        <v>Sometimes</v>
      </c>
      <c r="G98" s="5" t="str">
        <f t="shared" ca="1" si="16"/>
        <v>Almonds</v>
      </c>
      <c r="H98" t="str">
        <f t="shared" ca="1" si="17"/>
        <v>Fish</v>
      </c>
      <c r="I98" t="str">
        <f t="shared" ca="1" si="18"/>
        <v>Sugary Food</v>
      </c>
      <c r="J98" t="str">
        <f t="shared" ca="1" si="19"/>
        <v>Monthly</v>
      </c>
      <c r="K98" t="str">
        <f t="shared" ca="1" si="20"/>
        <v>Bangalore</v>
      </c>
    </row>
    <row r="99" spans="1:11" x14ac:dyDescent="0.25">
      <c r="A99" t="str">
        <f t="shared" ca="1" si="21"/>
        <v>01-09-2024</v>
      </c>
      <c r="B99" t="str">
        <f t="shared" ca="1" si="11"/>
        <v>Female</v>
      </c>
      <c r="C99">
        <f t="shared" ca="1" si="12"/>
        <v>33</v>
      </c>
      <c r="D99" t="str">
        <f t="shared" ca="1" si="13"/>
        <v>&lt;3</v>
      </c>
      <c r="E99" t="str">
        <f t="shared" ca="1" si="14"/>
        <v>Veg</v>
      </c>
      <c r="F99" t="str">
        <f t="shared" ca="1" si="15"/>
        <v>No</v>
      </c>
      <c r="G99" s="5" t="str">
        <f t="shared" ca="1" si="16"/>
        <v>Almonds</v>
      </c>
      <c r="H99" t="str">
        <f t="shared" ca="1" si="17"/>
        <v>Chicken</v>
      </c>
      <c r="I99" t="str">
        <f t="shared" ca="1" si="18"/>
        <v>Oily Food</v>
      </c>
      <c r="J99" t="str">
        <f t="shared" ca="1" si="19"/>
        <v>Weekly</v>
      </c>
      <c r="K99" t="str">
        <f t="shared" ca="1" si="20"/>
        <v>Bijnor</v>
      </c>
    </row>
    <row r="100" spans="1:11" x14ac:dyDescent="0.25">
      <c r="A100" t="str">
        <f t="shared" ca="1" si="21"/>
        <v>01-10-2024</v>
      </c>
      <c r="B100" t="str">
        <f t="shared" ca="1" si="11"/>
        <v>Female</v>
      </c>
      <c r="C100">
        <f t="shared" ca="1" si="12"/>
        <v>32</v>
      </c>
      <c r="D100" t="str">
        <f t="shared" ca="1" si="13"/>
        <v>&lt;3</v>
      </c>
      <c r="E100" t="str">
        <f t="shared" ca="1" si="14"/>
        <v>Veg</v>
      </c>
      <c r="F100" t="str">
        <f t="shared" ca="1" si="15"/>
        <v>May be</v>
      </c>
      <c r="G100" s="5" t="str">
        <f t="shared" ca="1" si="16"/>
        <v>Greentea</v>
      </c>
      <c r="H100" t="str">
        <f t="shared" ca="1" si="17"/>
        <v>Chicken</v>
      </c>
      <c r="I100" t="str">
        <f t="shared" ca="1" si="18"/>
        <v>Sugary Food</v>
      </c>
      <c r="J100" t="str">
        <f t="shared" ca="1" si="19"/>
        <v>Ocassionally</v>
      </c>
      <c r="K100" t="str">
        <f t="shared" ca="1" si="20"/>
        <v>Hosur</v>
      </c>
    </row>
    <row r="101" spans="1:11" x14ac:dyDescent="0.25">
      <c r="A101" t="str">
        <f t="shared" ca="1" si="21"/>
        <v>01-09-2024</v>
      </c>
      <c r="B101" t="str">
        <f t="shared" ca="1" si="11"/>
        <v>Male</v>
      </c>
      <c r="C101">
        <f t="shared" ca="1" si="12"/>
        <v>23</v>
      </c>
      <c r="D101">
        <f t="shared" ca="1" si="13"/>
        <v>3</v>
      </c>
      <c r="E101" t="str">
        <f t="shared" ca="1" si="14"/>
        <v>Veg</v>
      </c>
      <c r="F101" t="str">
        <f ca="1">CHOOSE(RANDBETWEEN(1,4), "Yes", "May be", "Sometimes", "Yes")</f>
        <v>Yes</v>
      </c>
      <c r="G101" s="5" t="str">
        <f t="shared" ca="1" si="16"/>
        <v>Citrus Fruits</v>
      </c>
      <c r="H101" t="str">
        <f t="shared" ca="1" si="17"/>
        <v>Chicken</v>
      </c>
      <c r="I101" t="str">
        <f t="shared" ca="1" si="18"/>
        <v>Junk Food</v>
      </c>
      <c r="J101" t="str">
        <f t="shared" ca="1" si="19"/>
        <v>Ocassionally</v>
      </c>
      <c r="K101" t="str">
        <f t="shared" ca="1" si="20"/>
        <v>Bijnor</v>
      </c>
    </row>
    <row r="102" spans="1:11" x14ac:dyDescent="0.25">
      <c r="A102" t="str">
        <f t="shared" ca="1" si="21"/>
        <v>01-09-2024</v>
      </c>
      <c r="B102" t="str">
        <f ca="1">CHOOSE(RANDBETWEEN(1,2), "Male", "Female")</f>
        <v>Male</v>
      </c>
      <c r="C102">
        <f t="shared" ca="1" si="12"/>
        <v>18</v>
      </c>
      <c r="D102" t="str">
        <f t="shared" ca="1" si="13"/>
        <v>&lt;3</v>
      </c>
      <c r="E102" t="str">
        <f t="shared" ca="1" si="14"/>
        <v>Non Veg</v>
      </c>
      <c r="F102" t="str">
        <f t="shared" ca="1" si="15"/>
        <v>Yes</v>
      </c>
      <c r="G102" s="5" t="str">
        <f t="shared" ca="1" si="16"/>
        <v>Greentea</v>
      </c>
      <c r="H102" t="str">
        <f t="shared" ca="1" si="17"/>
        <v>Egg,Chicken</v>
      </c>
      <c r="I102" t="str">
        <f t="shared" ca="1" si="18"/>
        <v>Junk Food</v>
      </c>
      <c r="J102" t="str">
        <f t="shared" ca="1" si="19"/>
        <v>Weekly</v>
      </c>
      <c r="K102" t="str">
        <f t="shared" ca="1" si="20"/>
        <v>Mumbai</v>
      </c>
    </row>
  </sheetData>
  <autoFilter ref="A1:K102" xr:uid="{1897E1C1-7287-4738-8B61-4C8CBF468B3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8D614-C308-4DF5-965C-887C71C7E90E}">
  <dimension ref="A1:K102"/>
  <sheetViews>
    <sheetView zoomScale="90" zoomScaleNormal="90" workbookViewId="0">
      <selection activeCell="D13" sqref="D13"/>
    </sheetView>
  </sheetViews>
  <sheetFormatPr defaultRowHeight="15" x14ac:dyDescent="0.25"/>
  <cols>
    <col min="1" max="1" width="16.5703125" customWidth="1"/>
    <col min="2" max="2" width="15.28515625" customWidth="1"/>
    <col min="3" max="3" width="28.42578125" bestFit="1" customWidth="1"/>
    <col min="4" max="4" width="25.42578125" bestFit="1" customWidth="1"/>
    <col min="5" max="5" width="21" bestFit="1" customWidth="1"/>
    <col min="6" max="6" width="42" hidden="1" customWidth="1"/>
    <col min="7" max="7" width="42" customWidth="1"/>
    <col min="8" max="8" width="34.85546875" bestFit="1" customWidth="1"/>
    <col min="9" max="9" width="28.85546875" bestFit="1" customWidth="1"/>
    <col min="10" max="10" width="27.5703125" bestFit="1" customWidth="1"/>
    <col min="11" max="11" width="19.85546875" bestFit="1" customWidth="1"/>
  </cols>
  <sheetData>
    <row r="1" spans="1:11" ht="15.75" thickBot="1" x14ac:dyDescent="0.3"/>
    <row r="2" spans="1:11" ht="26.25" customHeight="1" thickBot="1" x14ac:dyDescent="0.35">
      <c r="A2" s="22" t="s">
        <v>68</v>
      </c>
      <c r="B2" s="23" t="s">
        <v>69</v>
      </c>
      <c r="C2" s="23" t="s">
        <v>70</v>
      </c>
      <c r="D2" s="24" t="s">
        <v>71</v>
      </c>
      <c r="E2" s="24" t="s">
        <v>72</v>
      </c>
      <c r="F2" s="25" t="s">
        <v>76</v>
      </c>
      <c r="G2" s="25" t="s">
        <v>76</v>
      </c>
      <c r="H2" s="24" t="s">
        <v>73</v>
      </c>
      <c r="I2" s="25" t="s">
        <v>74</v>
      </c>
      <c r="J2" s="26" t="s">
        <v>77</v>
      </c>
      <c r="K2" s="27" t="s">
        <v>75</v>
      </c>
    </row>
    <row r="3" spans="1:11" ht="15.75" x14ac:dyDescent="0.25">
      <c r="A3" s="6" t="s">
        <v>11</v>
      </c>
      <c r="B3" s="7">
        <v>30</v>
      </c>
      <c r="C3" s="7">
        <v>5</v>
      </c>
      <c r="D3" s="8" t="s">
        <v>12</v>
      </c>
      <c r="E3" s="8" t="s">
        <v>21</v>
      </c>
      <c r="F3" s="9" t="s">
        <v>14</v>
      </c>
      <c r="G3" s="9" t="s">
        <v>14</v>
      </c>
      <c r="H3" s="9" t="s">
        <v>15</v>
      </c>
      <c r="I3" s="9" t="s">
        <v>16</v>
      </c>
      <c r="J3" s="9" t="s">
        <v>17</v>
      </c>
      <c r="K3" s="10" t="s">
        <v>18</v>
      </c>
    </row>
    <row r="4" spans="1:11" ht="15.75" x14ac:dyDescent="0.25">
      <c r="A4" s="11" t="s">
        <v>19</v>
      </c>
      <c r="B4" s="12">
        <v>32</v>
      </c>
      <c r="C4" s="12">
        <v>3</v>
      </c>
      <c r="D4" s="13" t="s">
        <v>20</v>
      </c>
      <c r="E4" s="13" t="s">
        <v>21</v>
      </c>
      <c r="F4" s="14" t="s">
        <v>22</v>
      </c>
      <c r="G4" s="9" t="s">
        <v>91</v>
      </c>
      <c r="H4" s="14" t="s">
        <v>23</v>
      </c>
      <c r="I4" s="14" t="s">
        <v>24</v>
      </c>
      <c r="J4" s="14" t="s">
        <v>25</v>
      </c>
      <c r="K4" s="15" t="s">
        <v>18</v>
      </c>
    </row>
    <row r="5" spans="1:11" ht="15.75" x14ac:dyDescent="0.25">
      <c r="A5" s="11" t="s">
        <v>19</v>
      </c>
      <c r="B5" s="12">
        <v>26</v>
      </c>
      <c r="C5" s="12">
        <v>3</v>
      </c>
      <c r="D5" s="13" t="s">
        <v>12</v>
      </c>
      <c r="E5" s="13" t="s">
        <v>13</v>
      </c>
      <c r="F5" s="14" t="s">
        <v>42</v>
      </c>
      <c r="G5" s="9" t="s">
        <v>42</v>
      </c>
      <c r="H5" s="14" t="s">
        <v>26</v>
      </c>
      <c r="I5" s="14" t="s">
        <v>16</v>
      </c>
      <c r="J5" s="14" t="s">
        <v>27</v>
      </c>
      <c r="K5" s="15" t="s">
        <v>18</v>
      </c>
    </row>
    <row r="6" spans="1:11" ht="15.75" x14ac:dyDescent="0.25">
      <c r="A6" s="11" t="s">
        <v>19</v>
      </c>
      <c r="B6" s="12">
        <v>34</v>
      </c>
      <c r="C6" s="12">
        <v>3</v>
      </c>
      <c r="D6" s="13" t="s">
        <v>12</v>
      </c>
      <c r="E6" s="13" t="s">
        <v>21</v>
      </c>
      <c r="F6" s="14" t="s">
        <v>31</v>
      </c>
      <c r="G6" s="9" t="s">
        <v>92</v>
      </c>
      <c r="H6" s="14" t="s">
        <v>29</v>
      </c>
      <c r="I6" s="14" t="s">
        <v>24</v>
      </c>
      <c r="J6" s="14" t="s">
        <v>30</v>
      </c>
      <c r="K6" s="15" t="s">
        <v>18</v>
      </c>
    </row>
    <row r="7" spans="1:11" ht="15.75" x14ac:dyDescent="0.25">
      <c r="A7" s="11" t="s">
        <v>11</v>
      </c>
      <c r="B7" s="12">
        <v>25</v>
      </c>
      <c r="C7" s="12">
        <v>3</v>
      </c>
      <c r="D7" s="13" t="s">
        <v>20</v>
      </c>
      <c r="E7" s="13" t="s">
        <v>21</v>
      </c>
      <c r="F7" s="14" t="s">
        <v>33</v>
      </c>
      <c r="G7" s="9" t="s">
        <v>93</v>
      </c>
      <c r="H7" s="14" t="s">
        <v>34</v>
      </c>
      <c r="I7" s="14" t="s">
        <v>24</v>
      </c>
      <c r="J7" s="14" t="s">
        <v>17</v>
      </c>
      <c r="K7" s="15" t="s">
        <v>35</v>
      </c>
    </row>
    <row r="8" spans="1:11" ht="15.75" x14ac:dyDescent="0.25">
      <c r="A8" s="11" t="s">
        <v>19</v>
      </c>
      <c r="B8" s="12">
        <v>22</v>
      </c>
      <c r="C8" s="12">
        <v>3</v>
      </c>
      <c r="D8" s="13" t="s">
        <v>12</v>
      </c>
      <c r="E8" s="13" t="s">
        <v>13</v>
      </c>
      <c r="F8" s="14" t="s">
        <v>36</v>
      </c>
      <c r="G8" s="9" t="s">
        <v>36</v>
      </c>
      <c r="H8" s="14" t="s">
        <v>37</v>
      </c>
      <c r="I8" s="14" t="s">
        <v>24</v>
      </c>
      <c r="J8" s="14" t="s">
        <v>27</v>
      </c>
      <c r="K8" s="15" t="s">
        <v>38</v>
      </c>
    </row>
    <row r="9" spans="1:11" ht="15.75" x14ac:dyDescent="0.25">
      <c r="A9" s="11" t="s">
        <v>19</v>
      </c>
      <c r="B9" s="12">
        <v>22</v>
      </c>
      <c r="C9" s="12">
        <v>3</v>
      </c>
      <c r="D9" s="13" t="s">
        <v>20</v>
      </c>
      <c r="E9" s="13" t="s">
        <v>13</v>
      </c>
      <c r="F9" s="14" t="s">
        <v>80</v>
      </c>
      <c r="G9" s="9" t="s">
        <v>80</v>
      </c>
      <c r="H9" s="14" t="s">
        <v>29</v>
      </c>
      <c r="I9" s="14" t="s">
        <v>24</v>
      </c>
      <c r="J9" s="14" t="s">
        <v>25</v>
      </c>
      <c r="K9" s="15" t="s">
        <v>39</v>
      </c>
    </row>
    <row r="10" spans="1:11" ht="15.75" x14ac:dyDescent="0.25">
      <c r="A10" s="11" t="s">
        <v>11</v>
      </c>
      <c r="B10" s="12">
        <v>25</v>
      </c>
      <c r="C10" s="12">
        <v>5</v>
      </c>
      <c r="D10" s="13" t="s">
        <v>12</v>
      </c>
      <c r="E10" s="13" t="s">
        <v>21</v>
      </c>
      <c r="F10" s="14" t="s">
        <v>40</v>
      </c>
      <c r="G10" s="9" t="s">
        <v>94</v>
      </c>
      <c r="H10" s="14" t="s">
        <v>37</v>
      </c>
      <c r="I10" s="14" t="s">
        <v>24</v>
      </c>
      <c r="J10" s="14" t="s">
        <v>17</v>
      </c>
      <c r="K10" s="15" t="s">
        <v>41</v>
      </c>
    </row>
    <row r="11" spans="1:11" ht="15.75" x14ac:dyDescent="0.25">
      <c r="A11" s="11" t="s">
        <v>19</v>
      </c>
      <c r="B11" s="12">
        <v>25</v>
      </c>
      <c r="C11" s="12">
        <v>3</v>
      </c>
      <c r="D11" s="13" t="s">
        <v>20</v>
      </c>
      <c r="E11" s="13" t="s">
        <v>28</v>
      </c>
      <c r="F11" s="14" t="s">
        <v>42</v>
      </c>
      <c r="G11" s="9" t="s">
        <v>42</v>
      </c>
      <c r="H11" s="14" t="s">
        <v>34</v>
      </c>
      <c r="I11" s="14" t="s">
        <v>24</v>
      </c>
      <c r="J11" s="14" t="s">
        <v>17</v>
      </c>
      <c r="K11" s="16" t="s">
        <v>18</v>
      </c>
    </row>
    <row r="12" spans="1:11" ht="15.75" x14ac:dyDescent="0.25">
      <c r="A12" s="11" t="s">
        <v>11</v>
      </c>
      <c r="B12" s="12">
        <v>25</v>
      </c>
      <c r="C12" s="12">
        <v>5</v>
      </c>
      <c r="D12" s="13" t="s">
        <v>20</v>
      </c>
      <c r="E12" s="13" t="s">
        <v>13</v>
      </c>
      <c r="F12" s="14" t="s">
        <v>44</v>
      </c>
      <c r="G12" s="9" t="s">
        <v>44</v>
      </c>
      <c r="H12" s="14" t="s">
        <v>26</v>
      </c>
      <c r="I12" s="14" t="s">
        <v>24</v>
      </c>
      <c r="J12" s="14" t="s">
        <v>17</v>
      </c>
      <c r="K12" s="15" t="s">
        <v>35</v>
      </c>
    </row>
    <row r="13" spans="1:11" ht="52.5" customHeight="1" x14ac:dyDescent="0.25">
      <c r="A13" s="11" t="s">
        <v>19</v>
      </c>
      <c r="B13" s="12">
        <v>22</v>
      </c>
      <c r="C13" s="12">
        <v>3</v>
      </c>
      <c r="D13" s="13" t="s">
        <v>12</v>
      </c>
      <c r="E13" s="13" t="s">
        <v>21</v>
      </c>
      <c r="F13" s="14" t="s">
        <v>45</v>
      </c>
      <c r="G13" s="9" t="s">
        <v>114</v>
      </c>
      <c r="H13" s="14" t="s">
        <v>46</v>
      </c>
      <c r="I13" s="14" t="s">
        <v>24</v>
      </c>
      <c r="J13" s="14" t="s">
        <v>17</v>
      </c>
      <c r="K13" s="15" t="s">
        <v>47</v>
      </c>
    </row>
    <row r="14" spans="1:11" ht="15.75" x14ac:dyDescent="0.25">
      <c r="A14" s="11" t="s">
        <v>19</v>
      </c>
      <c r="B14" s="12">
        <v>19</v>
      </c>
      <c r="C14" s="12">
        <v>3</v>
      </c>
      <c r="D14" s="13" t="s">
        <v>20</v>
      </c>
      <c r="E14" s="13" t="s">
        <v>21</v>
      </c>
      <c r="F14" s="14" t="s">
        <v>48</v>
      </c>
      <c r="G14" s="9" t="s">
        <v>90</v>
      </c>
      <c r="H14" s="14" t="s">
        <v>29</v>
      </c>
      <c r="I14" s="14" t="s">
        <v>16</v>
      </c>
      <c r="J14" s="14" t="s">
        <v>30</v>
      </c>
      <c r="K14" s="15" t="s">
        <v>49</v>
      </c>
    </row>
    <row r="15" spans="1:11" ht="15.75" x14ac:dyDescent="0.25">
      <c r="A15" s="11" t="s">
        <v>11</v>
      </c>
      <c r="B15" s="12">
        <v>22</v>
      </c>
      <c r="C15" s="12">
        <v>3</v>
      </c>
      <c r="D15" s="13" t="s">
        <v>12</v>
      </c>
      <c r="E15" s="13" t="s">
        <v>13</v>
      </c>
      <c r="F15" s="14" t="s">
        <v>50</v>
      </c>
      <c r="G15" s="9" t="s">
        <v>50</v>
      </c>
      <c r="H15" s="14" t="s">
        <v>15</v>
      </c>
      <c r="I15" s="14" t="s">
        <v>24</v>
      </c>
      <c r="J15" s="14" t="s">
        <v>17</v>
      </c>
      <c r="K15" s="15" t="s">
        <v>35</v>
      </c>
    </row>
    <row r="16" spans="1:11" ht="15.75" x14ac:dyDescent="0.25">
      <c r="A16" s="11" t="s">
        <v>11</v>
      </c>
      <c r="B16" s="12">
        <v>40</v>
      </c>
      <c r="C16" s="12" t="s">
        <v>43</v>
      </c>
      <c r="D16" s="13" t="s">
        <v>20</v>
      </c>
      <c r="E16" s="13" t="s">
        <v>21</v>
      </c>
      <c r="F16" s="14" t="s">
        <v>78</v>
      </c>
      <c r="G16" s="9" t="s">
        <v>95</v>
      </c>
      <c r="H16" s="14" t="s">
        <v>26</v>
      </c>
      <c r="I16" s="14" t="s">
        <v>24</v>
      </c>
      <c r="J16" s="14" t="s">
        <v>27</v>
      </c>
      <c r="K16" s="15" t="s">
        <v>18</v>
      </c>
    </row>
    <row r="17" spans="1:11" ht="15.75" x14ac:dyDescent="0.25">
      <c r="A17" s="11" t="s">
        <v>19</v>
      </c>
      <c r="B17" s="12">
        <v>21</v>
      </c>
      <c r="C17" s="12">
        <v>3</v>
      </c>
      <c r="D17" s="13" t="s">
        <v>12</v>
      </c>
      <c r="E17" s="13" t="s">
        <v>28</v>
      </c>
      <c r="F17" s="14" t="s">
        <v>52</v>
      </c>
      <c r="G17" s="9" t="s">
        <v>96</v>
      </c>
      <c r="H17" s="14" t="s">
        <v>34</v>
      </c>
      <c r="I17" s="14" t="s">
        <v>53</v>
      </c>
      <c r="J17" s="14" t="s">
        <v>27</v>
      </c>
      <c r="K17" s="15" t="s">
        <v>58</v>
      </c>
    </row>
    <row r="18" spans="1:11" ht="15.75" x14ac:dyDescent="0.25">
      <c r="A18" s="11" t="s">
        <v>19</v>
      </c>
      <c r="B18" s="12">
        <v>17</v>
      </c>
      <c r="C18" s="12">
        <v>3</v>
      </c>
      <c r="D18" s="13" t="s">
        <v>20</v>
      </c>
      <c r="E18" s="13" t="s">
        <v>28</v>
      </c>
      <c r="F18" s="14" t="s">
        <v>54</v>
      </c>
      <c r="G18" s="9" t="s">
        <v>54</v>
      </c>
      <c r="H18" s="14" t="s">
        <v>26</v>
      </c>
      <c r="I18" s="14" t="s">
        <v>24</v>
      </c>
      <c r="J18" s="14" t="s">
        <v>27</v>
      </c>
      <c r="K18" s="15" t="s">
        <v>35</v>
      </c>
    </row>
    <row r="19" spans="1:11" ht="15.75" x14ac:dyDescent="0.25">
      <c r="A19" s="11" t="s">
        <v>11</v>
      </c>
      <c r="B19" s="12">
        <v>15</v>
      </c>
      <c r="C19" s="12">
        <v>3</v>
      </c>
      <c r="D19" s="13" t="s">
        <v>20</v>
      </c>
      <c r="E19" s="13" t="s">
        <v>28</v>
      </c>
      <c r="F19" s="14" t="s">
        <v>55</v>
      </c>
      <c r="G19" s="9" t="s">
        <v>55</v>
      </c>
      <c r="H19" s="14" t="s">
        <v>15</v>
      </c>
      <c r="I19" s="14" t="s">
        <v>24</v>
      </c>
      <c r="J19" s="14" t="s">
        <v>17</v>
      </c>
      <c r="K19" s="15" t="s">
        <v>39</v>
      </c>
    </row>
    <row r="20" spans="1:11" ht="15.75" x14ac:dyDescent="0.25">
      <c r="A20" s="11" t="s">
        <v>19</v>
      </c>
      <c r="B20" s="12">
        <v>33</v>
      </c>
      <c r="C20" s="12" t="s">
        <v>43</v>
      </c>
      <c r="D20" s="13" t="s">
        <v>20</v>
      </c>
      <c r="E20" s="13" t="s">
        <v>21</v>
      </c>
      <c r="F20" s="14" t="s">
        <v>42</v>
      </c>
      <c r="G20" s="9" t="s">
        <v>42</v>
      </c>
      <c r="H20" s="14" t="s">
        <v>26</v>
      </c>
      <c r="I20" s="14" t="s">
        <v>53</v>
      </c>
      <c r="J20" s="14" t="s">
        <v>17</v>
      </c>
      <c r="K20" s="15" t="s">
        <v>57</v>
      </c>
    </row>
    <row r="21" spans="1:11" ht="15.75" x14ac:dyDescent="0.25">
      <c r="A21" s="17" t="s">
        <v>19</v>
      </c>
      <c r="B21" s="18">
        <v>28</v>
      </c>
      <c r="C21" s="18" t="s">
        <v>43</v>
      </c>
      <c r="D21" s="19" t="s">
        <v>12</v>
      </c>
      <c r="E21" s="19" t="s">
        <v>59</v>
      </c>
      <c r="F21" s="14" t="s">
        <v>79</v>
      </c>
      <c r="G21" s="9" t="s">
        <v>97</v>
      </c>
      <c r="H21" s="20" t="s">
        <v>34</v>
      </c>
      <c r="I21" s="20" t="s">
        <v>24</v>
      </c>
      <c r="J21" s="20" t="s">
        <v>25</v>
      </c>
      <c r="K21" s="21" t="s">
        <v>58</v>
      </c>
    </row>
    <row r="22" spans="1:11" ht="15.75" x14ac:dyDescent="0.25">
      <c r="A22" s="17" t="s">
        <v>19</v>
      </c>
      <c r="B22" s="18">
        <v>16</v>
      </c>
      <c r="C22" s="18">
        <v>3</v>
      </c>
      <c r="D22" s="19" t="s">
        <v>20</v>
      </c>
      <c r="E22" s="19" t="s">
        <v>13</v>
      </c>
      <c r="F22" s="14" t="s">
        <v>79</v>
      </c>
      <c r="G22" s="9" t="s">
        <v>97</v>
      </c>
      <c r="H22" s="20" t="s">
        <v>15</v>
      </c>
      <c r="I22" s="20" t="s">
        <v>24</v>
      </c>
      <c r="J22" s="20" t="s">
        <v>25</v>
      </c>
      <c r="K22" s="21" t="s">
        <v>35</v>
      </c>
    </row>
    <row r="23" spans="1:11" ht="15.75" x14ac:dyDescent="0.25">
      <c r="A23" s="17" t="s">
        <v>11</v>
      </c>
      <c r="B23" s="18">
        <v>27</v>
      </c>
      <c r="C23" s="18">
        <v>3</v>
      </c>
      <c r="D23" s="19" t="s">
        <v>12</v>
      </c>
      <c r="E23" s="19" t="s">
        <v>13</v>
      </c>
      <c r="F23" s="14" t="s">
        <v>79</v>
      </c>
      <c r="G23" s="9" t="s">
        <v>97</v>
      </c>
      <c r="H23" s="20" t="s">
        <v>37</v>
      </c>
      <c r="I23" s="20" t="s">
        <v>53</v>
      </c>
      <c r="J23" s="20" t="s">
        <v>30</v>
      </c>
      <c r="K23" s="21" t="s">
        <v>63</v>
      </c>
    </row>
    <row r="24" spans="1:11" ht="15.75" x14ac:dyDescent="0.25">
      <c r="A24" s="17" t="s">
        <v>19</v>
      </c>
      <c r="B24" s="18">
        <v>26</v>
      </c>
      <c r="C24" s="18" t="s">
        <v>43</v>
      </c>
      <c r="D24" s="19" t="s">
        <v>20</v>
      </c>
      <c r="E24" s="19" t="s">
        <v>21</v>
      </c>
      <c r="F24" s="14" t="s">
        <v>62</v>
      </c>
      <c r="G24" s="9" t="s">
        <v>62</v>
      </c>
      <c r="H24" s="20" t="s">
        <v>46</v>
      </c>
      <c r="I24" s="20" t="s">
        <v>16</v>
      </c>
      <c r="J24" s="20" t="s">
        <v>17</v>
      </c>
      <c r="K24" s="21" t="s">
        <v>18</v>
      </c>
    </row>
    <row r="25" spans="1:11" ht="15.75" x14ac:dyDescent="0.25">
      <c r="A25" s="17" t="s">
        <v>19</v>
      </c>
      <c r="B25" s="18">
        <v>18</v>
      </c>
      <c r="C25" s="18">
        <v>5</v>
      </c>
      <c r="D25" s="19" t="s">
        <v>20</v>
      </c>
      <c r="E25" s="19" t="s">
        <v>13</v>
      </c>
      <c r="F25" s="14" t="s">
        <v>79</v>
      </c>
      <c r="G25" s="9" t="s">
        <v>97</v>
      </c>
      <c r="H25" s="20" t="s">
        <v>46</v>
      </c>
      <c r="I25" s="20" t="s">
        <v>24</v>
      </c>
      <c r="J25" s="20" t="s">
        <v>17</v>
      </c>
      <c r="K25" s="21" t="s">
        <v>58</v>
      </c>
    </row>
    <row r="26" spans="1:11" ht="15.75" x14ac:dyDescent="0.25">
      <c r="A26" s="17" t="s">
        <v>11</v>
      </c>
      <c r="B26" s="18">
        <v>15</v>
      </c>
      <c r="C26" s="18">
        <v>3</v>
      </c>
      <c r="D26" s="19" t="s">
        <v>20</v>
      </c>
      <c r="E26" s="19" t="s">
        <v>13</v>
      </c>
      <c r="F26" s="14" t="s">
        <v>62</v>
      </c>
      <c r="G26" s="9" t="s">
        <v>62</v>
      </c>
      <c r="H26" s="20" t="s">
        <v>46</v>
      </c>
      <c r="I26" s="20" t="s">
        <v>53</v>
      </c>
      <c r="J26" s="20" t="s">
        <v>27</v>
      </c>
      <c r="K26" s="21" t="s">
        <v>61</v>
      </c>
    </row>
    <row r="27" spans="1:11" ht="15.75" x14ac:dyDescent="0.25">
      <c r="A27" s="17" t="s">
        <v>11</v>
      </c>
      <c r="B27" s="18">
        <v>15</v>
      </c>
      <c r="C27" s="18" t="s">
        <v>43</v>
      </c>
      <c r="D27" s="19" t="s">
        <v>12</v>
      </c>
      <c r="E27" s="19" t="s">
        <v>13</v>
      </c>
      <c r="F27" s="14" t="s">
        <v>62</v>
      </c>
      <c r="G27" s="9" t="s">
        <v>62</v>
      </c>
      <c r="H27" s="20" t="s">
        <v>29</v>
      </c>
      <c r="I27" s="20" t="s">
        <v>24</v>
      </c>
      <c r="J27" s="20" t="s">
        <v>25</v>
      </c>
      <c r="K27" s="21" t="s">
        <v>61</v>
      </c>
    </row>
    <row r="28" spans="1:11" ht="15.75" x14ac:dyDescent="0.25">
      <c r="A28" s="17" t="s">
        <v>11</v>
      </c>
      <c r="B28" s="18">
        <v>22</v>
      </c>
      <c r="C28" s="18" t="s">
        <v>43</v>
      </c>
      <c r="D28" s="19" t="s">
        <v>12</v>
      </c>
      <c r="E28" s="19" t="s">
        <v>59</v>
      </c>
      <c r="F28" s="14" t="s">
        <v>60</v>
      </c>
      <c r="G28" s="9" t="s">
        <v>60</v>
      </c>
      <c r="H28" s="20" t="s">
        <v>34</v>
      </c>
      <c r="I28" s="20" t="s">
        <v>16</v>
      </c>
      <c r="J28" s="20" t="s">
        <v>27</v>
      </c>
      <c r="K28" s="21" t="s">
        <v>61</v>
      </c>
    </row>
    <row r="29" spans="1:11" ht="15.75" x14ac:dyDescent="0.25">
      <c r="A29" s="17" t="s">
        <v>11</v>
      </c>
      <c r="B29" s="18">
        <v>25</v>
      </c>
      <c r="C29" s="18">
        <v>5</v>
      </c>
      <c r="D29" s="19" t="s">
        <v>20</v>
      </c>
      <c r="E29" s="19" t="s">
        <v>21</v>
      </c>
      <c r="F29" s="14" t="s">
        <v>79</v>
      </c>
      <c r="G29" s="9" t="s">
        <v>97</v>
      </c>
      <c r="H29" s="20" t="s">
        <v>29</v>
      </c>
      <c r="I29" s="20" t="s">
        <v>24</v>
      </c>
      <c r="J29" s="20" t="s">
        <v>30</v>
      </c>
      <c r="K29" s="21" t="s">
        <v>39</v>
      </c>
    </row>
    <row r="30" spans="1:11" ht="15.75" x14ac:dyDescent="0.25">
      <c r="A30" s="17" t="s">
        <v>11</v>
      </c>
      <c r="B30" s="18">
        <v>19</v>
      </c>
      <c r="C30" s="18" t="s">
        <v>43</v>
      </c>
      <c r="D30" s="19" t="s">
        <v>20</v>
      </c>
      <c r="E30" s="19" t="s">
        <v>21</v>
      </c>
      <c r="F30" s="14" t="s">
        <v>62</v>
      </c>
      <c r="G30" s="9" t="s">
        <v>62</v>
      </c>
      <c r="H30" s="20" t="s">
        <v>29</v>
      </c>
      <c r="I30" s="20" t="s">
        <v>16</v>
      </c>
      <c r="J30" s="20" t="s">
        <v>25</v>
      </c>
      <c r="K30" s="21" t="s">
        <v>18</v>
      </c>
    </row>
    <row r="31" spans="1:11" ht="15.75" x14ac:dyDescent="0.25">
      <c r="A31" s="17" t="s">
        <v>19</v>
      </c>
      <c r="B31" s="18">
        <v>20</v>
      </c>
      <c r="C31" s="18">
        <v>3</v>
      </c>
      <c r="D31" s="19" t="s">
        <v>20</v>
      </c>
      <c r="E31" s="19" t="s">
        <v>59</v>
      </c>
      <c r="F31" s="14" t="s">
        <v>79</v>
      </c>
      <c r="G31" s="9" t="s">
        <v>97</v>
      </c>
      <c r="H31" s="20" t="s">
        <v>29</v>
      </c>
      <c r="I31" s="20" t="s">
        <v>53</v>
      </c>
      <c r="J31" s="20" t="s">
        <v>17</v>
      </c>
      <c r="K31" s="21" t="s">
        <v>58</v>
      </c>
    </row>
    <row r="32" spans="1:11" ht="15.75" x14ac:dyDescent="0.25">
      <c r="A32" s="17" t="s">
        <v>19</v>
      </c>
      <c r="B32" s="18">
        <v>21</v>
      </c>
      <c r="C32" s="18">
        <v>3</v>
      </c>
      <c r="D32" s="19" t="s">
        <v>12</v>
      </c>
      <c r="E32" s="19" t="s">
        <v>59</v>
      </c>
      <c r="F32" s="14" t="s">
        <v>79</v>
      </c>
      <c r="G32" s="9" t="s">
        <v>97</v>
      </c>
      <c r="H32" s="20" t="s">
        <v>15</v>
      </c>
      <c r="I32" s="20" t="s">
        <v>16</v>
      </c>
      <c r="J32" s="20" t="s">
        <v>30</v>
      </c>
      <c r="K32" s="21" t="s">
        <v>39</v>
      </c>
    </row>
    <row r="33" spans="1:11" ht="15.75" x14ac:dyDescent="0.25">
      <c r="A33" s="17" t="s">
        <v>19</v>
      </c>
      <c r="B33" s="18">
        <v>19</v>
      </c>
      <c r="C33" s="18">
        <v>5</v>
      </c>
      <c r="D33" s="19" t="s">
        <v>12</v>
      </c>
      <c r="E33" s="19" t="s">
        <v>59</v>
      </c>
      <c r="F33" s="14" t="s">
        <v>79</v>
      </c>
      <c r="G33" s="9" t="s">
        <v>97</v>
      </c>
      <c r="H33" s="20" t="s">
        <v>34</v>
      </c>
      <c r="I33" s="20" t="s">
        <v>53</v>
      </c>
      <c r="J33" s="20" t="s">
        <v>30</v>
      </c>
      <c r="K33" s="21" t="s">
        <v>18</v>
      </c>
    </row>
    <row r="34" spans="1:11" ht="15.75" x14ac:dyDescent="0.25">
      <c r="A34" s="17" t="s">
        <v>19</v>
      </c>
      <c r="B34" s="18">
        <v>18</v>
      </c>
      <c r="C34" s="18" t="s">
        <v>43</v>
      </c>
      <c r="D34" s="19" t="s">
        <v>12</v>
      </c>
      <c r="E34" s="19" t="s">
        <v>13</v>
      </c>
      <c r="F34" s="14" t="s">
        <v>62</v>
      </c>
      <c r="G34" s="9" t="s">
        <v>62</v>
      </c>
      <c r="H34" s="20" t="s">
        <v>15</v>
      </c>
      <c r="I34" s="20" t="s">
        <v>53</v>
      </c>
      <c r="J34" s="20" t="s">
        <v>27</v>
      </c>
      <c r="K34" s="21" t="s">
        <v>58</v>
      </c>
    </row>
    <row r="35" spans="1:11" ht="15.75" x14ac:dyDescent="0.25">
      <c r="A35" s="17" t="s">
        <v>11</v>
      </c>
      <c r="B35" s="18">
        <v>34</v>
      </c>
      <c r="C35" s="18">
        <v>3</v>
      </c>
      <c r="D35" s="19" t="s">
        <v>12</v>
      </c>
      <c r="E35" s="19" t="s">
        <v>21</v>
      </c>
      <c r="F35" s="14" t="s">
        <v>79</v>
      </c>
      <c r="G35" s="9" t="s">
        <v>97</v>
      </c>
      <c r="H35" s="20" t="s">
        <v>34</v>
      </c>
      <c r="I35" s="20" t="s">
        <v>24</v>
      </c>
      <c r="J35" s="20" t="s">
        <v>17</v>
      </c>
      <c r="K35" s="21" t="s">
        <v>39</v>
      </c>
    </row>
    <row r="36" spans="1:11" ht="15.75" x14ac:dyDescent="0.25">
      <c r="A36" s="17" t="s">
        <v>19</v>
      </c>
      <c r="B36" s="18">
        <v>19</v>
      </c>
      <c r="C36" s="18">
        <v>5</v>
      </c>
      <c r="D36" s="19" t="s">
        <v>20</v>
      </c>
      <c r="E36" s="19" t="s">
        <v>21</v>
      </c>
      <c r="F36" s="14" t="s">
        <v>79</v>
      </c>
      <c r="G36" s="9" t="s">
        <v>97</v>
      </c>
      <c r="H36" s="20" t="s">
        <v>15</v>
      </c>
      <c r="I36" s="20" t="s">
        <v>53</v>
      </c>
      <c r="J36" s="20" t="s">
        <v>17</v>
      </c>
      <c r="K36" s="21" t="s">
        <v>61</v>
      </c>
    </row>
    <row r="37" spans="1:11" ht="15.75" x14ac:dyDescent="0.25">
      <c r="A37" s="17" t="s">
        <v>11</v>
      </c>
      <c r="B37" s="18">
        <v>30</v>
      </c>
      <c r="C37" s="18">
        <v>3</v>
      </c>
      <c r="D37" s="19" t="s">
        <v>12</v>
      </c>
      <c r="E37" s="19" t="s">
        <v>21</v>
      </c>
      <c r="F37" s="14" t="s">
        <v>60</v>
      </c>
      <c r="G37" s="9" t="s">
        <v>60</v>
      </c>
      <c r="H37" s="20" t="s">
        <v>26</v>
      </c>
      <c r="I37" s="20" t="s">
        <v>53</v>
      </c>
      <c r="J37" s="20" t="s">
        <v>30</v>
      </c>
      <c r="K37" s="21" t="s">
        <v>35</v>
      </c>
    </row>
    <row r="38" spans="1:11" ht="15.75" x14ac:dyDescent="0.25">
      <c r="A38" s="17" t="s">
        <v>19</v>
      </c>
      <c r="B38" s="18">
        <v>35</v>
      </c>
      <c r="C38" s="18">
        <v>3</v>
      </c>
      <c r="D38" s="19" t="s">
        <v>12</v>
      </c>
      <c r="E38" s="19" t="s">
        <v>21</v>
      </c>
      <c r="F38" s="14" t="s">
        <v>79</v>
      </c>
      <c r="G38" s="9" t="s">
        <v>97</v>
      </c>
      <c r="H38" s="20" t="s">
        <v>34</v>
      </c>
      <c r="I38" s="20" t="s">
        <v>16</v>
      </c>
      <c r="J38" s="20" t="s">
        <v>17</v>
      </c>
      <c r="K38" s="21" t="s">
        <v>58</v>
      </c>
    </row>
    <row r="39" spans="1:11" ht="15.75" x14ac:dyDescent="0.25">
      <c r="A39" s="17" t="s">
        <v>19</v>
      </c>
      <c r="B39" s="18">
        <v>19</v>
      </c>
      <c r="C39" s="18">
        <v>3</v>
      </c>
      <c r="D39" s="19" t="s">
        <v>12</v>
      </c>
      <c r="E39" s="19" t="s">
        <v>13</v>
      </c>
      <c r="F39" s="14" t="s">
        <v>79</v>
      </c>
      <c r="G39" s="9" t="s">
        <v>97</v>
      </c>
      <c r="H39" s="20" t="s">
        <v>23</v>
      </c>
      <c r="I39" s="20" t="s">
        <v>24</v>
      </c>
      <c r="J39" s="20" t="s">
        <v>30</v>
      </c>
      <c r="K39" s="21" t="s">
        <v>61</v>
      </c>
    </row>
    <row r="40" spans="1:11" ht="15.75" x14ac:dyDescent="0.25">
      <c r="A40" s="17" t="s">
        <v>11</v>
      </c>
      <c r="B40" s="18">
        <v>29</v>
      </c>
      <c r="C40" s="18">
        <v>3</v>
      </c>
      <c r="D40" s="19" t="s">
        <v>20</v>
      </c>
      <c r="E40" s="19" t="s">
        <v>28</v>
      </c>
      <c r="F40" s="14" t="s">
        <v>79</v>
      </c>
      <c r="G40" s="9" t="s">
        <v>97</v>
      </c>
      <c r="H40" s="20" t="s">
        <v>29</v>
      </c>
      <c r="I40" s="20" t="s">
        <v>24</v>
      </c>
      <c r="J40" s="20" t="s">
        <v>27</v>
      </c>
      <c r="K40" s="21" t="s">
        <v>63</v>
      </c>
    </row>
    <row r="41" spans="1:11" ht="15.75" x14ac:dyDescent="0.25">
      <c r="A41" s="17" t="s">
        <v>19</v>
      </c>
      <c r="B41" s="18">
        <v>28</v>
      </c>
      <c r="C41" s="18" t="s">
        <v>43</v>
      </c>
      <c r="D41" s="19" t="s">
        <v>12</v>
      </c>
      <c r="E41" s="19" t="s">
        <v>13</v>
      </c>
      <c r="F41" s="14" t="s">
        <v>79</v>
      </c>
      <c r="G41" s="9" t="s">
        <v>97</v>
      </c>
      <c r="H41" s="20" t="s">
        <v>29</v>
      </c>
      <c r="I41" s="20" t="s">
        <v>24</v>
      </c>
      <c r="J41" s="20" t="s">
        <v>30</v>
      </c>
      <c r="K41" s="21" t="s">
        <v>58</v>
      </c>
    </row>
    <row r="42" spans="1:11" ht="15.75" x14ac:dyDescent="0.25">
      <c r="A42" s="17" t="s">
        <v>19</v>
      </c>
      <c r="B42" s="18">
        <v>35</v>
      </c>
      <c r="C42" s="18" t="s">
        <v>43</v>
      </c>
      <c r="D42" s="19" t="s">
        <v>12</v>
      </c>
      <c r="E42" s="19" t="s">
        <v>21</v>
      </c>
      <c r="F42" s="14" t="s">
        <v>62</v>
      </c>
      <c r="G42" s="9" t="s">
        <v>62</v>
      </c>
      <c r="H42" s="20" t="s">
        <v>29</v>
      </c>
      <c r="I42" s="20" t="s">
        <v>24</v>
      </c>
      <c r="J42" s="20" t="s">
        <v>30</v>
      </c>
      <c r="K42" s="21" t="s">
        <v>18</v>
      </c>
    </row>
    <row r="43" spans="1:11" ht="15.75" x14ac:dyDescent="0.25">
      <c r="A43" s="17" t="s">
        <v>19</v>
      </c>
      <c r="B43" s="18">
        <v>25</v>
      </c>
      <c r="C43" s="18">
        <v>5</v>
      </c>
      <c r="D43" s="19" t="s">
        <v>20</v>
      </c>
      <c r="E43" s="19" t="s">
        <v>21</v>
      </c>
      <c r="F43" s="14" t="s">
        <v>62</v>
      </c>
      <c r="G43" s="9" t="s">
        <v>62</v>
      </c>
      <c r="H43" s="20" t="s">
        <v>37</v>
      </c>
      <c r="I43" s="20" t="s">
        <v>24</v>
      </c>
      <c r="J43" s="20" t="s">
        <v>30</v>
      </c>
      <c r="K43" s="21" t="s">
        <v>18</v>
      </c>
    </row>
    <row r="44" spans="1:11" ht="15.75" x14ac:dyDescent="0.25">
      <c r="A44" s="17" t="s">
        <v>11</v>
      </c>
      <c r="B44" s="18">
        <v>25</v>
      </c>
      <c r="C44" s="18">
        <v>3</v>
      </c>
      <c r="D44" s="19" t="s">
        <v>12</v>
      </c>
      <c r="E44" s="19" t="s">
        <v>28</v>
      </c>
      <c r="F44" s="14" t="s">
        <v>62</v>
      </c>
      <c r="G44" s="9" t="s">
        <v>62</v>
      </c>
      <c r="H44" s="20" t="s">
        <v>34</v>
      </c>
      <c r="I44" s="20" t="s">
        <v>53</v>
      </c>
      <c r="J44" s="20" t="s">
        <v>25</v>
      </c>
      <c r="K44" s="21" t="s">
        <v>63</v>
      </c>
    </row>
    <row r="45" spans="1:11" ht="15.75" x14ac:dyDescent="0.25">
      <c r="A45" s="17" t="s">
        <v>11</v>
      </c>
      <c r="B45" s="18">
        <v>20</v>
      </c>
      <c r="C45" s="18">
        <v>3</v>
      </c>
      <c r="D45" s="19" t="s">
        <v>20</v>
      </c>
      <c r="E45" s="19" t="s">
        <v>21</v>
      </c>
      <c r="F45" s="14" t="s">
        <v>62</v>
      </c>
      <c r="G45" s="9" t="s">
        <v>62</v>
      </c>
      <c r="H45" s="20" t="s">
        <v>37</v>
      </c>
      <c r="I45" s="20" t="s">
        <v>16</v>
      </c>
      <c r="J45" s="20" t="s">
        <v>17</v>
      </c>
      <c r="K45" s="21" t="s">
        <v>39</v>
      </c>
    </row>
    <row r="46" spans="1:11" ht="15.75" x14ac:dyDescent="0.25">
      <c r="A46" s="17" t="s">
        <v>11</v>
      </c>
      <c r="B46" s="18">
        <v>27</v>
      </c>
      <c r="C46" s="18">
        <v>3</v>
      </c>
      <c r="D46" s="19" t="s">
        <v>20</v>
      </c>
      <c r="E46" s="19" t="s">
        <v>59</v>
      </c>
      <c r="F46" s="14" t="s">
        <v>79</v>
      </c>
      <c r="G46" s="9" t="s">
        <v>97</v>
      </c>
      <c r="H46" s="20" t="s">
        <v>29</v>
      </c>
      <c r="I46" s="20" t="s">
        <v>16</v>
      </c>
      <c r="J46" s="20" t="s">
        <v>30</v>
      </c>
      <c r="K46" s="21" t="s">
        <v>18</v>
      </c>
    </row>
    <row r="47" spans="1:11" ht="15.75" x14ac:dyDescent="0.25">
      <c r="A47" s="17" t="s">
        <v>19</v>
      </c>
      <c r="B47" s="18">
        <v>18</v>
      </c>
      <c r="C47" s="18" t="s">
        <v>43</v>
      </c>
      <c r="D47" s="19" t="s">
        <v>12</v>
      </c>
      <c r="E47" s="19" t="s">
        <v>59</v>
      </c>
      <c r="F47" s="14" t="s">
        <v>62</v>
      </c>
      <c r="G47" s="9" t="s">
        <v>62</v>
      </c>
      <c r="H47" s="20" t="s">
        <v>23</v>
      </c>
      <c r="I47" s="20" t="s">
        <v>53</v>
      </c>
      <c r="J47" s="20" t="s">
        <v>25</v>
      </c>
      <c r="K47" s="21" t="s">
        <v>63</v>
      </c>
    </row>
    <row r="48" spans="1:11" ht="15.75" x14ac:dyDescent="0.25">
      <c r="A48" s="17" t="s">
        <v>19</v>
      </c>
      <c r="B48" s="18">
        <v>32</v>
      </c>
      <c r="C48" s="18">
        <v>3</v>
      </c>
      <c r="D48" s="19" t="s">
        <v>20</v>
      </c>
      <c r="E48" s="19" t="s">
        <v>21</v>
      </c>
      <c r="F48" s="14" t="s">
        <v>79</v>
      </c>
      <c r="G48" s="9" t="s">
        <v>97</v>
      </c>
      <c r="H48" s="20" t="s">
        <v>29</v>
      </c>
      <c r="I48" s="20" t="s">
        <v>16</v>
      </c>
      <c r="J48" s="20" t="s">
        <v>27</v>
      </c>
      <c r="K48" s="21" t="s">
        <v>58</v>
      </c>
    </row>
    <row r="49" spans="1:11" ht="15.75" x14ac:dyDescent="0.25">
      <c r="A49" s="17" t="s">
        <v>19</v>
      </c>
      <c r="B49" s="18">
        <v>30</v>
      </c>
      <c r="C49" s="18" t="s">
        <v>43</v>
      </c>
      <c r="D49" s="19" t="s">
        <v>12</v>
      </c>
      <c r="E49" s="19" t="s">
        <v>21</v>
      </c>
      <c r="F49" s="14" t="s">
        <v>79</v>
      </c>
      <c r="G49" s="9" t="s">
        <v>97</v>
      </c>
      <c r="H49" s="20" t="s">
        <v>37</v>
      </c>
      <c r="I49" s="20" t="s">
        <v>16</v>
      </c>
      <c r="J49" s="20" t="s">
        <v>27</v>
      </c>
      <c r="K49" s="21" t="s">
        <v>57</v>
      </c>
    </row>
    <row r="50" spans="1:11" ht="15.75" x14ac:dyDescent="0.25">
      <c r="A50" s="17" t="s">
        <v>11</v>
      </c>
      <c r="B50" s="18">
        <v>29</v>
      </c>
      <c r="C50" s="18" t="s">
        <v>43</v>
      </c>
      <c r="D50" s="19" t="s">
        <v>20</v>
      </c>
      <c r="E50" s="19" t="s">
        <v>59</v>
      </c>
      <c r="F50" s="14" t="s">
        <v>79</v>
      </c>
      <c r="G50" s="9" t="s">
        <v>97</v>
      </c>
      <c r="H50" s="20" t="s">
        <v>26</v>
      </c>
      <c r="I50" s="20" t="s">
        <v>16</v>
      </c>
      <c r="J50" s="20" t="s">
        <v>27</v>
      </c>
      <c r="K50" s="21" t="s">
        <v>58</v>
      </c>
    </row>
    <row r="51" spans="1:11" ht="15.75" x14ac:dyDescent="0.25">
      <c r="A51" s="17" t="s">
        <v>19</v>
      </c>
      <c r="B51" s="18">
        <v>33</v>
      </c>
      <c r="C51" s="18">
        <v>5</v>
      </c>
      <c r="D51" s="19" t="s">
        <v>12</v>
      </c>
      <c r="E51" s="19" t="s">
        <v>21</v>
      </c>
      <c r="F51" s="14" t="s">
        <v>79</v>
      </c>
      <c r="G51" s="9" t="s">
        <v>97</v>
      </c>
      <c r="H51" s="20" t="s">
        <v>37</v>
      </c>
      <c r="I51" s="20" t="s">
        <v>24</v>
      </c>
      <c r="J51" s="20" t="s">
        <v>30</v>
      </c>
      <c r="K51" s="21" t="s">
        <v>58</v>
      </c>
    </row>
    <row r="52" spans="1:11" ht="15.75" x14ac:dyDescent="0.25">
      <c r="A52" s="17" t="s">
        <v>11</v>
      </c>
      <c r="B52" s="18">
        <v>28</v>
      </c>
      <c r="C52" s="18" t="s">
        <v>43</v>
      </c>
      <c r="D52" s="19" t="s">
        <v>12</v>
      </c>
      <c r="E52" s="19" t="s">
        <v>21</v>
      </c>
      <c r="F52" s="14" t="s">
        <v>62</v>
      </c>
      <c r="G52" s="9" t="s">
        <v>62</v>
      </c>
      <c r="H52" s="20" t="s">
        <v>23</v>
      </c>
      <c r="I52" s="20" t="s">
        <v>24</v>
      </c>
      <c r="J52" s="20" t="s">
        <v>27</v>
      </c>
      <c r="K52" s="21" t="s">
        <v>63</v>
      </c>
    </row>
    <row r="53" spans="1:11" ht="15.75" x14ac:dyDescent="0.25">
      <c r="A53" s="17" t="s">
        <v>11</v>
      </c>
      <c r="B53" s="18">
        <v>26</v>
      </c>
      <c r="C53" s="18">
        <v>5</v>
      </c>
      <c r="D53" s="19" t="s">
        <v>20</v>
      </c>
      <c r="E53" s="19" t="s">
        <v>13</v>
      </c>
      <c r="F53" s="14" t="s">
        <v>79</v>
      </c>
      <c r="G53" s="9" t="s">
        <v>97</v>
      </c>
      <c r="H53" s="20" t="s">
        <v>37</v>
      </c>
      <c r="I53" s="20" t="s">
        <v>24</v>
      </c>
      <c r="J53" s="20" t="s">
        <v>27</v>
      </c>
      <c r="K53" s="21" t="s">
        <v>35</v>
      </c>
    </row>
    <row r="54" spans="1:11" ht="15.75" x14ac:dyDescent="0.25">
      <c r="A54" s="17" t="s">
        <v>11</v>
      </c>
      <c r="B54" s="18">
        <v>20</v>
      </c>
      <c r="C54" s="18">
        <v>3</v>
      </c>
      <c r="D54" s="19" t="s">
        <v>20</v>
      </c>
      <c r="E54" s="19" t="s">
        <v>21</v>
      </c>
      <c r="F54" s="14" t="s">
        <v>60</v>
      </c>
      <c r="G54" s="9" t="s">
        <v>60</v>
      </c>
      <c r="H54" s="20" t="s">
        <v>29</v>
      </c>
      <c r="I54" s="20" t="s">
        <v>16</v>
      </c>
      <c r="J54" s="20" t="s">
        <v>25</v>
      </c>
      <c r="K54" s="21" t="s">
        <v>58</v>
      </c>
    </row>
    <row r="55" spans="1:11" ht="15.75" x14ac:dyDescent="0.25">
      <c r="A55" s="17" t="s">
        <v>11</v>
      </c>
      <c r="B55" s="18">
        <v>33</v>
      </c>
      <c r="C55" s="18">
        <v>3</v>
      </c>
      <c r="D55" s="19" t="s">
        <v>12</v>
      </c>
      <c r="E55" s="19" t="s">
        <v>21</v>
      </c>
      <c r="F55" s="14" t="s">
        <v>79</v>
      </c>
      <c r="G55" s="9" t="s">
        <v>97</v>
      </c>
      <c r="H55" s="20" t="s">
        <v>23</v>
      </c>
      <c r="I55" s="20" t="s">
        <v>16</v>
      </c>
      <c r="J55" s="20" t="s">
        <v>25</v>
      </c>
      <c r="K55" s="21" t="s">
        <v>18</v>
      </c>
    </row>
    <row r="56" spans="1:11" ht="15.75" x14ac:dyDescent="0.25">
      <c r="A56" s="17" t="s">
        <v>11</v>
      </c>
      <c r="B56" s="18">
        <v>23</v>
      </c>
      <c r="C56" s="18">
        <v>5</v>
      </c>
      <c r="D56" s="19" t="s">
        <v>12</v>
      </c>
      <c r="E56" s="19" t="s">
        <v>59</v>
      </c>
      <c r="F56" s="14" t="s">
        <v>79</v>
      </c>
      <c r="G56" s="9" t="s">
        <v>97</v>
      </c>
      <c r="H56" s="20" t="s">
        <v>34</v>
      </c>
      <c r="I56" s="20" t="s">
        <v>16</v>
      </c>
      <c r="J56" s="20" t="s">
        <v>30</v>
      </c>
      <c r="K56" s="21" t="s">
        <v>58</v>
      </c>
    </row>
    <row r="57" spans="1:11" ht="15.75" x14ac:dyDescent="0.25">
      <c r="A57" s="17" t="s">
        <v>19</v>
      </c>
      <c r="B57" s="18">
        <v>31</v>
      </c>
      <c r="C57" s="18">
        <v>3</v>
      </c>
      <c r="D57" s="19" t="s">
        <v>12</v>
      </c>
      <c r="E57" s="19" t="s">
        <v>21</v>
      </c>
      <c r="F57" s="14" t="s">
        <v>79</v>
      </c>
      <c r="G57" s="9" t="s">
        <v>97</v>
      </c>
      <c r="H57" s="20" t="s">
        <v>29</v>
      </c>
      <c r="I57" s="20" t="s">
        <v>53</v>
      </c>
      <c r="J57" s="20" t="s">
        <v>30</v>
      </c>
      <c r="K57" s="21" t="s">
        <v>18</v>
      </c>
    </row>
    <row r="58" spans="1:11" ht="15.75" x14ac:dyDescent="0.25">
      <c r="A58" s="17" t="s">
        <v>11</v>
      </c>
      <c r="B58" s="18">
        <v>15</v>
      </c>
      <c r="C58" s="18">
        <v>5</v>
      </c>
      <c r="D58" s="19" t="s">
        <v>20</v>
      </c>
      <c r="E58" s="19" t="s">
        <v>21</v>
      </c>
      <c r="F58" s="14" t="s">
        <v>79</v>
      </c>
      <c r="G58" s="9" t="s">
        <v>97</v>
      </c>
      <c r="H58" s="20" t="s">
        <v>15</v>
      </c>
      <c r="I58" s="20" t="s">
        <v>24</v>
      </c>
      <c r="J58" s="20" t="s">
        <v>25</v>
      </c>
      <c r="K58" s="21" t="s">
        <v>61</v>
      </c>
    </row>
    <row r="59" spans="1:11" ht="15.75" x14ac:dyDescent="0.25">
      <c r="A59" s="17" t="s">
        <v>19</v>
      </c>
      <c r="B59" s="18">
        <v>25</v>
      </c>
      <c r="C59" s="18">
        <v>5</v>
      </c>
      <c r="D59" s="19" t="s">
        <v>20</v>
      </c>
      <c r="E59" s="19" t="s">
        <v>59</v>
      </c>
      <c r="F59" s="14" t="s">
        <v>60</v>
      </c>
      <c r="G59" s="9" t="s">
        <v>60</v>
      </c>
      <c r="H59" s="20" t="s">
        <v>37</v>
      </c>
      <c r="I59" s="20" t="s">
        <v>16</v>
      </c>
      <c r="J59" s="20" t="s">
        <v>25</v>
      </c>
      <c r="K59" s="21" t="s">
        <v>63</v>
      </c>
    </row>
    <row r="60" spans="1:11" ht="15.75" x14ac:dyDescent="0.25">
      <c r="A60" s="17" t="s">
        <v>11</v>
      </c>
      <c r="B60" s="18">
        <v>16</v>
      </c>
      <c r="C60" s="18" t="s">
        <v>43</v>
      </c>
      <c r="D60" s="19" t="s">
        <v>20</v>
      </c>
      <c r="E60" s="19" t="s">
        <v>59</v>
      </c>
      <c r="F60" s="14" t="s">
        <v>60</v>
      </c>
      <c r="G60" s="9" t="s">
        <v>60</v>
      </c>
      <c r="H60" s="20" t="s">
        <v>23</v>
      </c>
      <c r="I60" s="20" t="s">
        <v>16</v>
      </c>
      <c r="J60" s="20" t="s">
        <v>17</v>
      </c>
      <c r="K60" s="21" t="s">
        <v>57</v>
      </c>
    </row>
    <row r="61" spans="1:11" ht="15.75" x14ac:dyDescent="0.25">
      <c r="A61" s="17" t="s">
        <v>11</v>
      </c>
      <c r="B61" s="18">
        <v>26</v>
      </c>
      <c r="C61" s="18">
        <v>3</v>
      </c>
      <c r="D61" s="19" t="s">
        <v>20</v>
      </c>
      <c r="E61" s="19" t="s">
        <v>28</v>
      </c>
      <c r="F61" s="14" t="s">
        <v>60</v>
      </c>
      <c r="G61" s="9" t="s">
        <v>60</v>
      </c>
      <c r="H61" s="20" t="s">
        <v>34</v>
      </c>
      <c r="I61" s="20" t="s">
        <v>16</v>
      </c>
      <c r="J61" s="20" t="s">
        <v>17</v>
      </c>
      <c r="K61" s="21" t="s">
        <v>18</v>
      </c>
    </row>
    <row r="62" spans="1:11" ht="15.75" x14ac:dyDescent="0.25">
      <c r="A62" s="17" t="s">
        <v>11</v>
      </c>
      <c r="B62" s="18">
        <v>35</v>
      </c>
      <c r="C62" s="18">
        <v>3</v>
      </c>
      <c r="D62" s="19" t="s">
        <v>20</v>
      </c>
      <c r="E62" s="19" t="s">
        <v>21</v>
      </c>
      <c r="F62" s="14" t="s">
        <v>60</v>
      </c>
      <c r="G62" s="9" t="s">
        <v>60</v>
      </c>
      <c r="H62" s="20" t="s">
        <v>34</v>
      </c>
      <c r="I62" s="20" t="s">
        <v>24</v>
      </c>
      <c r="J62" s="20" t="s">
        <v>17</v>
      </c>
      <c r="K62" s="21" t="s">
        <v>58</v>
      </c>
    </row>
    <row r="63" spans="1:11" ht="15.75" x14ac:dyDescent="0.25">
      <c r="A63" s="17" t="s">
        <v>11</v>
      </c>
      <c r="B63" s="18">
        <v>19</v>
      </c>
      <c r="C63" s="18" t="s">
        <v>43</v>
      </c>
      <c r="D63" s="19" t="s">
        <v>12</v>
      </c>
      <c r="E63" s="19" t="s">
        <v>21</v>
      </c>
      <c r="F63" s="14" t="s">
        <v>79</v>
      </c>
      <c r="G63" s="9" t="s">
        <v>97</v>
      </c>
      <c r="H63" s="20" t="s">
        <v>15</v>
      </c>
      <c r="I63" s="20" t="s">
        <v>24</v>
      </c>
      <c r="J63" s="20" t="s">
        <v>27</v>
      </c>
      <c r="K63" s="21" t="s">
        <v>58</v>
      </c>
    </row>
    <row r="64" spans="1:11" ht="15.75" x14ac:dyDescent="0.25">
      <c r="A64" s="17" t="s">
        <v>11</v>
      </c>
      <c r="B64" s="18">
        <v>23</v>
      </c>
      <c r="C64" s="18">
        <v>5</v>
      </c>
      <c r="D64" s="19" t="s">
        <v>20</v>
      </c>
      <c r="E64" s="19" t="s">
        <v>59</v>
      </c>
      <c r="F64" s="14" t="s">
        <v>62</v>
      </c>
      <c r="G64" s="9" t="s">
        <v>62</v>
      </c>
      <c r="H64" s="20" t="s">
        <v>37</v>
      </c>
      <c r="I64" s="20" t="s">
        <v>16</v>
      </c>
      <c r="J64" s="20" t="s">
        <v>27</v>
      </c>
      <c r="K64" s="21" t="s">
        <v>61</v>
      </c>
    </row>
    <row r="65" spans="1:11" ht="15.75" x14ac:dyDescent="0.25">
      <c r="A65" s="17" t="s">
        <v>11</v>
      </c>
      <c r="B65" s="18">
        <v>19</v>
      </c>
      <c r="C65" s="18" t="s">
        <v>43</v>
      </c>
      <c r="D65" s="19" t="s">
        <v>12</v>
      </c>
      <c r="E65" s="19" t="s">
        <v>13</v>
      </c>
      <c r="F65" s="14" t="s">
        <v>79</v>
      </c>
      <c r="G65" s="9" t="s">
        <v>97</v>
      </c>
      <c r="H65" s="20" t="s">
        <v>37</v>
      </c>
      <c r="I65" s="20" t="s">
        <v>53</v>
      </c>
      <c r="J65" s="20" t="s">
        <v>30</v>
      </c>
      <c r="K65" s="21" t="s">
        <v>63</v>
      </c>
    </row>
    <row r="66" spans="1:11" ht="15.75" x14ac:dyDescent="0.25">
      <c r="A66" s="17" t="s">
        <v>11</v>
      </c>
      <c r="B66" s="18">
        <v>15</v>
      </c>
      <c r="C66" s="18" t="s">
        <v>43</v>
      </c>
      <c r="D66" s="19" t="s">
        <v>12</v>
      </c>
      <c r="E66" s="19" t="s">
        <v>28</v>
      </c>
      <c r="F66" s="14" t="s">
        <v>62</v>
      </c>
      <c r="G66" s="9" t="s">
        <v>62</v>
      </c>
      <c r="H66" s="20" t="s">
        <v>23</v>
      </c>
      <c r="I66" s="20" t="s">
        <v>16</v>
      </c>
      <c r="J66" s="20" t="s">
        <v>30</v>
      </c>
      <c r="K66" s="21" t="s">
        <v>57</v>
      </c>
    </row>
    <row r="67" spans="1:11" ht="15.75" x14ac:dyDescent="0.25">
      <c r="A67" s="17" t="s">
        <v>19</v>
      </c>
      <c r="B67" s="18">
        <v>15</v>
      </c>
      <c r="C67" s="18">
        <v>3</v>
      </c>
      <c r="D67" s="19" t="s">
        <v>12</v>
      </c>
      <c r="E67" s="19" t="s">
        <v>21</v>
      </c>
      <c r="F67" s="14" t="s">
        <v>62</v>
      </c>
      <c r="G67" s="9" t="s">
        <v>62</v>
      </c>
      <c r="H67" s="20" t="s">
        <v>37</v>
      </c>
      <c r="I67" s="20" t="s">
        <v>16</v>
      </c>
      <c r="J67" s="20" t="s">
        <v>17</v>
      </c>
      <c r="K67" s="21" t="s">
        <v>58</v>
      </c>
    </row>
    <row r="68" spans="1:11" ht="15.75" x14ac:dyDescent="0.25">
      <c r="A68" s="17" t="s">
        <v>19</v>
      </c>
      <c r="B68" s="18">
        <v>33</v>
      </c>
      <c r="C68" s="18" t="s">
        <v>43</v>
      </c>
      <c r="D68" s="19" t="s">
        <v>20</v>
      </c>
      <c r="E68" s="19" t="s">
        <v>21</v>
      </c>
      <c r="F68" s="14" t="s">
        <v>60</v>
      </c>
      <c r="G68" s="9" t="s">
        <v>60</v>
      </c>
      <c r="H68" s="20" t="s">
        <v>23</v>
      </c>
      <c r="I68" s="20" t="s">
        <v>24</v>
      </c>
      <c r="J68" s="20" t="s">
        <v>25</v>
      </c>
      <c r="K68" s="21" t="s">
        <v>57</v>
      </c>
    </row>
    <row r="69" spans="1:11" ht="15.75" x14ac:dyDescent="0.25">
      <c r="A69" s="17" t="s">
        <v>11</v>
      </c>
      <c r="B69" s="18">
        <v>34</v>
      </c>
      <c r="C69" s="18">
        <v>3</v>
      </c>
      <c r="D69" s="19" t="s">
        <v>20</v>
      </c>
      <c r="E69" s="19" t="s">
        <v>21</v>
      </c>
      <c r="F69" s="14" t="s">
        <v>62</v>
      </c>
      <c r="G69" s="9" t="s">
        <v>62</v>
      </c>
      <c r="H69" s="20" t="s">
        <v>15</v>
      </c>
      <c r="I69" s="20" t="s">
        <v>53</v>
      </c>
      <c r="J69" s="20" t="s">
        <v>30</v>
      </c>
      <c r="K69" s="21" t="s">
        <v>35</v>
      </c>
    </row>
    <row r="70" spans="1:11" ht="15.75" x14ac:dyDescent="0.25">
      <c r="A70" s="17" t="s">
        <v>19</v>
      </c>
      <c r="B70" s="18">
        <v>20</v>
      </c>
      <c r="C70" s="18">
        <v>5</v>
      </c>
      <c r="D70" s="19" t="s">
        <v>12</v>
      </c>
      <c r="E70" s="19" t="s">
        <v>28</v>
      </c>
      <c r="F70" s="14" t="s">
        <v>60</v>
      </c>
      <c r="G70" s="9" t="s">
        <v>60</v>
      </c>
      <c r="H70" s="20" t="s">
        <v>26</v>
      </c>
      <c r="I70" s="20" t="s">
        <v>24</v>
      </c>
      <c r="J70" s="20" t="s">
        <v>30</v>
      </c>
      <c r="K70" s="21" t="s">
        <v>39</v>
      </c>
    </row>
    <row r="71" spans="1:11" ht="15.75" x14ac:dyDescent="0.25">
      <c r="A71" s="17" t="s">
        <v>19</v>
      </c>
      <c r="B71" s="18">
        <v>26</v>
      </c>
      <c r="C71" s="18" t="s">
        <v>43</v>
      </c>
      <c r="D71" s="19" t="s">
        <v>20</v>
      </c>
      <c r="E71" s="19" t="s">
        <v>28</v>
      </c>
      <c r="F71" s="14" t="s">
        <v>62</v>
      </c>
      <c r="G71" s="9" t="s">
        <v>62</v>
      </c>
      <c r="H71" s="20" t="s">
        <v>15</v>
      </c>
      <c r="I71" s="20" t="s">
        <v>24</v>
      </c>
      <c r="J71" s="20" t="s">
        <v>27</v>
      </c>
      <c r="K71" s="21" t="s">
        <v>18</v>
      </c>
    </row>
    <row r="72" spans="1:11" ht="15.75" x14ac:dyDescent="0.25">
      <c r="A72" s="17" t="s">
        <v>19</v>
      </c>
      <c r="B72" s="18">
        <v>22</v>
      </c>
      <c r="C72" s="18">
        <v>5</v>
      </c>
      <c r="D72" s="19" t="s">
        <v>20</v>
      </c>
      <c r="E72" s="19" t="s">
        <v>21</v>
      </c>
      <c r="F72" s="14" t="s">
        <v>79</v>
      </c>
      <c r="G72" s="9" t="s">
        <v>97</v>
      </c>
      <c r="H72" s="20" t="s">
        <v>34</v>
      </c>
      <c r="I72" s="20" t="s">
        <v>53</v>
      </c>
      <c r="J72" s="20" t="s">
        <v>30</v>
      </c>
      <c r="K72" s="21" t="s">
        <v>63</v>
      </c>
    </row>
    <row r="73" spans="1:11" ht="15.75" x14ac:dyDescent="0.25">
      <c r="A73" s="17" t="s">
        <v>19</v>
      </c>
      <c r="B73" s="18">
        <v>34</v>
      </c>
      <c r="C73" s="18" t="s">
        <v>43</v>
      </c>
      <c r="D73" s="19" t="s">
        <v>20</v>
      </c>
      <c r="E73" s="19" t="s">
        <v>21</v>
      </c>
      <c r="F73" s="14" t="s">
        <v>79</v>
      </c>
      <c r="G73" s="9" t="s">
        <v>97</v>
      </c>
      <c r="H73" s="20" t="s">
        <v>15</v>
      </c>
      <c r="I73" s="20" t="s">
        <v>53</v>
      </c>
      <c r="J73" s="20" t="s">
        <v>30</v>
      </c>
      <c r="K73" s="21" t="s">
        <v>57</v>
      </c>
    </row>
    <row r="74" spans="1:11" ht="15.75" x14ac:dyDescent="0.25">
      <c r="A74" s="17" t="s">
        <v>11</v>
      </c>
      <c r="B74" s="18">
        <v>21</v>
      </c>
      <c r="C74" s="18">
        <v>5</v>
      </c>
      <c r="D74" s="19" t="s">
        <v>20</v>
      </c>
      <c r="E74" s="19" t="s">
        <v>59</v>
      </c>
      <c r="F74" s="14" t="s">
        <v>79</v>
      </c>
      <c r="G74" s="9" t="s">
        <v>97</v>
      </c>
      <c r="H74" s="20" t="s">
        <v>29</v>
      </c>
      <c r="I74" s="20" t="s">
        <v>24</v>
      </c>
      <c r="J74" s="20" t="s">
        <v>25</v>
      </c>
      <c r="K74" s="21" t="s">
        <v>57</v>
      </c>
    </row>
    <row r="75" spans="1:11" ht="15.75" x14ac:dyDescent="0.25">
      <c r="A75" s="17" t="s">
        <v>19</v>
      </c>
      <c r="B75" s="18">
        <v>34</v>
      </c>
      <c r="C75" s="18" t="s">
        <v>43</v>
      </c>
      <c r="D75" s="19" t="s">
        <v>20</v>
      </c>
      <c r="E75" s="19" t="s">
        <v>21</v>
      </c>
      <c r="F75" s="14" t="s">
        <v>62</v>
      </c>
      <c r="G75" s="9" t="s">
        <v>62</v>
      </c>
      <c r="H75" s="20" t="s">
        <v>29</v>
      </c>
      <c r="I75" s="20" t="s">
        <v>24</v>
      </c>
      <c r="J75" s="20" t="s">
        <v>30</v>
      </c>
      <c r="K75" s="21" t="s">
        <v>63</v>
      </c>
    </row>
    <row r="76" spans="1:11" ht="15.75" x14ac:dyDescent="0.25">
      <c r="A76" s="17" t="s">
        <v>11</v>
      </c>
      <c r="B76" s="18">
        <v>33</v>
      </c>
      <c r="C76" s="18">
        <v>5</v>
      </c>
      <c r="D76" s="19" t="s">
        <v>20</v>
      </c>
      <c r="E76" s="19" t="s">
        <v>21</v>
      </c>
      <c r="F76" s="14" t="s">
        <v>62</v>
      </c>
      <c r="G76" s="9" t="s">
        <v>62</v>
      </c>
      <c r="H76" s="20" t="s">
        <v>15</v>
      </c>
      <c r="I76" s="20" t="s">
        <v>53</v>
      </c>
      <c r="J76" s="20" t="s">
        <v>17</v>
      </c>
      <c r="K76" s="21" t="s">
        <v>57</v>
      </c>
    </row>
    <row r="77" spans="1:11" ht="15.75" x14ac:dyDescent="0.25">
      <c r="A77" s="17" t="s">
        <v>11</v>
      </c>
      <c r="B77" s="18">
        <v>34</v>
      </c>
      <c r="C77" s="18">
        <v>3</v>
      </c>
      <c r="D77" s="19" t="s">
        <v>12</v>
      </c>
      <c r="E77" s="19" t="s">
        <v>21</v>
      </c>
      <c r="F77" s="14" t="s">
        <v>60</v>
      </c>
      <c r="G77" s="9" t="s">
        <v>60</v>
      </c>
      <c r="H77" s="20" t="s">
        <v>26</v>
      </c>
      <c r="I77" s="20" t="s">
        <v>53</v>
      </c>
      <c r="J77" s="20" t="s">
        <v>30</v>
      </c>
      <c r="K77" s="21" t="s">
        <v>61</v>
      </c>
    </row>
    <row r="78" spans="1:11" ht="15.75" x14ac:dyDescent="0.25">
      <c r="A78" s="17" t="s">
        <v>19</v>
      </c>
      <c r="B78" s="18">
        <v>15</v>
      </c>
      <c r="C78" s="18">
        <v>3</v>
      </c>
      <c r="D78" s="19" t="s">
        <v>12</v>
      </c>
      <c r="E78" s="19" t="s">
        <v>28</v>
      </c>
      <c r="F78" s="14" t="s">
        <v>79</v>
      </c>
      <c r="G78" s="9" t="s">
        <v>97</v>
      </c>
      <c r="H78" s="20" t="s">
        <v>23</v>
      </c>
      <c r="I78" s="20" t="s">
        <v>16</v>
      </c>
      <c r="J78" s="20" t="s">
        <v>30</v>
      </c>
      <c r="K78" s="21" t="s">
        <v>63</v>
      </c>
    </row>
    <row r="79" spans="1:11" ht="15.75" x14ac:dyDescent="0.25">
      <c r="A79" s="17" t="s">
        <v>19</v>
      </c>
      <c r="B79" s="18">
        <v>35</v>
      </c>
      <c r="C79" s="18" t="s">
        <v>43</v>
      </c>
      <c r="D79" s="19" t="s">
        <v>20</v>
      </c>
      <c r="E79" s="19" t="s">
        <v>21</v>
      </c>
      <c r="F79" s="14" t="s">
        <v>60</v>
      </c>
      <c r="G79" s="9" t="s">
        <v>60</v>
      </c>
      <c r="H79" s="20" t="s">
        <v>37</v>
      </c>
      <c r="I79" s="20" t="s">
        <v>16</v>
      </c>
      <c r="J79" s="20" t="s">
        <v>30</v>
      </c>
      <c r="K79" s="21" t="s">
        <v>58</v>
      </c>
    </row>
    <row r="80" spans="1:11" ht="15.75" x14ac:dyDescent="0.25">
      <c r="A80" s="17" t="s">
        <v>11</v>
      </c>
      <c r="B80" s="18">
        <v>33</v>
      </c>
      <c r="C80" s="18" t="s">
        <v>43</v>
      </c>
      <c r="D80" s="19" t="s">
        <v>20</v>
      </c>
      <c r="E80" s="19" t="s">
        <v>21</v>
      </c>
      <c r="F80" s="14" t="s">
        <v>79</v>
      </c>
      <c r="G80" s="9" t="s">
        <v>97</v>
      </c>
      <c r="H80" s="20" t="s">
        <v>34</v>
      </c>
      <c r="I80" s="20" t="s">
        <v>53</v>
      </c>
      <c r="J80" s="20" t="s">
        <v>17</v>
      </c>
      <c r="K80" s="21" t="s">
        <v>61</v>
      </c>
    </row>
    <row r="81" spans="1:11" ht="15.75" x14ac:dyDescent="0.25">
      <c r="A81" s="17" t="s">
        <v>11</v>
      </c>
      <c r="B81" s="18">
        <v>24</v>
      </c>
      <c r="C81" s="18" t="s">
        <v>43</v>
      </c>
      <c r="D81" s="19" t="s">
        <v>20</v>
      </c>
      <c r="E81" s="19" t="s">
        <v>28</v>
      </c>
      <c r="F81" s="14" t="s">
        <v>62</v>
      </c>
      <c r="G81" s="9" t="s">
        <v>62</v>
      </c>
      <c r="H81" s="20" t="s">
        <v>15</v>
      </c>
      <c r="I81" s="20" t="s">
        <v>24</v>
      </c>
      <c r="J81" s="20" t="s">
        <v>30</v>
      </c>
      <c r="K81" s="21" t="s">
        <v>18</v>
      </c>
    </row>
    <row r="82" spans="1:11" ht="15.75" x14ac:dyDescent="0.25">
      <c r="A82" s="17" t="s">
        <v>19</v>
      </c>
      <c r="B82" s="18">
        <v>34</v>
      </c>
      <c r="C82" s="18">
        <v>3</v>
      </c>
      <c r="D82" s="19" t="s">
        <v>12</v>
      </c>
      <c r="E82" s="19" t="s">
        <v>21</v>
      </c>
      <c r="F82" s="14" t="s">
        <v>60</v>
      </c>
      <c r="G82" s="9" t="s">
        <v>60</v>
      </c>
      <c r="H82" s="20" t="s">
        <v>29</v>
      </c>
      <c r="I82" s="20" t="s">
        <v>16</v>
      </c>
      <c r="J82" s="20" t="s">
        <v>17</v>
      </c>
      <c r="K82" s="21" t="s">
        <v>57</v>
      </c>
    </row>
    <row r="83" spans="1:11" ht="15.75" x14ac:dyDescent="0.25">
      <c r="A83" s="17" t="s">
        <v>19</v>
      </c>
      <c r="B83" s="18">
        <v>21</v>
      </c>
      <c r="C83" s="18">
        <v>3</v>
      </c>
      <c r="D83" s="19" t="s">
        <v>20</v>
      </c>
      <c r="E83" s="19" t="s">
        <v>28</v>
      </c>
      <c r="F83" s="14" t="s">
        <v>60</v>
      </c>
      <c r="G83" s="9" t="s">
        <v>60</v>
      </c>
      <c r="H83" s="20" t="s">
        <v>23</v>
      </c>
      <c r="I83" s="20" t="s">
        <v>16</v>
      </c>
      <c r="J83" s="20" t="s">
        <v>25</v>
      </c>
      <c r="K83" s="21" t="s">
        <v>18</v>
      </c>
    </row>
    <row r="84" spans="1:11" ht="15.75" x14ac:dyDescent="0.25">
      <c r="A84" s="17" t="s">
        <v>19</v>
      </c>
      <c r="B84" s="18">
        <v>15</v>
      </c>
      <c r="C84" s="18" t="s">
        <v>43</v>
      </c>
      <c r="D84" s="19" t="s">
        <v>20</v>
      </c>
      <c r="E84" s="19" t="s">
        <v>21</v>
      </c>
      <c r="F84" s="14" t="s">
        <v>60</v>
      </c>
      <c r="G84" s="9" t="s">
        <v>60</v>
      </c>
      <c r="H84" s="20" t="s">
        <v>29</v>
      </c>
      <c r="I84" s="20" t="s">
        <v>24</v>
      </c>
      <c r="J84" s="20" t="s">
        <v>17</v>
      </c>
      <c r="K84" s="21" t="s">
        <v>35</v>
      </c>
    </row>
    <row r="85" spans="1:11" ht="15.75" x14ac:dyDescent="0.25">
      <c r="A85" s="17" t="s">
        <v>11</v>
      </c>
      <c r="B85" s="18">
        <v>28</v>
      </c>
      <c r="C85" s="18">
        <v>5</v>
      </c>
      <c r="D85" s="19" t="s">
        <v>12</v>
      </c>
      <c r="E85" s="19" t="s">
        <v>28</v>
      </c>
      <c r="F85" s="14" t="s">
        <v>60</v>
      </c>
      <c r="G85" s="9" t="s">
        <v>60</v>
      </c>
      <c r="H85" s="20" t="s">
        <v>26</v>
      </c>
      <c r="I85" s="20" t="s">
        <v>53</v>
      </c>
      <c r="J85" s="20" t="s">
        <v>27</v>
      </c>
      <c r="K85" s="21" t="s">
        <v>61</v>
      </c>
    </row>
    <row r="86" spans="1:11" ht="15.75" x14ac:dyDescent="0.25">
      <c r="A86" s="17" t="s">
        <v>11</v>
      </c>
      <c r="B86" s="18">
        <v>28</v>
      </c>
      <c r="C86" s="18">
        <v>3</v>
      </c>
      <c r="D86" s="19" t="s">
        <v>20</v>
      </c>
      <c r="E86" s="19" t="s">
        <v>13</v>
      </c>
      <c r="F86" s="14" t="s">
        <v>62</v>
      </c>
      <c r="G86" s="9" t="s">
        <v>62</v>
      </c>
      <c r="H86" s="20" t="s">
        <v>15</v>
      </c>
      <c r="I86" s="20" t="s">
        <v>53</v>
      </c>
      <c r="J86" s="20" t="s">
        <v>25</v>
      </c>
      <c r="K86" s="21" t="s">
        <v>57</v>
      </c>
    </row>
    <row r="87" spans="1:11" ht="15.75" x14ac:dyDescent="0.25">
      <c r="A87" s="17" t="s">
        <v>11</v>
      </c>
      <c r="B87" s="18">
        <v>21</v>
      </c>
      <c r="C87" s="18" t="s">
        <v>43</v>
      </c>
      <c r="D87" s="19" t="s">
        <v>12</v>
      </c>
      <c r="E87" s="19" t="s">
        <v>21</v>
      </c>
      <c r="F87" s="14" t="s">
        <v>79</v>
      </c>
      <c r="G87" s="9" t="s">
        <v>97</v>
      </c>
      <c r="H87" s="20" t="s">
        <v>34</v>
      </c>
      <c r="I87" s="20" t="s">
        <v>53</v>
      </c>
      <c r="J87" s="20" t="s">
        <v>30</v>
      </c>
      <c r="K87" s="21" t="s">
        <v>18</v>
      </c>
    </row>
    <row r="88" spans="1:11" ht="15.75" x14ac:dyDescent="0.25">
      <c r="A88" s="17" t="s">
        <v>11</v>
      </c>
      <c r="B88" s="18">
        <v>26</v>
      </c>
      <c r="C88" s="18">
        <v>5</v>
      </c>
      <c r="D88" s="19" t="s">
        <v>20</v>
      </c>
      <c r="E88" s="19" t="s">
        <v>13</v>
      </c>
      <c r="F88" s="14" t="s">
        <v>60</v>
      </c>
      <c r="G88" s="9" t="s">
        <v>60</v>
      </c>
      <c r="H88" s="20" t="s">
        <v>34</v>
      </c>
      <c r="I88" s="20" t="s">
        <v>24</v>
      </c>
      <c r="J88" s="20" t="s">
        <v>25</v>
      </c>
      <c r="K88" s="21" t="s">
        <v>57</v>
      </c>
    </row>
    <row r="89" spans="1:11" ht="15.75" x14ac:dyDescent="0.25">
      <c r="A89" s="17" t="s">
        <v>19</v>
      </c>
      <c r="B89" s="18">
        <v>22</v>
      </c>
      <c r="C89" s="18">
        <v>3</v>
      </c>
      <c r="D89" s="19" t="s">
        <v>12</v>
      </c>
      <c r="E89" s="19" t="s">
        <v>13</v>
      </c>
      <c r="F89" s="14" t="s">
        <v>60</v>
      </c>
      <c r="G89" s="9" t="s">
        <v>60</v>
      </c>
      <c r="H89" s="20" t="s">
        <v>34</v>
      </c>
      <c r="I89" s="20" t="s">
        <v>24</v>
      </c>
      <c r="J89" s="20" t="s">
        <v>17</v>
      </c>
      <c r="K89" s="21" t="s">
        <v>18</v>
      </c>
    </row>
    <row r="90" spans="1:11" ht="15.75" x14ac:dyDescent="0.25">
      <c r="A90" s="17" t="s">
        <v>19</v>
      </c>
      <c r="B90" s="18">
        <v>21</v>
      </c>
      <c r="C90" s="18">
        <v>5</v>
      </c>
      <c r="D90" s="19" t="s">
        <v>12</v>
      </c>
      <c r="E90" s="19" t="s">
        <v>59</v>
      </c>
      <c r="F90" s="14" t="s">
        <v>62</v>
      </c>
      <c r="G90" s="9" t="s">
        <v>62</v>
      </c>
      <c r="H90" s="20" t="s">
        <v>34</v>
      </c>
      <c r="I90" s="20" t="s">
        <v>24</v>
      </c>
      <c r="J90" s="20" t="s">
        <v>25</v>
      </c>
      <c r="K90" s="21" t="s">
        <v>58</v>
      </c>
    </row>
    <row r="91" spans="1:11" ht="15.75" x14ac:dyDescent="0.25">
      <c r="A91" s="17" t="s">
        <v>19</v>
      </c>
      <c r="B91" s="18">
        <v>32</v>
      </c>
      <c r="C91" s="18">
        <v>3</v>
      </c>
      <c r="D91" s="19" t="s">
        <v>20</v>
      </c>
      <c r="E91" s="19" t="s">
        <v>21</v>
      </c>
      <c r="F91" s="14" t="s">
        <v>79</v>
      </c>
      <c r="G91" s="9" t="s">
        <v>97</v>
      </c>
      <c r="H91" s="20" t="s">
        <v>26</v>
      </c>
      <c r="I91" s="20" t="s">
        <v>16</v>
      </c>
      <c r="J91" s="20" t="s">
        <v>25</v>
      </c>
      <c r="K91" s="21" t="s">
        <v>58</v>
      </c>
    </row>
    <row r="92" spans="1:11" ht="15.75" x14ac:dyDescent="0.25">
      <c r="A92" s="17" t="s">
        <v>19</v>
      </c>
      <c r="B92" s="18">
        <v>15</v>
      </c>
      <c r="C92" s="18">
        <v>5</v>
      </c>
      <c r="D92" s="19" t="s">
        <v>20</v>
      </c>
      <c r="E92" s="19" t="s">
        <v>59</v>
      </c>
      <c r="F92" s="14" t="s">
        <v>62</v>
      </c>
      <c r="G92" s="9" t="s">
        <v>62</v>
      </c>
      <c r="H92" s="20" t="s">
        <v>46</v>
      </c>
      <c r="I92" s="20" t="s">
        <v>16</v>
      </c>
      <c r="J92" s="20" t="s">
        <v>17</v>
      </c>
      <c r="K92" s="21" t="s">
        <v>63</v>
      </c>
    </row>
    <row r="93" spans="1:11" ht="15.75" x14ac:dyDescent="0.25">
      <c r="A93" s="17" t="s">
        <v>19</v>
      </c>
      <c r="B93" s="18">
        <v>18</v>
      </c>
      <c r="C93" s="18">
        <v>5</v>
      </c>
      <c r="D93" s="19" t="s">
        <v>20</v>
      </c>
      <c r="E93" s="19" t="s">
        <v>21</v>
      </c>
      <c r="F93" s="14" t="s">
        <v>62</v>
      </c>
      <c r="G93" s="9" t="s">
        <v>62</v>
      </c>
      <c r="H93" s="20" t="s">
        <v>37</v>
      </c>
      <c r="I93" s="20" t="s">
        <v>24</v>
      </c>
      <c r="J93" s="20" t="s">
        <v>17</v>
      </c>
      <c r="K93" s="21" t="s">
        <v>58</v>
      </c>
    </row>
    <row r="94" spans="1:11" ht="15.75" x14ac:dyDescent="0.25">
      <c r="A94" s="17" t="s">
        <v>11</v>
      </c>
      <c r="B94" s="18">
        <v>29</v>
      </c>
      <c r="C94" s="18">
        <v>3</v>
      </c>
      <c r="D94" s="19" t="s">
        <v>20</v>
      </c>
      <c r="E94" s="19" t="s">
        <v>28</v>
      </c>
      <c r="F94" s="14" t="s">
        <v>60</v>
      </c>
      <c r="G94" s="9" t="s">
        <v>60</v>
      </c>
      <c r="H94" s="20" t="s">
        <v>46</v>
      </c>
      <c r="I94" s="20" t="s">
        <v>53</v>
      </c>
      <c r="J94" s="20" t="s">
        <v>27</v>
      </c>
      <c r="K94" s="21" t="s">
        <v>35</v>
      </c>
    </row>
    <row r="95" spans="1:11" ht="15.75" x14ac:dyDescent="0.25">
      <c r="A95" s="17" t="s">
        <v>19</v>
      </c>
      <c r="B95" s="18">
        <v>29</v>
      </c>
      <c r="C95" s="18" t="s">
        <v>43</v>
      </c>
      <c r="D95" s="19" t="s">
        <v>20</v>
      </c>
      <c r="E95" s="19" t="s">
        <v>59</v>
      </c>
      <c r="F95" s="14" t="s">
        <v>62</v>
      </c>
      <c r="G95" s="9" t="s">
        <v>62</v>
      </c>
      <c r="H95" s="20" t="s">
        <v>46</v>
      </c>
      <c r="I95" s="20" t="s">
        <v>24</v>
      </c>
      <c r="J95" s="20" t="s">
        <v>17</v>
      </c>
      <c r="K95" s="21" t="s">
        <v>39</v>
      </c>
    </row>
    <row r="96" spans="1:11" ht="15.75" x14ac:dyDescent="0.25">
      <c r="A96" s="17" t="s">
        <v>11</v>
      </c>
      <c r="B96" s="18">
        <v>31</v>
      </c>
      <c r="C96" s="18" t="s">
        <v>43</v>
      </c>
      <c r="D96" s="19" t="s">
        <v>20</v>
      </c>
      <c r="E96" s="19" t="s">
        <v>21</v>
      </c>
      <c r="F96" s="14" t="s">
        <v>79</v>
      </c>
      <c r="G96" s="9" t="s">
        <v>97</v>
      </c>
      <c r="H96" s="20" t="s">
        <v>46</v>
      </c>
      <c r="I96" s="20" t="s">
        <v>16</v>
      </c>
      <c r="J96" s="20" t="s">
        <v>27</v>
      </c>
      <c r="K96" s="21" t="s">
        <v>58</v>
      </c>
    </row>
    <row r="97" spans="1:11" ht="15.75" x14ac:dyDescent="0.25">
      <c r="A97" s="17" t="s">
        <v>19</v>
      </c>
      <c r="B97" s="18">
        <v>29</v>
      </c>
      <c r="C97" s="18">
        <v>5</v>
      </c>
      <c r="D97" s="19" t="s">
        <v>12</v>
      </c>
      <c r="E97" s="19" t="s">
        <v>59</v>
      </c>
      <c r="F97" s="14" t="s">
        <v>79</v>
      </c>
      <c r="G97" s="9" t="s">
        <v>97</v>
      </c>
      <c r="H97" s="20" t="s">
        <v>15</v>
      </c>
      <c r="I97" s="20" t="s">
        <v>53</v>
      </c>
      <c r="J97" s="20" t="s">
        <v>30</v>
      </c>
      <c r="K97" s="21" t="s">
        <v>63</v>
      </c>
    </row>
    <row r="98" spans="1:11" ht="15.75" x14ac:dyDescent="0.25">
      <c r="A98" s="17" t="s">
        <v>19</v>
      </c>
      <c r="B98" s="18">
        <v>32</v>
      </c>
      <c r="C98" s="18">
        <v>3</v>
      </c>
      <c r="D98" s="19" t="s">
        <v>20</v>
      </c>
      <c r="E98" s="19" t="s">
        <v>21</v>
      </c>
      <c r="F98" s="14" t="s">
        <v>62</v>
      </c>
      <c r="G98" s="9" t="s">
        <v>62</v>
      </c>
      <c r="H98" s="20" t="s">
        <v>26</v>
      </c>
      <c r="I98" s="20" t="s">
        <v>24</v>
      </c>
      <c r="J98" s="20" t="s">
        <v>25</v>
      </c>
      <c r="K98" s="21" t="s">
        <v>61</v>
      </c>
    </row>
    <row r="99" spans="1:11" ht="15.75" x14ac:dyDescent="0.25">
      <c r="A99" s="17" t="s">
        <v>11</v>
      </c>
      <c r="B99" s="18">
        <v>17</v>
      </c>
      <c r="C99" s="18">
        <v>5</v>
      </c>
      <c r="D99" s="19" t="s">
        <v>20</v>
      </c>
      <c r="E99" s="19" t="s">
        <v>21</v>
      </c>
      <c r="F99" s="14" t="s">
        <v>60</v>
      </c>
      <c r="G99" s="9" t="s">
        <v>60</v>
      </c>
      <c r="H99" s="20" t="s">
        <v>29</v>
      </c>
      <c r="I99" s="20" t="s">
        <v>53</v>
      </c>
      <c r="J99" s="20" t="s">
        <v>27</v>
      </c>
      <c r="K99" s="21" t="s">
        <v>61</v>
      </c>
    </row>
    <row r="100" spans="1:11" ht="15.75" x14ac:dyDescent="0.25">
      <c r="A100" s="17" t="s">
        <v>11</v>
      </c>
      <c r="B100" s="18">
        <v>24</v>
      </c>
      <c r="C100" s="18" t="s">
        <v>43</v>
      </c>
      <c r="D100" s="19" t="s">
        <v>12</v>
      </c>
      <c r="E100" s="19" t="s">
        <v>28</v>
      </c>
      <c r="F100" s="14" t="s">
        <v>79</v>
      </c>
      <c r="G100" s="9" t="s">
        <v>97</v>
      </c>
      <c r="H100" s="20" t="s">
        <v>37</v>
      </c>
      <c r="I100" s="20" t="s">
        <v>16</v>
      </c>
      <c r="J100" s="20" t="s">
        <v>25</v>
      </c>
      <c r="K100" s="21" t="s">
        <v>63</v>
      </c>
    </row>
    <row r="101" spans="1:11" ht="15.75" x14ac:dyDescent="0.25">
      <c r="A101" s="17" t="s">
        <v>11</v>
      </c>
      <c r="B101" s="18">
        <v>30</v>
      </c>
      <c r="C101" s="18">
        <v>5</v>
      </c>
      <c r="D101" s="19" t="s">
        <v>12</v>
      </c>
      <c r="E101" s="19" t="s">
        <v>21</v>
      </c>
      <c r="F101" s="14" t="s">
        <v>79</v>
      </c>
      <c r="G101" s="14" t="s">
        <v>97</v>
      </c>
      <c r="H101" s="20" t="s">
        <v>29</v>
      </c>
      <c r="I101" s="20" t="s">
        <v>24</v>
      </c>
      <c r="J101" s="20" t="s">
        <v>17</v>
      </c>
      <c r="K101" s="21" t="s">
        <v>35</v>
      </c>
    </row>
    <row r="102" spans="1:11" ht="16.5" thickBot="1" x14ac:dyDescent="0.3">
      <c r="A102" s="31" t="s">
        <v>19</v>
      </c>
      <c r="B102" s="32">
        <v>35</v>
      </c>
      <c r="C102" s="32">
        <v>5</v>
      </c>
      <c r="D102" s="33" t="s">
        <v>12</v>
      </c>
      <c r="E102" s="33" t="s">
        <v>21</v>
      </c>
      <c r="F102" s="34"/>
      <c r="G102" s="35" t="s">
        <v>60</v>
      </c>
      <c r="H102" s="36" t="s">
        <v>34</v>
      </c>
      <c r="I102" s="36" t="s">
        <v>24</v>
      </c>
      <c r="J102" s="36" t="s">
        <v>27</v>
      </c>
      <c r="K102" s="37" t="s">
        <v>18</v>
      </c>
    </row>
  </sheetData>
  <autoFilter ref="A2:K102" xr:uid="{DD88D614-C308-4DF5-965C-887C71C7E90E}"/>
  <conditionalFormatting sqref="A2:K101 A102:E102 G102:K102">
    <cfRule type="containsBlanks" dxfId="191" priority="2">
      <formula>LEN(TRIM(A2))=0</formula>
    </cfRule>
  </conditionalFormatting>
  <conditionalFormatting sqref="C5">
    <cfRule type="containsBlanks" dxfId="190" priority="1">
      <formula>LEN(TRIM(C5))=0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707DCD-94CA-4A56-AE66-E6E070AA6678}">
  <dimension ref="A1:D11"/>
  <sheetViews>
    <sheetView zoomScale="130" zoomScaleNormal="130" workbookViewId="0">
      <selection activeCell="D3" sqref="D3"/>
    </sheetView>
  </sheetViews>
  <sheetFormatPr defaultRowHeight="15" x14ac:dyDescent="0.25"/>
  <cols>
    <col min="1" max="1" width="56.85546875" customWidth="1"/>
    <col min="2" max="2" width="26.5703125" bestFit="1" customWidth="1"/>
    <col min="3" max="3" width="12.28515625" customWidth="1"/>
    <col min="4" max="4" width="17.28515625" customWidth="1"/>
  </cols>
  <sheetData>
    <row r="1" spans="1:4" ht="19.5" customHeight="1" x14ac:dyDescent="0.25">
      <c r="A1" s="28" t="s">
        <v>64</v>
      </c>
      <c r="B1" s="28" t="s">
        <v>65</v>
      </c>
      <c r="C1" s="28" t="s">
        <v>66</v>
      </c>
      <c r="D1" s="29" t="s">
        <v>85</v>
      </c>
    </row>
    <row r="2" spans="1:4" x14ac:dyDescent="0.25">
      <c r="A2" s="30" t="s">
        <v>1</v>
      </c>
      <c r="B2" s="30" t="s">
        <v>68</v>
      </c>
      <c r="C2" s="30" t="s">
        <v>81</v>
      </c>
      <c r="D2" s="30" t="s">
        <v>83</v>
      </c>
    </row>
    <row r="3" spans="1:4" x14ac:dyDescent="0.25">
      <c r="A3" s="30" t="s">
        <v>2</v>
      </c>
      <c r="B3" s="30" t="s">
        <v>69</v>
      </c>
      <c r="C3" s="30" t="s">
        <v>86</v>
      </c>
      <c r="D3" s="30" t="s">
        <v>87</v>
      </c>
    </row>
    <row r="4" spans="1:4" x14ac:dyDescent="0.25">
      <c r="A4" s="30" t="s">
        <v>67</v>
      </c>
      <c r="B4" s="30" t="s">
        <v>70</v>
      </c>
      <c r="C4" s="30" t="s">
        <v>82</v>
      </c>
      <c r="D4" s="30" t="s">
        <v>84</v>
      </c>
    </row>
    <row r="5" spans="1:4" x14ac:dyDescent="0.25">
      <c r="A5" s="30" t="s">
        <v>4</v>
      </c>
      <c r="B5" s="30" t="s">
        <v>71</v>
      </c>
      <c r="C5" s="30" t="s">
        <v>81</v>
      </c>
      <c r="D5" s="30" t="s">
        <v>88</v>
      </c>
    </row>
    <row r="6" spans="1:4" x14ac:dyDescent="0.25">
      <c r="A6" s="30" t="s">
        <v>5</v>
      </c>
      <c r="B6" s="30" t="s">
        <v>72</v>
      </c>
      <c r="C6" s="30" t="s">
        <v>81</v>
      </c>
      <c r="D6" s="30" t="s">
        <v>89</v>
      </c>
    </row>
    <row r="7" spans="1:4" x14ac:dyDescent="0.25">
      <c r="A7" s="30" t="s">
        <v>6</v>
      </c>
      <c r="B7" s="30" t="s">
        <v>76</v>
      </c>
      <c r="C7" s="30" t="s">
        <v>81</v>
      </c>
      <c r="D7" s="30" t="s">
        <v>88</v>
      </c>
    </row>
    <row r="8" spans="1:4" x14ac:dyDescent="0.25">
      <c r="A8" s="30" t="s">
        <v>7</v>
      </c>
      <c r="B8" s="30" t="s">
        <v>73</v>
      </c>
      <c r="C8" s="30" t="s">
        <v>81</v>
      </c>
      <c r="D8" s="30" t="s">
        <v>88</v>
      </c>
    </row>
    <row r="9" spans="1:4" x14ac:dyDescent="0.25">
      <c r="A9" s="30" t="s">
        <v>8</v>
      </c>
      <c r="B9" s="30" t="s">
        <v>74</v>
      </c>
      <c r="C9" s="30" t="s">
        <v>81</v>
      </c>
      <c r="D9" s="30" t="s">
        <v>88</v>
      </c>
    </row>
    <row r="10" spans="1:4" x14ac:dyDescent="0.25">
      <c r="A10" s="30" t="s">
        <v>9</v>
      </c>
      <c r="B10" s="30" t="s">
        <v>77</v>
      </c>
      <c r="C10" s="30" t="s">
        <v>81</v>
      </c>
      <c r="D10" s="30" t="s">
        <v>89</v>
      </c>
    </row>
    <row r="11" spans="1:4" x14ac:dyDescent="0.25">
      <c r="A11" s="30" t="s">
        <v>10</v>
      </c>
      <c r="B11" s="30" t="s">
        <v>75</v>
      </c>
      <c r="C11" s="30" t="s">
        <v>81</v>
      </c>
      <c r="D11" s="30" t="s">
        <v>88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EB262-A5B9-42C6-B253-C144D03182EE}">
  <dimension ref="B2:V43"/>
  <sheetViews>
    <sheetView topLeftCell="A10" zoomScaleNormal="100" workbookViewId="0">
      <selection activeCell="F6" sqref="F6"/>
    </sheetView>
  </sheetViews>
  <sheetFormatPr defaultRowHeight="15" x14ac:dyDescent="0.25"/>
  <cols>
    <col min="1" max="1" width="5.42578125" customWidth="1"/>
    <col min="2" max="2" width="31.28515625" bestFit="1" customWidth="1"/>
    <col min="3" max="3" width="17.7109375" bestFit="1" customWidth="1"/>
    <col min="4" max="4" width="7.5703125" customWidth="1"/>
    <col min="5" max="5" width="20.7109375" bestFit="1" customWidth="1"/>
    <col min="6" max="6" width="29.7109375" bestFit="1" customWidth="1"/>
    <col min="7" max="7" width="10.42578125" customWidth="1"/>
    <col min="8" max="8" width="23.85546875" bestFit="1" customWidth="1"/>
    <col min="9" max="9" width="15.85546875" bestFit="1" customWidth="1"/>
    <col min="10" max="10" width="8.5703125" customWidth="1"/>
    <col min="11" max="11" width="75.5703125" bestFit="1" customWidth="1"/>
    <col min="12" max="12" width="16.7109375" bestFit="1" customWidth="1"/>
    <col min="13" max="13" width="10.7109375" customWidth="1"/>
    <col min="14" max="14" width="11.28515625" bestFit="1" customWidth="1"/>
  </cols>
  <sheetData>
    <row r="2" spans="2:22" ht="15.75" thickBot="1" x14ac:dyDescent="0.3">
      <c r="B2" s="54"/>
      <c r="C2" s="54"/>
      <c r="D2" s="54"/>
      <c r="E2" s="54"/>
      <c r="F2" s="54"/>
      <c r="G2" s="54"/>
      <c r="H2" s="54"/>
      <c r="I2" s="54"/>
      <c r="J2" s="54"/>
      <c r="K2" s="54"/>
      <c r="L2" s="54"/>
      <c r="M2" s="54"/>
      <c r="N2" s="53"/>
      <c r="O2" s="53"/>
      <c r="P2" s="53"/>
      <c r="Q2" s="53"/>
      <c r="R2" s="53"/>
      <c r="S2" s="53"/>
      <c r="T2" s="53"/>
      <c r="U2" s="53"/>
      <c r="V2" s="53"/>
    </row>
    <row r="3" spans="2:22" ht="18.75" customHeight="1" thickBot="1" x14ac:dyDescent="0.3">
      <c r="B3" s="55" t="s">
        <v>100</v>
      </c>
      <c r="C3" s="54"/>
      <c r="D3" s="54"/>
      <c r="E3" s="75" t="s">
        <v>122</v>
      </c>
      <c r="F3" s="55" t="s">
        <v>121</v>
      </c>
      <c r="G3" s="54"/>
      <c r="H3" s="56" t="s">
        <v>108</v>
      </c>
      <c r="I3" s="55" t="s">
        <v>109</v>
      </c>
      <c r="J3" s="54"/>
      <c r="K3" s="57" t="s">
        <v>76</v>
      </c>
      <c r="L3" s="55" t="s">
        <v>98</v>
      </c>
      <c r="M3" s="54"/>
      <c r="N3" s="53"/>
      <c r="O3" s="53"/>
      <c r="P3" s="53"/>
      <c r="Q3" s="53"/>
      <c r="R3" s="53"/>
      <c r="S3" s="53"/>
      <c r="T3" s="53"/>
      <c r="U3" s="53"/>
      <c r="V3" s="53"/>
    </row>
    <row r="4" spans="2:22" ht="36" customHeight="1" thickBot="1" x14ac:dyDescent="0.3">
      <c r="B4" s="58">
        <v>100</v>
      </c>
      <c r="C4" s="54"/>
      <c r="D4" s="54"/>
      <c r="E4" s="59" t="s">
        <v>101</v>
      </c>
      <c r="F4" s="60">
        <v>28</v>
      </c>
      <c r="G4" s="54"/>
      <c r="H4" s="59">
        <v>3</v>
      </c>
      <c r="I4" s="61">
        <v>0.43</v>
      </c>
      <c r="J4" s="54"/>
      <c r="K4" s="62" t="s">
        <v>60</v>
      </c>
      <c r="L4" s="60">
        <v>20</v>
      </c>
      <c r="M4" s="54"/>
      <c r="N4" s="53"/>
      <c r="O4" s="53"/>
      <c r="P4" s="53"/>
      <c r="Q4" s="53"/>
      <c r="R4" s="53"/>
      <c r="S4" s="53"/>
      <c r="T4" s="53"/>
      <c r="U4" s="53"/>
      <c r="V4" s="53"/>
    </row>
    <row r="5" spans="2:22" x14ac:dyDescent="0.25">
      <c r="B5" s="54"/>
      <c r="C5" s="54"/>
      <c r="D5" s="54"/>
      <c r="E5" s="59" t="s">
        <v>102</v>
      </c>
      <c r="F5" s="63">
        <v>31</v>
      </c>
      <c r="G5" s="54"/>
      <c r="H5" s="59">
        <v>5</v>
      </c>
      <c r="I5" s="64">
        <v>0.27</v>
      </c>
      <c r="J5" s="54"/>
      <c r="K5" s="62" t="s">
        <v>55</v>
      </c>
      <c r="L5" s="63">
        <v>1</v>
      </c>
      <c r="M5" s="54"/>
      <c r="N5" s="53"/>
      <c r="O5" s="53"/>
      <c r="P5" s="53"/>
      <c r="Q5" s="53"/>
      <c r="R5" s="53"/>
      <c r="S5" s="53"/>
      <c r="T5" s="53"/>
      <c r="U5" s="53"/>
      <c r="V5" s="53"/>
    </row>
    <row r="6" spans="2:22" ht="15.75" thickBot="1" x14ac:dyDescent="0.3">
      <c r="B6" s="54"/>
      <c r="C6" s="54"/>
      <c r="D6" s="54"/>
      <c r="E6" s="59" t="s">
        <v>103</v>
      </c>
      <c r="F6" s="63">
        <v>22</v>
      </c>
      <c r="G6" s="54"/>
      <c r="H6" s="65" t="s">
        <v>43</v>
      </c>
      <c r="I6" s="66">
        <v>0.3</v>
      </c>
      <c r="J6" s="54"/>
      <c r="K6" s="62" t="s">
        <v>42</v>
      </c>
      <c r="L6" s="63">
        <v>3</v>
      </c>
      <c r="M6" s="54"/>
      <c r="N6" s="53"/>
      <c r="O6" s="53"/>
      <c r="P6" s="53"/>
      <c r="Q6" s="53"/>
      <c r="R6" s="53"/>
      <c r="S6" s="53"/>
      <c r="T6" s="53"/>
      <c r="U6" s="53"/>
      <c r="V6" s="53"/>
    </row>
    <row r="7" spans="2:22" ht="15.75" thickBot="1" x14ac:dyDescent="0.3">
      <c r="B7" s="54"/>
      <c r="C7" s="54"/>
      <c r="D7" s="54"/>
      <c r="E7" s="59" t="s">
        <v>104</v>
      </c>
      <c r="F7" s="63">
        <v>18</v>
      </c>
      <c r="G7" s="54"/>
      <c r="H7" s="54"/>
      <c r="I7" s="54"/>
      <c r="J7" s="54"/>
      <c r="K7" s="62" t="s">
        <v>62</v>
      </c>
      <c r="L7" s="63">
        <v>25</v>
      </c>
      <c r="M7" s="54"/>
      <c r="N7" s="53"/>
      <c r="O7" s="53"/>
      <c r="P7" s="53"/>
      <c r="Q7" s="53"/>
      <c r="R7" s="53"/>
      <c r="S7" s="53"/>
      <c r="T7" s="53"/>
      <c r="U7" s="53"/>
      <c r="V7" s="53"/>
    </row>
    <row r="8" spans="2:22" ht="15.75" thickBot="1" x14ac:dyDescent="0.3">
      <c r="B8" s="67" t="s">
        <v>115</v>
      </c>
      <c r="C8" s="55" t="s">
        <v>116</v>
      </c>
      <c r="D8" s="54"/>
      <c r="E8" s="65" t="s">
        <v>105</v>
      </c>
      <c r="F8" s="68">
        <v>1</v>
      </c>
      <c r="G8" s="54"/>
      <c r="H8" s="69" t="s">
        <v>110</v>
      </c>
      <c r="I8" s="55" t="s">
        <v>111</v>
      </c>
      <c r="J8" s="54"/>
      <c r="K8" s="62" t="s">
        <v>36</v>
      </c>
      <c r="L8" s="63">
        <v>1</v>
      </c>
      <c r="M8" s="54"/>
      <c r="N8" s="53"/>
      <c r="O8" s="53"/>
      <c r="P8" s="53"/>
      <c r="Q8" s="53"/>
      <c r="R8" s="53"/>
      <c r="S8" s="53"/>
      <c r="T8" s="53"/>
      <c r="U8" s="53"/>
      <c r="V8" s="53"/>
    </row>
    <row r="9" spans="2:22" x14ac:dyDescent="0.25">
      <c r="B9" s="70" t="s">
        <v>11</v>
      </c>
      <c r="C9" s="60">
        <v>48</v>
      </c>
      <c r="D9" s="54"/>
      <c r="E9" s="54"/>
      <c r="F9" s="54"/>
      <c r="G9" s="54"/>
      <c r="H9" s="62" t="s">
        <v>29</v>
      </c>
      <c r="I9" s="61">
        <v>0.32786885245901637</v>
      </c>
      <c r="J9" s="54"/>
      <c r="K9" s="62" t="s">
        <v>94</v>
      </c>
      <c r="L9" s="63">
        <v>1</v>
      </c>
      <c r="M9" s="54"/>
      <c r="N9" s="53"/>
      <c r="O9" s="53"/>
      <c r="P9" s="53"/>
      <c r="Q9" s="53"/>
      <c r="R9" s="53"/>
      <c r="S9" s="53"/>
      <c r="T9" s="53"/>
      <c r="U9" s="53"/>
      <c r="V9" s="53"/>
    </row>
    <row r="10" spans="2:22" ht="15.75" thickBot="1" x14ac:dyDescent="0.3">
      <c r="B10" s="70" t="s">
        <v>19</v>
      </c>
      <c r="C10" s="63">
        <v>52</v>
      </c>
      <c r="D10" s="54"/>
      <c r="E10" s="54"/>
      <c r="F10" s="54"/>
      <c r="G10" s="54"/>
      <c r="H10" s="62" t="s">
        <v>34</v>
      </c>
      <c r="I10" s="64">
        <v>0.31147540983606559</v>
      </c>
      <c r="J10" s="54"/>
      <c r="K10" s="62" t="s">
        <v>54</v>
      </c>
      <c r="L10" s="63">
        <v>1</v>
      </c>
      <c r="M10" s="54"/>
      <c r="N10" s="53"/>
      <c r="O10" s="53"/>
      <c r="P10" s="53"/>
      <c r="Q10" s="53"/>
      <c r="R10" s="53"/>
      <c r="S10" s="53"/>
      <c r="T10" s="53"/>
      <c r="U10" s="53"/>
      <c r="V10" s="53"/>
    </row>
    <row r="11" spans="2:22" ht="15.75" thickBot="1" x14ac:dyDescent="0.3">
      <c r="B11" s="71" t="s">
        <v>99</v>
      </c>
      <c r="C11" s="58">
        <v>100</v>
      </c>
      <c r="D11" s="54"/>
      <c r="E11" s="54"/>
      <c r="F11" s="54"/>
      <c r="G11" s="54"/>
      <c r="H11" s="62" t="s">
        <v>26</v>
      </c>
      <c r="I11" s="64">
        <v>0.19672131147540983</v>
      </c>
      <c r="J11" s="54"/>
      <c r="K11" s="62" t="s">
        <v>97</v>
      </c>
      <c r="L11" s="63">
        <v>37</v>
      </c>
      <c r="M11" s="54"/>
      <c r="N11" s="53"/>
      <c r="O11" s="53"/>
      <c r="P11" s="53"/>
      <c r="Q11" s="53"/>
      <c r="R11" s="53"/>
      <c r="S11" s="53"/>
      <c r="T11" s="53"/>
      <c r="U11" s="53"/>
      <c r="V11" s="53"/>
    </row>
    <row r="12" spans="2:22" ht="15.75" thickBot="1" x14ac:dyDescent="0.3">
      <c r="B12" s="54"/>
      <c r="C12" s="54"/>
      <c r="D12" s="72"/>
      <c r="E12" s="56" t="s">
        <v>112</v>
      </c>
      <c r="F12" s="55" t="s">
        <v>113</v>
      </c>
      <c r="G12" s="54"/>
      <c r="H12" s="73" t="s">
        <v>23</v>
      </c>
      <c r="I12" s="66">
        <v>0.16393442622950818</v>
      </c>
      <c r="J12" s="54"/>
      <c r="K12" s="62" t="s">
        <v>44</v>
      </c>
      <c r="L12" s="63">
        <v>1</v>
      </c>
      <c r="M12" s="54"/>
      <c r="N12" s="53"/>
      <c r="O12" s="53"/>
      <c r="P12" s="53"/>
      <c r="Q12" s="53"/>
      <c r="R12" s="53"/>
      <c r="S12" s="53"/>
      <c r="T12" s="53"/>
      <c r="U12" s="53"/>
      <c r="V12" s="53"/>
    </row>
    <row r="13" spans="2:22" ht="15.75" thickBot="1" x14ac:dyDescent="0.3">
      <c r="B13" s="69" t="s">
        <v>106</v>
      </c>
      <c r="C13" s="55" t="s">
        <v>107</v>
      </c>
      <c r="D13" s="74"/>
      <c r="E13" s="62" t="s">
        <v>27</v>
      </c>
      <c r="F13" s="61">
        <v>0.22</v>
      </c>
      <c r="G13" s="54"/>
      <c r="H13" s="54"/>
      <c r="I13" s="54"/>
      <c r="J13" s="54"/>
      <c r="K13" s="62" t="s">
        <v>96</v>
      </c>
      <c r="L13" s="63">
        <v>1</v>
      </c>
      <c r="M13" s="54"/>
      <c r="N13" s="53"/>
      <c r="O13" s="53"/>
      <c r="P13" s="53"/>
      <c r="Q13" s="53"/>
      <c r="R13" s="53"/>
      <c r="S13" s="53"/>
      <c r="T13" s="53"/>
      <c r="U13" s="53"/>
      <c r="V13" s="53"/>
    </row>
    <row r="14" spans="2:22" x14ac:dyDescent="0.25">
      <c r="B14" s="62" t="s">
        <v>61</v>
      </c>
      <c r="C14" s="61">
        <v>0.12</v>
      </c>
      <c r="D14" s="74"/>
      <c r="E14" s="62" t="s">
        <v>25</v>
      </c>
      <c r="F14" s="64">
        <v>0.21</v>
      </c>
      <c r="G14" s="54"/>
      <c r="H14" s="54"/>
      <c r="I14" s="54"/>
      <c r="J14" s="54"/>
      <c r="K14" s="62" t="s">
        <v>91</v>
      </c>
      <c r="L14" s="63">
        <v>1</v>
      </c>
      <c r="M14" s="54"/>
      <c r="N14" s="53"/>
      <c r="O14" s="53"/>
      <c r="P14" s="53"/>
      <c r="Q14" s="53"/>
      <c r="R14" s="53"/>
      <c r="S14" s="53"/>
      <c r="T14" s="53"/>
      <c r="U14" s="53"/>
      <c r="V14" s="53"/>
    </row>
    <row r="15" spans="2:22" x14ac:dyDescent="0.25">
      <c r="B15" s="62" t="s">
        <v>35</v>
      </c>
      <c r="C15" s="64">
        <v>0.11</v>
      </c>
      <c r="D15" s="74"/>
      <c r="E15" s="62" t="s">
        <v>30</v>
      </c>
      <c r="F15" s="64">
        <v>0.28000000000000003</v>
      </c>
      <c r="G15" s="54"/>
      <c r="H15" s="54"/>
      <c r="I15" s="54"/>
      <c r="J15" s="54"/>
      <c r="K15" s="62" t="s">
        <v>90</v>
      </c>
      <c r="L15" s="63">
        <v>1</v>
      </c>
      <c r="M15" s="54"/>
      <c r="N15" s="53"/>
      <c r="O15" s="53"/>
      <c r="P15" s="53"/>
      <c r="Q15" s="53"/>
      <c r="R15" s="53"/>
      <c r="S15" s="53"/>
      <c r="T15" s="53"/>
      <c r="U15" s="53"/>
      <c r="V15" s="53"/>
    </row>
    <row r="16" spans="2:22" ht="15.75" thickBot="1" x14ac:dyDescent="0.3">
      <c r="B16" s="62" t="s">
        <v>63</v>
      </c>
      <c r="C16" s="64">
        <v>0.13</v>
      </c>
      <c r="D16" s="74"/>
      <c r="E16" s="73" t="s">
        <v>17</v>
      </c>
      <c r="F16" s="66">
        <v>0.28999999999999998</v>
      </c>
      <c r="G16" s="54"/>
      <c r="H16" s="54"/>
      <c r="I16" s="54"/>
      <c r="J16" s="54"/>
      <c r="K16" s="62" t="s">
        <v>92</v>
      </c>
      <c r="L16" s="63">
        <v>1</v>
      </c>
      <c r="M16" s="54"/>
      <c r="N16" s="53"/>
      <c r="O16" s="53"/>
      <c r="P16" s="53"/>
      <c r="Q16" s="53"/>
      <c r="R16" s="53"/>
      <c r="S16" s="53"/>
      <c r="T16" s="53"/>
      <c r="U16" s="53"/>
      <c r="V16" s="53"/>
    </row>
    <row r="17" spans="2:22" x14ac:dyDescent="0.25">
      <c r="B17" s="62" t="s">
        <v>39</v>
      </c>
      <c r="C17" s="64">
        <v>0.08</v>
      </c>
      <c r="D17" s="74"/>
      <c r="E17" s="54"/>
      <c r="F17" s="54"/>
      <c r="G17" s="54"/>
      <c r="H17" s="54"/>
      <c r="I17" s="54"/>
      <c r="J17" s="54"/>
      <c r="K17" s="62" t="s">
        <v>93</v>
      </c>
      <c r="L17" s="63">
        <v>1</v>
      </c>
      <c r="M17" s="54"/>
      <c r="N17" s="53"/>
      <c r="O17" s="53"/>
      <c r="P17" s="53"/>
      <c r="Q17" s="53"/>
      <c r="R17" s="53"/>
      <c r="S17" s="53"/>
      <c r="T17" s="53"/>
      <c r="U17" s="53"/>
      <c r="V17" s="53"/>
    </row>
    <row r="18" spans="2:22" x14ac:dyDescent="0.25">
      <c r="B18" s="62" t="s">
        <v>38</v>
      </c>
      <c r="C18" s="64">
        <v>0.01</v>
      </c>
      <c r="D18" s="54"/>
      <c r="E18" s="54"/>
      <c r="F18" s="54"/>
      <c r="G18" s="54"/>
      <c r="H18" s="54"/>
      <c r="I18" s="54"/>
      <c r="J18" s="54"/>
      <c r="K18" s="62" t="s">
        <v>50</v>
      </c>
      <c r="L18" s="63">
        <v>1</v>
      </c>
      <c r="M18" s="54"/>
      <c r="N18" s="53"/>
      <c r="O18" s="53"/>
      <c r="P18" s="53"/>
      <c r="Q18" s="53"/>
      <c r="R18" s="53"/>
      <c r="S18" s="53"/>
      <c r="T18" s="53"/>
      <c r="U18" s="53"/>
      <c r="V18" s="53"/>
    </row>
    <row r="19" spans="2:22" x14ac:dyDescent="0.25">
      <c r="B19" s="62" t="s">
        <v>57</v>
      </c>
      <c r="C19" s="64">
        <v>0.11</v>
      </c>
      <c r="D19" s="54"/>
      <c r="E19" s="54"/>
      <c r="F19" s="54"/>
      <c r="G19" s="54"/>
      <c r="H19" s="54"/>
      <c r="I19" s="54"/>
      <c r="J19" s="54"/>
      <c r="K19" s="62" t="s">
        <v>14</v>
      </c>
      <c r="L19" s="63">
        <v>1</v>
      </c>
      <c r="M19" s="54"/>
      <c r="N19" s="53"/>
      <c r="O19" s="53"/>
      <c r="P19" s="53"/>
      <c r="Q19" s="53"/>
      <c r="R19" s="53"/>
      <c r="S19" s="53"/>
      <c r="T19" s="53"/>
      <c r="U19" s="53"/>
      <c r="V19" s="53"/>
    </row>
    <row r="20" spans="2:22" x14ac:dyDescent="0.25">
      <c r="B20" s="62" t="s">
        <v>18</v>
      </c>
      <c r="C20" s="64">
        <v>0.21</v>
      </c>
      <c r="D20" s="54"/>
      <c r="E20" s="54"/>
      <c r="F20" s="54"/>
      <c r="G20" s="54"/>
      <c r="H20" s="54"/>
      <c r="I20" s="54"/>
      <c r="J20" s="54"/>
      <c r="K20" s="62" t="s">
        <v>80</v>
      </c>
      <c r="L20" s="63">
        <v>1</v>
      </c>
      <c r="M20" s="54"/>
      <c r="N20" s="53"/>
      <c r="O20" s="53"/>
      <c r="P20" s="53"/>
      <c r="Q20" s="53"/>
      <c r="R20" s="53"/>
      <c r="S20" s="53"/>
      <c r="T20" s="53"/>
      <c r="U20" s="53"/>
      <c r="V20" s="53"/>
    </row>
    <row r="21" spans="2:22" x14ac:dyDescent="0.25">
      <c r="B21" s="62" t="s">
        <v>41</v>
      </c>
      <c r="C21" s="64">
        <v>0.01</v>
      </c>
      <c r="D21" s="54"/>
      <c r="E21" s="54"/>
      <c r="F21" s="54"/>
      <c r="G21" s="54"/>
      <c r="H21" s="54"/>
      <c r="I21" s="54"/>
      <c r="J21" s="54"/>
      <c r="K21" s="62" t="s">
        <v>95</v>
      </c>
      <c r="L21" s="63">
        <v>1</v>
      </c>
      <c r="M21" s="54"/>
      <c r="N21" s="53"/>
      <c r="O21" s="53"/>
      <c r="P21" s="53"/>
      <c r="Q21" s="53"/>
      <c r="R21" s="53"/>
      <c r="S21" s="53"/>
      <c r="T21" s="53"/>
      <c r="U21" s="53"/>
      <c r="V21" s="53"/>
    </row>
    <row r="22" spans="2:22" ht="15.75" thickBot="1" x14ac:dyDescent="0.3">
      <c r="B22" s="62" t="s">
        <v>47</v>
      </c>
      <c r="C22" s="64">
        <v>0.01</v>
      </c>
      <c r="D22" s="54"/>
      <c r="E22" s="54"/>
      <c r="F22" s="54"/>
      <c r="G22" s="54"/>
      <c r="H22" s="54"/>
      <c r="I22" s="54"/>
      <c r="J22" s="54"/>
      <c r="K22" s="73" t="s">
        <v>114</v>
      </c>
      <c r="L22" s="68">
        <v>1</v>
      </c>
      <c r="M22" s="54"/>
      <c r="N22" s="53"/>
      <c r="O22" s="53"/>
      <c r="P22" s="53"/>
      <c r="Q22" s="53"/>
      <c r="R22" s="53"/>
      <c r="S22" s="53"/>
      <c r="T22" s="53"/>
      <c r="U22" s="53"/>
      <c r="V22" s="53"/>
    </row>
    <row r="23" spans="2:22" x14ac:dyDescent="0.25">
      <c r="B23" s="62" t="s">
        <v>49</v>
      </c>
      <c r="C23" s="64">
        <v>0.01</v>
      </c>
      <c r="D23" s="54"/>
      <c r="E23" s="54"/>
      <c r="F23" s="54"/>
      <c r="G23" s="54"/>
      <c r="H23" s="54"/>
      <c r="I23" s="54"/>
      <c r="J23" s="54"/>
      <c r="K23" s="54"/>
      <c r="L23" s="54"/>
      <c r="M23" s="54"/>
      <c r="N23" s="53"/>
      <c r="O23" s="53"/>
      <c r="P23" s="53"/>
      <c r="Q23" s="53"/>
      <c r="R23" s="53"/>
      <c r="S23" s="53"/>
      <c r="T23" s="53"/>
      <c r="U23" s="53"/>
      <c r="V23" s="53"/>
    </row>
    <row r="24" spans="2:22" ht="15.75" thickBot="1" x14ac:dyDescent="0.3">
      <c r="B24" s="73" t="s">
        <v>58</v>
      </c>
      <c r="C24" s="66">
        <v>0.2</v>
      </c>
      <c r="D24" s="54"/>
      <c r="E24" s="54"/>
      <c r="F24" s="54"/>
      <c r="G24" s="54"/>
      <c r="H24" s="54"/>
      <c r="I24" s="54"/>
      <c r="J24" s="54"/>
      <c r="K24" s="54"/>
      <c r="L24" s="54"/>
      <c r="M24" s="54"/>
    </row>
    <row r="25" spans="2:22" x14ac:dyDescent="0.25">
      <c r="B25" s="54"/>
      <c r="C25" s="54"/>
      <c r="D25" s="54"/>
      <c r="E25" s="54"/>
      <c r="F25" s="54"/>
      <c r="G25" s="54"/>
      <c r="H25" s="54"/>
      <c r="I25" s="54"/>
      <c r="J25" s="54"/>
      <c r="K25" s="54"/>
      <c r="L25" s="54"/>
      <c r="M25" s="54"/>
    </row>
    <row r="43" ht="15.75" thickBot="1" x14ac:dyDescent="0.3"/>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55414-05E4-4346-A270-6E34AA7BC6A4}">
  <dimension ref="B1:AH43"/>
  <sheetViews>
    <sheetView tabSelected="1" zoomScaleNormal="100" workbookViewId="0">
      <selection activeCell="C18" sqref="C18"/>
    </sheetView>
  </sheetViews>
  <sheetFormatPr defaultRowHeight="15" x14ac:dyDescent="0.25"/>
  <cols>
    <col min="1" max="1" width="7.5703125" customWidth="1"/>
    <col min="2" max="2" width="27" bestFit="1" customWidth="1"/>
    <col min="3" max="3" width="23" bestFit="1" customWidth="1"/>
    <col min="4" max="4" width="4.42578125" customWidth="1"/>
  </cols>
  <sheetData>
    <row r="1" spans="2:34" s="42" customFormat="1" ht="15" customHeight="1" x14ac:dyDescent="0.25">
      <c r="B1" s="51" t="s">
        <v>118</v>
      </c>
      <c r="C1" s="52"/>
      <c r="D1" s="52"/>
      <c r="E1" s="52"/>
      <c r="F1" s="52"/>
      <c r="G1" s="52"/>
      <c r="H1" s="52"/>
      <c r="I1" s="52"/>
      <c r="J1" s="52"/>
      <c r="K1" s="52"/>
      <c r="L1" s="52"/>
      <c r="M1" s="52"/>
      <c r="N1" s="52"/>
      <c r="O1" s="52"/>
      <c r="P1" s="52"/>
      <c r="Q1" s="52"/>
      <c r="R1" s="52"/>
      <c r="S1" s="52"/>
      <c r="T1" s="52"/>
      <c r="U1" s="52"/>
      <c r="V1" s="52"/>
      <c r="W1" s="52"/>
      <c r="X1" s="52"/>
      <c r="Y1" s="52"/>
      <c r="Z1" s="52"/>
      <c r="AA1" s="52"/>
      <c r="AB1" s="52"/>
      <c r="AC1" s="52"/>
      <c r="AD1" s="52"/>
      <c r="AE1" s="52"/>
      <c r="AF1" s="52"/>
      <c r="AG1" s="52"/>
      <c r="AH1" s="52"/>
    </row>
    <row r="2" spans="2:34" ht="15" customHeight="1" x14ac:dyDescent="0.25">
      <c r="B2" s="52"/>
      <c r="C2" s="52"/>
      <c r="D2" s="52"/>
      <c r="E2" s="52"/>
      <c r="F2" s="52"/>
      <c r="G2" s="52"/>
      <c r="H2" s="52"/>
      <c r="I2" s="52"/>
      <c r="J2" s="52"/>
      <c r="K2" s="52"/>
      <c r="L2" s="52"/>
      <c r="M2" s="52"/>
      <c r="N2" s="52"/>
      <c r="O2" s="52"/>
      <c r="P2" s="52"/>
      <c r="Q2" s="52"/>
      <c r="R2" s="52"/>
      <c r="S2" s="52"/>
      <c r="T2" s="52"/>
      <c r="U2" s="52"/>
      <c r="V2" s="52"/>
      <c r="W2" s="52"/>
      <c r="X2" s="52"/>
      <c r="Y2" s="52"/>
      <c r="Z2" s="52"/>
      <c r="AA2" s="52"/>
      <c r="AB2" s="52"/>
      <c r="AC2" s="52"/>
      <c r="AD2" s="52"/>
      <c r="AE2" s="52"/>
      <c r="AF2" s="52"/>
      <c r="AG2" s="52"/>
      <c r="AH2" s="52"/>
    </row>
    <row r="3" spans="2:34" ht="15" customHeight="1" x14ac:dyDescent="0.25">
      <c r="B3" s="52"/>
      <c r="C3" s="52"/>
      <c r="D3" s="52"/>
      <c r="E3" s="52"/>
      <c r="F3" s="52"/>
      <c r="G3" s="52"/>
      <c r="H3" s="52"/>
      <c r="I3" s="52"/>
      <c r="J3" s="52"/>
      <c r="K3" s="52"/>
      <c r="L3" s="52"/>
      <c r="M3" s="52"/>
      <c r="N3" s="52"/>
      <c r="O3" s="52"/>
      <c r="P3" s="52"/>
      <c r="Q3" s="52"/>
      <c r="R3" s="52"/>
      <c r="S3" s="52"/>
      <c r="T3" s="52"/>
      <c r="U3" s="52"/>
      <c r="V3" s="52"/>
      <c r="W3" s="52"/>
      <c r="X3" s="52"/>
      <c r="Y3" s="52"/>
      <c r="Z3" s="52"/>
      <c r="AA3" s="52"/>
      <c r="AB3" s="52"/>
      <c r="AC3" s="52"/>
      <c r="AD3" s="52"/>
      <c r="AE3" s="52"/>
      <c r="AF3" s="52"/>
      <c r="AG3" s="52"/>
      <c r="AH3" s="52"/>
    </row>
    <row r="4" spans="2:34" x14ac:dyDescent="0.25">
      <c r="B4" s="52"/>
      <c r="C4" s="52"/>
      <c r="D4" s="52"/>
      <c r="E4" s="52"/>
      <c r="F4" s="52"/>
      <c r="G4" s="52"/>
      <c r="H4" s="52"/>
      <c r="I4" s="52"/>
      <c r="J4" s="52"/>
      <c r="K4" s="52"/>
      <c r="L4" s="52"/>
      <c r="M4" s="52"/>
      <c r="N4" s="52"/>
      <c r="O4" s="52"/>
      <c r="P4" s="52"/>
      <c r="Q4" s="52"/>
      <c r="R4" s="52"/>
      <c r="S4" s="52"/>
      <c r="T4" s="52"/>
      <c r="U4" s="52"/>
      <c r="V4" s="52"/>
      <c r="W4" s="52"/>
      <c r="X4" s="52"/>
      <c r="Y4" s="52"/>
      <c r="Z4" s="52"/>
      <c r="AA4" s="52"/>
      <c r="AB4" s="52"/>
      <c r="AC4" s="52"/>
      <c r="AD4" s="52"/>
      <c r="AE4" s="52"/>
      <c r="AF4" s="52"/>
      <c r="AG4" s="52"/>
      <c r="AH4" s="52"/>
    </row>
    <row r="5" spans="2:34" ht="15.75" customHeight="1" thickBot="1" x14ac:dyDescent="0.3">
      <c r="B5" s="38"/>
      <c r="C5" s="38"/>
      <c r="D5" s="38"/>
      <c r="E5" s="38"/>
      <c r="F5" s="38"/>
      <c r="G5" s="38"/>
      <c r="H5" s="38"/>
      <c r="I5" s="38"/>
      <c r="J5" s="38"/>
      <c r="K5" s="38"/>
      <c r="L5" s="38"/>
      <c r="M5" s="38"/>
      <c r="N5" s="38"/>
      <c r="O5" s="38"/>
      <c r="P5" s="38"/>
      <c r="Q5" s="38"/>
      <c r="R5" s="38"/>
      <c r="S5" s="38"/>
      <c r="T5" s="38"/>
      <c r="U5" s="38"/>
      <c r="V5" s="38"/>
      <c r="W5" s="38"/>
      <c r="X5" s="38"/>
      <c r="Y5" s="38"/>
      <c r="Z5" s="38"/>
      <c r="AA5" s="38"/>
      <c r="AB5" s="38"/>
      <c r="AC5" s="38"/>
      <c r="AD5" s="38"/>
      <c r="AE5" s="38"/>
      <c r="AF5" s="38"/>
      <c r="AG5" s="38"/>
      <c r="AH5" s="38"/>
    </row>
    <row r="6" spans="2:34" ht="15.75" thickBot="1" x14ac:dyDescent="0.3">
      <c r="B6" s="48" t="s">
        <v>100</v>
      </c>
      <c r="C6" s="38"/>
      <c r="D6" s="38"/>
      <c r="E6" s="38"/>
      <c r="F6" s="38"/>
      <c r="G6" s="38"/>
      <c r="H6" s="38"/>
      <c r="I6" s="38"/>
      <c r="J6" s="38"/>
      <c r="K6" s="38"/>
      <c r="L6" s="38"/>
      <c r="M6" s="38"/>
      <c r="N6" s="38"/>
      <c r="O6" s="38"/>
      <c r="P6" s="38"/>
      <c r="Q6" s="38"/>
      <c r="R6" s="38"/>
      <c r="S6" s="38"/>
      <c r="T6" s="38"/>
      <c r="U6" s="38"/>
      <c r="V6" s="38"/>
      <c r="W6" s="38"/>
      <c r="X6" s="38"/>
      <c r="Y6" s="38"/>
      <c r="Z6" s="38"/>
      <c r="AA6" s="38"/>
      <c r="AB6" s="38"/>
      <c r="AC6" s="38"/>
      <c r="AD6" s="38"/>
      <c r="AE6" s="38"/>
      <c r="AF6" s="38"/>
      <c r="AG6" s="38"/>
      <c r="AH6" s="38"/>
    </row>
    <row r="7" spans="2:34" ht="15.75" thickBot="1" x14ac:dyDescent="0.3">
      <c r="B7" s="44">
        <v>100</v>
      </c>
      <c r="C7" s="38"/>
      <c r="D7" s="38"/>
      <c r="E7" s="38"/>
      <c r="F7" s="38"/>
      <c r="G7" s="38"/>
      <c r="H7" s="38"/>
      <c r="I7" s="38"/>
      <c r="J7" s="38"/>
      <c r="K7" s="38"/>
      <c r="L7" s="38"/>
      <c r="M7" s="38"/>
      <c r="N7" s="38"/>
      <c r="O7" s="38"/>
      <c r="P7" s="38"/>
      <c r="Q7" s="38"/>
      <c r="R7" s="38"/>
      <c r="S7" s="38"/>
      <c r="T7" s="38"/>
      <c r="U7" s="38"/>
      <c r="V7" s="38"/>
      <c r="W7" s="38"/>
      <c r="X7" s="38"/>
      <c r="Y7" s="38"/>
      <c r="Z7" s="38"/>
      <c r="AA7" s="38"/>
      <c r="AB7" s="38"/>
      <c r="AC7" s="38"/>
      <c r="AD7" s="38"/>
      <c r="AE7" s="38"/>
      <c r="AF7" s="38"/>
      <c r="AG7" s="38"/>
      <c r="AH7" s="38"/>
    </row>
    <row r="8" spans="2:34" x14ac:dyDescent="0.25">
      <c r="B8" s="38"/>
      <c r="C8" s="38"/>
      <c r="D8" s="38"/>
      <c r="E8" s="38"/>
      <c r="F8" s="38"/>
      <c r="G8" s="38"/>
      <c r="H8" s="38"/>
      <c r="I8" s="38"/>
      <c r="J8" s="38"/>
      <c r="K8" s="38"/>
      <c r="L8" s="38"/>
      <c r="M8" s="38"/>
      <c r="N8" s="38"/>
      <c r="O8" s="38"/>
      <c r="P8" s="38"/>
      <c r="Q8" s="38"/>
      <c r="R8" s="38"/>
      <c r="S8" s="38"/>
      <c r="T8" s="38"/>
      <c r="U8" s="38"/>
      <c r="V8" s="38"/>
      <c r="W8" s="38"/>
      <c r="X8" s="38"/>
      <c r="Y8" s="38"/>
      <c r="Z8" s="38"/>
      <c r="AA8" s="38"/>
      <c r="AB8" s="38"/>
      <c r="AC8" s="38"/>
      <c r="AD8" s="38"/>
      <c r="AE8" s="38"/>
      <c r="AF8" s="38"/>
      <c r="AG8" s="38"/>
      <c r="AH8" s="38"/>
    </row>
    <row r="9" spans="2:34" x14ac:dyDescent="0.2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c r="AH9" s="38"/>
    </row>
    <row r="10" spans="2:34" ht="15.75" thickBot="1" x14ac:dyDescent="0.3">
      <c r="B10" s="38"/>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38"/>
      <c r="AG10" s="38"/>
      <c r="AH10" s="38"/>
    </row>
    <row r="11" spans="2:34" ht="15.75" thickBot="1" x14ac:dyDescent="0.3">
      <c r="B11" s="49" t="s">
        <v>117</v>
      </c>
      <c r="C11" s="50" t="s">
        <v>116</v>
      </c>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row>
    <row r="12" spans="2:34" x14ac:dyDescent="0.25">
      <c r="B12" s="39" t="s">
        <v>11</v>
      </c>
      <c r="C12" s="45">
        <v>48</v>
      </c>
      <c r="D12" s="38"/>
      <c r="E12" s="38"/>
      <c r="F12" s="38"/>
      <c r="G12" s="38"/>
      <c r="H12" s="38"/>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row>
    <row r="13" spans="2:34" ht="15.75" thickBot="1" x14ac:dyDescent="0.3">
      <c r="B13" s="39" t="s">
        <v>19</v>
      </c>
      <c r="C13" s="46">
        <v>52</v>
      </c>
      <c r="D13" s="38"/>
      <c r="E13" s="38"/>
      <c r="F13" s="38"/>
      <c r="G13" s="38"/>
      <c r="H13" s="38"/>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row>
    <row r="14" spans="2:34" ht="15.75" thickBot="1" x14ac:dyDescent="0.3">
      <c r="B14" s="40" t="s">
        <v>99</v>
      </c>
      <c r="C14" s="47">
        <v>100</v>
      </c>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row>
    <row r="15" spans="2:34" x14ac:dyDescent="0.25">
      <c r="B15" s="38"/>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c r="AH15" s="38"/>
    </row>
    <row r="16" spans="2:34" x14ac:dyDescent="0.2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c r="AH16" s="38"/>
    </row>
    <row r="17" spans="2:34" x14ac:dyDescent="0.25">
      <c r="B17" s="38"/>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c r="AH17" s="38"/>
    </row>
    <row r="18" spans="2:34" x14ac:dyDescent="0.25">
      <c r="B18" s="38"/>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c r="AH18" s="38"/>
    </row>
    <row r="19" spans="2:34" x14ac:dyDescent="0.25">
      <c r="B19" s="38"/>
      <c r="C19" s="38"/>
      <c r="D19" s="38"/>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8"/>
      <c r="AF19" s="38"/>
      <c r="AG19" s="38"/>
      <c r="AH19" s="38"/>
    </row>
    <row r="20" spans="2:34" x14ac:dyDescent="0.25">
      <c r="B20" s="38"/>
      <c r="C20" s="38"/>
      <c r="D20" s="38"/>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8"/>
      <c r="AF20" s="38"/>
      <c r="AG20" s="38"/>
      <c r="AH20" s="38"/>
    </row>
    <row r="21" spans="2:34" x14ac:dyDescent="0.25">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row>
    <row r="22" spans="2:34" x14ac:dyDescent="0.25">
      <c r="B22" s="38"/>
      <c r="C22" s="38"/>
      <c r="D22" s="38"/>
      <c r="E22" s="38"/>
      <c r="F22" s="38"/>
      <c r="G22" s="38"/>
      <c r="H22" s="38"/>
      <c r="I22" s="38"/>
      <c r="J22" s="38"/>
      <c r="K22" s="38"/>
      <c r="L22" s="38"/>
      <c r="M22" s="38"/>
      <c r="N22" s="38"/>
      <c r="O22" s="38"/>
      <c r="P22" s="38"/>
      <c r="Q22" s="38"/>
      <c r="R22" s="38"/>
      <c r="S22" s="38"/>
      <c r="T22" s="38"/>
      <c r="U22" s="38"/>
      <c r="V22" s="38"/>
      <c r="W22" s="38"/>
      <c r="X22" s="38"/>
      <c r="Y22" s="38"/>
      <c r="Z22" s="38"/>
      <c r="AA22" s="38"/>
      <c r="AB22" s="38"/>
      <c r="AC22" s="38"/>
      <c r="AD22" s="38"/>
      <c r="AE22" s="38"/>
      <c r="AF22" s="38"/>
      <c r="AG22" s="38"/>
      <c r="AH22" s="38"/>
    </row>
    <row r="23" spans="2:34" x14ac:dyDescent="0.25">
      <c r="B23" s="38"/>
      <c r="C23" s="38"/>
      <c r="D23" s="38"/>
      <c r="E23" s="38"/>
      <c r="F23" s="38"/>
      <c r="G23" s="38"/>
      <c r="H23" s="38"/>
      <c r="I23" s="38"/>
      <c r="J23" s="38"/>
      <c r="K23" s="38"/>
      <c r="L23" s="38"/>
      <c r="M23" s="38"/>
      <c r="N23" s="38"/>
      <c r="O23" s="38"/>
      <c r="P23" s="38"/>
      <c r="Q23" s="38"/>
      <c r="R23" s="38"/>
      <c r="S23" s="38"/>
      <c r="T23" s="38"/>
      <c r="U23" s="38"/>
      <c r="V23" s="38"/>
      <c r="W23" s="38"/>
      <c r="X23" s="38"/>
      <c r="Y23" s="38"/>
      <c r="Z23" s="38"/>
      <c r="AA23" s="38"/>
      <c r="AB23" s="38"/>
      <c r="AC23" s="38"/>
      <c r="AD23" s="38"/>
      <c r="AE23" s="38"/>
      <c r="AF23" s="38"/>
      <c r="AG23" s="38"/>
      <c r="AH23" s="38"/>
    </row>
    <row r="24" spans="2:34" x14ac:dyDescent="0.2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41"/>
      <c r="AC24" s="38"/>
      <c r="AD24" s="38"/>
      <c r="AE24" s="38"/>
      <c r="AF24" s="38"/>
      <c r="AG24" s="38"/>
      <c r="AH24" s="38"/>
    </row>
    <row r="25" spans="2:34" x14ac:dyDescent="0.25">
      <c r="B25" s="38"/>
      <c r="C25" s="38"/>
      <c r="D25" s="38"/>
      <c r="E25" s="38"/>
      <c r="F25" s="38"/>
      <c r="G25" s="38"/>
      <c r="H25" s="38"/>
      <c r="I25" s="38"/>
      <c r="J25" s="38"/>
      <c r="K25" s="38"/>
      <c r="L25" s="38"/>
      <c r="M25" s="38"/>
      <c r="N25" s="38"/>
      <c r="O25" s="38"/>
      <c r="P25" s="38"/>
      <c r="Q25" s="38"/>
      <c r="R25" s="38"/>
      <c r="S25" s="38"/>
      <c r="T25" s="38"/>
      <c r="U25" s="38"/>
      <c r="V25" s="38"/>
      <c r="W25" s="38"/>
      <c r="X25" s="38"/>
      <c r="Y25" s="38"/>
      <c r="Z25" s="38"/>
      <c r="AA25" s="38"/>
      <c r="AB25" s="38"/>
      <c r="AC25" s="38"/>
      <c r="AD25" s="38"/>
      <c r="AE25" s="38"/>
      <c r="AF25" s="38"/>
      <c r="AG25" s="38"/>
      <c r="AH25" s="38"/>
    </row>
    <row r="26" spans="2:34" x14ac:dyDescent="0.2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c r="AH26" s="38"/>
    </row>
    <row r="27" spans="2:34" x14ac:dyDescent="0.25">
      <c r="B27" s="38"/>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c r="AH27" s="38"/>
    </row>
    <row r="28" spans="2:34" x14ac:dyDescent="0.25">
      <c r="B28" s="38"/>
      <c r="C28" s="38"/>
      <c r="D28" s="38"/>
      <c r="E28" s="38"/>
      <c r="F28" s="38"/>
      <c r="G28" s="38"/>
      <c r="H28" s="38"/>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row>
    <row r="29" spans="2:34" x14ac:dyDescent="0.25">
      <c r="B29" s="38"/>
      <c r="C29" s="38"/>
      <c r="D29" s="38"/>
      <c r="E29" s="38"/>
      <c r="F29" s="38"/>
      <c r="G29" s="38"/>
      <c r="H29" s="38"/>
      <c r="I29" s="38"/>
      <c r="J29" s="38"/>
      <c r="K29" s="38"/>
      <c r="L29" s="38"/>
      <c r="M29" s="38"/>
      <c r="N29" s="38"/>
      <c r="O29" s="38"/>
      <c r="P29" s="38"/>
      <c r="Q29" s="38"/>
      <c r="R29" s="38"/>
      <c r="S29" s="38"/>
      <c r="T29" s="38"/>
      <c r="U29" s="38"/>
      <c r="V29" s="38"/>
      <c r="W29" s="38"/>
      <c r="X29" s="38"/>
      <c r="Y29" s="38"/>
      <c r="Z29" s="38"/>
      <c r="AA29" s="38"/>
      <c r="AB29" s="38"/>
      <c r="AC29" s="38"/>
      <c r="AD29" s="38"/>
      <c r="AE29" s="38"/>
      <c r="AF29" s="38"/>
      <c r="AG29" s="38"/>
      <c r="AH29" s="38"/>
    </row>
    <row r="30" spans="2:34" x14ac:dyDescent="0.25">
      <c r="B30" s="38"/>
      <c r="C30" s="38"/>
      <c r="D30" s="38"/>
      <c r="E30" s="38"/>
      <c r="F30" s="38"/>
      <c r="G30" s="38"/>
      <c r="H30" s="38"/>
      <c r="I30" s="38"/>
      <c r="J30" s="38"/>
      <c r="K30" s="38"/>
      <c r="L30" s="38"/>
      <c r="M30" s="38"/>
      <c r="N30" s="38"/>
      <c r="O30" s="38"/>
      <c r="P30" s="38"/>
      <c r="Q30" s="38"/>
      <c r="R30" s="38"/>
      <c r="S30" s="38"/>
      <c r="T30" s="38"/>
      <c r="U30" s="38"/>
      <c r="V30" s="38"/>
      <c r="W30" s="38"/>
      <c r="X30" s="38"/>
      <c r="Y30" s="38"/>
      <c r="Z30" s="38"/>
      <c r="AA30" s="38"/>
      <c r="AB30" s="38"/>
      <c r="AC30" s="38"/>
      <c r="AD30" s="38"/>
      <c r="AE30" s="38"/>
      <c r="AF30" s="38"/>
      <c r="AG30" s="38"/>
      <c r="AH30" s="38"/>
    </row>
    <row r="31" spans="2:34" x14ac:dyDescent="0.25">
      <c r="B31" s="38"/>
      <c r="C31" s="38"/>
      <c r="D31" s="38"/>
      <c r="E31" s="38"/>
      <c r="F31" s="38"/>
      <c r="G31" s="38"/>
      <c r="H31" s="38"/>
      <c r="I31" s="38"/>
      <c r="J31" s="38"/>
      <c r="K31" s="38"/>
      <c r="L31" s="38"/>
      <c r="M31" s="38"/>
      <c r="N31" s="38"/>
      <c r="O31" s="38"/>
      <c r="P31" s="38"/>
      <c r="Q31" s="38"/>
      <c r="R31" s="38"/>
      <c r="S31" s="38"/>
      <c r="T31" s="38"/>
      <c r="U31" s="38"/>
      <c r="V31" s="38"/>
      <c r="W31" s="38"/>
      <c r="X31" s="38"/>
      <c r="Y31" s="38"/>
      <c r="Z31" s="38"/>
      <c r="AA31" s="38"/>
      <c r="AB31" s="38"/>
      <c r="AC31" s="38"/>
      <c r="AD31" s="38"/>
      <c r="AE31" s="38"/>
      <c r="AF31" s="38"/>
      <c r="AG31" s="38"/>
      <c r="AH31" s="38"/>
    </row>
    <row r="32" spans="2:34" x14ac:dyDescent="0.25">
      <c r="B32" s="38"/>
      <c r="C32" s="38"/>
      <c r="D32" s="38"/>
      <c r="E32" s="38"/>
      <c r="F32" s="38"/>
      <c r="G32" s="38"/>
      <c r="H32" s="38"/>
      <c r="I32" s="38"/>
      <c r="J32" s="38"/>
      <c r="K32" s="38"/>
      <c r="L32" s="38"/>
      <c r="M32" s="38"/>
      <c r="N32" s="38"/>
      <c r="O32" s="38"/>
      <c r="P32" s="38"/>
      <c r="Q32" s="38"/>
      <c r="R32" s="38"/>
      <c r="S32" s="38"/>
      <c r="T32" s="38"/>
      <c r="U32" s="38"/>
      <c r="V32" s="38"/>
      <c r="W32" s="38"/>
      <c r="X32" s="38"/>
      <c r="Y32" s="38"/>
      <c r="Z32" s="38"/>
      <c r="AA32" s="38"/>
      <c r="AB32" s="38"/>
      <c r="AC32" s="38"/>
      <c r="AD32" s="38"/>
      <c r="AE32" s="38"/>
      <c r="AF32" s="38"/>
      <c r="AG32" s="38"/>
      <c r="AH32" s="38"/>
    </row>
    <row r="33" spans="2:34" x14ac:dyDescent="0.2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c r="AH33" s="38"/>
    </row>
    <row r="34" spans="2:34" x14ac:dyDescent="0.25">
      <c r="B34" s="38"/>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c r="AH34" s="38"/>
    </row>
    <row r="35" spans="2:34" x14ac:dyDescent="0.25">
      <c r="B35" s="38"/>
      <c r="C35" s="38"/>
      <c r="D35" s="38"/>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8"/>
      <c r="AF35" s="38"/>
      <c r="AG35" s="38"/>
      <c r="AH35" s="38"/>
    </row>
    <row r="36" spans="2:34" x14ac:dyDescent="0.2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c r="AH36" s="38"/>
    </row>
    <row r="37" spans="2:34" x14ac:dyDescent="0.25">
      <c r="B37" s="38"/>
      <c r="C37" s="38"/>
      <c r="D37" s="38"/>
      <c r="E37" s="38"/>
      <c r="F37" s="38"/>
      <c r="G37" s="38"/>
      <c r="H37" s="38"/>
      <c r="I37" s="38"/>
      <c r="J37" s="38"/>
      <c r="K37" s="38"/>
      <c r="L37" s="38"/>
      <c r="M37" s="38"/>
      <c r="N37" s="38"/>
      <c r="O37" s="38"/>
      <c r="P37" s="38"/>
      <c r="Q37" s="38"/>
      <c r="R37" s="38"/>
      <c r="S37" s="38"/>
      <c r="T37" s="38"/>
      <c r="U37" s="38"/>
      <c r="V37" s="38"/>
      <c r="W37" s="38"/>
      <c r="X37" s="38"/>
      <c r="Y37" s="38"/>
      <c r="Z37" s="38"/>
      <c r="AA37" s="38"/>
      <c r="AB37" s="38"/>
      <c r="AC37" s="38"/>
      <c r="AD37" s="38"/>
      <c r="AE37" s="38"/>
      <c r="AF37" s="38"/>
      <c r="AG37" s="38"/>
      <c r="AH37" s="38"/>
    </row>
    <row r="38" spans="2:34" x14ac:dyDescent="0.2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c r="AH38" s="38"/>
    </row>
    <row r="39" spans="2:34" x14ac:dyDescent="0.2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c r="AH39" s="38"/>
    </row>
    <row r="40" spans="2:34" x14ac:dyDescent="0.25">
      <c r="B40" s="38"/>
      <c r="C40" s="38"/>
      <c r="D40" s="38"/>
      <c r="E40" s="38"/>
      <c r="F40" s="38"/>
      <c r="G40" s="38"/>
      <c r="H40" s="38"/>
      <c r="I40" s="38"/>
      <c r="J40" s="38"/>
      <c r="K40" s="38"/>
      <c r="L40" s="38"/>
      <c r="M40" s="38"/>
      <c r="N40" s="38"/>
      <c r="O40" s="38"/>
      <c r="P40" s="38"/>
      <c r="Q40" s="38"/>
      <c r="R40" s="38"/>
      <c r="S40" s="38"/>
      <c r="T40" s="38"/>
      <c r="U40" s="38"/>
      <c r="V40" s="38"/>
      <c r="W40" s="38"/>
      <c r="X40" s="38"/>
      <c r="Y40" s="38"/>
      <c r="Z40" s="38"/>
      <c r="AA40" s="38"/>
      <c r="AB40" s="38"/>
      <c r="AC40" s="38"/>
      <c r="AD40" s="38"/>
      <c r="AE40" s="38"/>
      <c r="AF40" s="38"/>
      <c r="AG40" s="38"/>
      <c r="AH40" s="38"/>
    </row>
    <row r="41" spans="2:34" x14ac:dyDescent="0.2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c r="AH41" s="38"/>
    </row>
    <row r="42" spans="2:34" x14ac:dyDescent="0.25">
      <c r="B42" s="38"/>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c r="AH42" s="38"/>
    </row>
    <row r="43" spans="2:34" x14ac:dyDescent="0.25">
      <c r="B43" s="38"/>
      <c r="C43" s="38"/>
      <c r="D43" s="38"/>
      <c r="E43" s="38"/>
      <c r="F43" s="38"/>
      <c r="G43" s="38"/>
      <c r="H43" s="38"/>
      <c r="I43" s="38"/>
      <c r="J43" s="38"/>
      <c r="K43" s="38"/>
      <c r="L43" s="38"/>
      <c r="M43" s="38"/>
      <c r="N43" s="38"/>
      <c r="O43" s="38"/>
      <c r="P43" s="38"/>
      <c r="Q43" s="38"/>
      <c r="R43" s="38"/>
      <c r="S43" s="38"/>
      <c r="T43" s="38"/>
      <c r="U43" s="38"/>
      <c r="V43" s="38"/>
      <c r="W43" s="38"/>
      <c r="X43" s="38"/>
      <c r="Y43" s="38"/>
      <c r="Z43" s="38"/>
      <c r="AA43" s="38"/>
      <c r="AB43" s="38"/>
      <c r="AC43" s="38"/>
      <c r="AD43" s="38"/>
      <c r="AE43" s="38"/>
      <c r="AF43" s="38"/>
      <c r="AG43" s="38"/>
      <c r="AH43" s="38"/>
    </row>
  </sheetData>
  <mergeCells count="1">
    <mergeCell ref="B1:AH4"/>
  </mergeCells>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0A08BC-D181-4F9B-B14A-07B3A18FD111}">
  <dimension ref="A4:B4"/>
  <sheetViews>
    <sheetView workbookViewId="0">
      <selection activeCell="C6" sqref="C6"/>
    </sheetView>
  </sheetViews>
  <sheetFormatPr defaultRowHeight="15" x14ac:dyDescent="0.25"/>
  <sheetData>
    <row r="4" spans="1:2" x14ac:dyDescent="0.25">
      <c r="A4" t="s">
        <v>120</v>
      </c>
      <c r="B4" s="43" t="s">
        <v>119</v>
      </c>
    </row>
  </sheetData>
  <hyperlinks>
    <hyperlink ref="B4" r:id="rId1" display="https://forms.gle/1Q1xR9zBx8o5WLSk9" xr:uid="{9DBA6861-9454-4A5F-BC62-B6A5BCCE1F9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 Raw Data</vt:lpstr>
      <vt:lpstr>Cleaned Data</vt:lpstr>
      <vt:lpstr>Data Dictionary</vt:lpstr>
      <vt:lpstr>Analysis</vt:lpstr>
      <vt:lpstr>Reporting</vt:lpstr>
      <vt:lpstr>Food Survey Form Link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arsheya begum</dc:creator>
  <cp:lastModifiedBy>arsheya begum</cp:lastModifiedBy>
  <dcterms:created xsi:type="dcterms:W3CDTF">2024-01-22T07:30:53Z</dcterms:created>
  <dcterms:modified xsi:type="dcterms:W3CDTF">2024-01-25T09:06:51Z</dcterms:modified>
</cp:coreProperties>
</file>