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8" windowWidth="14808" windowHeight="8016"/>
  </bookViews>
  <sheets>
    <sheet name="Sayfa1" sheetId="1" r:id="rId1"/>
    <sheet name="Sayfa2" sheetId="2" r:id="rId2"/>
    <sheet name="Sayfa3" sheetId="3" r:id="rId3"/>
  </sheets>
  <externalReferences>
    <externalReference r:id="rId4"/>
  </externalReferences>
  <calcPr calcId="144525"/>
</workbook>
</file>

<file path=xl/calcChain.xml><?xml version="1.0" encoding="utf-8"?>
<calcChain xmlns="http://schemas.openxmlformats.org/spreadsheetml/2006/main">
  <c r="J60" i="1" l="1"/>
  <c r="J43" i="1"/>
  <c r="J26" i="1"/>
  <c r="E25" i="1"/>
  <c r="C4" i="1"/>
  <c r="C3" i="1"/>
  <c r="B23" i="1"/>
  <c r="B18" i="1"/>
  <c r="B17" i="1"/>
  <c r="B14" i="1"/>
  <c r="B15" i="1"/>
  <c r="E42" i="1" l="1"/>
  <c r="D42" i="1"/>
  <c r="C42" i="1"/>
  <c r="F41" i="1"/>
  <c r="B41" i="1"/>
  <c r="G41" i="1" s="1"/>
  <c r="F40" i="1"/>
  <c r="B40" i="1"/>
  <c r="G40" i="1" s="1"/>
  <c r="F39" i="1"/>
  <c r="B39" i="1"/>
  <c r="G39" i="1" s="1"/>
  <c r="F38" i="1"/>
  <c r="B38" i="1"/>
  <c r="G38" i="1" s="1"/>
  <c r="F37" i="1"/>
  <c r="B37" i="1"/>
  <c r="G37" i="1" s="1"/>
  <c r="F36" i="1"/>
  <c r="B36" i="1"/>
  <c r="G36" i="1" s="1"/>
  <c r="F35" i="1"/>
  <c r="B35" i="1"/>
  <c r="G35" i="1" s="1"/>
  <c r="F34" i="1"/>
  <c r="B34" i="1"/>
  <c r="G34" i="1" s="1"/>
  <c r="F33" i="1"/>
  <c r="B33" i="1"/>
  <c r="G33" i="1" s="1"/>
  <c r="F32" i="1"/>
  <c r="B32" i="1"/>
  <c r="G32" i="1" s="1"/>
  <c r="F31" i="1"/>
  <c r="B31" i="1"/>
  <c r="G31" i="1" s="1"/>
  <c r="E59" i="1"/>
  <c r="D59" i="1"/>
  <c r="C59" i="1"/>
  <c r="D25" i="1"/>
  <c r="C25" i="1"/>
  <c r="F58" i="1"/>
  <c r="B58" i="1"/>
  <c r="G58" i="1" s="1"/>
  <c r="F24" i="1"/>
  <c r="B24" i="1"/>
  <c r="G24" i="1" s="1"/>
  <c r="F57" i="1"/>
  <c r="B57" i="1"/>
  <c r="G57" i="1" s="1"/>
  <c r="F23" i="1"/>
  <c r="G23" i="1"/>
  <c r="F56" i="1"/>
  <c r="B56" i="1"/>
  <c r="G56" i="1" s="1"/>
  <c r="F22" i="1"/>
  <c r="B22" i="1"/>
  <c r="G22" i="1" s="1"/>
  <c r="F55" i="1"/>
  <c r="B55" i="1"/>
  <c r="G55" i="1" s="1"/>
  <c r="F21" i="1"/>
  <c r="B21" i="1"/>
  <c r="G21" i="1" s="1"/>
  <c r="F54" i="1"/>
  <c r="B54" i="1"/>
  <c r="G54" i="1" s="1"/>
  <c r="F20" i="1"/>
  <c r="B20" i="1"/>
  <c r="G20" i="1" s="1"/>
  <c r="F53" i="1"/>
  <c r="B53" i="1"/>
  <c r="G53" i="1" s="1"/>
  <c r="F19" i="1"/>
  <c r="B19" i="1"/>
  <c r="G19" i="1" s="1"/>
  <c r="F52" i="1"/>
  <c r="B52" i="1"/>
  <c r="G52" i="1" s="1"/>
  <c r="F18" i="1"/>
  <c r="G18" i="1"/>
  <c r="F51" i="1"/>
  <c r="B51" i="1"/>
  <c r="G51" i="1" s="1"/>
  <c r="F17" i="1"/>
  <c r="G17" i="1"/>
  <c r="F50" i="1"/>
  <c r="B50" i="1"/>
  <c r="G50" i="1" s="1"/>
  <c r="F16" i="1"/>
  <c r="B16" i="1"/>
  <c r="G16" i="1" s="1"/>
  <c r="F49" i="1"/>
  <c r="B49" i="1"/>
  <c r="G49" i="1" s="1"/>
  <c r="F15" i="1"/>
  <c r="G15" i="1"/>
  <c r="F48" i="1"/>
  <c r="F59" i="1" s="1"/>
  <c r="B48" i="1"/>
  <c r="G48" i="1" s="1"/>
  <c r="F14" i="1"/>
  <c r="G14" i="1"/>
  <c r="B42" i="1" l="1"/>
  <c r="G42" i="1" s="1"/>
  <c r="F42" i="1"/>
  <c r="F25" i="1"/>
  <c r="B25" i="1"/>
  <c r="G25" i="1" s="1"/>
  <c r="B59" i="1"/>
  <c r="G59" i="1" s="1"/>
  <c r="A3" i="1" l="1"/>
  <c r="D5" i="1" s="1"/>
  <c r="D3" i="1" l="1"/>
  <c r="D4" i="1"/>
  <c r="C5" i="1"/>
</calcChain>
</file>

<file path=xl/sharedStrings.xml><?xml version="1.0" encoding="utf-8"?>
<sst xmlns="http://schemas.openxmlformats.org/spreadsheetml/2006/main" count="104" uniqueCount="39">
  <si>
    <t>Kelime</t>
  </si>
  <si>
    <t>Grammar</t>
  </si>
  <si>
    <t>Cloze Test</t>
  </si>
  <si>
    <t>Cümle Tamamlama</t>
  </si>
  <si>
    <t>Paragraf</t>
  </si>
  <si>
    <t>Diyalog Tamamlama</t>
  </si>
  <si>
    <t>Anlamca En Yakın</t>
  </si>
  <si>
    <t>Duruma Uygun İfade</t>
  </si>
  <si>
    <t>Paragraf Tamamlama</t>
  </si>
  <si>
    <t>Çeviri</t>
  </si>
  <si>
    <t>Anlamı Bozan Cümle</t>
  </si>
  <si>
    <t>BOŞ</t>
  </si>
  <si>
    <t>NET</t>
  </si>
  <si>
    <t>SORU TİPİNE GÖRE SORU İSTATİSTİKLERİ</t>
  </si>
  <si>
    <t>BAŞARI ORANI</t>
  </si>
  <si>
    <t>ÇÖZÜLEN SORU SAYISI</t>
  </si>
  <si>
    <t>Toplam Soru Sayısı</t>
  </si>
  <si>
    <t>ÖĞRENCİ B</t>
  </si>
  <si>
    <t>ÖĞRENCİ A</t>
  </si>
  <si>
    <t>ÖĞRENCİ C</t>
  </si>
  <si>
    <t>SINIFA GÖRE HANGİ ÖĞRENCİ DAHA BAŞARILI (YÜZDELİK)</t>
  </si>
  <si>
    <t>ÖĞRENCİLERİN BAŞARI ORTALAMASI</t>
  </si>
  <si>
    <t>Phrases</t>
  </si>
  <si>
    <t>Tense</t>
  </si>
  <si>
    <t>Modals</t>
  </si>
  <si>
    <t>Conditionals</t>
  </si>
  <si>
    <t>Conjunctions and Transitions</t>
  </si>
  <si>
    <t>Relative Clauses</t>
  </si>
  <si>
    <t>Prepositions and Collacations</t>
  </si>
  <si>
    <t>Gerund Infinitive</t>
  </si>
  <si>
    <t>Noun Clause and Reported Speech</t>
  </si>
  <si>
    <t>Passive</t>
  </si>
  <si>
    <t>Quantifiers, Nouns, Pronouns, Articles</t>
  </si>
  <si>
    <t xml:space="preserve"> </t>
  </si>
  <si>
    <t>Toplam Yanlış / Boş Sayısı</t>
  </si>
  <si>
    <t>SORULARDAKİ KONU İSTATİSTİKLERİ</t>
  </si>
  <si>
    <t>Yanlış / Boş Sayısı</t>
  </si>
  <si>
    <t>prepared by Uğur ARSLAN</t>
  </si>
  <si>
    <t>https://github.com/arslanugur/projects/tree/arslan/English%20101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</si>
</sst>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charset val="162"/>
      <scheme val="minor"/>
    </font>
    <font>
      <sz val="11"/>
      <name val="Calibri"/>
      <family val="2"/>
      <scheme val="minor"/>
    </font>
    <font>
      <b/>
      <sz val="11"/>
      <name val="Calibri"/>
      <family val="2"/>
      <charset val="162"/>
      <scheme val="minor"/>
    </font>
    <font>
      <b/>
      <sz val="11"/>
      <color rgb="FF0066FF"/>
      <name val="Calibri"/>
      <family val="2"/>
      <charset val="16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3">
    <xf numFmtId="0" fontId="0" fillId="0" borderId="0" xfId="0"/>
    <xf numFmtId="2" fontId="0" fillId="0" borderId="0" xfId="0" applyNumberFormat="1"/>
    <xf numFmtId="2" fontId="0" fillId="2" borderId="0" xfId="0" applyNumberFormat="1" applyFill="1"/>
    <xf numFmtId="0" fontId="1" fillId="0" borderId="0" xfId="0" applyFont="1"/>
    <xf numFmtId="0" fontId="1" fillId="0" borderId="0" xfId="0" applyFont="1" applyAlignment="1">
      <alignment horizontal="left"/>
    </xf>
    <xf numFmtId="0" fontId="1" fillId="0" borderId="0" xfId="0" applyFont="1" applyAlignment="1">
      <alignment horizontal="right"/>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3" borderId="0" xfId="0" applyFont="1" applyFill="1"/>
    <xf numFmtId="0" fontId="3" fillId="3" borderId="0" xfId="0" applyFont="1" applyFill="1"/>
    <xf numFmtId="2" fontId="2" fillId="2" borderId="0" xfId="0" applyNumberFormat="1" applyFont="1" applyFill="1"/>
    <xf numFmtId="2" fontId="0" fillId="2" borderId="0" xfId="0" applyNumberFormat="1" applyFill="1" applyAlignment="1">
      <alignment horizontal="left"/>
    </xf>
    <xf numFmtId="0" fontId="0" fillId="3" borderId="0" xfId="0" applyFill="1"/>
    <xf numFmtId="2" fontId="4" fillId="4" borderId="0" xfId="0" applyNumberFormat="1" applyFont="1" applyFill="1" applyAlignment="1">
      <alignment horizont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1">
    <dxf>
      <font>
        <color theme="0"/>
      </font>
      <fill>
        <patternFill>
          <bgColor rgb="FFFF0000"/>
        </patternFill>
      </fill>
    </dxf>
    <dxf>
      <fill>
        <patternFill>
          <bgColor rgb="FFFFFF00"/>
        </patternFill>
      </fill>
    </dxf>
    <dxf>
      <fill>
        <patternFill>
          <bgColor rgb="FF92D050"/>
        </patternFill>
      </fill>
    </dxf>
    <dxf>
      <font>
        <color theme="0"/>
      </font>
      <fill>
        <patternFill>
          <bgColor rgb="FFFF0000"/>
        </patternFill>
      </fill>
    </dxf>
    <dxf>
      <fill>
        <patternFill>
          <bgColor rgb="FFFFFF00"/>
        </patternFill>
      </fill>
    </dxf>
    <dxf>
      <fill>
        <patternFill>
          <bgColor rgb="FF92D050"/>
        </patternFill>
      </fill>
    </dxf>
    <dxf>
      <font>
        <color theme="0"/>
      </font>
      <fill>
        <patternFill>
          <bgColor rgb="FFFF0000"/>
        </patternFill>
      </fill>
    </dxf>
    <dxf>
      <fill>
        <patternFill>
          <bgColor rgb="FFFFFF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2" defaultPivotStyle="PivotStyleMedium9"/>
  <colors>
    <mruColors>
      <color rgb="FF0066FF"/>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9/D</a:t>
            </a:r>
          </a:p>
          <a:p>
            <a:pPr>
              <a:defRPr sz="1400" b="0" i="0" u="none" strike="noStrike" kern="1200" spc="0" baseline="0">
                <a:solidFill>
                  <a:schemeClr val="tx1">
                    <a:lumMod val="65000"/>
                    <a:lumOff val="35000"/>
                  </a:schemeClr>
                </a:solidFill>
                <a:latin typeface="+mn-lt"/>
                <a:ea typeface="+mn-ea"/>
                <a:cs typeface="+mn-cs"/>
              </a:defRPr>
            </a:pPr>
            <a:r>
              <a:rPr lang="tr-TR"/>
              <a:t>İngilizceKullanımı </a:t>
            </a:r>
            <a:endParaRPr lang="en-GB"/>
          </a:p>
        </c:rich>
      </c:tx>
      <c:layout>
        <c:manualLayout>
          <c:xMode val="edge"/>
          <c:yMode val="edge"/>
          <c:x val="0.16452767121853662"/>
          <c:y val="2.5698582831569623E-2"/>
        </c:manualLayout>
      </c:layout>
      <c:overlay val="0"/>
      <c:spPr>
        <a:noFill/>
        <a:ln>
          <a:noFill/>
        </a:ln>
        <a:effectLst/>
      </c:spPr>
    </c:title>
    <c:autoTitleDeleted val="0"/>
    <c:plotArea>
      <c:layout/>
      <c:radarChart>
        <c:radarStyle val="marker"/>
        <c:varyColors val="0"/>
        <c:ser>
          <c:idx val="13"/>
          <c:order val="0"/>
          <c:tx>
            <c:strRef>
              <c:f>[1]Sayfa1!$A$2</c:f>
              <c:strCache>
                <c:ptCount val="1"/>
              </c:strCache>
            </c:strRef>
          </c:tx>
          <c:spPr>
            <a:ln w="28575" cap="rnd">
              <a:solidFill>
                <a:schemeClr val="accent2">
                  <a:lumMod val="80000"/>
                  <a:lumOff val="20000"/>
                </a:schemeClr>
              </a:solidFill>
              <a:round/>
            </a:ln>
            <a:effectLst/>
          </c:spPr>
          <c:marker>
            <c:symbol val="none"/>
          </c:marker>
          <c:val>
            <c:numRef>
              <c:f>[1]Sayfa1!$AL$5:$AL$24</c:f>
              <c:numCache>
                <c:formatCode>General</c:formatCode>
                <c:ptCount val="20"/>
                <c:pt idx="0">
                  <c:v>6</c:v>
                </c:pt>
                <c:pt idx="1">
                  <c:v>11</c:v>
                </c:pt>
                <c:pt idx="2">
                  <c:v>4</c:v>
                </c:pt>
                <c:pt idx="3">
                  <c:v>13</c:v>
                </c:pt>
                <c:pt idx="4">
                  <c:v>15</c:v>
                </c:pt>
                <c:pt idx="5">
                  <c:v>2</c:v>
                </c:pt>
                <c:pt idx="6">
                  <c:v>5</c:v>
                </c:pt>
                <c:pt idx="7">
                  <c:v>2</c:v>
                </c:pt>
                <c:pt idx="8">
                  <c:v>11</c:v>
                </c:pt>
                <c:pt idx="9">
                  <c:v>37</c:v>
                </c:pt>
                <c:pt idx="10">
                  <c:v>17</c:v>
                </c:pt>
                <c:pt idx="11">
                  <c:v>2</c:v>
                </c:pt>
                <c:pt idx="12">
                  <c:v>9</c:v>
                </c:pt>
                <c:pt idx="13">
                  <c:v>17</c:v>
                </c:pt>
                <c:pt idx="14">
                  <c:v>10</c:v>
                </c:pt>
                <c:pt idx="15">
                  <c:v>18</c:v>
                </c:pt>
                <c:pt idx="16">
                  <c:v>7</c:v>
                </c:pt>
                <c:pt idx="17">
                  <c:v>15</c:v>
                </c:pt>
                <c:pt idx="18">
                  <c:v>7</c:v>
                </c:pt>
                <c:pt idx="19">
                  <c:v>0</c:v>
                </c:pt>
              </c:numCache>
            </c:numRef>
          </c:val>
          <c:extLs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ser>
        <c:dLbls>
          <c:showLegendKey val="0"/>
          <c:showVal val="0"/>
          <c:showCatName val="0"/>
          <c:showSerName val="0"/>
          <c:showPercent val="0"/>
          <c:showBubbleSize val="0"/>
        </c:dLbls>
        <c:axId val="114059136"/>
        <c:axId val="114060672"/>
        <c:extLst>
          <c:ext xmlns:c15="http://schemas.microsoft.com/office/drawing/2012/chart" uri="{02D57815-91ED-43cb-92C2-25804820EDAC}">
            <c15:filteredRadarSeries>
              <c15:ser>
                <c:idx val="14"/>
                <c:order val="1"/>
                <c:tx>
                  <c:v>Sınıf içerisindeki performansı</c:v>
                </c:tx>
                <c:spPr>
                  <a:ln w="28575" cap="rnd">
                    <a:solidFill>
                      <a:schemeClr val="accent3">
                        <a:lumMod val="80000"/>
                        <a:lumOff val="20000"/>
                      </a:schemeClr>
                    </a:solidFill>
                    <a:round/>
                  </a:ln>
                  <a:effectLst/>
                </c:spPr>
                <c:marker>
                  <c:symbol val="none"/>
                </c:marker>
                <c:val>
                  <c:numLit>
                    <c:formatCode>General</c:formatCode>
                    <c:ptCount val="1"/>
                    <c:pt idx="0">
                      <c:v>20</c:v>
                    </c:pt>
                  </c:numLit>
                </c:val>
                <c:extLst>
                  <c:ex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15"/>
                <c:order val="2"/>
                <c:tx>
                  <c:v>Habib Şahin</c:v>
                </c:tx>
                <c:spPr>
                  <a:ln w="28575" cap="rnd">
                    <a:solidFill>
                      <a:schemeClr val="accent4">
                        <a:lumMod val="80000"/>
                        <a:lumOff val="20000"/>
                      </a:schemeClr>
                    </a:solidFill>
                    <a:round/>
                  </a:ln>
                  <a:effectLst/>
                </c:spPr>
                <c:marker>
                  <c:symbol val="none"/>
                </c:marker>
                <c:val>
                  <c:numLit>
                    <c:formatCode>General</c:formatCode>
                    <c:ptCount val="6"/>
                    <c:pt idx="0">
                      <c:v>1</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16"/>
                <c:order val="3"/>
                <c:tx>
                  <c:v>Harun Arıkan</c:v>
                </c:tx>
                <c:spPr>
                  <a:ln w="28575" cap="rnd">
                    <a:solidFill>
                      <a:schemeClr val="accent5">
                        <a:lumMod val="80000"/>
                        <a:lumOff val="20000"/>
                      </a:schemeClr>
                    </a:solidFill>
                    <a:round/>
                  </a:ln>
                  <a:effectLst/>
                </c:spPr>
                <c:marker>
                  <c:symbol val="none"/>
                </c:marker>
                <c:val>
                  <c:numLit>
                    <c:formatCode>General</c:formatCode>
                    <c:ptCount val="6"/>
                    <c:pt idx="0">
                      <c:v>3</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17"/>
                <c:order val="4"/>
                <c:tx>
                  <c:v>Mahmut Emir Örün</c:v>
                </c:tx>
                <c:spPr>
                  <a:ln w="28575" cap="rnd">
                    <a:solidFill>
                      <a:schemeClr val="accent6">
                        <a:lumMod val="80000"/>
                        <a:lumOff val="20000"/>
                      </a:schemeClr>
                    </a:solidFill>
                    <a:round/>
                  </a:ln>
                  <a:effectLst/>
                </c:spPr>
                <c:marker>
                  <c:symbol val="none"/>
                </c:marker>
                <c:val>
                  <c:numLit>
                    <c:formatCode>General</c:formatCode>
                    <c:ptCount val="6"/>
                    <c:pt idx="0">
                      <c:v>1</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18"/>
                <c:order val="5"/>
                <c:tx>
                  <c:v>Merve Çağlak</c:v>
                </c:tx>
                <c:spPr>
                  <a:ln w="28575" cap="rnd">
                    <a:solidFill>
                      <a:schemeClr val="accent1">
                        <a:lumMod val="80000"/>
                      </a:schemeClr>
                    </a:solidFill>
                    <a:round/>
                  </a:ln>
                  <a:effectLst/>
                </c:spPr>
                <c:marker>
                  <c:symbol val="none"/>
                </c:marker>
                <c:val>
                  <c:numLit>
                    <c:formatCode>General</c:formatCode>
                    <c:ptCount val="6"/>
                    <c:pt idx="0">
                      <c:v>3</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19"/>
                <c:order val="6"/>
                <c:tx>
                  <c:v>Naci Onurhan Demirci</c:v>
                </c:tx>
                <c:spPr>
                  <a:ln w="28575" cap="rnd">
                    <a:solidFill>
                      <a:schemeClr val="accent2">
                        <a:lumMod val="80000"/>
                      </a:schemeClr>
                    </a:solidFill>
                    <a:round/>
                  </a:ln>
                  <a:effectLst/>
                </c:spPr>
                <c:marker>
                  <c:symbol val="none"/>
                </c:marker>
                <c:val>
                  <c:numLit>
                    <c:formatCode>General</c:formatCode>
                    <c:ptCount val="6"/>
                    <c:pt idx="0">
                      <c:v>2</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20"/>
                <c:order val="7"/>
                <c:tx>
                  <c:v>Raşit Altın</c:v>
                </c:tx>
                <c:spPr>
                  <a:ln w="28575" cap="rnd">
                    <a:solidFill>
                      <a:schemeClr val="accent3">
                        <a:lumMod val="80000"/>
                      </a:schemeClr>
                    </a:solidFill>
                    <a:round/>
                  </a:ln>
                  <a:effectLst/>
                </c:spPr>
                <c:marker>
                  <c:symbol val="none"/>
                </c:marker>
                <c:val>
                  <c:numLit>
                    <c:formatCode>General</c:formatCode>
                    <c:ptCount val="6"/>
                    <c:pt idx="0">
                      <c:v>3</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21"/>
                <c:order val="8"/>
                <c:tx>
                  <c:v>Seher Miyase Altınsoy</c:v>
                </c:tx>
                <c:spPr>
                  <a:ln w="28575" cap="rnd">
                    <a:solidFill>
                      <a:schemeClr val="accent4">
                        <a:lumMod val="80000"/>
                      </a:schemeClr>
                    </a:solidFill>
                    <a:round/>
                  </a:ln>
                  <a:effectLst/>
                </c:spPr>
                <c:marker>
                  <c:symbol val="none"/>
                </c:marker>
                <c:val>
                  <c:numLit>
                    <c:formatCode>General</c:formatCode>
                    <c:ptCount val="6"/>
                    <c:pt idx="0">
                      <c:v>2</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22"/>
                <c:order val="9"/>
                <c:tx>
                  <c:v>2 6 3 4</c:v>
                </c:tx>
                <c:spPr>
                  <a:ln w="28575" cap="rnd">
                    <a:solidFill>
                      <a:schemeClr val="accent5">
                        <a:lumMod val="80000"/>
                      </a:schemeClr>
                    </a:solidFill>
                    <a:round/>
                  </a:ln>
                  <a:effectLst/>
                </c:spPr>
                <c:marker>
                  <c:symbol val="none"/>
                </c:marker>
                <c:val>
                  <c:numLit>
                    <c:formatCode>General</c:formatCode>
                    <c:ptCount val="24"/>
                    <c:pt idx="0">
                      <c:v>2</c:v>
                    </c:pt>
                    <c:pt idx="1">
                      <c:v>6</c:v>
                    </c:pt>
                    <c:pt idx="2">
                      <c:v>3</c:v>
                    </c:pt>
                    <c:pt idx="3">
                      <c:v>4</c:v>
                    </c:pt>
                    <c:pt idx="4">
                      <c:v>5</c:v>
                    </c:pt>
                    <c:pt idx="5">
                      <c:v>5</c:v>
                    </c:pt>
                    <c:pt idx="6">
                      <c:v>2</c:v>
                    </c:pt>
                    <c:pt idx="7">
                      <c:v>4</c:v>
                    </c:pt>
                    <c:pt idx="8">
                      <c:v>2</c:v>
                    </c:pt>
                    <c:pt idx="9">
                      <c:v>2</c:v>
                    </c:pt>
                    <c:pt idx="10">
                      <c:v>2</c:v>
                    </c:pt>
                    <c:pt idx="11">
                      <c:v>1</c:v>
                    </c:pt>
                    <c:pt idx="12">
                      <c:v>1</c:v>
                    </c:pt>
                    <c:pt idx="13">
                      <c:v>1</c:v>
                    </c:pt>
                    <c:pt idx="14">
                      <c:v>1</c:v>
                    </c:pt>
                    <c:pt idx="15">
                      <c:v>3</c:v>
                    </c:pt>
                    <c:pt idx="16">
                      <c:v>1</c:v>
                    </c:pt>
                    <c:pt idx="17">
                      <c:v>3</c:v>
                    </c:pt>
                    <c:pt idx="18">
                      <c:v>2</c:v>
                    </c:pt>
                    <c:pt idx="19">
                      <c:v>3</c:v>
                    </c:pt>
                    <c:pt idx="20">
                      <c:v>2</c:v>
                    </c:pt>
                    <c:pt idx="21">
                      <c:v>3</c:v>
                    </c:pt>
                    <c:pt idx="22">
                      <c:v>1</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23"/>
                <c:order val="10"/>
                <c:tx>
                  <c:v>Vuslat Paltalı</c:v>
                </c:tx>
                <c:spPr>
                  <a:ln w="28575" cap="rnd">
                    <a:solidFill>
                      <a:schemeClr val="accent6">
                        <a:lumMod val="80000"/>
                      </a:schemeClr>
                    </a:solidFill>
                    <a:round/>
                  </a:ln>
                  <a:effectLst/>
                </c:spPr>
                <c:marker>
                  <c:symbol val="none"/>
                </c:marker>
                <c:val>
                  <c:numLit>
                    <c:formatCode>General</c:formatCode>
                    <c:ptCount val="6"/>
                    <c:pt idx="0">
                      <c:v>1</c:v>
                    </c:pt>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15:filteredRadarSeries>
              <c15:ser>
                <c:idx val="24"/>
                <c:order val="11"/>
                <c:tx>
                  <c:v>Zeynep Yörük</c:v>
                </c:tx>
                <c:spPr>
                  <a:ln w="28575" cap="rnd">
                    <a:solidFill>
                      <a:schemeClr val="accent1">
                        <a:lumMod val="60000"/>
                        <a:lumOff val="40000"/>
                      </a:schemeClr>
                    </a:solidFill>
                    <a:round/>
                  </a:ln>
                  <a:effectLst/>
                </c:spPr>
                <c:marker>
                  <c:symbol val="none"/>
                </c:marker>
                <c:val>
                  <c:numLit>
                    <c:formatCode>General</c:formatCode>
                    <c:ptCount val="6"/>
                  </c:numLit>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Sayfa1!#REF!</c15:sqref>
                              </c15:formulaRef>
                            </c:ext>
                          </c:extLst>
                        </c:multiLvlStrRef>
                      </c15:cat>
                    </c15:filteredCategoryTitle>
                  </c:ext>
                </c:extLst>
              </c15:ser>
            </c15:filteredRadarSeries>
          </c:ext>
        </c:extLst>
      </c:radarChart>
      <c:catAx>
        <c:axId val="1140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4060672"/>
        <c:crosses val="autoZero"/>
        <c:auto val="1"/>
        <c:lblAlgn val="ctr"/>
        <c:lblOffset val="100"/>
        <c:noMultiLvlLbl val="0"/>
      </c:catAx>
      <c:valAx>
        <c:axId val="11406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405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tr-TR"/>
              <a:t>Katılım: %2</a:t>
            </a:r>
            <a:endParaRPr lang="en-GB"/>
          </a:p>
        </c:rich>
      </c:tx>
      <c:overlay val="0"/>
      <c:spPr>
        <a:noFill/>
        <a:ln>
          <a:noFill/>
        </a:ln>
        <a:effectLst/>
      </c:spPr>
    </c:title>
    <c:autoTitleDeleted val="0"/>
    <c:plotArea>
      <c:layout/>
      <c:pieChart>
        <c:varyColors val="1"/>
        <c:ser>
          <c:idx val="0"/>
          <c:order val="0"/>
          <c:tx>
            <c:strRef>
              <c:f>[1]Sayfa1!$A$5:$A$24</c:f>
              <c:strCache>
                <c:ptCount val="1"/>
                <c:pt idx="0">
                  <c:v>Abdullah Sert Ahmet Eren Tura Anıl Kılıç Arda Kılıç Arda Uygun Aylin Keser Barış Keser Bayram Pınarbaşı Burhan Er Duranhan Batur Eda Dabanlı Emirhan Arıkan Enes Sönmez Enes Taşkın Furkan Sevim Habib Şahin Harun Ömer Arıkan Mahmut Emir Örün Mustafa Samur M</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[1]Sayfa1!$AL$5:$AL$25</c:f>
              <c:numCache>
                <c:formatCode>General</c:formatCode>
                <c:ptCount val="21"/>
                <c:pt idx="0">
                  <c:v>6</c:v>
                </c:pt>
                <c:pt idx="1">
                  <c:v>11</c:v>
                </c:pt>
                <c:pt idx="2">
                  <c:v>4</c:v>
                </c:pt>
                <c:pt idx="3">
                  <c:v>13</c:v>
                </c:pt>
                <c:pt idx="4">
                  <c:v>15</c:v>
                </c:pt>
                <c:pt idx="5">
                  <c:v>2</c:v>
                </c:pt>
                <c:pt idx="6">
                  <c:v>5</c:v>
                </c:pt>
                <c:pt idx="7">
                  <c:v>2</c:v>
                </c:pt>
                <c:pt idx="8">
                  <c:v>11</c:v>
                </c:pt>
                <c:pt idx="9">
                  <c:v>37</c:v>
                </c:pt>
                <c:pt idx="10">
                  <c:v>17</c:v>
                </c:pt>
                <c:pt idx="11">
                  <c:v>2</c:v>
                </c:pt>
                <c:pt idx="12">
                  <c:v>9</c:v>
                </c:pt>
                <c:pt idx="13">
                  <c:v>17</c:v>
                </c:pt>
                <c:pt idx="14">
                  <c:v>10</c:v>
                </c:pt>
                <c:pt idx="15">
                  <c:v>18</c:v>
                </c:pt>
                <c:pt idx="16">
                  <c:v>7</c:v>
                </c:pt>
                <c:pt idx="17">
                  <c:v>15</c:v>
                </c:pt>
                <c:pt idx="18">
                  <c:v>7</c:v>
                </c:pt>
                <c:pt idx="19">
                  <c:v>0</c:v>
                </c:pt>
                <c:pt idx="20">
                  <c:v>0</c:v>
                </c:pt>
              </c:numCache>
            </c:numRef>
          </c:val>
        </c:ser>
        <c:ser>
          <c:idx val="1"/>
          <c:order val="1"/>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[1]Sayfa1!$E$149:$E$177</c:f>
              <c:numCache>
                <c:formatCode>General</c:formatCode>
                <c:ptCount val="29"/>
                <c:pt idx="0">
                  <c:v>0</c:v>
                </c:pt>
              </c:numCache>
            </c:numRef>
          </c:val>
        </c:ser>
        <c:ser>
          <c:idx val="2"/>
          <c:order val="2"/>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[1]Sayfa1!$G$149:$G$177</c:f>
              <c:numCache>
                <c:formatCode>General</c:formatCode>
                <c:ptCount val="29"/>
                <c:pt idx="0">
                  <c:v>0</c:v>
                </c:pt>
              </c:numCache>
            </c:numRef>
          </c:val>
        </c:ser>
        <c:ser>
          <c:idx val="3"/>
          <c:order val="3"/>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[1]Sayfa1!$I$149:$I$177</c:f>
              <c:numCache>
                <c:formatCode>General</c:formatCode>
                <c:ptCount val="29"/>
                <c:pt idx="0">
                  <c:v>0</c:v>
                </c:pt>
              </c:numCache>
            </c:numRef>
          </c:val>
        </c:ser>
        <c:ser>
          <c:idx val="4"/>
          <c:order val="4"/>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[1]Sayfa1!$K$149:$K$177</c:f>
              <c:numCache>
                <c:formatCode>General</c:formatCode>
                <c:ptCount val="29"/>
                <c:pt idx="0">
                  <c:v>0</c:v>
                </c:pt>
              </c:numCache>
            </c:numRef>
          </c:val>
        </c:ser>
        <c:ser>
          <c:idx val="5"/>
          <c:order val="5"/>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[1]Sayfa1!$M$149:$M$177</c:f>
              <c:numCache>
                <c:formatCode>General</c:formatCode>
                <c:ptCount val="29"/>
                <c:pt idx="0">
                  <c:v>0</c:v>
                </c:pt>
              </c:numCache>
            </c:numRef>
          </c:val>
        </c:ser>
        <c:ser>
          <c:idx val="6"/>
          <c:order val="6"/>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[1]Sayfa1!$O$149:$O$177</c:f>
              <c:numCache>
                <c:formatCode>General</c:formatCode>
                <c:ptCount val="29"/>
                <c:pt idx="0">
                  <c:v>0</c:v>
                </c:pt>
              </c:numCache>
            </c:numRef>
          </c:val>
        </c:ser>
        <c:ser>
          <c:idx val="7"/>
          <c:order val="7"/>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[1]Sayfa1!$Q$149:$Q$177</c:f>
              <c:numCache>
                <c:formatCode>General</c:formatCode>
                <c:ptCount val="29"/>
                <c:pt idx="0">
                  <c:v>0</c:v>
                </c:pt>
              </c:numCache>
            </c:numRef>
          </c:val>
        </c:ser>
        <c:ser>
          <c:idx val="8"/>
          <c:order val="8"/>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[1]Sayfa1!$S$149:$S$177</c:f>
              <c:numCache>
                <c:formatCode>General</c:formatCode>
                <c:ptCount val="29"/>
                <c:pt idx="0">
                  <c:v>0</c:v>
                </c:pt>
              </c:numCache>
            </c:numRef>
          </c:val>
        </c:ser>
        <c:ser>
          <c:idx val="9"/>
          <c:order val="9"/>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Pt>
            <c:idx val="21"/>
            <c:bubble3D val="0"/>
            <c:spPr>
              <a:solidFill>
                <a:schemeClr val="accent4">
                  <a:lumMod val="80000"/>
                </a:schemeClr>
              </a:solidFill>
              <a:ln>
                <a:noFill/>
              </a:ln>
              <a:effectLst>
                <a:outerShdw blurRad="317500" algn="ctr" rotWithShape="0">
                  <a:prstClr val="black">
                    <a:alpha val="25000"/>
                  </a:prstClr>
                </a:outerShdw>
              </a:effectLst>
            </c:spPr>
          </c:dPt>
          <c:dPt>
            <c:idx val="22"/>
            <c:bubble3D val="0"/>
            <c:spPr>
              <a:solidFill>
                <a:schemeClr val="accent5">
                  <a:lumMod val="80000"/>
                </a:schemeClr>
              </a:solidFill>
              <a:ln>
                <a:noFill/>
              </a:ln>
              <a:effectLst>
                <a:outerShdw blurRad="317500" algn="ctr" rotWithShape="0">
                  <a:prstClr val="black">
                    <a:alpha val="25000"/>
                  </a:prstClr>
                </a:outerShdw>
              </a:effectLst>
            </c:spPr>
          </c:dPt>
          <c:dPt>
            <c:idx val="23"/>
            <c:bubble3D val="0"/>
            <c:spPr>
              <a:solidFill>
                <a:schemeClr val="accent6">
                  <a:lumMod val="80000"/>
                </a:schemeClr>
              </a:solidFill>
              <a:ln>
                <a:noFill/>
              </a:ln>
              <a:effectLst>
                <a:outerShdw blurRad="317500" algn="ctr" rotWithShape="0">
                  <a:prstClr val="black">
                    <a:alpha val="25000"/>
                  </a:prstClr>
                </a:outerShdw>
              </a:effectLst>
            </c:spPr>
          </c:dPt>
          <c:dPt>
            <c:idx val="24"/>
            <c:bubble3D val="0"/>
            <c:spPr>
              <a:solidFill>
                <a:schemeClr val="accent1">
                  <a:lumMod val="60000"/>
                  <a:lumOff val="40000"/>
                </a:schemeClr>
              </a:solidFill>
              <a:ln>
                <a:noFill/>
              </a:ln>
              <a:effectLst>
                <a:outerShdw blurRad="317500" algn="ctr" rotWithShape="0">
                  <a:prstClr val="black">
                    <a:alpha val="25000"/>
                  </a:prstClr>
                </a:outerShdw>
              </a:effectLst>
            </c:spPr>
          </c:dPt>
          <c:dPt>
            <c:idx val="25"/>
            <c:bubble3D val="0"/>
            <c:spPr>
              <a:solidFill>
                <a:schemeClr val="accent2">
                  <a:lumMod val="60000"/>
                  <a:lumOff val="40000"/>
                </a:schemeClr>
              </a:solidFill>
              <a:ln>
                <a:noFill/>
              </a:ln>
              <a:effectLst>
                <a:outerShdw blurRad="317500" algn="ctr" rotWithShape="0">
                  <a:prstClr val="black">
                    <a:alpha val="25000"/>
                  </a:prstClr>
                </a:outerShdw>
              </a:effectLst>
            </c:spPr>
          </c:dPt>
          <c:dPt>
            <c:idx val="26"/>
            <c:bubble3D val="0"/>
            <c:spPr>
              <a:solidFill>
                <a:schemeClr val="accent3">
                  <a:lumMod val="60000"/>
                  <a:lumOff val="40000"/>
                </a:schemeClr>
              </a:solidFill>
              <a:ln>
                <a:noFill/>
              </a:ln>
              <a:effectLst>
                <a:outerShdw blurRad="317500" algn="ctr" rotWithShape="0">
                  <a:prstClr val="black">
                    <a:alpha val="25000"/>
                  </a:prstClr>
                </a:outerShdw>
              </a:effectLst>
            </c:spPr>
          </c:dPt>
          <c:dPt>
            <c:idx val="27"/>
            <c:bubble3D val="0"/>
            <c:spPr>
              <a:solidFill>
                <a:schemeClr val="accent4">
                  <a:lumMod val="60000"/>
                  <a:lumOff val="40000"/>
                </a:schemeClr>
              </a:solidFill>
              <a:ln>
                <a:noFill/>
              </a:ln>
              <a:effectLst>
                <a:outerShdw blurRad="317500" algn="ctr" rotWithShape="0">
                  <a:prstClr val="black">
                    <a:alpha val="25000"/>
                  </a:prstClr>
                </a:outerShdw>
              </a:effectLst>
            </c:spPr>
          </c:dPt>
          <c:dPt>
            <c:idx val="28"/>
            <c:bubble3D val="0"/>
            <c:spPr>
              <a:solidFill>
                <a:schemeClr val="accent5">
                  <a:lumMod val="60000"/>
                  <a:lumOff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[1]Sayfa1!$U$149:$U$177</c:f>
              <c:numCache>
                <c:formatCode>General</c:formatCode>
                <c:ptCount val="29"/>
                <c:pt idx="0">
                  <c:v>0</c:v>
                </c:pt>
              </c:numCache>
            </c:numRef>
          </c:val>
        </c:ser>
        <c:ser>
          <c:idx val="10"/>
          <c:order val="10"/>
          <c:tx>
            <c:strRef>
              <c:f>Sayfa1!#REF!</c:f>
              <c:strCache>
                <c:ptCount val="1"/>
                <c:pt idx="0">
                  <c:v>#REF!</c:v>
                </c:pt>
              </c:strCache>
            </c:strRef>
          </c:tx>
          <c:dPt>
            <c:idx val="0"/>
            <c:bubble3D val="0"/>
            <c:spPr>
              <a:solidFill>
                <a:schemeClr val="accent1"/>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[1]Sayfa1!$A$5:$A$24</c:f>
              <c:strCache>
                <c:ptCount val="20"/>
                <c:pt idx="0">
                  <c:v>Abdullah Sert</c:v>
                </c:pt>
                <c:pt idx="1">
                  <c:v>Ahmet Eren Tura</c:v>
                </c:pt>
                <c:pt idx="2">
                  <c:v>Anıl Kılıç</c:v>
                </c:pt>
                <c:pt idx="3">
                  <c:v>Arda Kılıç</c:v>
                </c:pt>
                <c:pt idx="4">
                  <c:v>Arda Uygun</c:v>
                </c:pt>
                <c:pt idx="5">
                  <c:v>Aylin Keser</c:v>
                </c:pt>
                <c:pt idx="6">
                  <c:v>Barış Keser</c:v>
                </c:pt>
                <c:pt idx="7">
                  <c:v>Bayram Pınarbaşı</c:v>
                </c:pt>
                <c:pt idx="8">
                  <c:v>Burhan Er</c:v>
                </c:pt>
                <c:pt idx="9">
                  <c:v>Duranhan Batur</c:v>
                </c:pt>
                <c:pt idx="10">
                  <c:v>Eda Dabanlı</c:v>
                </c:pt>
                <c:pt idx="11">
                  <c:v>Emirhan Arıkan</c:v>
                </c:pt>
                <c:pt idx="12">
                  <c:v>Enes Sönmez</c:v>
                </c:pt>
                <c:pt idx="13">
                  <c:v>Enes Taşkın</c:v>
                </c:pt>
                <c:pt idx="14">
                  <c:v>Furkan Sevim</c:v>
                </c:pt>
                <c:pt idx="15">
                  <c:v>Habib Şahin</c:v>
                </c:pt>
                <c:pt idx="16">
                  <c:v>Harun Ömer Arıkan</c:v>
                </c:pt>
                <c:pt idx="17">
                  <c:v>Mahmut Emir Örün</c:v>
                </c:pt>
                <c:pt idx="18">
                  <c:v>Mustafa Samur</c:v>
                </c:pt>
                <c:pt idx="19">
                  <c:v>Merve Çağlak</c:v>
                </c:pt>
              </c:strCache>
            </c:strRef>
          </c:cat>
          <c:val>
            <c:numRef>
              <c:f>Sayfa1!#REF!</c:f>
              <c:numCache>
                <c:formatCode>General</c:formatCode>
                <c:ptCount val="1"/>
                <c:pt idx="0">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invertIfNegative val="0"/>
          <c:cat>
            <c:strRef>
              <c:f>Sayfa1!$C$3:$C$5</c:f>
              <c:strCache>
                <c:ptCount val="3"/>
                <c:pt idx="0">
                  <c:v>ÖĞRENCİ A</c:v>
                </c:pt>
                <c:pt idx="1">
                  <c:v>ÖĞRENCİ B</c:v>
                </c:pt>
                <c:pt idx="2">
                  <c:v>ÖĞRENCİ C</c:v>
                </c:pt>
              </c:strCache>
            </c:strRef>
          </c:cat>
          <c:val>
            <c:numRef>
              <c:f>Sayfa1!$D$3:$D$5</c:f>
              <c:numCache>
                <c:formatCode>0.00</c:formatCode>
                <c:ptCount val="3"/>
                <c:pt idx="0">
                  <c:v>11.148726041693182</c:v>
                </c:pt>
                <c:pt idx="1">
                  <c:v>14.886905729816988</c:v>
                </c:pt>
                <c:pt idx="2">
                  <c:v>12.724542238121794</c:v>
                </c:pt>
              </c:numCache>
            </c:numRef>
          </c:val>
        </c:ser>
        <c:dLbls>
          <c:showLegendKey val="0"/>
          <c:showVal val="0"/>
          <c:showCatName val="0"/>
          <c:showSerName val="0"/>
          <c:showPercent val="0"/>
          <c:showBubbleSize val="0"/>
        </c:dLbls>
        <c:gapWidth val="150"/>
        <c:overlap val="100"/>
        <c:axId val="114699264"/>
        <c:axId val="115585792"/>
      </c:barChart>
      <c:catAx>
        <c:axId val="114699264"/>
        <c:scaling>
          <c:orientation val="minMax"/>
        </c:scaling>
        <c:delete val="0"/>
        <c:axPos val="l"/>
        <c:majorTickMark val="out"/>
        <c:minorTickMark val="none"/>
        <c:tickLblPos val="nextTo"/>
        <c:crossAx val="115585792"/>
        <c:crosses val="autoZero"/>
        <c:auto val="1"/>
        <c:lblAlgn val="ctr"/>
        <c:lblOffset val="100"/>
        <c:noMultiLvlLbl val="0"/>
      </c:catAx>
      <c:valAx>
        <c:axId val="115585792"/>
        <c:scaling>
          <c:orientation val="minMax"/>
        </c:scaling>
        <c:delete val="0"/>
        <c:axPos val="b"/>
        <c:majorGridlines/>
        <c:numFmt formatCode="0.00" sourceLinked="1"/>
        <c:majorTickMark val="out"/>
        <c:minorTickMark val="none"/>
        <c:tickLblPos val="nextTo"/>
        <c:crossAx val="11469926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428482155925634"/>
          <c:y val="5.0926064146178139E-2"/>
          <c:w val="0.34794491573083769"/>
          <c:h val="0.78148180105885579"/>
        </c:manualLayout>
      </c:layout>
      <c:barChart>
        <c:barDir val="bar"/>
        <c:grouping val="stacked"/>
        <c:varyColors val="0"/>
        <c:ser>
          <c:idx val="0"/>
          <c:order val="0"/>
          <c:invertIfNegative val="0"/>
          <c:cat>
            <c:strRef>
              <c:f>Sayfa1!$I$14:$I$25</c:f>
              <c:strCache>
                <c:ptCount val="12"/>
                <c:pt idx="0">
                  <c:v>Kelime</c:v>
                </c:pt>
                <c:pt idx="1">
                  <c:v>Phrases</c:v>
                </c:pt>
                <c:pt idx="2">
                  <c:v>Tense</c:v>
                </c:pt>
                <c:pt idx="3">
                  <c:v>Modals</c:v>
                </c:pt>
                <c:pt idx="4">
                  <c:v>Conditionals</c:v>
                </c:pt>
                <c:pt idx="5">
                  <c:v>Conjunctions and Transitions</c:v>
                </c:pt>
                <c:pt idx="6">
                  <c:v>Relative Clauses</c:v>
                </c:pt>
                <c:pt idx="7">
                  <c:v>Prepositions and Collacations</c:v>
                </c:pt>
                <c:pt idx="8">
                  <c:v>Gerund Infinitive</c:v>
                </c:pt>
                <c:pt idx="9">
                  <c:v>Noun Clause and Reported Speech</c:v>
                </c:pt>
                <c:pt idx="10">
                  <c:v>Passive</c:v>
                </c:pt>
                <c:pt idx="11">
                  <c:v>Quantifiers, Nouns, Pronouns, Articles</c:v>
                </c:pt>
              </c:strCache>
            </c:strRef>
          </c:cat>
          <c:val>
            <c:numRef>
              <c:f>Sayfa1!$J$14:$J$25</c:f>
              <c:numCache>
                <c:formatCode>General</c:formatCode>
                <c:ptCount val="12"/>
                <c:pt idx="0">
                  <c:v>1</c:v>
                </c:pt>
                <c:pt idx="1">
                  <c:v>0</c:v>
                </c:pt>
                <c:pt idx="2">
                  <c:v>2</c:v>
                </c:pt>
                <c:pt idx="3">
                  <c:v>3</c:v>
                </c:pt>
                <c:pt idx="4">
                  <c:v>0</c:v>
                </c:pt>
                <c:pt idx="5">
                  <c:v>5</c:v>
                </c:pt>
                <c:pt idx="6">
                  <c:v>0</c:v>
                </c:pt>
                <c:pt idx="7">
                  <c:v>3</c:v>
                </c:pt>
                <c:pt idx="8">
                  <c:v>0</c:v>
                </c:pt>
                <c:pt idx="9">
                  <c:v>0</c:v>
                </c:pt>
                <c:pt idx="10">
                  <c:v>4</c:v>
                </c:pt>
                <c:pt idx="11">
                  <c:v>0</c:v>
                </c:pt>
              </c:numCache>
            </c:numRef>
          </c:val>
        </c:ser>
        <c:dLbls>
          <c:showLegendKey val="0"/>
          <c:showVal val="0"/>
          <c:showCatName val="0"/>
          <c:showSerName val="0"/>
          <c:showPercent val="0"/>
          <c:showBubbleSize val="0"/>
        </c:dLbls>
        <c:gapWidth val="150"/>
        <c:overlap val="100"/>
        <c:axId val="115593216"/>
        <c:axId val="115594752"/>
      </c:barChart>
      <c:catAx>
        <c:axId val="115593216"/>
        <c:scaling>
          <c:orientation val="minMax"/>
        </c:scaling>
        <c:delete val="0"/>
        <c:axPos val="l"/>
        <c:majorTickMark val="out"/>
        <c:minorTickMark val="none"/>
        <c:tickLblPos val="nextTo"/>
        <c:crossAx val="115594752"/>
        <c:crosses val="autoZero"/>
        <c:auto val="1"/>
        <c:lblAlgn val="ctr"/>
        <c:lblOffset val="100"/>
        <c:noMultiLvlLbl val="0"/>
      </c:catAx>
      <c:valAx>
        <c:axId val="115594752"/>
        <c:scaling>
          <c:orientation val="minMax"/>
        </c:scaling>
        <c:delete val="0"/>
        <c:axPos val="b"/>
        <c:majorGridlines/>
        <c:numFmt formatCode="General" sourceLinked="1"/>
        <c:majorTickMark val="out"/>
        <c:minorTickMark val="none"/>
        <c:tickLblPos val="nextTo"/>
        <c:crossAx val="115593216"/>
        <c:crosses val="autoZero"/>
        <c:crossBetween val="between"/>
      </c:valAx>
    </c:plotArea>
    <c:plotVisOnly val="1"/>
    <c:dispBlanksAs val="gap"/>
    <c:showDLblsOverMax val="0"/>
  </c:chart>
  <c:spPr>
    <a:ln w="0"/>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428482155925634"/>
          <c:y val="5.0926064146178139E-2"/>
          <c:w val="0.34794491573083769"/>
          <c:h val="0.78148180105885579"/>
        </c:manualLayout>
      </c:layout>
      <c:barChart>
        <c:barDir val="bar"/>
        <c:grouping val="stacked"/>
        <c:varyColors val="0"/>
        <c:ser>
          <c:idx val="0"/>
          <c:order val="0"/>
          <c:invertIfNegative val="0"/>
          <c:cat>
            <c:strRef>
              <c:f>Sayfa1!$I$14:$I$25</c:f>
              <c:strCache>
                <c:ptCount val="12"/>
                <c:pt idx="0">
                  <c:v>Kelime</c:v>
                </c:pt>
                <c:pt idx="1">
                  <c:v>Phrases</c:v>
                </c:pt>
                <c:pt idx="2">
                  <c:v>Tense</c:v>
                </c:pt>
                <c:pt idx="3">
                  <c:v>Modals</c:v>
                </c:pt>
                <c:pt idx="4">
                  <c:v>Conditionals</c:v>
                </c:pt>
                <c:pt idx="5">
                  <c:v>Conjunctions and Transitions</c:v>
                </c:pt>
                <c:pt idx="6">
                  <c:v>Relative Clauses</c:v>
                </c:pt>
                <c:pt idx="7">
                  <c:v>Prepositions and Collacations</c:v>
                </c:pt>
                <c:pt idx="8">
                  <c:v>Gerund Infinitive</c:v>
                </c:pt>
                <c:pt idx="9">
                  <c:v>Noun Clause and Reported Speech</c:v>
                </c:pt>
                <c:pt idx="10">
                  <c:v>Passive</c:v>
                </c:pt>
                <c:pt idx="11">
                  <c:v>Quantifiers, Nouns, Pronouns, Articles</c:v>
                </c:pt>
              </c:strCache>
            </c:strRef>
          </c:cat>
          <c:val>
            <c:numRef>
              <c:f>Sayfa1!$J$31:$J$42</c:f>
              <c:numCache>
                <c:formatCode>General</c:formatCode>
                <c:ptCount val="12"/>
                <c:pt idx="0">
                  <c:v>1</c:v>
                </c:pt>
                <c:pt idx="1">
                  <c:v>1</c:v>
                </c:pt>
                <c:pt idx="2">
                  <c:v>2</c:v>
                </c:pt>
                <c:pt idx="3">
                  <c:v>3</c:v>
                </c:pt>
                <c:pt idx="4">
                  <c:v>0</c:v>
                </c:pt>
                <c:pt idx="5">
                  <c:v>3</c:v>
                </c:pt>
                <c:pt idx="6">
                  <c:v>0</c:v>
                </c:pt>
                <c:pt idx="7">
                  <c:v>3</c:v>
                </c:pt>
                <c:pt idx="8">
                  <c:v>4</c:v>
                </c:pt>
                <c:pt idx="9">
                  <c:v>0</c:v>
                </c:pt>
                <c:pt idx="10">
                  <c:v>4</c:v>
                </c:pt>
                <c:pt idx="11">
                  <c:v>0</c:v>
                </c:pt>
              </c:numCache>
            </c:numRef>
          </c:val>
        </c:ser>
        <c:dLbls>
          <c:showLegendKey val="0"/>
          <c:showVal val="0"/>
          <c:showCatName val="0"/>
          <c:showSerName val="0"/>
          <c:showPercent val="0"/>
          <c:showBubbleSize val="0"/>
        </c:dLbls>
        <c:gapWidth val="150"/>
        <c:overlap val="100"/>
        <c:axId val="115868416"/>
        <c:axId val="115869952"/>
      </c:barChart>
      <c:catAx>
        <c:axId val="115868416"/>
        <c:scaling>
          <c:orientation val="minMax"/>
        </c:scaling>
        <c:delete val="0"/>
        <c:axPos val="l"/>
        <c:majorTickMark val="out"/>
        <c:minorTickMark val="none"/>
        <c:tickLblPos val="nextTo"/>
        <c:crossAx val="115869952"/>
        <c:crosses val="autoZero"/>
        <c:auto val="1"/>
        <c:lblAlgn val="ctr"/>
        <c:lblOffset val="100"/>
        <c:noMultiLvlLbl val="0"/>
      </c:catAx>
      <c:valAx>
        <c:axId val="115869952"/>
        <c:scaling>
          <c:orientation val="minMax"/>
        </c:scaling>
        <c:delete val="0"/>
        <c:axPos val="b"/>
        <c:majorGridlines/>
        <c:numFmt formatCode="General" sourceLinked="1"/>
        <c:majorTickMark val="out"/>
        <c:minorTickMark val="none"/>
        <c:tickLblPos val="nextTo"/>
        <c:crossAx val="115868416"/>
        <c:crosses val="autoZero"/>
        <c:crossBetween val="between"/>
      </c:valAx>
    </c:plotArea>
    <c:plotVisOnly val="1"/>
    <c:dispBlanksAs val="gap"/>
    <c:showDLblsOverMax val="0"/>
  </c:chart>
  <c:spPr>
    <a:ln w="0"/>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428482155925634"/>
          <c:y val="5.0926064146178139E-2"/>
          <c:w val="0.34794491573083769"/>
          <c:h val="0.78148180105885579"/>
        </c:manualLayout>
      </c:layout>
      <c:barChart>
        <c:barDir val="bar"/>
        <c:grouping val="stacked"/>
        <c:varyColors val="0"/>
        <c:ser>
          <c:idx val="0"/>
          <c:order val="0"/>
          <c:invertIfNegative val="0"/>
          <c:cat>
            <c:strRef>
              <c:f>Sayfa1!$I$14:$I$25</c:f>
              <c:strCache>
                <c:ptCount val="12"/>
                <c:pt idx="0">
                  <c:v>Kelime</c:v>
                </c:pt>
                <c:pt idx="1">
                  <c:v>Phrases</c:v>
                </c:pt>
                <c:pt idx="2">
                  <c:v>Tense</c:v>
                </c:pt>
                <c:pt idx="3">
                  <c:v>Modals</c:v>
                </c:pt>
                <c:pt idx="4">
                  <c:v>Conditionals</c:v>
                </c:pt>
                <c:pt idx="5">
                  <c:v>Conjunctions and Transitions</c:v>
                </c:pt>
                <c:pt idx="6">
                  <c:v>Relative Clauses</c:v>
                </c:pt>
                <c:pt idx="7">
                  <c:v>Prepositions and Collacations</c:v>
                </c:pt>
                <c:pt idx="8">
                  <c:v>Gerund Infinitive</c:v>
                </c:pt>
                <c:pt idx="9">
                  <c:v>Noun Clause and Reported Speech</c:v>
                </c:pt>
                <c:pt idx="10">
                  <c:v>Passive</c:v>
                </c:pt>
                <c:pt idx="11">
                  <c:v>Quantifiers, Nouns, Pronouns, Articles</c:v>
                </c:pt>
              </c:strCache>
            </c:strRef>
          </c:cat>
          <c:val>
            <c:numRef>
              <c:f>Sayfa1!$J$48:$J$59</c:f>
              <c:numCache>
                <c:formatCode>General</c:formatCode>
                <c:ptCount val="12"/>
                <c:pt idx="0">
                  <c:v>1</c:v>
                </c:pt>
                <c:pt idx="1">
                  <c:v>0</c:v>
                </c:pt>
                <c:pt idx="2">
                  <c:v>2</c:v>
                </c:pt>
                <c:pt idx="3">
                  <c:v>3</c:v>
                </c:pt>
                <c:pt idx="4">
                  <c:v>0</c:v>
                </c:pt>
                <c:pt idx="5">
                  <c:v>0</c:v>
                </c:pt>
                <c:pt idx="6">
                  <c:v>0</c:v>
                </c:pt>
                <c:pt idx="7">
                  <c:v>3</c:v>
                </c:pt>
                <c:pt idx="8">
                  <c:v>0</c:v>
                </c:pt>
                <c:pt idx="9">
                  <c:v>0</c:v>
                </c:pt>
                <c:pt idx="10">
                  <c:v>4</c:v>
                </c:pt>
                <c:pt idx="11">
                  <c:v>0</c:v>
                </c:pt>
              </c:numCache>
            </c:numRef>
          </c:val>
        </c:ser>
        <c:dLbls>
          <c:showLegendKey val="0"/>
          <c:showVal val="0"/>
          <c:showCatName val="0"/>
          <c:showSerName val="0"/>
          <c:showPercent val="0"/>
          <c:showBubbleSize val="0"/>
        </c:dLbls>
        <c:gapWidth val="150"/>
        <c:overlap val="100"/>
        <c:axId val="115902336"/>
        <c:axId val="115903872"/>
      </c:barChart>
      <c:catAx>
        <c:axId val="115902336"/>
        <c:scaling>
          <c:orientation val="minMax"/>
        </c:scaling>
        <c:delete val="0"/>
        <c:axPos val="l"/>
        <c:majorTickMark val="out"/>
        <c:minorTickMark val="none"/>
        <c:tickLblPos val="nextTo"/>
        <c:crossAx val="115903872"/>
        <c:crosses val="autoZero"/>
        <c:auto val="1"/>
        <c:lblAlgn val="ctr"/>
        <c:lblOffset val="100"/>
        <c:noMultiLvlLbl val="0"/>
      </c:catAx>
      <c:valAx>
        <c:axId val="115903872"/>
        <c:scaling>
          <c:orientation val="minMax"/>
        </c:scaling>
        <c:delete val="0"/>
        <c:axPos val="b"/>
        <c:majorGridlines/>
        <c:numFmt formatCode="General" sourceLinked="1"/>
        <c:majorTickMark val="out"/>
        <c:minorTickMark val="none"/>
        <c:tickLblPos val="nextTo"/>
        <c:crossAx val="115902336"/>
        <c:crosses val="autoZero"/>
        <c:crossBetween val="between"/>
      </c:valAx>
    </c:plotArea>
    <c:plotVisOnly val="1"/>
    <c:dispBlanksAs val="gap"/>
    <c:showDLblsOverMax val="0"/>
  </c:chart>
  <c:spPr>
    <a:ln w="0"/>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38</xdr:col>
      <xdr:colOff>23815</xdr:colOff>
      <xdr:row>58</xdr:row>
      <xdr:rowOff>130967</xdr:rowOff>
    </xdr:from>
    <xdr:to>
      <xdr:col>40</xdr:col>
      <xdr:colOff>583406</xdr:colOff>
      <xdr:row>70</xdr:row>
      <xdr:rowOff>107154</xdr:rowOff>
    </xdr:to>
    <xdr:graphicFrame macro="">
      <xdr:nvGraphicFramePr>
        <xdr:cNvPr id="3" name="Grafi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35718</xdr:colOff>
      <xdr:row>47</xdr:row>
      <xdr:rowOff>0</xdr:rowOff>
    </xdr:from>
    <xdr:to>
      <xdr:col>40</xdr:col>
      <xdr:colOff>583406</xdr:colOff>
      <xdr:row>58</xdr:row>
      <xdr:rowOff>107155</xdr:rowOff>
    </xdr:to>
    <xdr:graphicFrame macro="">
      <xdr:nvGraphicFramePr>
        <xdr:cNvPr id="4" name="Grafik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33867</xdr:colOff>
      <xdr:row>0</xdr:row>
      <xdr:rowOff>152402</xdr:rowOff>
    </xdr:from>
    <xdr:to>
      <xdr:col>9</xdr:col>
      <xdr:colOff>795867</xdr:colOff>
      <xdr:row>10</xdr:row>
      <xdr:rowOff>84668</xdr:rowOff>
    </xdr:to>
    <xdr:graphicFrame macro="">
      <xdr:nvGraphicFramePr>
        <xdr:cNvPr id="5" name="Grafik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381001</xdr:colOff>
      <xdr:row>11</xdr:row>
      <xdr:rowOff>42329</xdr:rowOff>
    </xdr:from>
    <xdr:to>
      <xdr:col>17</xdr:col>
      <xdr:colOff>482600</xdr:colOff>
      <xdr:row>25</xdr:row>
      <xdr:rowOff>160867</xdr:rowOff>
    </xdr:to>
    <xdr:graphicFrame macro="">
      <xdr:nvGraphicFramePr>
        <xdr:cNvPr id="9" name="Grafik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381000</xdr:colOff>
      <xdr:row>28</xdr:row>
      <xdr:rowOff>0</xdr:rowOff>
    </xdr:from>
    <xdr:to>
      <xdr:col>17</xdr:col>
      <xdr:colOff>482599</xdr:colOff>
      <xdr:row>42</xdr:row>
      <xdr:rowOff>118539</xdr:rowOff>
    </xdr:to>
    <xdr:graphicFrame macro="">
      <xdr:nvGraphicFramePr>
        <xdr:cNvPr id="10" name="Grafik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397934</xdr:colOff>
      <xdr:row>44</xdr:row>
      <xdr:rowOff>177800</xdr:rowOff>
    </xdr:from>
    <xdr:to>
      <xdr:col>17</xdr:col>
      <xdr:colOff>499533</xdr:colOff>
      <xdr:row>59</xdr:row>
      <xdr:rowOff>110072</xdr:rowOff>
    </xdr:to>
    <xdr:graphicFrame macro="">
      <xdr:nvGraphicFramePr>
        <xdr:cNvPr id="11" name="Grafik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ollege\&#304;ngilizce%20-%20Genel%20&#214;&#287;renci%20Performans%20De&#287;erlendirmesi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yfa1"/>
    </sheetNames>
    <sheetDataSet>
      <sheetData sheetId="0">
        <row r="2">
          <cell r="A2"/>
        </row>
        <row r="5">
          <cell r="A5" t="str">
            <v>Abdullah Sert</v>
          </cell>
          <cell r="AL5">
            <v>6</v>
          </cell>
        </row>
        <row r="6">
          <cell r="A6" t="str">
            <v>Ahmet Eren Tura</v>
          </cell>
          <cell r="AL6">
            <v>11</v>
          </cell>
        </row>
        <row r="7">
          <cell r="A7" t="str">
            <v>Anıl Kılıç</v>
          </cell>
          <cell r="AL7">
            <v>4</v>
          </cell>
        </row>
        <row r="8">
          <cell r="A8" t="str">
            <v>Arda Kılıç</v>
          </cell>
          <cell r="AL8">
            <v>13</v>
          </cell>
        </row>
        <row r="9">
          <cell r="A9" t="str">
            <v>Arda Uygun</v>
          </cell>
          <cell r="AL9">
            <v>15</v>
          </cell>
        </row>
        <row r="10">
          <cell r="A10" t="str">
            <v>Aylin Keser</v>
          </cell>
          <cell r="AL10">
            <v>2</v>
          </cell>
        </row>
        <row r="11">
          <cell r="A11" t="str">
            <v>Barış Keser</v>
          </cell>
          <cell r="AL11">
            <v>5</v>
          </cell>
        </row>
        <row r="12">
          <cell r="A12" t="str">
            <v>Bayram Pınarbaşı</v>
          </cell>
          <cell r="AL12">
            <v>2</v>
          </cell>
        </row>
        <row r="13">
          <cell r="A13" t="str">
            <v>Burhan Er</v>
          </cell>
          <cell r="AL13">
            <v>11</v>
          </cell>
        </row>
        <row r="14">
          <cell r="A14" t="str">
            <v>Duranhan Batur</v>
          </cell>
          <cell r="AL14">
            <v>37</v>
          </cell>
        </row>
        <row r="15">
          <cell r="A15" t="str">
            <v>Eda Dabanlı</v>
          </cell>
          <cell r="AL15">
            <v>17</v>
          </cell>
        </row>
        <row r="16">
          <cell r="A16" t="str">
            <v>Emirhan Arıkan</v>
          </cell>
          <cell r="AL16">
            <v>2</v>
          </cell>
        </row>
        <row r="17">
          <cell r="A17" t="str">
            <v>Enes Sönmez</v>
          </cell>
          <cell r="AL17">
            <v>9</v>
          </cell>
        </row>
        <row r="18">
          <cell r="A18" t="str">
            <v>Enes Taşkın</v>
          </cell>
          <cell r="AL18">
            <v>17</v>
          </cell>
        </row>
        <row r="19">
          <cell r="A19" t="str">
            <v>Furkan Sevim</v>
          </cell>
          <cell r="AL19">
            <v>10</v>
          </cell>
        </row>
        <row r="20">
          <cell r="A20" t="str">
            <v>Habib Şahin</v>
          </cell>
          <cell r="AL20">
            <v>18</v>
          </cell>
        </row>
        <row r="21">
          <cell r="A21" t="str">
            <v>Harun Ömer Arıkan</v>
          </cell>
          <cell r="AL21">
            <v>7</v>
          </cell>
        </row>
        <row r="22">
          <cell r="A22" t="str">
            <v>Mahmut Emir Örün</v>
          </cell>
          <cell r="AL22">
            <v>15</v>
          </cell>
        </row>
        <row r="23">
          <cell r="A23" t="str">
            <v>Mustafa Samur</v>
          </cell>
          <cell r="AL23">
            <v>7</v>
          </cell>
        </row>
        <row r="24">
          <cell r="A24" t="str">
            <v>Merve Çağlak</v>
          </cell>
          <cell r="AL24">
            <v>0</v>
          </cell>
        </row>
        <row r="25">
          <cell r="AL25">
            <v>0</v>
          </cell>
        </row>
        <row r="149">
          <cell r="E149" t="str">
            <v>ÖDEV</v>
          </cell>
          <cell r="G149" t="str">
            <v>ÖDEV</v>
          </cell>
          <cell r="I149" t="str">
            <v>ÖDEV</v>
          </cell>
          <cell r="K149" t="str">
            <v>ÖDEV</v>
          </cell>
          <cell r="M149" t="str">
            <v>ÖDEV</v>
          </cell>
          <cell r="O149" t="str">
            <v>ÖDEV</v>
          </cell>
          <cell r="Q149" t="str">
            <v>ÖDEV</v>
          </cell>
          <cell r="S149" t="str">
            <v>ÖDEV</v>
          </cell>
          <cell r="U149" t="str">
            <v>ÖDEV</v>
          </cell>
        </row>
      </sheetData>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0"/>
  <sheetViews>
    <sheetView tabSelected="1" zoomScale="70" zoomScaleNormal="70" workbookViewId="0">
      <selection activeCell="E10" sqref="E10"/>
    </sheetView>
  </sheetViews>
  <sheetFormatPr defaultRowHeight="14.4" x14ac:dyDescent="0.3"/>
  <cols>
    <col min="1" max="1" width="18.6640625" customWidth="1"/>
    <col min="2" max="2" width="21" customWidth="1"/>
    <col min="3" max="3" width="10.6640625" customWidth="1"/>
    <col min="7" max="7" width="14" customWidth="1"/>
    <col min="8" max="8" width="8.5546875" customWidth="1"/>
    <col min="9" max="9" width="34.88671875" customWidth="1"/>
    <col min="10" max="10" width="16.44140625" customWidth="1"/>
    <col min="15" max="15" width="14.21875" customWidth="1"/>
  </cols>
  <sheetData>
    <row r="2" spans="1:16" x14ac:dyDescent="0.3">
      <c r="A2" s="4" t="s">
        <v>21</v>
      </c>
      <c r="B2" s="3"/>
      <c r="C2" s="3" t="s">
        <v>20</v>
      </c>
      <c r="D2" s="3"/>
      <c r="E2" s="3"/>
      <c r="L2" t="s">
        <v>38</v>
      </c>
    </row>
    <row r="3" spans="1:16" x14ac:dyDescent="0.3">
      <c r="A3" s="18">
        <f>(G25+G59+31)/3</f>
        <v>50.597939351364005</v>
      </c>
      <c r="C3" s="3" t="str">
        <f>(A11)</f>
        <v>ÖĞRENCİ A</v>
      </c>
      <c r="D3" s="20">
        <f>G25/A3*10</f>
        <v>11.148726041693182</v>
      </c>
      <c r="P3" t="s">
        <v>37</v>
      </c>
    </row>
    <row r="4" spans="1:16" x14ac:dyDescent="0.3">
      <c r="C4" s="3" t="str">
        <f>(A28)</f>
        <v>ÖĞRENCİ B</v>
      </c>
      <c r="D4" s="20">
        <f>G42/A3*10</f>
        <v>14.886905729816988</v>
      </c>
    </row>
    <row r="5" spans="1:16" x14ac:dyDescent="0.3">
      <c r="C5" s="3" t="str">
        <f>(A45)</f>
        <v>ÖĞRENCİ C</v>
      </c>
      <c r="D5" s="20">
        <f>G59/A3*10</f>
        <v>12.724542238121794</v>
      </c>
    </row>
    <row r="11" spans="1:16" x14ac:dyDescent="0.3">
      <c r="A11" s="3" t="s">
        <v>18</v>
      </c>
    </row>
    <row r="12" spans="1:16" x14ac:dyDescent="0.3">
      <c r="A12" s="3"/>
      <c r="B12" s="3"/>
      <c r="C12" s="3" t="s">
        <v>13</v>
      </c>
      <c r="D12" s="3"/>
      <c r="E12" s="3"/>
      <c r="F12" s="3"/>
      <c r="G12" s="3"/>
      <c r="I12" s="3" t="s">
        <v>35</v>
      </c>
    </row>
    <row r="13" spans="1:16" x14ac:dyDescent="0.3">
      <c r="A13" s="3"/>
      <c r="B13" s="5" t="s">
        <v>15</v>
      </c>
      <c r="C13" s="5" t="b">
        <v>1</v>
      </c>
      <c r="D13" s="5" t="b">
        <v>0</v>
      </c>
      <c r="E13" s="5" t="s">
        <v>11</v>
      </c>
      <c r="F13" s="5" t="s">
        <v>12</v>
      </c>
      <c r="G13" s="5" t="s">
        <v>14</v>
      </c>
      <c r="I13" s="21"/>
      <c r="J13" s="22" t="s">
        <v>36</v>
      </c>
    </row>
    <row r="14" spans="1:16" x14ac:dyDescent="0.3">
      <c r="A14" s="3" t="s">
        <v>0</v>
      </c>
      <c r="B14">
        <f>(C14+D14+E14)</f>
        <v>7</v>
      </c>
      <c r="C14" s="6">
        <v>2</v>
      </c>
      <c r="D14" s="7">
        <v>4</v>
      </c>
      <c r="E14" s="8">
        <v>1</v>
      </c>
      <c r="F14">
        <f>-(-C14-(-0.25))</f>
        <v>1.75</v>
      </c>
      <c r="G14" s="1">
        <f>C14/B14*100</f>
        <v>28.571428571428569</v>
      </c>
      <c r="I14" t="s">
        <v>0</v>
      </c>
      <c r="J14">
        <v>1</v>
      </c>
    </row>
    <row r="15" spans="1:16" x14ac:dyDescent="0.3">
      <c r="A15" s="3" t="s">
        <v>1</v>
      </c>
      <c r="B15">
        <f t="shared" ref="B15:B25" si="0">(C15+D15+E15)</f>
        <v>7</v>
      </c>
      <c r="C15" s="9">
        <v>2</v>
      </c>
      <c r="D15" s="10">
        <v>2</v>
      </c>
      <c r="E15" s="11">
        <v>3</v>
      </c>
      <c r="F15">
        <f t="shared" ref="F15:F24" si="1">-(-C15-(-0.25))</f>
        <v>1.75</v>
      </c>
      <c r="G15" s="1">
        <f t="shared" ref="G15:G25" si="2">C15/B15*100</f>
        <v>28.571428571428569</v>
      </c>
      <c r="I15" t="s">
        <v>22</v>
      </c>
      <c r="J15">
        <v>0</v>
      </c>
    </row>
    <row r="16" spans="1:16" x14ac:dyDescent="0.3">
      <c r="A16" s="3" t="s">
        <v>2</v>
      </c>
      <c r="B16">
        <f t="shared" si="0"/>
        <v>5</v>
      </c>
      <c r="C16" s="9">
        <v>2</v>
      </c>
      <c r="D16" s="10">
        <v>2</v>
      </c>
      <c r="E16" s="11">
        <v>1</v>
      </c>
      <c r="F16">
        <f t="shared" si="1"/>
        <v>1.75</v>
      </c>
      <c r="G16" s="1">
        <f t="shared" si="2"/>
        <v>40</v>
      </c>
      <c r="I16" t="s">
        <v>23</v>
      </c>
      <c r="J16">
        <v>2</v>
      </c>
    </row>
    <row r="17" spans="1:10" x14ac:dyDescent="0.3">
      <c r="A17" s="3" t="s">
        <v>3</v>
      </c>
      <c r="B17">
        <f t="shared" si="0"/>
        <v>12</v>
      </c>
      <c r="C17" s="9">
        <v>5</v>
      </c>
      <c r="D17" s="10">
        <v>0</v>
      </c>
      <c r="E17" s="11">
        <v>7</v>
      </c>
      <c r="F17">
        <f t="shared" si="1"/>
        <v>4.75</v>
      </c>
      <c r="G17" s="1">
        <f t="shared" si="2"/>
        <v>41.666666666666671</v>
      </c>
      <c r="I17" t="s">
        <v>24</v>
      </c>
      <c r="J17">
        <v>3</v>
      </c>
    </row>
    <row r="18" spans="1:10" x14ac:dyDescent="0.3">
      <c r="A18" s="3" t="s">
        <v>4</v>
      </c>
      <c r="B18">
        <f t="shared" si="0"/>
        <v>8</v>
      </c>
      <c r="C18" s="9">
        <v>5</v>
      </c>
      <c r="D18" s="10">
        <v>2</v>
      </c>
      <c r="E18" s="11">
        <v>1</v>
      </c>
      <c r="F18">
        <f t="shared" si="1"/>
        <v>4.75</v>
      </c>
      <c r="G18" s="1">
        <f t="shared" si="2"/>
        <v>62.5</v>
      </c>
      <c r="I18" t="s">
        <v>25</v>
      </c>
      <c r="J18">
        <v>0</v>
      </c>
    </row>
    <row r="19" spans="1:10" x14ac:dyDescent="0.3">
      <c r="A19" s="3" t="s">
        <v>5</v>
      </c>
      <c r="B19">
        <f t="shared" si="0"/>
        <v>6</v>
      </c>
      <c r="C19" s="9">
        <v>5</v>
      </c>
      <c r="D19" s="10">
        <v>1</v>
      </c>
      <c r="E19" s="11">
        <v>0</v>
      </c>
      <c r="F19">
        <f t="shared" si="1"/>
        <v>4.75</v>
      </c>
      <c r="G19" s="1">
        <f t="shared" si="2"/>
        <v>83.333333333333343</v>
      </c>
      <c r="I19" t="s">
        <v>26</v>
      </c>
      <c r="J19">
        <v>5</v>
      </c>
    </row>
    <row r="20" spans="1:10" x14ac:dyDescent="0.3">
      <c r="A20" s="3" t="s">
        <v>6</v>
      </c>
      <c r="B20">
        <f t="shared" si="0"/>
        <v>7</v>
      </c>
      <c r="C20" s="9">
        <v>5</v>
      </c>
      <c r="D20" s="10">
        <v>2</v>
      </c>
      <c r="E20" s="11">
        <v>0</v>
      </c>
      <c r="F20">
        <f t="shared" si="1"/>
        <v>4.75</v>
      </c>
      <c r="G20" s="1">
        <f t="shared" si="2"/>
        <v>71.428571428571431</v>
      </c>
      <c r="I20" t="s">
        <v>27</v>
      </c>
      <c r="J20">
        <v>0</v>
      </c>
    </row>
    <row r="21" spans="1:10" x14ac:dyDescent="0.3">
      <c r="A21" s="3" t="s">
        <v>7</v>
      </c>
      <c r="B21">
        <f t="shared" si="0"/>
        <v>6</v>
      </c>
      <c r="C21" s="9">
        <v>5</v>
      </c>
      <c r="D21" s="10">
        <v>1</v>
      </c>
      <c r="E21" s="11">
        <v>0</v>
      </c>
      <c r="F21">
        <f t="shared" si="1"/>
        <v>4.75</v>
      </c>
      <c r="G21" s="1">
        <f t="shared" si="2"/>
        <v>83.333333333333343</v>
      </c>
      <c r="I21" t="s">
        <v>28</v>
      </c>
      <c r="J21">
        <v>3</v>
      </c>
    </row>
    <row r="22" spans="1:10" x14ac:dyDescent="0.3">
      <c r="A22" s="3" t="s">
        <v>8</v>
      </c>
      <c r="B22">
        <f t="shared" si="0"/>
        <v>6</v>
      </c>
      <c r="C22" s="9">
        <v>5</v>
      </c>
      <c r="D22" s="10">
        <v>0</v>
      </c>
      <c r="E22" s="11">
        <v>1</v>
      </c>
      <c r="F22">
        <f t="shared" si="1"/>
        <v>4.75</v>
      </c>
      <c r="G22" s="1">
        <f t="shared" si="2"/>
        <v>83.333333333333343</v>
      </c>
      <c r="I22" t="s">
        <v>29</v>
      </c>
      <c r="J22">
        <v>0</v>
      </c>
    </row>
    <row r="23" spans="1:10" x14ac:dyDescent="0.3">
      <c r="A23" s="3" t="s">
        <v>9</v>
      </c>
      <c r="B23">
        <f t="shared" si="0"/>
        <v>9</v>
      </c>
      <c r="C23" s="9">
        <v>4</v>
      </c>
      <c r="D23" s="10">
        <v>3</v>
      </c>
      <c r="E23" s="11">
        <v>2</v>
      </c>
      <c r="F23">
        <f t="shared" si="1"/>
        <v>3.75</v>
      </c>
      <c r="G23" s="1">
        <f t="shared" si="2"/>
        <v>44.444444444444443</v>
      </c>
      <c r="I23" t="s">
        <v>30</v>
      </c>
      <c r="J23">
        <v>0</v>
      </c>
    </row>
    <row r="24" spans="1:10" x14ac:dyDescent="0.3">
      <c r="A24" s="3" t="s">
        <v>10</v>
      </c>
      <c r="B24">
        <f t="shared" si="0"/>
        <v>5</v>
      </c>
      <c r="C24" s="12">
        <v>4</v>
      </c>
      <c r="D24" s="13">
        <v>1</v>
      </c>
      <c r="E24" s="14">
        <v>0</v>
      </c>
      <c r="F24">
        <f t="shared" si="1"/>
        <v>3.75</v>
      </c>
      <c r="G24" s="1">
        <f t="shared" si="2"/>
        <v>80</v>
      </c>
      <c r="I24" t="s">
        <v>31</v>
      </c>
      <c r="J24">
        <v>4</v>
      </c>
    </row>
    <row r="25" spans="1:10" x14ac:dyDescent="0.3">
      <c r="A25" s="16" t="s">
        <v>16</v>
      </c>
      <c r="B25" s="19">
        <f t="shared" si="0"/>
        <v>78</v>
      </c>
      <c r="C25">
        <f>SUM(C14:C24)</f>
        <v>44</v>
      </c>
      <c r="D25">
        <f>SUM(D14:D24)</f>
        <v>18</v>
      </c>
      <c r="E25">
        <f>SUM(E14:E24)</f>
        <v>16</v>
      </c>
      <c r="F25" s="15">
        <f>SUM(F14:F24)</f>
        <v>41.25</v>
      </c>
      <c r="G25" s="17">
        <f t="shared" si="2"/>
        <v>56.410256410256409</v>
      </c>
      <c r="I25" t="s">
        <v>32</v>
      </c>
      <c r="J25">
        <v>0</v>
      </c>
    </row>
    <row r="26" spans="1:10" x14ac:dyDescent="0.3">
      <c r="H26" t="s">
        <v>33</v>
      </c>
      <c r="I26" s="3" t="s">
        <v>34</v>
      </c>
      <c r="J26" s="3">
        <f>SUM(J14:J25)</f>
        <v>18</v>
      </c>
    </row>
    <row r="28" spans="1:10" x14ac:dyDescent="0.3">
      <c r="A28" s="3" t="s">
        <v>17</v>
      </c>
      <c r="B28" s="3"/>
      <c r="C28" s="3"/>
      <c r="D28" s="3"/>
      <c r="E28" s="3"/>
      <c r="F28" s="3"/>
      <c r="G28" s="3"/>
    </row>
    <row r="29" spans="1:10" x14ac:dyDescent="0.3">
      <c r="A29" s="3"/>
      <c r="B29" s="3"/>
      <c r="C29" s="3" t="s">
        <v>13</v>
      </c>
      <c r="D29" s="3"/>
      <c r="E29" s="3"/>
      <c r="F29" s="3"/>
      <c r="G29" s="3"/>
      <c r="I29" s="3" t="s">
        <v>35</v>
      </c>
    </row>
    <row r="30" spans="1:10" x14ac:dyDescent="0.3">
      <c r="A30" s="3"/>
      <c r="B30" s="5" t="s">
        <v>15</v>
      </c>
      <c r="C30" s="5" t="b">
        <v>1</v>
      </c>
      <c r="D30" s="5" t="b">
        <v>0</v>
      </c>
      <c r="E30" s="5" t="s">
        <v>11</v>
      </c>
      <c r="F30" s="5" t="s">
        <v>12</v>
      </c>
      <c r="G30" s="5" t="s">
        <v>14</v>
      </c>
      <c r="I30" s="21"/>
      <c r="J30" s="22" t="s">
        <v>36</v>
      </c>
    </row>
    <row r="31" spans="1:10" x14ac:dyDescent="0.3">
      <c r="A31" s="3" t="s">
        <v>0</v>
      </c>
      <c r="B31">
        <f>(C31+D31+E31)</f>
        <v>8</v>
      </c>
      <c r="C31" s="6">
        <v>7</v>
      </c>
      <c r="D31" s="7">
        <v>1</v>
      </c>
      <c r="E31" s="8">
        <v>0</v>
      </c>
      <c r="F31">
        <f>-(-C31-(-0.25))</f>
        <v>6.75</v>
      </c>
      <c r="G31" s="1">
        <f>C31/B31*100</f>
        <v>87.5</v>
      </c>
      <c r="I31" t="s">
        <v>0</v>
      </c>
      <c r="J31">
        <v>1</v>
      </c>
    </row>
    <row r="32" spans="1:10" x14ac:dyDescent="0.3">
      <c r="A32" s="3" t="s">
        <v>1</v>
      </c>
      <c r="B32">
        <f t="shared" ref="B32:B42" si="3">(C32+D32+E32)</f>
        <v>7</v>
      </c>
      <c r="C32" s="9">
        <v>5</v>
      </c>
      <c r="D32" s="10">
        <v>2</v>
      </c>
      <c r="E32" s="11">
        <v>0</v>
      </c>
      <c r="F32">
        <f t="shared" ref="F32:F41" si="4">-(-C32-(-0.25))</f>
        <v>4.75</v>
      </c>
      <c r="G32" s="1">
        <f t="shared" ref="G32:G42" si="5">C32/B32*100</f>
        <v>71.428571428571431</v>
      </c>
      <c r="I32" t="s">
        <v>22</v>
      </c>
      <c r="J32">
        <v>1</v>
      </c>
    </row>
    <row r="33" spans="1:13" x14ac:dyDescent="0.3">
      <c r="A33" s="3" t="s">
        <v>2</v>
      </c>
      <c r="B33">
        <f t="shared" si="3"/>
        <v>5</v>
      </c>
      <c r="C33" s="9">
        <v>2</v>
      </c>
      <c r="D33" s="10">
        <v>2</v>
      </c>
      <c r="E33" s="11">
        <v>1</v>
      </c>
      <c r="F33">
        <f t="shared" si="4"/>
        <v>1.75</v>
      </c>
      <c r="G33" s="1">
        <f t="shared" si="5"/>
        <v>40</v>
      </c>
      <c r="I33" t="s">
        <v>23</v>
      </c>
      <c r="J33">
        <v>2</v>
      </c>
      <c r="L33" s="3"/>
      <c r="M33" s="3"/>
    </row>
    <row r="34" spans="1:13" x14ac:dyDescent="0.3">
      <c r="A34" s="3" t="s">
        <v>3</v>
      </c>
      <c r="B34">
        <f t="shared" si="3"/>
        <v>4</v>
      </c>
      <c r="C34" s="9">
        <v>4</v>
      </c>
      <c r="D34" s="10">
        <v>0</v>
      </c>
      <c r="E34" s="11">
        <v>0</v>
      </c>
      <c r="F34">
        <f t="shared" si="4"/>
        <v>3.75</v>
      </c>
      <c r="G34" s="1">
        <f t="shared" si="5"/>
        <v>100</v>
      </c>
      <c r="I34" t="s">
        <v>24</v>
      </c>
      <c r="J34">
        <v>3</v>
      </c>
    </row>
    <row r="35" spans="1:13" x14ac:dyDescent="0.3">
      <c r="A35" s="3" t="s">
        <v>4</v>
      </c>
      <c r="B35">
        <f t="shared" si="3"/>
        <v>14</v>
      </c>
      <c r="C35" s="9">
        <v>10</v>
      </c>
      <c r="D35" s="10">
        <v>3</v>
      </c>
      <c r="E35" s="11">
        <v>1</v>
      </c>
      <c r="F35">
        <f t="shared" si="4"/>
        <v>9.75</v>
      </c>
      <c r="G35" s="1">
        <f t="shared" si="5"/>
        <v>71.428571428571431</v>
      </c>
      <c r="I35" t="s">
        <v>25</v>
      </c>
      <c r="J35">
        <v>0</v>
      </c>
    </row>
    <row r="36" spans="1:13" x14ac:dyDescent="0.3">
      <c r="A36" s="3" t="s">
        <v>5</v>
      </c>
      <c r="B36">
        <f t="shared" si="3"/>
        <v>8</v>
      </c>
      <c r="C36" s="9">
        <v>7</v>
      </c>
      <c r="D36" s="10">
        <v>1</v>
      </c>
      <c r="E36" s="11">
        <v>0</v>
      </c>
      <c r="F36">
        <f t="shared" si="4"/>
        <v>6.75</v>
      </c>
      <c r="G36" s="1">
        <f t="shared" si="5"/>
        <v>87.5</v>
      </c>
      <c r="I36" t="s">
        <v>26</v>
      </c>
      <c r="J36">
        <v>3</v>
      </c>
    </row>
    <row r="37" spans="1:13" x14ac:dyDescent="0.3">
      <c r="A37" s="3" t="s">
        <v>6</v>
      </c>
      <c r="B37">
        <f t="shared" si="3"/>
        <v>5</v>
      </c>
      <c r="C37" s="9">
        <v>3</v>
      </c>
      <c r="D37" s="10">
        <v>2</v>
      </c>
      <c r="E37" s="11">
        <v>0</v>
      </c>
      <c r="F37">
        <f t="shared" si="4"/>
        <v>2.75</v>
      </c>
      <c r="G37" s="1">
        <f t="shared" si="5"/>
        <v>60</v>
      </c>
      <c r="I37" t="s">
        <v>27</v>
      </c>
      <c r="J37">
        <v>0</v>
      </c>
    </row>
    <row r="38" spans="1:13" x14ac:dyDescent="0.3">
      <c r="A38" s="3" t="s">
        <v>7</v>
      </c>
      <c r="B38">
        <f t="shared" si="3"/>
        <v>5</v>
      </c>
      <c r="C38" s="9">
        <v>4</v>
      </c>
      <c r="D38" s="10">
        <v>1</v>
      </c>
      <c r="E38" s="11">
        <v>0</v>
      </c>
      <c r="F38">
        <f t="shared" si="4"/>
        <v>3.75</v>
      </c>
      <c r="G38" s="1">
        <f t="shared" si="5"/>
        <v>80</v>
      </c>
      <c r="I38" t="s">
        <v>28</v>
      </c>
      <c r="J38">
        <v>3</v>
      </c>
    </row>
    <row r="39" spans="1:13" x14ac:dyDescent="0.3">
      <c r="A39" s="3" t="s">
        <v>8</v>
      </c>
      <c r="B39">
        <f t="shared" si="3"/>
        <v>7</v>
      </c>
      <c r="C39" s="9">
        <v>6</v>
      </c>
      <c r="D39" s="10">
        <v>0</v>
      </c>
      <c r="E39" s="11">
        <v>1</v>
      </c>
      <c r="F39">
        <f t="shared" si="4"/>
        <v>5.75</v>
      </c>
      <c r="G39" s="1">
        <f t="shared" si="5"/>
        <v>85.714285714285708</v>
      </c>
      <c r="I39" t="s">
        <v>29</v>
      </c>
      <c r="J39">
        <v>4</v>
      </c>
    </row>
    <row r="40" spans="1:13" x14ac:dyDescent="0.3">
      <c r="A40" s="3" t="s">
        <v>9</v>
      </c>
      <c r="B40">
        <f t="shared" si="3"/>
        <v>9</v>
      </c>
      <c r="C40" s="9">
        <v>6</v>
      </c>
      <c r="D40" s="10">
        <v>1</v>
      </c>
      <c r="E40" s="11">
        <v>2</v>
      </c>
      <c r="F40">
        <f t="shared" si="4"/>
        <v>5.75</v>
      </c>
      <c r="G40" s="1">
        <f t="shared" si="5"/>
        <v>66.666666666666657</v>
      </c>
      <c r="I40" t="s">
        <v>30</v>
      </c>
      <c r="J40">
        <v>0</v>
      </c>
    </row>
    <row r="41" spans="1:13" x14ac:dyDescent="0.3">
      <c r="A41" s="3" t="s">
        <v>10</v>
      </c>
      <c r="B41">
        <f t="shared" si="3"/>
        <v>5</v>
      </c>
      <c r="C41" s="12">
        <v>4</v>
      </c>
      <c r="D41" s="13">
        <v>1</v>
      </c>
      <c r="E41" s="14">
        <v>0</v>
      </c>
      <c r="F41">
        <f t="shared" si="4"/>
        <v>3.75</v>
      </c>
      <c r="G41" s="1">
        <f t="shared" si="5"/>
        <v>80</v>
      </c>
      <c r="I41" t="s">
        <v>31</v>
      </c>
      <c r="J41">
        <v>4</v>
      </c>
    </row>
    <row r="42" spans="1:13" x14ac:dyDescent="0.3">
      <c r="A42" s="16" t="s">
        <v>16</v>
      </c>
      <c r="B42" s="19">
        <f t="shared" si="3"/>
        <v>77</v>
      </c>
      <c r="C42">
        <f>SUM(C31:C41)</f>
        <v>58</v>
      </c>
      <c r="D42">
        <f>SUM(D31:D41)</f>
        <v>14</v>
      </c>
      <c r="E42">
        <f>SUM(E31:E41)</f>
        <v>5</v>
      </c>
      <c r="F42" s="15">
        <f>SUM(F31:F41)</f>
        <v>55.25</v>
      </c>
      <c r="G42" s="2">
        <f t="shared" si="5"/>
        <v>75.324675324675326</v>
      </c>
      <c r="I42" t="s">
        <v>32</v>
      </c>
      <c r="J42">
        <v>0</v>
      </c>
    </row>
    <row r="43" spans="1:13" x14ac:dyDescent="0.3">
      <c r="I43" s="3" t="s">
        <v>34</v>
      </c>
      <c r="J43" s="3">
        <f>SUM(J31:J42)</f>
        <v>21</v>
      </c>
    </row>
    <row r="45" spans="1:13" x14ac:dyDescent="0.3">
      <c r="A45" s="3" t="s">
        <v>19</v>
      </c>
    </row>
    <row r="46" spans="1:13" x14ac:dyDescent="0.3">
      <c r="A46" s="3"/>
      <c r="B46" s="3"/>
      <c r="C46" s="3" t="s">
        <v>13</v>
      </c>
      <c r="D46" s="3"/>
      <c r="E46" s="3"/>
      <c r="F46" s="3"/>
      <c r="G46" s="3"/>
      <c r="I46" s="3" t="s">
        <v>35</v>
      </c>
    </row>
    <row r="47" spans="1:13" x14ac:dyDescent="0.3">
      <c r="A47" s="3"/>
      <c r="B47" s="5" t="s">
        <v>15</v>
      </c>
      <c r="C47" s="5" t="b">
        <v>1</v>
      </c>
      <c r="D47" s="5" t="b">
        <v>0</v>
      </c>
      <c r="E47" s="5" t="s">
        <v>11</v>
      </c>
      <c r="F47" s="5" t="s">
        <v>12</v>
      </c>
      <c r="G47" s="5" t="s">
        <v>14</v>
      </c>
      <c r="I47" s="21"/>
      <c r="J47" s="22" t="s">
        <v>36</v>
      </c>
    </row>
    <row r="48" spans="1:13" x14ac:dyDescent="0.3">
      <c r="A48" s="3" t="s">
        <v>0</v>
      </c>
      <c r="B48">
        <f>(C48+D48+E48)</f>
        <v>4</v>
      </c>
      <c r="C48" s="6">
        <v>3</v>
      </c>
      <c r="D48" s="7">
        <v>1</v>
      </c>
      <c r="E48" s="8">
        <v>0</v>
      </c>
      <c r="F48">
        <f>-(-C48-(-0.25))</f>
        <v>2.75</v>
      </c>
      <c r="G48" s="1">
        <f>C48/B48*100</f>
        <v>75</v>
      </c>
      <c r="I48" t="s">
        <v>0</v>
      </c>
      <c r="J48">
        <v>1</v>
      </c>
    </row>
    <row r="49" spans="1:10" x14ac:dyDescent="0.3">
      <c r="A49" s="3" t="s">
        <v>1</v>
      </c>
      <c r="B49">
        <f t="shared" ref="B49:B59" si="6">(C49+D49+E49)</f>
        <v>7</v>
      </c>
      <c r="C49" s="9">
        <v>5</v>
      </c>
      <c r="D49" s="10">
        <v>2</v>
      </c>
      <c r="E49" s="11">
        <v>0</v>
      </c>
      <c r="F49">
        <f t="shared" ref="F49:F58" si="7">-(-C49-(-0.25))</f>
        <v>4.75</v>
      </c>
      <c r="G49" s="1">
        <f t="shared" ref="G49:G59" si="8">C49/B49*100</f>
        <v>71.428571428571431</v>
      </c>
      <c r="I49" t="s">
        <v>22</v>
      </c>
      <c r="J49">
        <v>0</v>
      </c>
    </row>
    <row r="50" spans="1:10" x14ac:dyDescent="0.3">
      <c r="A50" s="3" t="s">
        <v>2</v>
      </c>
      <c r="B50">
        <f t="shared" si="6"/>
        <v>6</v>
      </c>
      <c r="C50" s="9">
        <v>3</v>
      </c>
      <c r="D50" s="10">
        <v>2</v>
      </c>
      <c r="E50" s="11">
        <v>1</v>
      </c>
      <c r="F50">
        <f t="shared" si="7"/>
        <v>2.75</v>
      </c>
      <c r="G50" s="1">
        <f t="shared" si="8"/>
        <v>50</v>
      </c>
      <c r="I50" t="s">
        <v>23</v>
      </c>
      <c r="J50">
        <v>2</v>
      </c>
    </row>
    <row r="51" spans="1:10" x14ac:dyDescent="0.3">
      <c r="A51" s="3" t="s">
        <v>3</v>
      </c>
      <c r="B51">
        <f t="shared" si="6"/>
        <v>5</v>
      </c>
      <c r="C51" s="9">
        <v>5</v>
      </c>
      <c r="D51" s="10">
        <v>0</v>
      </c>
      <c r="E51" s="11">
        <v>0</v>
      </c>
      <c r="F51">
        <f t="shared" si="7"/>
        <v>4.75</v>
      </c>
      <c r="G51" s="1">
        <f t="shared" si="8"/>
        <v>100</v>
      </c>
      <c r="I51" t="s">
        <v>24</v>
      </c>
      <c r="J51">
        <v>3</v>
      </c>
    </row>
    <row r="52" spans="1:10" x14ac:dyDescent="0.3">
      <c r="A52" s="3" t="s">
        <v>4</v>
      </c>
      <c r="B52">
        <f t="shared" si="6"/>
        <v>12</v>
      </c>
      <c r="C52" s="9">
        <v>5</v>
      </c>
      <c r="D52" s="10">
        <v>3</v>
      </c>
      <c r="E52" s="11">
        <v>4</v>
      </c>
      <c r="F52">
        <f t="shared" si="7"/>
        <v>4.75</v>
      </c>
      <c r="G52" s="1">
        <f t="shared" si="8"/>
        <v>41.666666666666671</v>
      </c>
      <c r="I52" t="s">
        <v>25</v>
      </c>
      <c r="J52">
        <v>0</v>
      </c>
    </row>
    <row r="53" spans="1:10" x14ac:dyDescent="0.3">
      <c r="A53" s="3" t="s">
        <v>5</v>
      </c>
      <c r="B53">
        <f t="shared" si="6"/>
        <v>6</v>
      </c>
      <c r="C53" s="9">
        <v>5</v>
      </c>
      <c r="D53" s="10">
        <v>1</v>
      </c>
      <c r="E53" s="11">
        <v>0</v>
      </c>
      <c r="F53">
        <f t="shared" si="7"/>
        <v>4.75</v>
      </c>
      <c r="G53" s="1">
        <f t="shared" si="8"/>
        <v>83.333333333333343</v>
      </c>
      <c r="I53" t="s">
        <v>26</v>
      </c>
      <c r="J53">
        <v>0</v>
      </c>
    </row>
    <row r="54" spans="1:10" x14ac:dyDescent="0.3">
      <c r="A54" s="3" t="s">
        <v>6</v>
      </c>
      <c r="B54">
        <f t="shared" si="6"/>
        <v>7</v>
      </c>
      <c r="C54" s="9">
        <v>5</v>
      </c>
      <c r="D54" s="10">
        <v>2</v>
      </c>
      <c r="E54" s="11">
        <v>0</v>
      </c>
      <c r="F54">
        <f t="shared" si="7"/>
        <v>4.75</v>
      </c>
      <c r="G54" s="1">
        <f t="shared" si="8"/>
        <v>71.428571428571431</v>
      </c>
      <c r="I54" t="s">
        <v>27</v>
      </c>
      <c r="J54">
        <v>0</v>
      </c>
    </row>
    <row r="55" spans="1:10" x14ac:dyDescent="0.3">
      <c r="A55" s="3" t="s">
        <v>7</v>
      </c>
      <c r="B55">
        <f t="shared" si="6"/>
        <v>6</v>
      </c>
      <c r="C55" s="9">
        <v>1</v>
      </c>
      <c r="D55" s="10">
        <v>5</v>
      </c>
      <c r="E55" s="11">
        <v>0</v>
      </c>
      <c r="F55">
        <f t="shared" si="7"/>
        <v>0.75</v>
      </c>
      <c r="G55" s="1">
        <f t="shared" si="8"/>
        <v>16.666666666666664</v>
      </c>
      <c r="I55" t="s">
        <v>28</v>
      </c>
      <c r="J55">
        <v>3</v>
      </c>
    </row>
    <row r="56" spans="1:10" x14ac:dyDescent="0.3">
      <c r="A56" s="3" t="s">
        <v>8</v>
      </c>
      <c r="B56">
        <f t="shared" si="6"/>
        <v>6</v>
      </c>
      <c r="C56" s="9">
        <v>5</v>
      </c>
      <c r="D56" s="10">
        <v>0</v>
      </c>
      <c r="E56" s="11">
        <v>1</v>
      </c>
      <c r="F56">
        <f t="shared" si="7"/>
        <v>4.75</v>
      </c>
      <c r="G56" s="1">
        <f t="shared" si="8"/>
        <v>83.333333333333343</v>
      </c>
      <c r="I56" t="s">
        <v>29</v>
      </c>
      <c r="J56">
        <v>0</v>
      </c>
    </row>
    <row r="57" spans="1:10" x14ac:dyDescent="0.3">
      <c r="A57" s="3" t="s">
        <v>9</v>
      </c>
      <c r="B57">
        <f t="shared" si="6"/>
        <v>8</v>
      </c>
      <c r="C57" s="9">
        <v>5</v>
      </c>
      <c r="D57" s="10">
        <v>1</v>
      </c>
      <c r="E57" s="11">
        <v>2</v>
      </c>
      <c r="F57">
        <f t="shared" si="7"/>
        <v>4.75</v>
      </c>
      <c r="G57" s="1">
        <f t="shared" si="8"/>
        <v>62.5</v>
      </c>
      <c r="I57" t="s">
        <v>30</v>
      </c>
      <c r="J57">
        <v>0</v>
      </c>
    </row>
    <row r="58" spans="1:10" x14ac:dyDescent="0.3">
      <c r="A58" s="3" t="s">
        <v>10</v>
      </c>
      <c r="B58">
        <f t="shared" si="6"/>
        <v>6</v>
      </c>
      <c r="C58" s="12">
        <v>5</v>
      </c>
      <c r="D58" s="13">
        <v>1</v>
      </c>
      <c r="E58" s="14">
        <v>0</v>
      </c>
      <c r="F58">
        <f t="shared" si="7"/>
        <v>4.75</v>
      </c>
      <c r="G58" s="1">
        <f t="shared" si="8"/>
        <v>83.333333333333343</v>
      </c>
      <c r="I58" t="s">
        <v>31</v>
      </c>
      <c r="J58">
        <v>4</v>
      </c>
    </row>
    <row r="59" spans="1:10" x14ac:dyDescent="0.3">
      <c r="A59" s="16" t="s">
        <v>16</v>
      </c>
      <c r="B59" s="19">
        <f t="shared" si="6"/>
        <v>73</v>
      </c>
      <c r="C59">
        <f>SUM(C48:C58)</f>
        <v>47</v>
      </c>
      <c r="D59">
        <f>SUM(D48:D58)</f>
        <v>18</v>
      </c>
      <c r="E59">
        <f>SUM(E48:E58)</f>
        <v>8</v>
      </c>
      <c r="F59" s="15">
        <f>SUM(F48:F58)</f>
        <v>44.25</v>
      </c>
      <c r="G59" s="2">
        <f t="shared" si="8"/>
        <v>64.38356164383562</v>
      </c>
      <c r="I59" t="s">
        <v>32</v>
      </c>
      <c r="J59">
        <v>0</v>
      </c>
    </row>
    <row r="60" spans="1:10" x14ac:dyDescent="0.3">
      <c r="I60" s="3" t="s">
        <v>34</v>
      </c>
      <c r="J60" s="3">
        <f>SUM(J48:J59)</f>
        <v>13</v>
      </c>
    </row>
  </sheetData>
  <conditionalFormatting sqref="G25 G42 G59">
    <cfRule type="cellIs" dxfId="10" priority="13" operator="between">
      <formula>0</formula>
      <formula>50</formula>
    </cfRule>
  </conditionalFormatting>
  <conditionalFormatting sqref="A3">
    <cfRule type="cellIs" dxfId="9" priority="11" operator="between">
      <formula>0</formula>
      <formula>50</formula>
    </cfRule>
  </conditionalFormatting>
  <conditionalFormatting sqref="J14:J25">
    <cfRule type="cellIs" dxfId="8" priority="7" operator="between">
      <formula>0</formula>
      <formula>0</formula>
    </cfRule>
    <cfRule type="cellIs" dxfId="7" priority="8" operator="between">
      <formula>1</formula>
      <formula>2</formula>
    </cfRule>
    <cfRule type="cellIs" dxfId="6" priority="10" operator="between">
      <formula>3</formula>
      <formula>100</formula>
    </cfRule>
  </conditionalFormatting>
  <conditionalFormatting sqref="J31:J42">
    <cfRule type="cellIs" dxfId="5" priority="4" operator="between">
      <formula>0</formula>
      <formula>0</formula>
    </cfRule>
    <cfRule type="cellIs" dxfId="4" priority="5" operator="between">
      <formula>1</formula>
      <formula>2</formula>
    </cfRule>
    <cfRule type="cellIs" dxfId="3" priority="6" operator="between">
      <formula>3</formula>
      <formula>100</formula>
    </cfRule>
  </conditionalFormatting>
  <conditionalFormatting sqref="J48:J59">
    <cfRule type="cellIs" dxfId="2" priority="1" operator="between">
      <formula>0</formula>
      <formula>0</formula>
    </cfRule>
    <cfRule type="cellIs" dxfId="1" priority="2" operator="between">
      <formula>1</formula>
      <formula>2</formula>
    </cfRule>
    <cfRule type="cellIs" dxfId="0" priority="3" operator="between">
      <formula>3</formula>
      <formula>100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2021-12-02T23:18:35Z</dcterms:modified>
</cp:coreProperties>
</file>