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BuÇalışmaKitabı" defaultThemeVersion="124226"/>
  <bookViews>
    <workbookView xWindow="240" yWindow="108" windowWidth="14808" windowHeight="8016" tabRatio="713"/>
  </bookViews>
  <sheets>
    <sheet name="MENU" sheetId="11" r:id="rId1"/>
    <sheet name="S1" sheetId="2" r:id="rId2"/>
    <sheet name="S2" sheetId="29" r:id="rId3"/>
    <sheet name="S3" sheetId="30" r:id="rId4"/>
    <sheet name="S4" sheetId="31" r:id="rId5"/>
    <sheet name="S5" sheetId="32" r:id="rId6"/>
    <sheet name="S6" sheetId="33" r:id="rId7"/>
    <sheet name="S7" sheetId="34" r:id="rId8"/>
    <sheet name="S8" sheetId="35" r:id="rId9"/>
    <sheet name="S9" sheetId="36" r:id="rId10"/>
  </sheets>
  <calcPr calcId="144525"/>
</workbook>
</file>

<file path=xl/calcChain.xml><?xml version="1.0" encoding="utf-8"?>
<calcChain xmlns="http://schemas.openxmlformats.org/spreadsheetml/2006/main">
  <c r="D27" i="11" l="1"/>
  <c r="D26" i="11"/>
  <c r="D25" i="11"/>
  <c r="D24" i="11"/>
  <c r="D23" i="11"/>
  <c r="C27" i="11"/>
  <c r="C26" i="11"/>
  <c r="C25" i="11"/>
  <c r="C24" i="11"/>
  <c r="B27" i="11"/>
  <c r="B26" i="11"/>
  <c r="B25" i="11"/>
  <c r="B24" i="11"/>
  <c r="B14" i="11"/>
  <c r="B13" i="11"/>
  <c r="B12" i="11"/>
  <c r="B11" i="11"/>
  <c r="B3" i="11"/>
  <c r="B9" i="11" s="1"/>
  <c r="A1" i="36"/>
  <c r="A1" i="35"/>
  <c r="A1" i="34"/>
  <c r="A1" i="33"/>
  <c r="A1" i="32"/>
  <c r="A1" i="30"/>
  <c r="B23" i="11"/>
  <c r="C23" i="11"/>
  <c r="B10" i="11"/>
  <c r="D22" i="11"/>
  <c r="C22" i="11"/>
  <c r="B22" i="11"/>
  <c r="A1" i="31"/>
  <c r="B7" i="11"/>
  <c r="D21" i="11"/>
  <c r="C21" i="11"/>
  <c r="B21" i="11"/>
  <c r="D20" i="11"/>
  <c r="C20" i="11"/>
  <c r="B20" i="11"/>
  <c r="I16" i="36"/>
  <c r="H16" i="36"/>
  <c r="G16" i="36"/>
  <c r="N15" i="36"/>
  <c r="J15" i="36"/>
  <c r="F15" i="36"/>
  <c r="K15" i="36" s="1"/>
  <c r="J14" i="36"/>
  <c r="F14" i="36"/>
  <c r="K14" i="36" s="1"/>
  <c r="K13" i="36"/>
  <c r="J13" i="36"/>
  <c r="F13" i="36"/>
  <c r="K12" i="36"/>
  <c r="J12" i="36"/>
  <c r="F12" i="36"/>
  <c r="J11" i="36"/>
  <c r="F11" i="36"/>
  <c r="K11" i="36" s="1"/>
  <c r="J10" i="36"/>
  <c r="F10" i="36"/>
  <c r="K10" i="36" s="1"/>
  <c r="K9" i="36"/>
  <c r="J9" i="36"/>
  <c r="F9" i="36"/>
  <c r="K8" i="36"/>
  <c r="J8" i="36"/>
  <c r="F8" i="36"/>
  <c r="J7" i="36"/>
  <c r="F7" i="36"/>
  <c r="K7" i="36" s="1"/>
  <c r="J6" i="36"/>
  <c r="F6" i="36"/>
  <c r="K6" i="36" s="1"/>
  <c r="K5" i="36"/>
  <c r="J5" i="36"/>
  <c r="F5" i="36"/>
  <c r="K4" i="36"/>
  <c r="J4" i="36"/>
  <c r="J16" i="36" s="1"/>
  <c r="F4" i="36"/>
  <c r="C3" i="36"/>
  <c r="B3" i="36"/>
  <c r="I16" i="35"/>
  <c r="H16" i="35"/>
  <c r="G16" i="35"/>
  <c r="N15" i="35"/>
  <c r="J15" i="35"/>
  <c r="F15" i="35"/>
  <c r="K15" i="35" s="1"/>
  <c r="K14" i="35"/>
  <c r="J14" i="35"/>
  <c r="F14" i="35"/>
  <c r="J13" i="35"/>
  <c r="F13" i="35"/>
  <c r="K13" i="35" s="1"/>
  <c r="J12" i="35"/>
  <c r="F12" i="35"/>
  <c r="K12" i="35" s="1"/>
  <c r="J11" i="35"/>
  <c r="F11" i="35"/>
  <c r="K11" i="35" s="1"/>
  <c r="K10" i="35"/>
  <c r="J10" i="35"/>
  <c r="F10" i="35"/>
  <c r="J9" i="35"/>
  <c r="F9" i="35"/>
  <c r="K9" i="35" s="1"/>
  <c r="J8" i="35"/>
  <c r="F8" i="35"/>
  <c r="K8" i="35" s="1"/>
  <c r="J7" i="35"/>
  <c r="F7" i="35"/>
  <c r="K7" i="35" s="1"/>
  <c r="K6" i="35"/>
  <c r="J6" i="35"/>
  <c r="F6" i="35"/>
  <c r="K5" i="35"/>
  <c r="J5" i="35"/>
  <c r="F5" i="35"/>
  <c r="J4" i="35"/>
  <c r="J16" i="35" s="1"/>
  <c r="F4" i="35"/>
  <c r="K4" i="35" s="1"/>
  <c r="C3" i="35"/>
  <c r="B3" i="35"/>
  <c r="I16" i="34"/>
  <c r="F16" i="34" s="1"/>
  <c r="H16" i="34"/>
  <c r="G16" i="34"/>
  <c r="N15" i="34"/>
  <c r="J15" i="34"/>
  <c r="F15" i="34"/>
  <c r="K15" i="34" s="1"/>
  <c r="K14" i="34"/>
  <c r="J14" i="34"/>
  <c r="F14" i="34"/>
  <c r="J13" i="34"/>
  <c r="F13" i="34"/>
  <c r="K13" i="34" s="1"/>
  <c r="J12" i="34"/>
  <c r="F12" i="34"/>
  <c r="K12" i="34" s="1"/>
  <c r="J11" i="34"/>
  <c r="F11" i="34"/>
  <c r="K11" i="34" s="1"/>
  <c r="K10" i="34"/>
  <c r="J10" i="34"/>
  <c r="F10" i="34"/>
  <c r="J9" i="34"/>
  <c r="F9" i="34"/>
  <c r="K9" i="34" s="1"/>
  <c r="J8" i="34"/>
  <c r="F8" i="34"/>
  <c r="K8" i="34" s="1"/>
  <c r="J7" i="34"/>
  <c r="F7" i="34"/>
  <c r="K7" i="34" s="1"/>
  <c r="K6" i="34"/>
  <c r="J6" i="34"/>
  <c r="F6" i="34"/>
  <c r="J5" i="34"/>
  <c r="F5" i="34"/>
  <c r="K5" i="34" s="1"/>
  <c r="J4" i="34"/>
  <c r="J16" i="34" s="1"/>
  <c r="F4" i="34"/>
  <c r="K4" i="34" s="1"/>
  <c r="C3" i="34"/>
  <c r="B3" i="34"/>
  <c r="I16" i="33"/>
  <c r="F16" i="33" s="1"/>
  <c r="H16" i="33"/>
  <c r="G16" i="33"/>
  <c r="K16" i="33" s="1"/>
  <c r="N15" i="33"/>
  <c r="J15" i="33"/>
  <c r="F15" i="33"/>
  <c r="K15" i="33" s="1"/>
  <c r="K14" i="33"/>
  <c r="J14" i="33"/>
  <c r="F14" i="33"/>
  <c r="K13" i="33"/>
  <c r="J13" i="33"/>
  <c r="F13" i="33"/>
  <c r="J12" i="33"/>
  <c r="F12" i="33"/>
  <c r="K12" i="33" s="1"/>
  <c r="J11" i="33"/>
  <c r="F11" i="33"/>
  <c r="K11" i="33" s="1"/>
  <c r="K10" i="33"/>
  <c r="J10" i="33"/>
  <c r="F10" i="33"/>
  <c r="K9" i="33"/>
  <c r="J9" i="33"/>
  <c r="F9" i="33"/>
  <c r="J8" i="33"/>
  <c r="F8" i="33"/>
  <c r="K8" i="33" s="1"/>
  <c r="J7" i="33"/>
  <c r="F7" i="33"/>
  <c r="K7" i="33" s="1"/>
  <c r="K6" i="33"/>
  <c r="J6" i="33"/>
  <c r="F6" i="33"/>
  <c r="K5" i="33"/>
  <c r="J5" i="33"/>
  <c r="F5" i="33"/>
  <c r="J4" i="33"/>
  <c r="J16" i="33" s="1"/>
  <c r="F4" i="33"/>
  <c r="K4" i="33" s="1"/>
  <c r="C3" i="33"/>
  <c r="B3" i="33"/>
  <c r="I16" i="32"/>
  <c r="H16" i="32"/>
  <c r="G16" i="32"/>
  <c r="K16" i="32" s="1"/>
  <c r="F16" i="32"/>
  <c r="N15" i="32"/>
  <c r="J15" i="32"/>
  <c r="F15" i="32"/>
  <c r="K15" i="32" s="1"/>
  <c r="J14" i="32"/>
  <c r="F14" i="32"/>
  <c r="K14" i="32" s="1"/>
  <c r="J13" i="32"/>
  <c r="F13" i="32"/>
  <c r="K13" i="32" s="1"/>
  <c r="K12" i="32"/>
  <c r="J12" i="32"/>
  <c r="F12" i="32"/>
  <c r="J11" i="32"/>
  <c r="F11" i="32"/>
  <c r="K11" i="32" s="1"/>
  <c r="J10" i="32"/>
  <c r="F10" i="32"/>
  <c r="K10" i="32" s="1"/>
  <c r="K9" i="32"/>
  <c r="J9" i="32"/>
  <c r="F9" i="32"/>
  <c r="K8" i="32"/>
  <c r="J8" i="32"/>
  <c r="F8" i="32"/>
  <c r="J7" i="32"/>
  <c r="F7" i="32"/>
  <c r="K7" i="32" s="1"/>
  <c r="J6" i="32"/>
  <c r="F6" i="32"/>
  <c r="K6" i="32" s="1"/>
  <c r="K5" i="32"/>
  <c r="J5" i="32"/>
  <c r="F5" i="32"/>
  <c r="K4" i="32"/>
  <c r="J4" i="32"/>
  <c r="J16" i="32" s="1"/>
  <c r="F4" i="32"/>
  <c r="C3" i="32"/>
  <c r="B3" i="32"/>
  <c r="I16" i="31"/>
  <c r="F16" i="31" s="1"/>
  <c r="H16" i="31"/>
  <c r="G16" i="31"/>
  <c r="N15" i="31"/>
  <c r="J15" i="31"/>
  <c r="F15" i="31"/>
  <c r="K15" i="31" s="1"/>
  <c r="K14" i="31"/>
  <c r="J14" i="31"/>
  <c r="F14" i="31"/>
  <c r="K13" i="31"/>
  <c r="J13" i="31"/>
  <c r="F13" i="31"/>
  <c r="J12" i="31"/>
  <c r="F12" i="31"/>
  <c r="K12" i="31" s="1"/>
  <c r="J11" i="31"/>
  <c r="F11" i="31"/>
  <c r="K11" i="31" s="1"/>
  <c r="K10" i="31"/>
  <c r="J10" i="31"/>
  <c r="F10" i="31"/>
  <c r="K9" i="31"/>
  <c r="J9" i="31"/>
  <c r="F9" i="31"/>
  <c r="J8" i="31"/>
  <c r="F8" i="31"/>
  <c r="K8" i="31" s="1"/>
  <c r="J7" i="31"/>
  <c r="F7" i="31"/>
  <c r="K7" i="31" s="1"/>
  <c r="K6" i="31"/>
  <c r="J6" i="31"/>
  <c r="F6" i="31"/>
  <c r="K5" i="31"/>
  <c r="J5" i="31"/>
  <c r="F5" i="31"/>
  <c r="J4" i="31"/>
  <c r="J16" i="31" s="1"/>
  <c r="F4" i="31"/>
  <c r="K4" i="31" s="1"/>
  <c r="C3" i="31"/>
  <c r="B3" i="31"/>
  <c r="I16" i="30"/>
  <c r="H16" i="30"/>
  <c r="G16" i="30"/>
  <c r="K16" i="30" s="1"/>
  <c r="F16" i="30"/>
  <c r="N15" i="30"/>
  <c r="J15" i="30"/>
  <c r="F15" i="30"/>
  <c r="K15" i="30" s="1"/>
  <c r="J14" i="30"/>
  <c r="F14" i="30"/>
  <c r="K14" i="30" s="1"/>
  <c r="J13" i="30"/>
  <c r="F13" i="30"/>
  <c r="K13" i="30" s="1"/>
  <c r="J12" i="30"/>
  <c r="F12" i="30"/>
  <c r="K12" i="30" s="1"/>
  <c r="J11" i="30"/>
  <c r="F11" i="30"/>
  <c r="K11" i="30" s="1"/>
  <c r="J10" i="30"/>
  <c r="F10" i="30"/>
  <c r="K10" i="30" s="1"/>
  <c r="K9" i="30"/>
  <c r="J9" i="30"/>
  <c r="F9" i="30"/>
  <c r="J8" i="30"/>
  <c r="F8" i="30"/>
  <c r="K8" i="30" s="1"/>
  <c r="J7" i="30"/>
  <c r="F7" i="30"/>
  <c r="K7" i="30" s="1"/>
  <c r="J6" i="30"/>
  <c r="F6" i="30"/>
  <c r="K6" i="30" s="1"/>
  <c r="K5" i="30"/>
  <c r="J5" i="30"/>
  <c r="F5" i="30"/>
  <c r="K4" i="30"/>
  <c r="J4" i="30"/>
  <c r="J16" i="30" s="1"/>
  <c r="F4" i="30"/>
  <c r="C3" i="30"/>
  <c r="B3" i="30"/>
  <c r="A1" i="29"/>
  <c r="B8" i="11" l="1"/>
  <c r="F16" i="36"/>
  <c r="K16" i="36" s="1"/>
  <c r="K16" i="35"/>
  <c r="F16" i="35"/>
  <c r="K16" i="34"/>
  <c r="K16" i="31"/>
  <c r="I16" i="29"/>
  <c r="H16" i="29"/>
  <c r="G16" i="29"/>
  <c r="N15" i="29"/>
  <c r="J15" i="29"/>
  <c r="F15" i="29"/>
  <c r="K15" i="29" s="1"/>
  <c r="K14" i="29"/>
  <c r="J14" i="29"/>
  <c r="F14" i="29"/>
  <c r="K13" i="29"/>
  <c r="J13" i="29"/>
  <c r="F13" i="29"/>
  <c r="J12" i="29"/>
  <c r="F12" i="29"/>
  <c r="K12" i="29" s="1"/>
  <c r="J11" i="29"/>
  <c r="F11" i="29"/>
  <c r="K11" i="29" s="1"/>
  <c r="K10" i="29"/>
  <c r="J10" i="29"/>
  <c r="F10" i="29"/>
  <c r="K9" i="29"/>
  <c r="J9" i="29"/>
  <c r="F9" i="29"/>
  <c r="J8" i="29"/>
  <c r="F8" i="29"/>
  <c r="K8" i="29" s="1"/>
  <c r="J7" i="29"/>
  <c r="F7" i="29"/>
  <c r="K7" i="29" s="1"/>
  <c r="K6" i="29"/>
  <c r="J6" i="29"/>
  <c r="F6" i="29"/>
  <c r="K5" i="29"/>
  <c r="J5" i="29"/>
  <c r="F5" i="29"/>
  <c r="J4" i="29"/>
  <c r="J16" i="29" s="1"/>
  <c r="F4" i="29"/>
  <c r="K4" i="29" s="1"/>
  <c r="C3" i="29"/>
  <c r="B3" i="29"/>
  <c r="F16" i="29" l="1"/>
  <c r="K16" i="29" s="1"/>
  <c r="B33" i="11"/>
  <c r="B34" i="11"/>
  <c r="B35" i="11"/>
  <c r="B36" i="11"/>
  <c r="B37" i="11"/>
  <c r="B38" i="11"/>
  <c r="B39" i="11"/>
  <c r="B40" i="11"/>
  <c r="B32" i="11"/>
  <c r="C3" i="2" l="1"/>
  <c r="B3" i="2"/>
  <c r="J4" i="2" l="1"/>
  <c r="J5" i="2" l="1"/>
  <c r="J6" i="2"/>
  <c r="J7" i="2"/>
  <c r="J8" i="2"/>
  <c r="J9" i="2"/>
  <c r="J10" i="2"/>
  <c r="J11" i="2"/>
  <c r="J12" i="2"/>
  <c r="J13" i="2"/>
  <c r="J14" i="2"/>
  <c r="J15" i="2"/>
  <c r="A1" i="2" l="1"/>
  <c r="A27" i="11" l="1"/>
  <c r="A40" i="11" s="1"/>
  <c r="A26" i="11"/>
  <c r="A39" i="11" s="1"/>
  <c r="A25" i="11"/>
  <c r="A38" i="11" s="1"/>
  <c r="A24" i="11"/>
  <c r="A37" i="11" s="1"/>
  <c r="A23" i="11"/>
  <c r="A36" i="11" s="1"/>
  <c r="A22" i="11"/>
  <c r="A35" i="11" s="1"/>
  <c r="A21" i="11"/>
  <c r="A34" i="11" s="1"/>
  <c r="A20" i="11"/>
  <c r="A33" i="11" s="1"/>
  <c r="A19" i="11"/>
  <c r="A32" i="11" s="1"/>
  <c r="N15" i="2" l="1"/>
  <c r="I16" i="2"/>
  <c r="D19" i="11" s="1"/>
  <c r="H16" i="2"/>
  <c r="G16" i="2"/>
  <c r="B19" i="11" s="1"/>
  <c r="F15" i="2"/>
  <c r="K15" i="2" s="1"/>
  <c r="F14" i="2"/>
  <c r="K14" i="2" s="1"/>
  <c r="F13" i="2"/>
  <c r="K13" i="2" s="1"/>
  <c r="F12" i="2"/>
  <c r="K12" i="2" s="1"/>
  <c r="F11" i="2"/>
  <c r="K11" i="2" s="1"/>
  <c r="F10" i="2"/>
  <c r="K10" i="2" s="1"/>
  <c r="F9" i="2"/>
  <c r="K9" i="2" s="1"/>
  <c r="F8" i="2"/>
  <c r="K8" i="2" s="1"/>
  <c r="F7" i="2"/>
  <c r="K7" i="2" s="1"/>
  <c r="F6" i="2"/>
  <c r="K6" i="2" s="1"/>
  <c r="F5" i="2"/>
  <c r="K5" i="2" s="1"/>
  <c r="F4" i="2"/>
  <c r="K4" i="2" s="1"/>
  <c r="C19" i="11" l="1"/>
  <c r="J16" i="2"/>
  <c r="F16" i="2"/>
  <c r="K16" i="2" s="1"/>
  <c r="B6" i="11" l="1"/>
</calcChain>
</file>

<file path=xl/sharedStrings.xml><?xml version="1.0" encoding="utf-8"?>
<sst xmlns="http://schemas.openxmlformats.org/spreadsheetml/2006/main" count="1265" uniqueCount="92">
  <si>
    <t>Kelime</t>
  </si>
  <si>
    <t>Grammar</t>
  </si>
  <si>
    <t>Cloze Test</t>
  </si>
  <si>
    <t>Cümle Tamamlama</t>
  </si>
  <si>
    <t>Paragraf</t>
  </si>
  <si>
    <t>Diyalog Tamamlama</t>
  </si>
  <si>
    <t>Anlamca En Yakın</t>
  </si>
  <si>
    <t>Duruma Uygun İfade</t>
  </si>
  <si>
    <t>Paragraf Tamamlama</t>
  </si>
  <si>
    <t>BOŞ</t>
  </si>
  <si>
    <t>NET</t>
  </si>
  <si>
    <t>SORU TİPİNE GÖRE SORU İSTATİSTİKLERİ</t>
  </si>
  <si>
    <t>BAŞARI ORANI</t>
  </si>
  <si>
    <t>Toplam Soru Sayısı</t>
  </si>
  <si>
    <t>ÖĞRENCİLERİN BAŞARI ORTALAMASI</t>
  </si>
  <si>
    <t>Phrases</t>
  </si>
  <si>
    <t>Tense</t>
  </si>
  <si>
    <t>Modals</t>
  </si>
  <si>
    <t>Conditionals</t>
  </si>
  <si>
    <t>Conjunctions and Transitions</t>
  </si>
  <si>
    <t>Relative Clauses</t>
  </si>
  <si>
    <t>Prepositions and Collacations</t>
  </si>
  <si>
    <t>Gerund Infinitive</t>
  </si>
  <si>
    <t>Passive</t>
  </si>
  <si>
    <t>Quantifiers, Nouns, Pronouns, Articles</t>
  </si>
  <si>
    <t>Toplam Yanlış / Boş Sayısı</t>
  </si>
  <si>
    <t>Yanlış / Boş Sayısı</t>
  </si>
  <si>
    <t>ENGİN ÖZKAN</t>
  </si>
  <si>
    <t>İngilizce - Türkçe Çeviri</t>
  </si>
  <si>
    <t>Türkçe - İngilizce Çeviri</t>
  </si>
  <si>
    <t>Anlamı Bozan Cümle (ODD Questions)</t>
  </si>
  <si>
    <t>İLK 20 SORUDA KONU İSTATİSTİKLERİ</t>
  </si>
  <si>
    <t>HATİCE KÜBRA BİLGİÇ</t>
  </si>
  <si>
    <t>RECEP ERDEM</t>
  </si>
  <si>
    <t>RECEP EREN BİÇEN</t>
  </si>
  <si>
    <t>ZEYNEP DESTİCİ</t>
  </si>
  <si>
    <t>ZEYNEP NESRİN UMDU</t>
  </si>
  <si>
    <t>ZÜBEYDE AKIN</t>
  </si>
  <si>
    <t>SINIFA GÖRE HANGİ ÖĞRENCİ DAHA BAŞARILI (%)</t>
  </si>
  <si>
    <t>SORU SAYISI</t>
  </si>
  <si>
    <t>HASAN</t>
  </si>
  <si>
    <t>DOĞRU / YANLIŞ / BOŞ ORANI</t>
  </si>
  <si>
    <t>YANLIŞ SAYISI TOPLAMI</t>
  </si>
  <si>
    <t>DOĞRU SAYISI TOPLAMI</t>
  </si>
  <si>
    <t>BOŞ SAYISI TOPLAMI</t>
  </si>
  <si>
    <t>Y</t>
  </si>
  <si>
    <t>B</t>
  </si>
  <si>
    <t>RETURN MENU</t>
  </si>
  <si>
    <t>(GG.AA.YYYY)</t>
  </si>
  <si>
    <t>prepared by Uğur ARSLAN</t>
  </si>
  <si>
    <t>https://github.com/arslanugur/projects/tree/arslan/English%20101</t>
  </si>
  <si>
    <t>FEYZA CÖMERT</t>
  </si>
  <si>
    <t>YDT DENEME 15</t>
  </si>
  <si>
    <t>KELİME, GRAMMAR, CLOZE TEST SORULARI</t>
  </si>
  <si>
    <t>Diyalog</t>
  </si>
  <si>
    <t>Anlamı Bozan Cümle</t>
  </si>
  <si>
    <t>Türkçe-İngilizce Çeviri</t>
  </si>
  <si>
    <t>İngilizce-Türkçe Çeviri</t>
  </si>
  <si>
    <t>YDT NETLER ORTALAMASI</t>
  </si>
  <si>
    <t>YDT 1</t>
  </si>
  <si>
    <t>YDT 2</t>
  </si>
  <si>
    <t>YDT 3</t>
  </si>
  <si>
    <t>YDT 4</t>
  </si>
  <si>
    <t>YDT 5</t>
  </si>
  <si>
    <t>YDT 6</t>
  </si>
  <si>
    <t>YDT 7</t>
  </si>
  <si>
    <t>YDT 8</t>
  </si>
  <si>
    <t>YDT 9</t>
  </si>
  <si>
    <t>YDT 10</t>
  </si>
  <si>
    <t>YDT 11</t>
  </si>
  <si>
    <t>YDT 12</t>
  </si>
  <si>
    <t>YDT 13</t>
  </si>
  <si>
    <t>YDT 14</t>
  </si>
  <si>
    <t>YDT 15</t>
  </si>
  <si>
    <t>YDT 16</t>
  </si>
  <si>
    <t>YDT 17</t>
  </si>
  <si>
    <t>YDT 18</t>
  </si>
  <si>
    <t>YDT 19</t>
  </si>
  <si>
    <t>YDT 20</t>
  </si>
  <si>
    <t>NET SAYISI: YDT DENEME 1</t>
  </si>
  <si>
    <t>NET SAYISI: YDT DENEME 2</t>
  </si>
  <si>
    <t>NET SAYISI: YDT DENEME 3</t>
  </si>
  <si>
    <t>NET SAYISI: YDT DENEME 4</t>
  </si>
  <si>
    <t>NET SAYISI: YDT DENEME 5</t>
  </si>
  <si>
    <t>NET SAYISI: YDT DENEME 6</t>
  </si>
  <si>
    <t>NET SAYISI: YDT DENEME 7</t>
  </si>
  <si>
    <t>NET SAYISI: YDT DENEME 8</t>
  </si>
  <si>
    <t>NET SAYISI: YDT DENEME 9</t>
  </si>
  <si>
    <t>NET SAYISI: YDT DENEME 10</t>
  </si>
  <si>
    <t>y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</si>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</sst>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0066FF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theme="3" tint="0.3999755851924192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0" fontId="0" fillId="0" borderId="0" xfId="0" applyFill="1" applyBorder="1"/>
    <xf numFmtId="0" fontId="4" fillId="0" borderId="0" xfId="0" applyFont="1"/>
    <xf numFmtId="2" fontId="3" fillId="4" borderId="0" xfId="0" applyNumberFormat="1" applyFont="1" applyFill="1" applyAlignment="1">
      <alignment horizontal="right"/>
    </xf>
    <xf numFmtId="0" fontId="6" fillId="0" borderId="0" xfId="1" applyFont="1" applyAlignment="1">
      <alignment horizontal="center"/>
    </xf>
    <xf numFmtId="0" fontId="1" fillId="0" borderId="0" xfId="1" applyFont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3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/>
    <xf numFmtId="2" fontId="4" fillId="2" borderId="0" xfId="0" applyNumberFormat="1" applyFont="1" applyFill="1" applyAlignment="1">
      <alignment horizontal="right"/>
    </xf>
    <xf numFmtId="0" fontId="1" fillId="0" borderId="9" xfId="1" applyFont="1" applyBorder="1"/>
    <xf numFmtId="0" fontId="1" fillId="0" borderId="10" xfId="1" applyFont="1" applyBorder="1"/>
    <xf numFmtId="0" fontId="1" fillId="0" borderId="11" xfId="1" applyFont="1" applyBorder="1"/>
    <xf numFmtId="0" fontId="1" fillId="3" borderId="0" xfId="0" applyFont="1" applyFill="1"/>
    <xf numFmtId="2" fontId="1" fillId="2" borderId="0" xfId="0" applyNumberFormat="1" applyFont="1" applyFill="1"/>
    <xf numFmtId="0" fontId="0" fillId="0" borderId="14" xfId="0" applyBorder="1" applyAlignment="1">
      <alignment horizontal="left"/>
    </xf>
    <xf numFmtId="0" fontId="11" fillId="0" borderId="13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3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12" xfId="0" applyBorder="1"/>
    <xf numFmtId="0" fontId="15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Köprü" xfId="1" builtinId="8"/>
    <cellStyle name="Normal" xfId="0" builtinId="0"/>
  </cellStyles>
  <dxfs count="61"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77522243158589"/>
          <c:y val="8.0980271933221465E-2"/>
          <c:w val="0.6526577402864262"/>
          <c:h val="0.76156313794109065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MENU!$A$6:$A$14</c:f>
              <c:strCache>
                <c:ptCount val="9"/>
                <c:pt idx="0">
                  <c:v>ENGİN ÖZKAN</c:v>
                </c:pt>
                <c:pt idx="1">
                  <c:v>FEYZA CÖMERT</c:v>
                </c:pt>
                <c:pt idx="2">
                  <c:v>HASAN</c:v>
                </c:pt>
                <c:pt idx="3">
                  <c:v>HATİCE KÜBRA BİLGİÇ</c:v>
                </c:pt>
                <c:pt idx="4">
                  <c:v>RECEP ERDEM</c:v>
                </c:pt>
                <c:pt idx="5">
                  <c:v>RECEP EREN BİÇEN</c:v>
                </c:pt>
                <c:pt idx="6">
                  <c:v>ZEYNEP DESTİCİ</c:v>
                </c:pt>
                <c:pt idx="7">
                  <c:v>ZEYNEP NESRİN UMDU</c:v>
                </c:pt>
                <c:pt idx="8">
                  <c:v>ZÜBEYDE AKIN</c:v>
                </c:pt>
              </c:strCache>
            </c:strRef>
          </c:cat>
          <c:val>
            <c:numRef>
              <c:f>MENU!$B$6:$B$14</c:f>
              <c:numCache>
                <c:formatCode>0.00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18080"/>
        <c:axId val="120719616"/>
      </c:barChart>
      <c:catAx>
        <c:axId val="120718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20719616"/>
        <c:crosses val="autoZero"/>
        <c:auto val="1"/>
        <c:lblAlgn val="ctr"/>
        <c:lblOffset val="100"/>
        <c:noMultiLvlLbl val="0"/>
      </c:catAx>
      <c:valAx>
        <c:axId val="12071961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207180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'S4'!$N$4:$N$14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'S4'!$M$4:$M$14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'S4'!$N$4:$N$14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001216"/>
        <c:axId val="91002752"/>
        <c:axId val="0"/>
      </c:bar3DChart>
      <c:catAx>
        <c:axId val="91001216"/>
        <c:scaling>
          <c:orientation val="minMax"/>
        </c:scaling>
        <c:delete val="0"/>
        <c:axPos val="l"/>
        <c:majorTickMark val="out"/>
        <c:minorTickMark val="none"/>
        <c:tickLblPos val="nextTo"/>
        <c:crossAx val="91002752"/>
        <c:crosses val="autoZero"/>
        <c:auto val="1"/>
        <c:lblAlgn val="ctr"/>
        <c:lblOffset val="100"/>
        <c:noMultiLvlLbl val="0"/>
      </c:catAx>
      <c:valAx>
        <c:axId val="91002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0012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5493504"/>
        <c:axId val="135495040"/>
        <c:axId val="0"/>
      </c:bar3DChart>
      <c:catAx>
        <c:axId val="1354935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5495040"/>
        <c:crosses val="autoZero"/>
        <c:auto val="1"/>
        <c:lblAlgn val="ctr"/>
        <c:lblOffset val="100"/>
        <c:noMultiLvlLbl val="0"/>
      </c:catAx>
      <c:valAx>
        <c:axId val="1354950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54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'S5'!$N$4:$N$14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'S5'!$M$4:$M$14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'S5'!$N$4:$N$14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708032"/>
        <c:axId val="135713920"/>
        <c:axId val="0"/>
      </c:bar3DChart>
      <c:catAx>
        <c:axId val="135708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5713920"/>
        <c:crosses val="autoZero"/>
        <c:auto val="1"/>
        <c:lblAlgn val="ctr"/>
        <c:lblOffset val="100"/>
        <c:noMultiLvlLbl val="0"/>
      </c:catAx>
      <c:valAx>
        <c:axId val="135713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7080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9167616"/>
        <c:axId val="139169152"/>
        <c:axId val="0"/>
      </c:bar3DChart>
      <c:catAx>
        <c:axId val="139167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39169152"/>
        <c:crosses val="autoZero"/>
        <c:auto val="1"/>
        <c:lblAlgn val="ctr"/>
        <c:lblOffset val="100"/>
        <c:noMultiLvlLbl val="0"/>
      </c:catAx>
      <c:valAx>
        <c:axId val="1391691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91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'S6'!$N$4:$N$14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'S6'!$M$4:$M$14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'S6'!$N$4:$N$14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542784"/>
        <c:axId val="174064768"/>
        <c:axId val="0"/>
      </c:bar3DChart>
      <c:catAx>
        <c:axId val="173542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74064768"/>
        <c:crosses val="autoZero"/>
        <c:auto val="1"/>
        <c:lblAlgn val="ctr"/>
        <c:lblOffset val="100"/>
        <c:noMultiLvlLbl val="0"/>
      </c:catAx>
      <c:valAx>
        <c:axId val="174064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5427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4994560"/>
        <c:axId val="174996096"/>
        <c:axId val="0"/>
      </c:bar3DChart>
      <c:catAx>
        <c:axId val="174994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74996096"/>
        <c:crosses val="autoZero"/>
        <c:auto val="1"/>
        <c:lblAlgn val="ctr"/>
        <c:lblOffset val="100"/>
        <c:noMultiLvlLbl val="0"/>
      </c:catAx>
      <c:valAx>
        <c:axId val="1749960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49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'S7'!$N$4:$N$14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'S7'!$M$4:$M$14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'S7'!$N$4:$N$14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45248"/>
        <c:axId val="175051136"/>
        <c:axId val="0"/>
      </c:bar3DChart>
      <c:catAx>
        <c:axId val="175045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75051136"/>
        <c:crosses val="autoZero"/>
        <c:auto val="1"/>
        <c:lblAlgn val="ctr"/>
        <c:lblOffset val="100"/>
        <c:noMultiLvlLbl val="0"/>
      </c:catAx>
      <c:valAx>
        <c:axId val="175051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50452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0474624"/>
        <c:axId val="180476160"/>
        <c:axId val="0"/>
      </c:bar3DChart>
      <c:catAx>
        <c:axId val="180474624"/>
        <c:scaling>
          <c:orientation val="minMax"/>
        </c:scaling>
        <c:delete val="0"/>
        <c:axPos val="l"/>
        <c:majorTickMark val="out"/>
        <c:minorTickMark val="none"/>
        <c:tickLblPos val="nextTo"/>
        <c:crossAx val="180476160"/>
        <c:crosses val="autoZero"/>
        <c:auto val="1"/>
        <c:lblAlgn val="ctr"/>
        <c:lblOffset val="100"/>
        <c:noMultiLvlLbl val="0"/>
      </c:catAx>
      <c:valAx>
        <c:axId val="1804761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04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'S8'!$N$4:$N$14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'S8'!$M$4:$M$14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'S8'!$N$4:$N$14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427008"/>
        <c:axId val="180441088"/>
        <c:axId val="0"/>
      </c:bar3DChart>
      <c:catAx>
        <c:axId val="180427008"/>
        <c:scaling>
          <c:orientation val="minMax"/>
        </c:scaling>
        <c:delete val="0"/>
        <c:axPos val="l"/>
        <c:majorTickMark val="out"/>
        <c:minorTickMark val="none"/>
        <c:tickLblPos val="nextTo"/>
        <c:crossAx val="180441088"/>
        <c:crosses val="autoZero"/>
        <c:auto val="1"/>
        <c:lblAlgn val="ctr"/>
        <c:lblOffset val="100"/>
        <c:noMultiLvlLbl val="0"/>
      </c:catAx>
      <c:valAx>
        <c:axId val="180441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4270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3366400"/>
        <c:axId val="203367936"/>
        <c:axId val="0"/>
      </c:bar3DChart>
      <c:catAx>
        <c:axId val="203366400"/>
        <c:scaling>
          <c:orientation val="minMax"/>
        </c:scaling>
        <c:delete val="0"/>
        <c:axPos val="l"/>
        <c:majorTickMark val="out"/>
        <c:minorTickMark val="none"/>
        <c:tickLblPos val="nextTo"/>
        <c:crossAx val="203367936"/>
        <c:crosses val="autoZero"/>
        <c:auto val="1"/>
        <c:lblAlgn val="ctr"/>
        <c:lblOffset val="100"/>
        <c:noMultiLvlLbl val="0"/>
      </c:catAx>
      <c:valAx>
        <c:axId val="2033679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33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398804316127148"/>
          <c:y val="8.2815734989648032E-2"/>
          <c:w val="0.64250466166476661"/>
          <c:h val="0.81339723838867972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cat>
            <c:strRef>
              <c:f>MENU!$A$19:$A$27</c:f>
              <c:strCache>
                <c:ptCount val="9"/>
                <c:pt idx="0">
                  <c:v>ENGİN ÖZKAN</c:v>
                </c:pt>
                <c:pt idx="1">
                  <c:v>FEYZA CÖMERT</c:v>
                </c:pt>
                <c:pt idx="2">
                  <c:v>HASAN</c:v>
                </c:pt>
                <c:pt idx="3">
                  <c:v>HATİCE KÜBRA BİLGİÇ</c:v>
                </c:pt>
                <c:pt idx="4">
                  <c:v>RECEP ERDEM</c:v>
                </c:pt>
                <c:pt idx="5">
                  <c:v>RECEP EREN BİÇEN</c:v>
                </c:pt>
                <c:pt idx="6">
                  <c:v>ZEYNEP DESTİCİ</c:v>
                </c:pt>
                <c:pt idx="7">
                  <c:v>ZEYNEP NESRİN UMDU</c:v>
                </c:pt>
                <c:pt idx="8">
                  <c:v>ZÜBEYDE AKIN</c:v>
                </c:pt>
              </c:strCache>
            </c:strRef>
          </c:cat>
          <c:val>
            <c:numRef>
              <c:f>MENU!$C$19:$C$27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</c:ser>
        <c:ser>
          <c:idx val="1"/>
          <c:order val="1"/>
          <c:spPr>
            <a:solidFill>
              <a:srgbClr val="00B050"/>
            </a:solidFill>
          </c:spPr>
          <c:invertIfNegative val="0"/>
          <c:val>
            <c:numRef>
              <c:f>MENU!$B$19:$B$27</c:f>
              <c:numCache>
                <c:formatCode>General</c:formatCode>
                <c:ptCount val="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</c:ser>
        <c:ser>
          <c:idx val="2"/>
          <c:order val="2"/>
          <c:spPr>
            <a:solidFill>
              <a:srgbClr val="0066FF"/>
            </a:solidFill>
          </c:spPr>
          <c:invertIfNegative val="0"/>
          <c:val>
            <c:numRef>
              <c:f>MENU!$D$19:$D$27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61344"/>
        <c:axId val="120767232"/>
      </c:barChart>
      <c:catAx>
        <c:axId val="120761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20767232"/>
        <c:crosses val="autoZero"/>
        <c:auto val="1"/>
        <c:lblAlgn val="ctr"/>
        <c:lblOffset val="100"/>
        <c:noMultiLvlLbl val="0"/>
      </c:catAx>
      <c:valAx>
        <c:axId val="1207672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07613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'S9'!$N$4:$N$14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'S9'!$M$4:$M$14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'S9'!$N$4:$N$14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359744"/>
        <c:axId val="203361280"/>
        <c:axId val="0"/>
      </c:bar3DChart>
      <c:catAx>
        <c:axId val="203359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03361280"/>
        <c:crosses val="autoZero"/>
        <c:auto val="1"/>
        <c:lblAlgn val="ctr"/>
        <c:lblOffset val="100"/>
        <c:noMultiLvlLbl val="0"/>
      </c:catAx>
      <c:valAx>
        <c:axId val="203361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335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1973760"/>
        <c:axId val="121975552"/>
        <c:axId val="0"/>
      </c:bar3DChart>
      <c:catAx>
        <c:axId val="121973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21975552"/>
        <c:crosses val="autoZero"/>
        <c:auto val="1"/>
        <c:lblAlgn val="ctr"/>
        <c:lblOffset val="100"/>
        <c:noMultiLvlLbl val="0"/>
      </c:catAx>
      <c:valAx>
        <c:axId val="1219755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19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'S1'!$N$4:$N$14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'S1'!$M$4:$M$14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'S1'!$N$4:$N$14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00512"/>
        <c:axId val="122002048"/>
        <c:axId val="0"/>
      </c:bar3DChart>
      <c:catAx>
        <c:axId val="122000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22002048"/>
        <c:crosses val="autoZero"/>
        <c:auto val="1"/>
        <c:lblAlgn val="ctr"/>
        <c:lblOffset val="100"/>
        <c:noMultiLvlLbl val="0"/>
      </c:catAx>
      <c:valAx>
        <c:axId val="122002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0005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0400512"/>
        <c:axId val="120410496"/>
        <c:axId val="0"/>
      </c:bar3DChart>
      <c:catAx>
        <c:axId val="120400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20410496"/>
        <c:crosses val="autoZero"/>
        <c:auto val="1"/>
        <c:lblAlgn val="ctr"/>
        <c:lblOffset val="100"/>
        <c:noMultiLvlLbl val="0"/>
      </c:catAx>
      <c:valAx>
        <c:axId val="1204104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04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'S2'!$N$4:$N$14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'S2'!$M$4:$M$14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'S2'!$N$4:$N$14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98304"/>
        <c:axId val="98899840"/>
        <c:axId val="0"/>
      </c:bar3DChart>
      <c:catAx>
        <c:axId val="98898304"/>
        <c:scaling>
          <c:orientation val="minMax"/>
        </c:scaling>
        <c:delete val="0"/>
        <c:axPos val="l"/>
        <c:majorTickMark val="out"/>
        <c:minorTickMark val="none"/>
        <c:tickLblPos val="nextTo"/>
        <c:crossAx val="98899840"/>
        <c:crosses val="autoZero"/>
        <c:auto val="1"/>
        <c:lblAlgn val="ctr"/>
        <c:lblOffset val="100"/>
        <c:noMultiLvlLbl val="0"/>
      </c:catAx>
      <c:valAx>
        <c:axId val="98899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88983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9403648"/>
        <c:axId val="59581568"/>
        <c:axId val="0"/>
      </c:bar3DChart>
      <c:catAx>
        <c:axId val="59403648"/>
        <c:scaling>
          <c:orientation val="minMax"/>
        </c:scaling>
        <c:delete val="0"/>
        <c:axPos val="l"/>
        <c:majorTickMark val="out"/>
        <c:minorTickMark val="none"/>
        <c:tickLblPos val="nextTo"/>
        <c:crossAx val="59581568"/>
        <c:crosses val="autoZero"/>
        <c:auto val="1"/>
        <c:lblAlgn val="ctr"/>
        <c:lblOffset val="100"/>
        <c:noMultiLvlLbl val="0"/>
      </c:catAx>
      <c:valAx>
        <c:axId val="595815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94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'S3'!$N$4:$N$14</c:f>
              <c:strCache>
                <c:ptCount val="1"/>
                <c:pt idx="0">
                  <c:v>4 0 3 0 2 0 4 1 0 3 0</c:v>
                </c:pt>
              </c:strCache>
            </c:strRef>
          </c:tx>
          <c:invertIfNegative val="0"/>
          <c:cat>
            <c:strRef>
              <c:f>'S3'!$M$4:$M$14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'S3'!$N$4:$N$14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34112"/>
        <c:axId val="59435648"/>
        <c:axId val="0"/>
      </c:bar3DChart>
      <c:catAx>
        <c:axId val="59434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9435648"/>
        <c:crosses val="autoZero"/>
        <c:auto val="1"/>
        <c:lblAlgn val="ctr"/>
        <c:lblOffset val="100"/>
        <c:noMultiLvlLbl val="0"/>
      </c:catAx>
      <c:valAx>
        <c:axId val="59435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4341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'S4'!$G$4:$G$15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1019904"/>
        <c:axId val="134873472"/>
        <c:axId val="0"/>
      </c:bar3DChart>
      <c:catAx>
        <c:axId val="910199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4873472"/>
        <c:crosses val="autoZero"/>
        <c:auto val="1"/>
        <c:lblAlgn val="ctr"/>
        <c:lblOffset val="100"/>
        <c:noMultiLvlLbl val="0"/>
      </c:catAx>
      <c:valAx>
        <c:axId val="1348734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910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4</xdr:row>
      <xdr:rowOff>15240</xdr:rowOff>
    </xdr:from>
    <xdr:to>
      <xdr:col>10</xdr:col>
      <xdr:colOff>45720</xdr:colOff>
      <xdr:row>14</xdr:row>
      <xdr:rowOff>45720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17</xdr:row>
      <xdr:rowOff>7620</xdr:rowOff>
    </xdr:from>
    <xdr:to>
      <xdr:col>12</xdr:col>
      <xdr:colOff>30480</xdr:colOff>
      <xdr:row>28</xdr:row>
      <xdr:rowOff>68580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workbookViewId="0">
      <selection activeCell="D10" sqref="D10"/>
    </sheetView>
  </sheetViews>
  <sheetFormatPr defaultRowHeight="14.4" x14ac:dyDescent="0.3"/>
  <cols>
    <col min="1" max="1" width="21.5546875" customWidth="1"/>
    <col min="2" max="2" width="22.33203125" customWidth="1"/>
    <col min="3" max="3" width="23.21875" customWidth="1"/>
    <col min="4" max="4" width="21.6640625" customWidth="1"/>
    <col min="5" max="5" width="9.109375" customWidth="1"/>
    <col min="9" max="10" width="9.109375" customWidth="1"/>
  </cols>
  <sheetData>
    <row r="1" spans="1:9" ht="23.4" x14ac:dyDescent="0.45">
      <c r="A1" s="30"/>
    </row>
    <row r="2" spans="1:9" x14ac:dyDescent="0.3">
      <c r="A2" s="26"/>
      <c r="B2" s="27" t="s">
        <v>14</v>
      </c>
      <c r="E2" s="2"/>
    </row>
    <row r="3" spans="1:9" ht="25.8" x14ac:dyDescent="0.5">
      <c r="A3" s="20"/>
      <c r="B3" s="31">
        <f>('S1'!K16+'S2'!K16+'S3'!K16+'S4'!K16+'S5'!K16+'S6'!K16+'S7'!K16+'S8'!K16+'S9'!K16)/9</f>
        <v>72.5</v>
      </c>
      <c r="D3" s="39" t="s">
        <v>52</v>
      </c>
      <c r="E3" s="38" t="s">
        <v>48</v>
      </c>
      <c r="F3" s="37"/>
      <c r="I3" s="30" t="s">
        <v>49</v>
      </c>
    </row>
    <row r="4" spans="1:9" x14ac:dyDescent="0.3">
      <c r="C4" s="45" t="s">
        <v>90</v>
      </c>
      <c r="I4" t="s">
        <v>50</v>
      </c>
    </row>
    <row r="5" spans="1:9" x14ac:dyDescent="0.3">
      <c r="A5" s="25" t="s">
        <v>38</v>
      </c>
      <c r="B5" s="25"/>
      <c r="C5" s="46" t="s">
        <v>91</v>
      </c>
    </row>
    <row r="6" spans="1:9" x14ac:dyDescent="0.3">
      <c r="A6" s="32" t="s">
        <v>27</v>
      </c>
      <c r="B6" s="17">
        <f>('S1'!K16)/B3*10</f>
        <v>10</v>
      </c>
      <c r="C6" s="43" t="s">
        <v>90</v>
      </c>
    </row>
    <row r="7" spans="1:9" x14ac:dyDescent="0.3">
      <c r="A7" s="33" t="s">
        <v>51</v>
      </c>
      <c r="B7" s="17">
        <f>('S2'!K16)/B3*10</f>
        <v>10</v>
      </c>
      <c r="C7" s="43" t="s">
        <v>90</v>
      </c>
    </row>
    <row r="8" spans="1:9" x14ac:dyDescent="0.3">
      <c r="A8" s="33" t="s">
        <v>40</v>
      </c>
      <c r="B8" s="17">
        <f>('S3'!K16)/B3*10</f>
        <v>10</v>
      </c>
      <c r="C8" s="43" t="s">
        <v>90</v>
      </c>
    </row>
    <row r="9" spans="1:9" x14ac:dyDescent="0.3">
      <c r="A9" s="33" t="s">
        <v>32</v>
      </c>
      <c r="B9" s="24">
        <f>('S4'!K16)/B3*10</f>
        <v>10</v>
      </c>
      <c r="C9" s="43" t="s">
        <v>90</v>
      </c>
    </row>
    <row r="10" spans="1:9" x14ac:dyDescent="0.3">
      <c r="A10" s="33" t="s">
        <v>33</v>
      </c>
      <c r="B10" s="24">
        <f>('S5'!K16)/B3*10</f>
        <v>10</v>
      </c>
      <c r="C10" s="43" t="s">
        <v>90</v>
      </c>
    </row>
    <row r="11" spans="1:9" x14ac:dyDescent="0.3">
      <c r="A11" s="33" t="s">
        <v>34</v>
      </c>
      <c r="B11" s="24">
        <f>('S6'!K16)/B3*10</f>
        <v>10</v>
      </c>
      <c r="C11" s="43" t="s">
        <v>91</v>
      </c>
    </row>
    <row r="12" spans="1:9" x14ac:dyDescent="0.3">
      <c r="A12" s="33" t="s">
        <v>35</v>
      </c>
      <c r="B12" s="24">
        <f>('S7'!K16)/B3*10</f>
        <v>10</v>
      </c>
      <c r="C12" s="43" t="s">
        <v>90</v>
      </c>
    </row>
    <row r="13" spans="1:9" x14ac:dyDescent="0.3">
      <c r="A13" s="33" t="s">
        <v>36</v>
      </c>
      <c r="B13" s="24">
        <f>('S8'!K16)/B3*10</f>
        <v>10</v>
      </c>
      <c r="C13" s="43" t="s">
        <v>90</v>
      </c>
    </row>
    <row r="14" spans="1:9" x14ac:dyDescent="0.3">
      <c r="A14" s="34" t="s">
        <v>37</v>
      </c>
      <c r="B14" s="24">
        <f>('S9'!K16)/B3*10</f>
        <v>10</v>
      </c>
      <c r="C14" s="43" t="s">
        <v>90</v>
      </c>
    </row>
    <row r="18" spans="1:23" x14ac:dyDescent="0.3">
      <c r="B18" s="28" t="s">
        <v>43</v>
      </c>
      <c r="C18" s="27" t="s">
        <v>42</v>
      </c>
      <c r="D18" s="29" t="s">
        <v>44</v>
      </c>
    </row>
    <row r="19" spans="1:23" x14ac:dyDescent="0.3">
      <c r="A19" s="19" t="str">
        <f t="shared" ref="A19:A27" si="0">(A6)</f>
        <v>ENGİN ÖZKAN</v>
      </c>
      <c r="B19">
        <f>'S1'!G16</f>
        <v>58</v>
      </c>
      <c r="C19">
        <f>'S1'!H16</f>
        <v>18</v>
      </c>
      <c r="D19">
        <f>'S1'!I16</f>
        <v>4</v>
      </c>
    </row>
    <row r="20" spans="1:23" x14ac:dyDescent="0.3">
      <c r="A20" s="19" t="str">
        <f t="shared" si="0"/>
        <v>FEYZA CÖMERT</v>
      </c>
      <c r="B20">
        <f>'S2'!G16</f>
        <v>58</v>
      </c>
      <c r="C20">
        <f>'S2'!H16</f>
        <v>18</v>
      </c>
      <c r="D20">
        <f>'S2'!I16</f>
        <v>4</v>
      </c>
    </row>
    <row r="21" spans="1:23" x14ac:dyDescent="0.3">
      <c r="A21" s="19" t="str">
        <f t="shared" si="0"/>
        <v>HASAN</v>
      </c>
      <c r="B21">
        <f>'S3'!G16</f>
        <v>58</v>
      </c>
      <c r="C21">
        <f>'S3'!H16</f>
        <v>18</v>
      </c>
      <c r="D21">
        <f>'S3'!I16</f>
        <v>4</v>
      </c>
    </row>
    <row r="22" spans="1:23" x14ac:dyDescent="0.3">
      <c r="A22" s="19" t="str">
        <f t="shared" si="0"/>
        <v>HATİCE KÜBRA BİLGİÇ</v>
      </c>
      <c r="B22">
        <f>'S4'!G16</f>
        <v>58</v>
      </c>
      <c r="C22">
        <f>'S4'!H16</f>
        <v>18</v>
      </c>
      <c r="D22">
        <f>'S4'!I16</f>
        <v>4</v>
      </c>
    </row>
    <row r="23" spans="1:23" x14ac:dyDescent="0.3">
      <c r="A23" s="19" t="str">
        <f t="shared" si="0"/>
        <v>RECEP ERDEM</v>
      </c>
      <c r="B23">
        <f>'S5'!G16</f>
        <v>58</v>
      </c>
      <c r="C23">
        <f>'S5'!H16</f>
        <v>18</v>
      </c>
      <c r="D23">
        <f>'S5'!I16</f>
        <v>4</v>
      </c>
    </row>
    <row r="24" spans="1:23" x14ac:dyDescent="0.3">
      <c r="A24" s="19" t="str">
        <f t="shared" si="0"/>
        <v>RECEP EREN BİÇEN</v>
      </c>
      <c r="B24">
        <f>'S6'!G16</f>
        <v>58</v>
      </c>
      <c r="C24">
        <f>'S6'!H16</f>
        <v>18</v>
      </c>
      <c r="D24">
        <f>'S6'!I16</f>
        <v>4</v>
      </c>
    </row>
    <row r="25" spans="1:23" x14ac:dyDescent="0.3">
      <c r="A25" s="19" t="str">
        <f t="shared" si="0"/>
        <v>ZEYNEP DESTİCİ</v>
      </c>
      <c r="B25">
        <f>'S7'!G16</f>
        <v>58</v>
      </c>
      <c r="C25">
        <f>'S7'!H16</f>
        <v>18</v>
      </c>
      <c r="D25">
        <f>'S7'!I16</f>
        <v>4</v>
      </c>
    </row>
    <row r="26" spans="1:23" x14ac:dyDescent="0.3">
      <c r="A26" s="19" t="str">
        <f t="shared" si="0"/>
        <v>ZEYNEP NESRİN UMDU</v>
      </c>
      <c r="B26">
        <f>'S8'!G16</f>
        <v>58</v>
      </c>
      <c r="C26">
        <f>'S8'!H16</f>
        <v>18</v>
      </c>
      <c r="D26">
        <f>'S8'!I16</f>
        <v>4</v>
      </c>
    </row>
    <row r="27" spans="1:23" x14ac:dyDescent="0.3">
      <c r="A27" s="19" t="str">
        <f t="shared" si="0"/>
        <v>ZÜBEYDE AKIN</v>
      </c>
      <c r="B27">
        <f>'S9'!G16</f>
        <v>58</v>
      </c>
      <c r="C27">
        <f>'S9'!H16</f>
        <v>18</v>
      </c>
      <c r="D27">
        <f>'S9'!I16</f>
        <v>4</v>
      </c>
    </row>
    <row r="31" spans="1:23" x14ac:dyDescent="0.3">
      <c r="B31" s="2" t="s">
        <v>58</v>
      </c>
      <c r="C31" s="2"/>
      <c r="D31" s="4" t="s">
        <v>59</v>
      </c>
      <c r="E31" s="4" t="s">
        <v>60</v>
      </c>
      <c r="F31" s="4" t="s">
        <v>61</v>
      </c>
      <c r="G31" s="4" t="s">
        <v>62</v>
      </c>
      <c r="H31" s="4" t="s">
        <v>63</v>
      </c>
      <c r="I31" s="4" t="s">
        <v>64</v>
      </c>
      <c r="J31" s="4" t="s">
        <v>65</v>
      </c>
      <c r="K31" s="4" t="s">
        <v>66</v>
      </c>
      <c r="L31" s="4" t="s">
        <v>67</v>
      </c>
      <c r="M31" s="4" t="s">
        <v>68</v>
      </c>
      <c r="N31" s="4" t="s">
        <v>69</v>
      </c>
      <c r="O31" s="4" t="s">
        <v>70</v>
      </c>
      <c r="P31" s="4" t="s">
        <v>71</v>
      </c>
      <c r="Q31" s="4" t="s">
        <v>72</v>
      </c>
      <c r="R31" s="4" t="s">
        <v>73</v>
      </c>
      <c r="S31" s="4" t="s">
        <v>74</v>
      </c>
      <c r="T31" s="4" t="s">
        <v>75</v>
      </c>
      <c r="U31" s="4" t="s">
        <v>76</v>
      </c>
      <c r="V31" s="4" t="s">
        <v>77</v>
      </c>
      <c r="W31" s="4" t="s">
        <v>78</v>
      </c>
    </row>
    <row r="32" spans="1:23" x14ac:dyDescent="0.3">
      <c r="A32" s="19" t="str">
        <f t="shared" ref="A32" si="1">(A19)</f>
        <v>ENGİN ÖZKAN</v>
      </c>
      <c r="B32" s="1">
        <f>SUM(D32:W32)/4</f>
        <v>54</v>
      </c>
      <c r="D32" s="44">
        <v>53.5</v>
      </c>
      <c r="E32" s="44">
        <v>53.5</v>
      </c>
      <c r="F32" s="44">
        <v>54</v>
      </c>
      <c r="G32" s="44">
        <v>55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x14ac:dyDescent="0.3">
      <c r="A33" s="19" t="str">
        <f t="shared" ref="A33:A40" si="2">(A20)</f>
        <v>FEYZA CÖMERT</v>
      </c>
      <c r="B33" s="1">
        <f t="shared" ref="B33:B40" si="3">SUM(D33:W33)/3</f>
        <v>0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x14ac:dyDescent="0.3">
      <c r="A34" s="19" t="str">
        <f t="shared" si="2"/>
        <v>HASAN</v>
      </c>
      <c r="B34" s="1">
        <f t="shared" si="3"/>
        <v>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</row>
    <row r="35" spans="1:23" x14ac:dyDescent="0.3">
      <c r="A35" s="19" t="str">
        <f t="shared" si="2"/>
        <v>HATİCE KÜBRA BİLGİÇ</v>
      </c>
      <c r="B35" s="1">
        <f t="shared" si="3"/>
        <v>0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 x14ac:dyDescent="0.3">
      <c r="A36" s="19" t="str">
        <f t="shared" si="2"/>
        <v>RECEP ERDEM</v>
      </c>
      <c r="B36" s="1">
        <f t="shared" si="3"/>
        <v>0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spans="1:23" x14ac:dyDescent="0.3">
      <c r="A37" s="19" t="str">
        <f t="shared" si="2"/>
        <v>RECEP EREN BİÇEN</v>
      </c>
      <c r="B37" s="1">
        <f t="shared" si="3"/>
        <v>0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</row>
    <row r="38" spans="1:23" x14ac:dyDescent="0.3">
      <c r="A38" s="19" t="str">
        <f t="shared" si="2"/>
        <v>ZEYNEP DESTİCİ</v>
      </c>
      <c r="B38" s="1">
        <f t="shared" si="3"/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 x14ac:dyDescent="0.3">
      <c r="A39" s="19" t="str">
        <f t="shared" si="2"/>
        <v>ZEYNEP NESRİN UMDU</v>
      </c>
      <c r="B39" s="1">
        <f t="shared" si="3"/>
        <v>0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spans="1:23" x14ac:dyDescent="0.3">
      <c r="A40" s="19" t="str">
        <f t="shared" si="2"/>
        <v>ZÜBEYDE AKIN</v>
      </c>
      <c r="B40" s="1">
        <f t="shared" si="3"/>
        <v>0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3" x14ac:dyDescent="0.3">
      <c r="A41" s="19"/>
    </row>
    <row r="42" spans="1:23" x14ac:dyDescent="0.3">
      <c r="A42" s="19"/>
    </row>
  </sheetData>
  <conditionalFormatting sqref="B3">
    <cfRule type="cellIs" dxfId="57" priority="4" operator="between">
      <formula>0</formula>
      <formula>50</formula>
    </cfRule>
  </conditionalFormatting>
  <conditionalFormatting sqref="C6:C14">
    <cfRule type="cellIs" dxfId="56" priority="1" operator="between">
      <formula>"B"</formula>
      <formula>"B"</formula>
    </cfRule>
    <cfRule type="cellIs" dxfId="55" priority="2" operator="between">
      <formula>"Y"</formula>
      <formula>"Y"</formula>
    </cfRule>
    <cfRule type="cellIs" dxfId="54" priority="3" operator="between">
      <formula>"D"</formula>
      <formula>"D"</formula>
    </cfRule>
  </conditionalFormatting>
  <dataValidations count="1">
    <dataValidation type="list" allowBlank="1" showInputMessage="1" showErrorMessage="1" sqref="C6:C14">
      <formula1>$C$4:$C$5</formula1>
    </dataValidation>
  </dataValidations>
  <hyperlinks>
    <hyperlink ref="A6" location="'S1'!A1" display="ENGİN ÖZKAN"/>
    <hyperlink ref="A14" location="'S9'!A1" display="ZÜBEYDE AKIN"/>
    <hyperlink ref="A13" location="'S8'!A1" display="ZEYNEP NESRİN UMDU"/>
    <hyperlink ref="A12" location="'S7'!A1" display="ZEYNEP DESTİCİ"/>
    <hyperlink ref="A11" location="'S6'!A1" display="RECEP EREN BİÇEN"/>
    <hyperlink ref="A10" location="'S5'!A1" display="RECEP ERDEM"/>
    <hyperlink ref="A9" location="'S4'!A1" display="HATİCE KÜBRA BİLGİÇ"/>
    <hyperlink ref="A8" location="'S3'!A1" display="HASAN"/>
    <hyperlink ref="A7" location="'S2'!A1" display="FEYZA"/>
    <hyperlink ref="A19" location="'S1'!A1" display="ENGİN ÖZKAN"/>
    <hyperlink ref="A27" location="'S9'!A1" display="ZÜBEYDE AKIN"/>
    <hyperlink ref="A26" location="'S8'!A1" display="ZEYNEP NESRİN UMDU"/>
    <hyperlink ref="A25" location="'S7'!A1" display="ZEYNEP DESTİCİ"/>
    <hyperlink ref="A24" location="'S6'!A1" display="RECEP EREN BİÇEN"/>
    <hyperlink ref="A23" location="'S5'!A1" display="RECEP ERDEM"/>
    <hyperlink ref="A22" location="'S4'!A1" display="HATİCE KÜBRA BİLGİÇ"/>
    <hyperlink ref="A21" location="'S3'!A1" display="HASAN"/>
    <hyperlink ref="A20" location="'S2'!A1" display="FEYZA"/>
    <hyperlink ref="A33" location="'S1'!A1" display="ENGİN ÖZKAN"/>
    <hyperlink ref="A40" location="'S8'!A1" display="ZEYNEP NESRİN UMDU"/>
    <hyperlink ref="A39" location="'S7'!A1" display="ZEYNEP DESTİCİ"/>
    <hyperlink ref="A38" location="'S6'!A1" display="RECEP EREN BİÇEN"/>
    <hyperlink ref="A37" location="'S5'!A1" display="RECEP ERDEM"/>
    <hyperlink ref="A36" location="'S4'!A1" display="HATİCE KÜBRA BİLGİÇ"/>
    <hyperlink ref="A35" location="'S3'!A1" display="HASAN"/>
    <hyperlink ref="A34" location="'S2'!A1" display="FEYZA"/>
    <hyperlink ref="A32" location="'S1'!A1" display="ENGİN ÖZKAN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A2" sqref="A2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(MENU!A14)</f>
        <v>ZÜBEYDE AKIN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5" priority="4" operator="between">
      <formula>1</formula>
      <formula>2</formula>
    </cfRule>
    <cfRule type="cellIs" dxfId="4" priority="5" operator="between">
      <formula>3</formula>
      <formula>100</formula>
    </cfRule>
  </conditionalFormatting>
  <conditionalFormatting sqref="K16">
    <cfRule type="cellIs" dxfId="3" priority="6" operator="between">
      <formula>0</formula>
      <formula>50</formula>
    </cfRule>
  </conditionalFormatting>
  <conditionalFormatting sqref="C4:C83">
    <cfRule type="cellIs" dxfId="2" priority="1" operator="between">
      <formula>"B"</formula>
      <formula>"B"</formula>
    </cfRule>
    <cfRule type="cellIs" dxfId="1" priority="2" operator="between">
      <formula>"Y"</formula>
      <formula>"Y"</formula>
    </cfRule>
    <cfRule type="cellIs" dxfId="0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O83"/>
  <sheetViews>
    <sheetView zoomScale="80" zoomScaleNormal="80" workbookViewId="0"/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(MENU!A6)</f>
        <v>ENGİN ÖZKAN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53" priority="5" operator="between">
      <formula>1</formula>
      <formula>2</formula>
    </cfRule>
    <cfRule type="cellIs" dxfId="52" priority="6" operator="between">
      <formula>3</formula>
      <formula>100</formula>
    </cfRule>
  </conditionalFormatting>
  <conditionalFormatting sqref="K16">
    <cfRule type="cellIs" dxfId="51" priority="7" operator="between">
      <formula>0</formula>
      <formula>50</formula>
    </cfRule>
  </conditionalFormatting>
  <conditionalFormatting sqref="C4:C83">
    <cfRule type="cellIs" dxfId="50" priority="1" operator="between">
      <formula>"B"</formula>
      <formula>"B"</formula>
    </cfRule>
    <cfRule type="cellIs" dxfId="49" priority="2" operator="between">
      <formula>"Y"</formula>
      <formula>"Y"</formula>
    </cfRule>
    <cfRule type="cellIs" dxfId="48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E19" sqref="E19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(MENU!A7)</f>
        <v>FEYZA CÖMERT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47" priority="4" operator="between">
      <formula>1</formula>
      <formula>2</formula>
    </cfRule>
    <cfRule type="cellIs" dxfId="46" priority="5" operator="between">
      <formula>3</formula>
      <formula>100</formula>
    </cfRule>
  </conditionalFormatting>
  <conditionalFormatting sqref="K16">
    <cfRule type="cellIs" dxfId="45" priority="6" operator="between">
      <formula>0</formula>
      <formula>50</formula>
    </cfRule>
  </conditionalFormatting>
  <conditionalFormatting sqref="C4:C83">
    <cfRule type="cellIs" dxfId="44" priority="1" operator="between">
      <formula>"B"</formula>
      <formula>"B"</formula>
    </cfRule>
    <cfRule type="cellIs" dxfId="43" priority="2" operator="between">
      <formula>"Y"</formula>
      <formula>"Y"</formula>
    </cfRule>
    <cfRule type="cellIs" dxfId="42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A2" sqref="A2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(MENU!A8)</f>
        <v>HASAN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41" priority="4" operator="between">
      <formula>1</formula>
      <formula>2</formula>
    </cfRule>
    <cfRule type="cellIs" dxfId="40" priority="5" operator="between">
      <formula>3</formula>
      <formula>100</formula>
    </cfRule>
  </conditionalFormatting>
  <conditionalFormatting sqref="K16">
    <cfRule type="cellIs" dxfId="39" priority="6" operator="between">
      <formula>0</formula>
      <formula>50</formula>
    </cfRule>
  </conditionalFormatting>
  <conditionalFormatting sqref="C4:C83">
    <cfRule type="cellIs" dxfId="38" priority="1" operator="between">
      <formula>"B"</formula>
      <formula>"B"</formula>
    </cfRule>
    <cfRule type="cellIs" dxfId="37" priority="2" operator="between">
      <formula>"Y"</formula>
      <formula>"Y"</formula>
    </cfRule>
    <cfRule type="cellIs" dxfId="36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/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(MENU!A9)</f>
        <v>HATİCE KÜBRA BİLGİÇ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35" priority="4" operator="between">
      <formula>1</formula>
      <formula>2</formula>
    </cfRule>
    <cfRule type="cellIs" dxfId="34" priority="5" operator="between">
      <formula>3</formula>
      <formula>100</formula>
    </cfRule>
  </conditionalFormatting>
  <conditionalFormatting sqref="K16">
    <cfRule type="cellIs" dxfId="33" priority="6" operator="between">
      <formula>0</formula>
      <formula>50</formula>
    </cfRule>
  </conditionalFormatting>
  <conditionalFormatting sqref="C4:C83">
    <cfRule type="cellIs" dxfId="32" priority="1" operator="between">
      <formula>"B"</formula>
      <formula>"B"</formula>
    </cfRule>
    <cfRule type="cellIs" dxfId="31" priority="2" operator="between">
      <formula>"Y"</formula>
      <formula>"Y"</formula>
    </cfRule>
    <cfRule type="cellIs" dxfId="30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A2" sqref="A2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(MENU!A10)</f>
        <v>RECEP ERDEM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29" priority="4" operator="between">
      <formula>1</formula>
      <formula>2</formula>
    </cfRule>
    <cfRule type="cellIs" dxfId="28" priority="5" operator="between">
      <formula>3</formula>
      <formula>100</formula>
    </cfRule>
  </conditionalFormatting>
  <conditionalFormatting sqref="K16">
    <cfRule type="cellIs" dxfId="27" priority="6" operator="between">
      <formula>0</formula>
      <formula>50</formula>
    </cfRule>
  </conditionalFormatting>
  <conditionalFormatting sqref="C4:C83">
    <cfRule type="cellIs" dxfId="26" priority="1" operator="between">
      <formula>"B"</formula>
      <formula>"B"</formula>
    </cfRule>
    <cfRule type="cellIs" dxfId="25" priority="2" operator="between">
      <formula>"Y"</formula>
      <formula>"Y"</formula>
    </cfRule>
    <cfRule type="cellIs" dxfId="24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A2" sqref="A2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(MENU!A11)</f>
        <v>RECEP EREN BİÇEN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23" priority="4" operator="between">
      <formula>1</formula>
      <formula>2</formula>
    </cfRule>
    <cfRule type="cellIs" dxfId="22" priority="5" operator="between">
      <formula>3</formula>
      <formula>100</formula>
    </cfRule>
  </conditionalFormatting>
  <conditionalFormatting sqref="K16">
    <cfRule type="cellIs" dxfId="21" priority="6" operator="between">
      <formula>0</formula>
      <formula>50</formula>
    </cfRule>
  </conditionalFormatting>
  <conditionalFormatting sqref="C4:C83">
    <cfRule type="cellIs" dxfId="20" priority="1" operator="between">
      <formula>"B"</formula>
      <formula>"B"</formula>
    </cfRule>
    <cfRule type="cellIs" dxfId="19" priority="2" operator="between">
      <formula>"Y"</formula>
      <formula>"Y"</formula>
    </cfRule>
    <cfRule type="cellIs" dxfId="18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A2" sqref="A2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(MENU!A12)</f>
        <v>ZEYNEP DESTİCİ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17" priority="4" operator="between">
      <formula>1</formula>
      <formula>2</formula>
    </cfRule>
    <cfRule type="cellIs" dxfId="16" priority="5" operator="between">
      <formula>3</formula>
      <formula>100</formula>
    </cfRule>
  </conditionalFormatting>
  <conditionalFormatting sqref="K16">
    <cfRule type="cellIs" dxfId="15" priority="6" operator="between">
      <formula>0</formula>
      <formula>50</formula>
    </cfRule>
  </conditionalFormatting>
  <conditionalFormatting sqref="C4:C83">
    <cfRule type="cellIs" dxfId="14" priority="1" operator="between">
      <formula>"B"</formula>
      <formula>"B"</formula>
    </cfRule>
    <cfRule type="cellIs" dxfId="13" priority="2" operator="between">
      <formula>"Y"</formula>
      <formula>"Y"</formula>
    </cfRule>
    <cfRule type="cellIs" dxfId="12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A2" sqref="A2"/>
    </sheetView>
  </sheetViews>
  <sheetFormatPr defaultRowHeight="14.4" x14ac:dyDescent="0.3"/>
  <cols>
    <col min="2" max="3" width="21.2187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6" t="str">
        <f>(MENU!A13)</f>
        <v>ZEYNEP NESRİN UMDU</v>
      </c>
      <c r="B1" s="16"/>
      <c r="E1" s="18" t="s">
        <v>47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1" t="str">
        <f>MENU!D3</f>
        <v>YDT DENEME 15</v>
      </c>
      <c r="C3" s="42" t="str">
        <f>MENU!E3</f>
        <v>(GG.AA.YYYY)</v>
      </c>
      <c r="D3" s="9"/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40" t="s">
        <v>53</v>
      </c>
      <c r="N3" s="3" t="s">
        <v>26</v>
      </c>
    </row>
    <row r="4" spans="1:14" x14ac:dyDescent="0.3">
      <c r="A4" s="2">
        <v>1</v>
      </c>
      <c r="B4" s="9" t="s">
        <v>0</v>
      </c>
      <c r="C4" s="43" t="s">
        <v>45</v>
      </c>
      <c r="D4" s="9"/>
      <c r="E4" s="2" t="s">
        <v>0</v>
      </c>
      <c r="F4">
        <f>(G4+H4+I4)</f>
        <v>5</v>
      </c>
      <c r="G4" s="5">
        <v>5</v>
      </c>
      <c r="H4" s="6">
        <v>0</v>
      </c>
      <c r="I4" s="7">
        <v>0</v>
      </c>
      <c r="J4">
        <f>G4-H4*0.25</f>
        <v>5</v>
      </c>
      <c r="K4" s="1">
        <f>G4/F4*100</f>
        <v>100</v>
      </c>
      <c r="M4" t="s">
        <v>0</v>
      </c>
      <c r="N4" s="21">
        <v>4</v>
      </c>
    </row>
    <row r="5" spans="1:14" x14ac:dyDescent="0.3">
      <c r="A5" s="2">
        <v>2</v>
      </c>
      <c r="B5" s="9" t="s">
        <v>0</v>
      </c>
      <c r="C5" s="43" t="s">
        <v>89</v>
      </c>
      <c r="D5" s="9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G5-H5*0.25</f>
        <v>10</v>
      </c>
      <c r="K5" s="1">
        <f t="shared" ref="K5:K16" si="2">G5/F5*100</f>
        <v>100</v>
      </c>
      <c r="M5" t="s">
        <v>15</v>
      </c>
      <c r="N5" s="22">
        <v>0</v>
      </c>
    </row>
    <row r="6" spans="1:14" x14ac:dyDescent="0.3">
      <c r="A6" s="2">
        <v>3</v>
      </c>
      <c r="B6" s="9" t="s">
        <v>0</v>
      </c>
      <c r="C6" s="43"/>
      <c r="D6" s="9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2">
        <v>3</v>
      </c>
    </row>
    <row r="7" spans="1:14" x14ac:dyDescent="0.3">
      <c r="A7" s="2">
        <v>4</v>
      </c>
      <c r="B7" s="9" t="s">
        <v>0</v>
      </c>
      <c r="C7" s="43"/>
      <c r="D7" s="9"/>
      <c r="E7" s="2" t="s">
        <v>3</v>
      </c>
      <c r="F7">
        <f t="shared" si="0"/>
        <v>8</v>
      </c>
      <c r="G7" s="8">
        <v>6</v>
      </c>
      <c r="H7" s="9">
        <v>1</v>
      </c>
      <c r="I7" s="10">
        <v>1</v>
      </c>
      <c r="J7">
        <f t="shared" si="1"/>
        <v>5.75</v>
      </c>
      <c r="K7" s="1">
        <f t="shared" si="2"/>
        <v>75</v>
      </c>
      <c r="M7" t="s">
        <v>17</v>
      </c>
      <c r="N7" s="22">
        <v>0</v>
      </c>
    </row>
    <row r="8" spans="1:14" x14ac:dyDescent="0.3">
      <c r="A8" s="2">
        <v>5</v>
      </c>
      <c r="B8" s="9" t="s">
        <v>0</v>
      </c>
      <c r="C8" s="43" t="s">
        <v>46</v>
      </c>
      <c r="D8" s="9"/>
      <c r="E8" s="2" t="s">
        <v>4</v>
      </c>
      <c r="F8">
        <f t="shared" si="0"/>
        <v>15</v>
      </c>
      <c r="G8" s="8">
        <v>8</v>
      </c>
      <c r="H8" s="9">
        <v>6</v>
      </c>
      <c r="I8" s="10">
        <v>1</v>
      </c>
      <c r="J8">
        <f t="shared" si="1"/>
        <v>6.5</v>
      </c>
      <c r="K8" s="1">
        <f t="shared" si="2"/>
        <v>53.333333333333336</v>
      </c>
      <c r="M8" t="s">
        <v>18</v>
      </c>
      <c r="N8" s="22">
        <v>2</v>
      </c>
    </row>
    <row r="9" spans="1:14" x14ac:dyDescent="0.3">
      <c r="A9" s="2">
        <v>6</v>
      </c>
      <c r="B9" s="9" t="s">
        <v>1</v>
      </c>
      <c r="C9" s="43"/>
      <c r="D9" s="9"/>
      <c r="E9" s="2" t="s">
        <v>8</v>
      </c>
      <c r="F9">
        <f t="shared" si="0"/>
        <v>5</v>
      </c>
      <c r="G9" s="8">
        <v>1</v>
      </c>
      <c r="H9" s="15">
        <v>4</v>
      </c>
      <c r="I9" s="10">
        <v>0</v>
      </c>
      <c r="J9">
        <f t="shared" si="1"/>
        <v>0</v>
      </c>
      <c r="K9" s="1">
        <f>G9/F9*100</f>
        <v>20</v>
      </c>
      <c r="M9" t="s">
        <v>19</v>
      </c>
      <c r="N9" s="22">
        <v>0</v>
      </c>
    </row>
    <row r="10" spans="1:14" x14ac:dyDescent="0.3">
      <c r="A10" s="2">
        <v>7</v>
      </c>
      <c r="B10" s="9" t="s">
        <v>1</v>
      </c>
      <c r="C10" s="43"/>
      <c r="D10" s="9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2.5</v>
      </c>
      <c r="K10" s="1">
        <f t="shared" si="2"/>
        <v>60</v>
      </c>
      <c r="M10" t="s">
        <v>20</v>
      </c>
      <c r="N10" s="22">
        <v>4</v>
      </c>
    </row>
    <row r="11" spans="1:14" x14ac:dyDescent="0.3">
      <c r="A11" s="2">
        <v>8</v>
      </c>
      <c r="B11" s="9" t="s">
        <v>1</v>
      </c>
      <c r="C11" s="43"/>
      <c r="D11" s="9"/>
      <c r="E11" s="2" t="s">
        <v>6</v>
      </c>
      <c r="F11">
        <f t="shared" si="0"/>
        <v>5</v>
      </c>
      <c r="G11" s="8">
        <v>3</v>
      </c>
      <c r="H11" s="9">
        <v>1</v>
      </c>
      <c r="I11" s="10">
        <v>1</v>
      </c>
      <c r="J11">
        <f t="shared" si="1"/>
        <v>2.75</v>
      </c>
      <c r="K11" s="1">
        <f t="shared" si="2"/>
        <v>60</v>
      </c>
      <c r="M11" t="s">
        <v>21</v>
      </c>
      <c r="N11" s="22">
        <v>1</v>
      </c>
    </row>
    <row r="12" spans="1:14" x14ac:dyDescent="0.3">
      <c r="A12" s="2">
        <v>9</v>
      </c>
      <c r="B12" s="9" t="s">
        <v>1</v>
      </c>
      <c r="C12" s="43" t="s">
        <v>45</v>
      </c>
      <c r="D12" s="9"/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2">
        <v>0</v>
      </c>
    </row>
    <row r="13" spans="1:14" x14ac:dyDescent="0.3">
      <c r="A13" s="2">
        <v>10</v>
      </c>
      <c r="B13" s="9" t="s">
        <v>1</v>
      </c>
      <c r="C13" s="43"/>
      <c r="D13" s="9"/>
      <c r="E13" s="2" t="s">
        <v>28</v>
      </c>
      <c r="F13">
        <f t="shared" si="0"/>
        <v>6</v>
      </c>
      <c r="G13" s="8">
        <v>6</v>
      </c>
      <c r="H13" s="9">
        <v>0</v>
      </c>
      <c r="I13" s="10">
        <v>0</v>
      </c>
      <c r="J13">
        <f t="shared" si="1"/>
        <v>6</v>
      </c>
      <c r="K13" s="1">
        <f t="shared" si="2"/>
        <v>100</v>
      </c>
      <c r="M13" t="s">
        <v>23</v>
      </c>
      <c r="N13" s="22">
        <v>3</v>
      </c>
    </row>
    <row r="14" spans="1:14" x14ac:dyDescent="0.3">
      <c r="A14" s="2">
        <v>11</v>
      </c>
      <c r="B14" s="9" t="s">
        <v>1</v>
      </c>
      <c r="C14" s="43"/>
      <c r="D14" s="9"/>
      <c r="E14" s="2" t="s">
        <v>29</v>
      </c>
      <c r="F14">
        <f t="shared" si="0"/>
        <v>6</v>
      </c>
      <c r="G14" s="8">
        <v>5</v>
      </c>
      <c r="H14" s="15">
        <v>1</v>
      </c>
      <c r="I14" s="10">
        <v>0</v>
      </c>
      <c r="J14">
        <f t="shared" si="1"/>
        <v>4.75</v>
      </c>
      <c r="K14" s="1">
        <f>G14/F14*100</f>
        <v>83.333333333333343</v>
      </c>
      <c r="M14" t="s">
        <v>24</v>
      </c>
      <c r="N14" s="23">
        <v>0</v>
      </c>
    </row>
    <row r="15" spans="1:14" x14ac:dyDescent="0.3">
      <c r="A15" s="2">
        <v>12</v>
      </c>
      <c r="B15" s="9" t="s">
        <v>1</v>
      </c>
      <c r="C15" s="43"/>
      <c r="D15" s="9"/>
      <c r="E15" s="2" t="s">
        <v>30</v>
      </c>
      <c r="F15">
        <f t="shared" si="0"/>
        <v>5</v>
      </c>
      <c r="G15" s="11">
        <v>3</v>
      </c>
      <c r="H15" s="12">
        <v>1</v>
      </c>
      <c r="I15" s="13">
        <v>1</v>
      </c>
      <c r="J15">
        <f t="shared" si="1"/>
        <v>2.75</v>
      </c>
      <c r="K15" s="1">
        <f t="shared" si="2"/>
        <v>60</v>
      </c>
      <c r="M15" s="2" t="s">
        <v>25</v>
      </c>
      <c r="N15" s="2">
        <f>SUM(N3:N14)</f>
        <v>17</v>
      </c>
    </row>
    <row r="16" spans="1:14" x14ac:dyDescent="0.3">
      <c r="A16" s="2">
        <v>13</v>
      </c>
      <c r="B16" s="9" t="s">
        <v>1</v>
      </c>
      <c r="C16" s="43" t="s">
        <v>45</v>
      </c>
      <c r="D16" s="9"/>
      <c r="E16" s="14" t="s">
        <v>13</v>
      </c>
      <c r="F16" s="35">
        <f t="shared" si="0"/>
        <v>80</v>
      </c>
      <c r="G16" s="2">
        <f>SUM(G4:G15)</f>
        <v>58</v>
      </c>
      <c r="H16" s="2">
        <f>SUM(H4:H15)</f>
        <v>18</v>
      </c>
      <c r="I16" s="2">
        <f>SUM(I4:I15)</f>
        <v>4</v>
      </c>
      <c r="J16" s="14">
        <f>SUM(J4:J15)</f>
        <v>53.5</v>
      </c>
      <c r="K16" s="36">
        <f t="shared" si="2"/>
        <v>72.5</v>
      </c>
      <c r="M16" s="2"/>
    </row>
    <row r="17" spans="1:15" x14ac:dyDescent="0.3">
      <c r="A17" s="2">
        <v>14</v>
      </c>
      <c r="B17" s="9" t="s">
        <v>1</v>
      </c>
      <c r="C17" s="43"/>
      <c r="D17" s="9"/>
    </row>
    <row r="18" spans="1:15" x14ac:dyDescent="0.3">
      <c r="A18" s="2">
        <v>15</v>
      </c>
      <c r="B18" s="9" t="s">
        <v>1</v>
      </c>
      <c r="C18" s="43"/>
      <c r="D18" s="9"/>
      <c r="M18" s="2"/>
      <c r="N18" s="2"/>
    </row>
    <row r="19" spans="1:15" x14ac:dyDescent="0.3">
      <c r="A19" s="2">
        <v>16</v>
      </c>
      <c r="B19" s="9" t="s">
        <v>2</v>
      </c>
      <c r="C19" s="43"/>
      <c r="D19" s="9"/>
      <c r="M19" s="2"/>
      <c r="N19" s="2"/>
    </row>
    <row r="20" spans="1:15" x14ac:dyDescent="0.3">
      <c r="A20" s="2">
        <v>17</v>
      </c>
      <c r="B20" s="9" t="s">
        <v>2</v>
      </c>
      <c r="C20" s="43" t="s">
        <v>45</v>
      </c>
      <c r="D20" s="9"/>
      <c r="E20" s="2" t="s">
        <v>41</v>
      </c>
      <c r="N20" s="2"/>
    </row>
    <row r="21" spans="1:15" ht="15" customHeight="1" x14ac:dyDescent="0.3">
      <c r="A21" s="2">
        <v>18</v>
      </c>
      <c r="B21" s="9" t="s">
        <v>2</v>
      </c>
      <c r="C21" s="43"/>
      <c r="D21" s="9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19</v>
      </c>
      <c r="B22" s="9" t="s">
        <v>2</v>
      </c>
      <c r="C22" s="43"/>
      <c r="D22" s="9"/>
    </row>
    <row r="23" spans="1:15" x14ac:dyDescent="0.3">
      <c r="A23" s="2">
        <v>20</v>
      </c>
      <c r="B23" s="9" t="s">
        <v>2</v>
      </c>
      <c r="C23" s="43"/>
      <c r="D23" s="9"/>
    </row>
    <row r="24" spans="1:15" x14ac:dyDescent="0.3">
      <c r="A24" s="2">
        <v>21</v>
      </c>
      <c r="B24" s="9" t="s">
        <v>3</v>
      </c>
      <c r="C24" s="43"/>
      <c r="D24" s="9"/>
    </row>
    <row r="25" spans="1:15" x14ac:dyDescent="0.3">
      <c r="A25" s="2">
        <v>22</v>
      </c>
      <c r="B25" s="9" t="s">
        <v>3</v>
      </c>
      <c r="C25" s="43" t="s">
        <v>45</v>
      </c>
      <c r="D25" s="9"/>
    </row>
    <row r="26" spans="1:15" x14ac:dyDescent="0.3">
      <c r="A26" s="2">
        <v>23</v>
      </c>
      <c r="B26" s="9" t="s">
        <v>3</v>
      </c>
      <c r="C26" s="43"/>
      <c r="D26" s="9"/>
    </row>
    <row r="27" spans="1:15" x14ac:dyDescent="0.3">
      <c r="A27" s="2">
        <v>24</v>
      </c>
      <c r="B27" s="9" t="s">
        <v>3</v>
      </c>
      <c r="C27" s="43"/>
      <c r="D27" s="9"/>
    </row>
    <row r="28" spans="1:15" x14ac:dyDescent="0.3">
      <c r="A28" s="2">
        <v>25</v>
      </c>
      <c r="B28" s="9" t="s">
        <v>3</v>
      </c>
      <c r="C28" s="43"/>
      <c r="D28" s="9"/>
    </row>
    <row r="29" spans="1:15" x14ac:dyDescent="0.3">
      <c r="A29" s="2">
        <v>26</v>
      </c>
      <c r="B29" s="9" t="s">
        <v>3</v>
      </c>
      <c r="C29" s="43" t="s">
        <v>45</v>
      </c>
      <c r="D29" s="9"/>
    </row>
    <row r="30" spans="1:15" x14ac:dyDescent="0.3">
      <c r="A30" s="2">
        <v>27</v>
      </c>
      <c r="B30" s="9" t="s">
        <v>3</v>
      </c>
      <c r="C30" s="43"/>
      <c r="D30" s="9"/>
    </row>
    <row r="31" spans="1:15" x14ac:dyDescent="0.3">
      <c r="A31" s="2">
        <v>28</v>
      </c>
      <c r="B31" s="9" t="s">
        <v>3</v>
      </c>
      <c r="C31" s="43"/>
      <c r="D31" s="9"/>
    </row>
    <row r="32" spans="1:15" x14ac:dyDescent="0.3">
      <c r="A32" s="2">
        <v>29</v>
      </c>
      <c r="B32" s="9" t="s">
        <v>4</v>
      </c>
      <c r="C32" s="43"/>
      <c r="D32" s="9"/>
    </row>
    <row r="33" spans="1:5" x14ac:dyDescent="0.3">
      <c r="A33" s="2">
        <v>30</v>
      </c>
      <c r="B33" s="9" t="s">
        <v>4</v>
      </c>
      <c r="C33" s="43"/>
      <c r="D33" s="9"/>
      <c r="E33" s="2"/>
    </row>
    <row r="34" spans="1:5" x14ac:dyDescent="0.3">
      <c r="A34" s="2">
        <v>31</v>
      </c>
      <c r="B34" s="9" t="s">
        <v>4</v>
      </c>
      <c r="C34" s="43"/>
      <c r="D34" s="9"/>
      <c r="E34" s="2"/>
    </row>
    <row r="35" spans="1:5" x14ac:dyDescent="0.3">
      <c r="A35" s="2">
        <v>32</v>
      </c>
      <c r="B35" s="9" t="s">
        <v>4</v>
      </c>
      <c r="C35" s="43"/>
      <c r="D35" s="9"/>
      <c r="E35" s="2"/>
    </row>
    <row r="36" spans="1:5" x14ac:dyDescent="0.3">
      <c r="A36" s="2">
        <v>33</v>
      </c>
      <c r="B36" s="9" t="s">
        <v>4</v>
      </c>
      <c r="C36" s="43"/>
      <c r="D36" s="9"/>
      <c r="E36" s="2"/>
    </row>
    <row r="37" spans="1:5" x14ac:dyDescent="0.3">
      <c r="A37" s="2">
        <v>34</v>
      </c>
      <c r="B37" s="9" t="s">
        <v>4</v>
      </c>
      <c r="C37" s="43"/>
      <c r="D37" s="9"/>
    </row>
    <row r="38" spans="1:5" x14ac:dyDescent="0.3">
      <c r="A38" s="2">
        <v>35</v>
      </c>
      <c r="B38" s="9" t="s">
        <v>4</v>
      </c>
      <c r="C38" s="43"/>
      <c r="D38" s="9"/>
      <c r="E38" t="s">
        <v>79</v>
      </c>
    </row>
    <row r="39" spans="1:5" x14ac:dyDescent="0.3">
      <c r="A39" s="2">
        <v>36</v>
      </c>
      <c r="B39" s="9" t="s">
        <v>4</v>
      </c>
      <c r="C39" s="43"/>
      <c r="D39" s="9"/>
      <c r="E39" t="s">
        <v>80</v>
      </c>
    </row>
    <row r="40" spans="1:5" x14ac:dyDescent="0.3">
      <c r="A40" s="2">
        <v>37</v>
      </c>
      <c r="B40" s="9" t="s">
        <v>4</v>
      </c>
      <c r="C40" s="43"/>
      <c r="D40" s="9"/>
      <c r="E40" t="s">
        <v>81</v>
      </c>
    </row>
    <row r="41" spans="1:5" x14ac:dyDescent="0.3">
      <c r="A41" s="2">
        <v>38</v>
      </c>
      <c r="B41" s="9" t="s">
        <v>4</v>
      </c>
      <c r="C41" s="43"/>
      <c r="D41" s="9"/>
      <c r="E41" t="s">
        <v>82</v>
      </c>
    </row>
    <row r="42" spans="1:5" x14ac:dyDescent="0.3">
      <c r="A42" s="2">
        <v>39</v>
      </c>
      <c r="B42" s="9" t="s">
        <v>4</v>
      </c>
      <c r="C42" s="43" t="s">
        <v>45</v>
      </c>
      <c r="D42" s="9"/>
      <c r="E42" t="s">
        <v>83</v>
      </c>
    </row>
    <row r="43" spans="1:5" x14ac:dyDescent="0.3">
      <c r="A43" s="2">
        <v>40</v>
      </c>
      <c r="B43" s="9" t="s">
        <v>4</v>
      </c>
      <c r="C43" s="43"/>
      <c r="D43" s="9"/>
      <c r="E43" t="s">
        <v>84</v>
      </c>
    </row>
    <row r="44" spans="1:5" x14ac:dyDescent="0.3">
      <c r="A44" s="2">
        <v>41</v>
      </c>
      <c r="B44" s="9" t="s">
        <v>4</v>
      </c>
      <c r="C44" s="43"/>
      <c r="D44" s="9"/>
      <c r="E44" t="s">
        <v>85</v>
      </c>
    </row>
    <row r="45" spans="1:5" x14ac:dyDescent="0.3">
      <c r="A45" s="2">
        <v>42</v>
      </c>
      <c r="B45" s="9" t="s">
        <v>4</v>
      </c>
      <c r="C45" s="43"/>
      <c r="D45" s="9"/>
      <c r="E45" t="s">
        <v>86</v>
      </c>
    </row>
    <row r="46" spans="1:5" x14ac:dyDescent="0.3">
      <c r="A46" s="2">
        <v>43</v>
      </c>
      <c r="B46" s="9" t="s">
        <v>4</v>
      </c>
      <c r="C46" s="43"/>
      <c r="D46" s="9"/>
      <c r="E46" t="s">
        <v>87</v>
      </c>
    </row>
    <row r="47" spans="1:5" x14ac:dyDescent="0.3">
      <c r="A47" s="2">
        <v>44</v>
      </c>
      <c r="B47" s="9" t="s">
        <v>4</v>
      </c>
      <c r="C47" s="43"/>
      <c r="D47" s="9"/>
      <c r="E47" t="s">
        <v>88</v>
      </c>
    </row>
    <row r="48" spans="1:5" x14ac:dyDescent="0.3">
      <c r="A48" s="2">
        <v>45</v>
      </c>
      <c r="B48" s="9" t="s">
        <v>8</v>
      </c>
      <c r="C48" s="43"/>
      <c r="D48" s="9"/>
    </row>
    <row r="49" spans="1:4" x14ac:dyDescent="0.3">
      <c r="A49" s="2">
        <v>46</v>
      </c>
      <c r="B49" s="9" t="s">
        <v>8</v>
      </c>
      <c r="C49" s="43"/>
      <c r="D49" s="9"/>
    </row>
    <row r="50" spans="1:4" x14ac:dyDescent="0.3">
      <c r="A50" s="2">
        <v>47</v>
      </c>
      <c r="B50" s="9" t="s">
        <v>8</v>
      </c>
      <c r="C50" s="43"/>
      <c r="D50" s="9"/>
    </row>
    <row r="51" spans="1:4" x14ac:dyDescent="0.3">
      <c r="A51" s="2">
        <v>48</v>
      </c>
      <c r="B51" s="9" t="s">
        <v>8</v>
      </c>
      <c r="C51" s="43"/>
      <c r="D51" s="9"/>
    </row>
    <row r="52" spans="1:4" x14ac:dyDescent="0.3">
      <c r="A52" s="2">
        <v>49</v>
      </c>
      <c r="B52" s="9" t="s">
        <v>8</v>
      </c>
      <c r="C52" s="43"/>
      <c r="D52" s="9"/>
    </row>
    <row r="53" spans="1:4" x14ac:dyDescent="0.3">
      <c r="A53" s="2">
        <v>50</v>
      </c>
      <c r="B53" s="9" t="s">
        <v>54</v>
      </c>
      <c r="C53" s="43"/>
      <c r="D53" s="9"/>
    </row>
    <row r="54" spans="1:4" x14ac:dyDescent="0.3">
      <c r="A54" s="2">
        <v>51</v>
      </c>
      <c r="B54" s="9" t="s">
        <v>54</v>
      </c>
      <c r="C54" s="43"/>
      <c r="D54" s="9"/>
    </row>
    <row r="55" spans="1:4" x14ac:dyDescent="0.3">
      <c r="A55" s="2">
        <v>52</v>
      </c>
      <c r="B55" s="9" t="s">
        <v>54</v>
      </c>
      <c r="C55" s="43"/>
      <c r="D55" s="9"/>
    </row>
    <row r="56" spans="1:4" x14ac:dyDescent="0.3">
      <c r="A56" s="2">
        <v>53</v>
      </c>
      <c r="B56" s="9" t="s">
        <v>54</v>
      </c>
      <c r="C56" s="43"/>
      <c r="D56" s="9"/>
    </row>
    <row r="57" spans="1:4" x14ac:dyDescent="0.3">
      <c r="A57" s="2">
        <v>54</v>
      </c>
      <c r="B57" s="9" t="s">
        <v>54</v>
      </c>
      <c r="C57" s="43"/>
      <c r="D57" s="9"/>
    </row>
    <row r="58" spans="1:4" x14ac:dyDescent="0.3">
      <c r="A58" s="2">
        <v>55</v>
      </c>
      <c r="B58" s="9" t="s">
        <v>6</v>
      </c>
      <c r="C58" s="43"/>
      <c r="D58" s="9"/>
    </row>
    <row r="59" spans="1:4" x14ac:dyDescent="0.3">
      <c r="A59" s="2">
        <v>56</v>
      </c>
      <c r="B59" s="9" t="s">
        <v>6</v>
      </c>
      <c r="C59" s="43"/>
      <c r="D59" s="9"/>
    </row>
    <row r="60" spans="1:4" x14ac:dyDescent="0.3">
      <c r="A60" s="2">
        <v>57</v>
      </c>
      <c r="B60" s="9" t="s">
        <v>6</v>
      </c>
      <c r="C60" s="43"/>
      <c r="D60" s="9"/>
    </row>
    <row r="61" spans="1:4" x14ac:dyDescent="0.3">
      <c r="A61" s="2">
        <v>58</v>
      </c>
      <c r="B61" s="9" t="s">
        <v>6</v>
      </c>
      <c r="C61" s="43"/>
      <c r="D61" s="9"/>
    </row>
    <row r="62" spans="1:4" x14ac:dyDescent="0.3">
      <c r="A62" s="2">
        <v>59</v>
      </c>
      <c r="B62" s="9" t="s">
        <v>6</v>
      </c>
      <c r="C62" s="43"/>
      <c r="D62" s="9"/>
    </row>
    <row r="63" spans="1:4" x14ac:dyDescent="0.3">
      <c r="A63" s="2">
        <v>60</v>
      </c>
      <c r="B63" s="9" t="s">
        <v>7</v>
      </c>
      <c r="C63" s="43" t="s">
        <v>46</v>
      </c>
      <c r="D63" s="9"/>
    </row>
    <row r="64" spans="1:4" x14ac:dyDescent="0.3">
      <c r="A64" s="2">
        <v>61</v>
      </c>
      <c r="B64" s="9" t="s">
        <v>7</v>
      </c>
      <c r="C64" s="43"/>
      <c r="D64" s="9"/>
    </row>
    <row r="65" spans="1:4" x14ac:dyDescent="0.3">
      <c r="A65" s="2">
        <v>62</v>
      </c>
      <c r="B65" s="9" t="s">
        <v>7</v>
      </c>
      <c r="C65" s="43"/>
      <c r="D65" s="9"/>
    </row>
    <row r="66" spans="1:4" x14ac:dyDescent="0.3">
      <c r="A66" s="2">
        <v>63</v>
      </c>
      <c r="B66" s="9" t="s">
        <v>7</v>
      </c>
      <c r="C66" s="43"/>
      <c r="D66" s="9"/>
    </row>
    <row r="67" spans="1:4" x14ac:dyDescent="0.3">
      <c r="A67" s="2">
        <v>64</v>
      </c>
      <c r="B67" s="9" t="s">
        <v>7</v>
      </c>
      <c r="C67" s="43"/>
      <c r="D67" s="9"/>
    </row>
    <row r="68" spans="1:4" x14ac:dyDescent="0.3">
      <c r="A68" s="2">
        <v>65</v>
      </c>
      <c r="B68" s="9" t="s">
        <v>57</v>
      </c>
      <c r="C68" s="43"/>
      <c r="D68" s="9"/>
    </row>
    <row r="69" spans="1:4" x14ac:dyDescent="0.3">
      <c r="A69" s="2">
        <v>66</v>
      </c>
      <c r="B69" s="9" t="s">
        <v>57</v>
      </c>
      <c r="C69" s="43"/>
      <c r="D69" s="9"/>
    </row>
    <row r="70" spans="1:4" x14ac:dyDescent="0.3">
      <c r="A70" s="2">
        <v>67</v>
      </c>
      <c r="B70" s="9" t="s">
        <v>57</v>
      </c>
      <c r="C70" s="43"/>
      <c r="D70" s="9"/>
    </row>
    <row r="71" spans="1:4" x14ac:dyDescent="0.3">
      <c r="A71" s="2">
        <v>68</v>
      </c>
      <c r="B71" s="9" t="s">
        <v>57</v>
      </c>
      <c r="C71" s="43"/>
      <c r="D71" s="9"/>
    </row>
    <row r="72" spans="1:4" x14ac:dyDescent="0.3">
      <c r="A72" s="2">
        <v>69</v>
      </c>
      <c r="B72" s="9" t="s">
        <v>57</v>
      </c>
      <c r="C72" s="43"/>
      <c r="D72" s="9"/>
    </row>
    <row r="73" spans="1:4" x14ac:dyDescent="0.3">
      <c r="A73" s="2">
        <v>70</v>
      </c>
      <c r="B73" s="9" t="s">
        <v>57</v>
      </c>
      <c r="C73" s="43"/>
      <c r="D73" s="9"/>
    </row>
    <row r="74" spans="1:4" x14ac:dyDescent="0.3">
      <c r="A74" s="2">
        <v>71</v>
      </c>
      <c r="B74" s="9" t="s">
        <v>56</v>
      </c>
      <c r="C74" s="43"/>
      <c r="D74" s="9"/>
    </row>
    <row r="75" spans="1:4" x14ac:dyDescent="0.3">
      <c r="A75" s="2">
        <v>72</v>
      </c>
      <c r="B75" s="9" t="s">
        <v>56</v>
      </c>
      <c r="C75" s="43"/>
      <c r="D75" s="9"/>
    </row>
    <row r="76" spans="1:4" x14ac:dyDescent="0.3">
      <c r="A76" s="2">
        <v>73</v>
      </c>
      <c r="B76" s="9" t="s">
        <v>56</v>
      </c>
      <c r="C76" s="43"/>
      <c r="D76" s="9"/>
    </row>
    <row r="77" spans="1:4" x14ac:dyDescent="0.3">
      <c r="A77" s="2">
        <v>74</v>
      </c>
      <c r="B77" s="9" t="s">
        <v>56</v>
      </c>
      <c r="C77" s="43"/>
      <c r="D77" s="9"/>
    </row>
    <row r="78" spans="1:4" x14ac:dyDescent="0.3">
      <c r="A78" s="2">
        <v>75</v>
      </c>
      <c r="B78" s="9" t="s">
        <v>56</v>
      </c>
      <c r="C78" s="43"/>
      <c r="D78" s="9"/>
    </row>
    <row r="79" spans="1:4" x14ac:dyDescent="0.3">
      <c r="A79" s="2">
        <v>76</v>
      </c>
      <c r="B79" s="9" t="s">
        <v>56</v>
      </c>
      <c r="C79" s="43"/>
      <c r="D79" s="9"/>
    </row>
    <row r="80" spans="1:4" x14ac:dyDescent="0.3">
      <c r="A80" s="2">
        <v>77</v>
      </c>
      <c r="B80" s="9" t="s">
        <v>55</v>
      </c>
      <c r="C80" s="43"/>
      <c r="D80" s="9"/>
    </row>
    <row r="81" spans="1:4" x14ac:dyDescent="0.3">
      <c r="A81" s="2">
        <v>78</v>
      </c>
      <c r="B81" s="9" t="s">
        <v>55</v>
      </c>
      <c r="C81" s="43"/>
      <c r="D81" s="9"/>
    </row>
    <row r="82" spans="1:4" x14ac:dyDescent="0.3">
      <c r="A82" s="2">
        <v>79</v>
      </c>
      <c r="B82" s="9" t="s">
        <v>55</v>
      </c>
      <c r="C82" s="43"/>
      <c r="D82" s="9"/>
    </row>
    <row r="83" spans="1:4" x14ac:dyDescent="0.3">
      <c r="A83" s="2">
        <v>80</v>
      </c>
      <c r="B83" s="9" t="s">
        <v>55</v>
      </c>
      <c r="C83" s="43"/>
      <c r="D83" s="9"/>
    </row>
  </sheetData>
  <conditionalFormatting sqref="N4:N14">
    <cfRule type="cellIs" dxfId="11" priority="4" operator="between">
      <formula>1</formula>
      <formula>2</formula>
    </cfRule>
    <cfRule type="cellIs" dxfId="10" priority="5" operator="between">
      <formula>3</formula>
      <formula>100</formula>
    </cfRule>
  </conditionalFormatting>
  <conditionalFormatting sqref="K16">
    <cfRule type="cellIs" dxfId="9" priority="6" operator="between">
      <formula>0</formula>
      <formula>50</formula>
    </cfRule>
  </conditionalFormatting>
  <conditionalFormatting sqref="C4:C83">
    <cfRule type="cellIs" dxfId="8" priority="1" operator="between">
      <formula>"B"</formula>
      <formula>"B"</formula>
    </cfRule>
    <cfRule type="cellIs" dxfId="7" priority="2" operator="between">
      <formula>"Y"</formula>
      <formula>"Y"</formula>
    </cfRule>
    <cfRule type="cellIs" dxfId="6" priority="3" operator="between">
      <formula>"D"</formula>
      <formula>"D"</formula>
    </cfRule>
  </conditionalFormatting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MENU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2021-12-14T20:45:44Z</dcterms:modified>
</cp:coreProperties>
</file>