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BuÇalışmaKitabı" defaultThemeVersion="124226"/>
  <bookViews>
    <workbookView xWindow="240" yWindow="108" windowWidth="14808" windowHeight="8016" tabRatio="713"/>
  </bookViews>
  <sheets>
    <sheet name="MENU" sheetId="11" r:id="rId1"/>
    <sheet name="S1" sheetId="2" r:id="rId2"/>
    <sheet name="S2" sheetId="21" r:id="rId3"/>
    <sheet name="S3" sheetId="22" r:id="rId4"/>
    <sheet name="S4" sheetId="23" r:id="rId5"/>
    <sheet name="S5" sheetId="24" r:id="rId6"/>
    <sheet name="S6" sheetId="25" r:id="rId7"/>
    <sheet name="S7" sheetId="26" r:id="rId8"/>
    <sheet name="S8" sheetId="27" r:id="rId9"/>
    <sheet name="S9" sheetId="28" r:id="rId10"/>
  </sheets>
  <calcPr calcId="144525"/>
</workbook>
</file>

<file path=xl/calcChain.xml><?xml version="1.0" encoding="utf-8"?>
<calcChain xmlns="http://schemas.openxmlformats.org/spreadsheetml/2006/main">
  <c r="B3" i="28" l="1"/>
  <c r="B3" i="27"/>
  <c r="B3" i="26"/>
  <c r="B3" i="25"/>
  <c r="B3" i="24"/>
  <c r="B3" i="23"/>
  <c r="B3" i="22"/>
  <c r="B3" i="21"/>
  <c r="B3" i="2"/>
  <c r="C3" i="28"/>
  <c r="C3" i="27"/>
  <c r="C3" i="26"/>
  <c r="C3" i="25"/>
  <c r="C3" i="24"/>
  <c r="C3" i="23"/>
  <c r="C3" i="22"/>
  <c r="C3" i="21"/>
  <c r="C3" i="2"/>
  <c r="D27" i="11"/>
  <c r="D26" i="11"/>
  <c r="D25" i="11"/>
  <c r="D24" i="11"/>
  <c r="D23" i="11"/>
  <c r="D22" i="11"/>
  <c r="D21" i="11"/>
  <c r="D20" i="11"/>
  <c r="D19" i="11"/>
  <c r="C27" i="11"/>
  <c r="C26" i="11"/>
  <c r="C25" i="11"/>
  <c r="C24" i="11"/>
  <c r="C23" i="11"/>
  <c r="C22" i="11"/>
  <c r="C21" i="11"/>
  <c r="C19" i="11"/>
  <c r="B27" i="11"/>
  <c r="B26" i="11"/>
  <c r="B24" i="11"/>
  <c r="B25" i="11"/>
  <c r="B23" i="11"/>
  <c r="B22" i="11"/>
  <c r="B21" i="11"/>
  <c r="B19" i="11"/>
  <c r="A1" i="28"/>
  <c r="A1" i="27"/>
  <c r="A1" i="26"/>
  <c r="A1" i="25"/>
  <c r="A1" i="24"/>
  <c r="A1" i="23"/>
  <c r="A1" i="22"/>
  <c r="A1" i="21"/>
  <c r="A1" i="2"/>
  <c r="I16" i="28"/>
  <c r="H16" i="28"/>
  <c r="G16" i="28"/>
  <c r="N15" i="28"/>
  <c r="J15" i="28"/>
  <c r="F15" i="28"/>
  <c r="K15" i="28" s="1"/>
  <c r="J14" i="28"/>
  <c r="F14" i="28"/>
  <c r="K14" i="28" s="1"/>
  <c r="J13" i="28"/>
  <c r="F13" i="28"/>
  <c r="K13" i="28" s="1"/>
  <c r="K12" i="28"/>
  <c r="J12" i="28"/>
  <c r="F12" i="28"/>
  <c r="J11" i="28"/>
  <c r="F11" i="28"/>
  <c r="K11" i="28" s="1"/>
  <c r="J10" i="28"/>
  <c r="F10" i="28"/>
  <c r="K10" i="28" s="1"/>
  <c r="J9" i="28"/>
  <c r="F9" i="28"/>
  <c r="K9" i="28" s="1"/>
  <c r="K8" i="28"/>
  <c r="J8" i="28"/>
  <c r="F8" i="28"/>
  <c r="J7" i="28"/>
  <c r="F7" i="28"/>
  <c r="K7" i="28" s="1"/>
  <c r="J6" i="28"/>
  <c r="F6" i="28"/>
  <c r="K6" i="28" s="1"/>
  <c r="J5" i="28"/>
  <c r="F5" i="28"/>
  <c r="K5" i="28" s="1"/>
  <c r="K4" i="28"/>
  <c r="J4" i="28"/>
  <c r="J16" i="28" s="1"/>
  <c r="F4" i="28"/>
  <c r="I16" i="27"/>
  <c r="H16" i="27"/>
  <c r="G16" i="27"/>
  <c r="K16" i="27" s="1"/>
  <c r="F16" i="27"/>
  <c r="N15" i="27"/>
  <c r="J15" i="27"/>
  <c r="F15" i="27"/>
  <c r="K15" i="27" s="1"/>
  <c r="J14" i="27"/>
  <c r="F14" i="27"/>
  <c r="K14" i="27" s="1"/>
  <c r="K13" i="27"/>
  <c r="J13" i="27"/>
  <c r="F13" i="27"/>
  <c r="K12" i="27"/>
  <c r="J12" i="27"/>
  <c r="F12" i="27"/>
  <c r="J11" i="27"/>
  <c r="F11" i="27"/>
  <c r="K11" i="27" s="1"/>
  <c r="J10" i="27"/>
  <c r="F10" i="27"/>
  <c r="K10" i="27" s="1"/>
  <c r="K9" i="27"/>
  <c r="J9" i="27"/>
  <c r="F9" i="27"/>
  <c r="K8" i="27"/>
  <c r="J8" i="27"/>
  <c r="F8" i="27"/>
  <c r="J7" i="27"/>
  <c r="F7" i="27"/>
  <c r="K7" i="27" s="1"/>
  <c r="J6" i="27"/>
  <c r="F6" i="27"/>
  <c r="K6" i="27" s="1"/>
  <c r="K5" i="27"/>
  <c r="J5" i="27"/>
  <c r="F5" i="27"/>
  <c r="K4" i="27"/>
  <c r="J4" i="27"/>
  <c r="J16" i="27" s="1"/>
  <c r="F4" i="27"/>
  <c r="I16" i="26"/>
  <c r="H16" i="26"/>
  <c r="G16" i="26"/>
  <c r="F16" i="26" s="1"/>
  <c r="N15" i="26"/>
  <c r="J15" i="26"/>
  <c r="F15" i="26"/>
  <c r="K15" i="26" s="1"/>
  <c r="J14" i="26"/>
  <c r="F14" i="26"/>
  <c r="K14" i="26" s="1"/>
  <c r="J13" i="26"/>
  <c r="F13" i="26"/>
  <c r="K13" i="26" s="1"/>
  <c r="K12" i="26"/>
  <c r="J12" i="26"/>
  <c r="F12" i="26"/>
  <c r="J11" i="26"/>
  <c r="F11" i="26"/>
  <c r="K11" i="26" s="1"/>
  <c r="J10" i="26"/>
  <c r="F10" i="26"/>
  <c r="K10" i="26" s="1"/>
  <c r="J9" i="26"/>
  <c r="F9" i="26"/>
  <c r="K9" i="26" s="1"/>
  <c r="K8" i="26"/>
  <c r="J8" i="26"/>
  <c r="F8" i="26"/>
  <c r="J7" i="26"/>
  <c r="F7" i="26"/>
  <c r="K7" i="26" s="1"/>
  <c r="J6" i="26"/>
  <c r="F6" i="26"/>
  <c r="K6" i="26" s="1"/>
  <c r="J5" i="26"/>
  <c r="F5" i="26"/>
  <c r="K5" i="26" s="1"/>
  <c r="K4" i="26"/>
  <c r="J4" i="26"/>
  <c r="J16" i="26" s="1"/>
  <c r="F4" i="26"/>
  <c r="I16" i="25"/>
  <c r="H16" i="25"/>
  <c r="G16" i="25"/>
  <c r="N15" i="25"/>
  <c r="J15" i="25"/>
  <c r="F15" i="25"/>
  <c r="K15" i="25" s="1"/>
  <c r="J14" i="25"/>
  <c r="F14" i="25"/>
  <c r="K14" i="25" s="1"/>
  <c r="J13" i="25"/>
  <c r="F13" i="25"/>
  <c r="K13" i="25" s="1"/>
  <c r="K12" i="25"/>
  <c r="J12" i="25"/>
  <c r="F12" i="25"/>
  <c r="J11" i="25"/>
  <c r="F11" i="25"/>
  <c r="K11" i="25" s="1"/>
  <c r="J10" i="25"/>
  <c r="F10" i="25"/>
  <c r="K10" i="25" s="1"/>
  <c r="J9" i="25"/>
  <c r="F9" i="25"/>
  <c r="K9" i="25" s="1"/>
  <c r="K8" i="25"/>
  <c r="J8" i="25"/>
  <c r="F8" i="25"/>
  <c r="J7" i="25"/>
  <c r="F7" i="25"/>
  <c r="K7" i="25" s="1"/>
  <c r="J6" i="25"/>
  <c r="F6" i="25"/>
  <c r="K6" i="25" s="1"/>
  <c r="J5" i="25"/>
  <c r="F5" i="25"/>
  <c r="K5" i="25" s="1"/>
  <c r="K4" i="25"/>
  <c r="J4" i="25"/>
  <c r="J16" i="25" s="1"/>
  <c r="F4" i="25"/>
  <c r="I16" i="24"/>
  <c r="H16" i="24"/>
  <c r="G16" i="24"/>
  <c r="N15" i="24"/>
  <c r="J15" i="24"/>
  <c r="F15" i="24"/>
  <c r="K15" i="24" s="1"/>
  <c r="J14" i="24"/>
  <c r="F14" i="24"/>
  <c r="K14" i="24" s="1"/>
  <c r="K13" i="24"/>
  <c r="J13" i="24"/>
  <c r="F13" i="24"/>
  <c r="K12" i="24"/>
  <c r="J12" i="24"/>
  <c r="F12" i="24"/>
  <c r="J11" i="24"/>
  <c r="F11" i="24"/>
  <c r="K11" i="24" s="1"/>
  <c r="J10" i="24"/>
  <c r="F10" i="24"/>
  <c r="K10" i="24" s="1"/>
  <c r="K9" i="24"/>
  <c r="J9" i="24"/>
  <c r="F9" i="24"/>
  <c r="K8" i="24"/>
  <c r="J8" i="24"/>
  <c r="F8" i="24"/>
  <c r="J7" i="24"/>
  <c r="F7" i="24"/>
  <c r="K7" i="24" s="1"/>
  <c r="J6" i="24"/>
  <c r="F6" i="24"/>
  <c r="K6" i="24" s="1"/>
  <c r="K5" i="24"/>
  <c r="J5" i="24"/>
  <c r="F5" i="24"/>
  <c r="K4" i="24"/>
  <c r="J4" i="24"/>
  <c r="J16" i="24" s="1"/>
  <c r="F4" i="24"/>
  <c r="I16" i="23"/>
  <c r="H16" i="23"/>
  <c r="G16" i="23"/>
  <c r="F16" i="23" s="1"/>
  <c r="N15" i="23"/>
  <c r="J15" i="23"/>
  <c r="F15" i="23"/>
  <c r="K15" i="23" s="1"/>
  <c r="J14" i="23"/>
  <c r="F14" i="23"/>
  <c r="K14" i="23" s="1"/>
  <c r="J13" i="23"/>
  <c r="F13" i="23"/>
  <c r="K13" i="23" s="1"/>
  <c r="K12" i="23"/>
  <c r="J12" i="23"/>
  <c r="F12" i="23"/>
  <c r="J11" i="23"/>
  <c r="F11" i="23"/>
  <c r="K11" i="23" s="1"/>
  <c r="J10" i="23"/>
  <c r="F10" i="23"/>
  <c r="K10" i="23" s="1"/>
  <c r="J9" i="23"/>
  <c r="F9" i="23"/>
  <c r="K9" i="23" s="1"/>
  <c r="K8" i="23"/>
  <c r="J8" i="23"/>
  <c r="F8" i="23"/>
  <c r="J7" i="23"/>
  <c r="F7" i="23"/>
  <c r="K7" i="23" s="1"/>
  <c r="J6" i="23"/>
  <c r="F6" i="23"/>
  <c r="K6" i="23" s="1"/>
  <c r="J5" i="23"/>
  <c r="F5" i="23"/>
  <c r="K5" i="23" s="1"/>
  <c r="K4" i="23"/>
  <c r="J4" i="23"/>
  <c r="J16" i="23" s="1"/>
  <c r="F4" i="23"/>
  <c r="I16" i="22"/>
  <c r="H16" i="22"/>
  <c r="G16" i="22"/>
  <c r="N15" i="22"/>
  <c r="J15" i="22"/>
  <c r="F15" i="22"/>
  <c r="K15" i="22" s="1"/>
  <c r="J14" i="22"/>
  <c r="F14" i="22"/>
  <c r="K14" i="22" s="1"/>
  <c r="J13" i="22"/>
  <c r="F13" i="22"/>
  <c r="K13" i="22" s="1"/>
  <c r="J12" i="22"/>
  <c r="F12" i="22"/>
  <c r="K12" i="22" s="1"/>
  <c r="J11" i="22"/>
  <c r="F11" i="22"/>
  <c r="K11" i="22" s="1"/>
  <c r="J10" i="22"/>
  <c r="F10" i="22"/>
  <c r="K10" i="22" s="1"/>
  <c r="J9" i="22"/>
  <c r="F9" i="22"/>
  <c r="K9" i="22" s="1"/>
  <c r="J8" i="22"/>
  <c r="F8" i="22"/>
  <c r="K8" i="22" s="1"/>
  <c r="J7" i="22"/>
  <c r="F7" i="22"/>
  <c r="K7" i="22" s="1"/>
  <c r="J6" i="22"/>
  <c r="F6" i="22"/>
  <c r="K6" i="22" s="1"/>
  <c r="J5" i="22"/>
  <c r="F5" i="22"/>
  <c r="K5" i="22" s="1"/>
  <c r="J4" i="22"/>
  <c r="J16" i="22" s="1"/>
  <c r="F4" i="22"/>
  <c r="K4" i="22" s="1"/>
  <c r="I16" i="21"/>
  <c r="H16" i="21"/>
  <c r="C20" i="11" s="1"/>
  <c r="G16" i="21"/>
  <c r="B20" i="11" s="1"/>
  <c r="N15" i="21"/>
  <c r="J15" i="21"/>
  <c r="F15" i="21"/>
  <c r="K15" i="21" s="1"/>
  <c r="J14" i="21"/>
  <c r="F14" i="21"/>
  <c r="K14" i="21" s="1"/>
  <c r="J13" i="21"/>
  <c r="F13" i="21"/>
  <c r="K13" i="21" s="1"/>
  <c r="J12" i="21"/>
  <c r="F12" i="21"/>
  <c r="K12" i="21" s="1"/>
  <c r="J11" i="21"/>
  <c r="F11" i="21"/>
  <c r="K11" i="21" s="1"/>
  <c r="J10" i="21"/>
  <c r="F10" i="21"/>
  <c r="K10" i="21" s="1"/>
  <c r="J9" i="21"/>
  <c r="F9" i="21"/>
  <c r="K9" i="21" s="1"/>
  <c r="J8" i="21"/>
  <c r="F8" i="21"/>
  <c r="K8" i="21" s="1"/>
  <c r="J7" i="21"/>
  <c r="F7" i="21"/>
  <c r="K7" i="21" s="1"/>
  <c r="J6" i="21"/>
  <c r="F6" i="21"/>
  <c r="K6" i="21" s="1"/>
  <c r="J5" i="21"/>
  <c r="F5" i="21"/>
  <c r="K5" i="21" s="1"/>
  <c r="K4" i="21"/>
  <c r="J4" i="21"/>
  <c r="F4" i="21"/>
  <c r="J16" i="21" l="1"/>
  <c r="K16" i="28"/>
  <c r="F16" i="28"/>
  <c r="K16" i="26"/>
  <c r="F16" i="25"/>
  <c r="K16" i="25" s="1"/>
  <c r="F16" i="24"/>
  <c r="K16" i="24" s="1"/>
  <c r="K16" i="23"/>
  <c r="F16" i="22"/>
  <c r="K16" i="22" s="1"/>
  <c r="F16" i="21"/>
  <c r="K16" i="21" s="1"/>
  <c r="A27" i="11"/>
  <c r="A26" i="11"/>
  <c r="A25" i="11"/>
  <c r="A24" i="11"/>
  <c r="A23" i="11"/>
  <c r="A22" i="11"/>
  <c r="A21" i="11"/>
  <c r="A20" i="11"/>
  <c r="A19" i="11"/>
  <c r="B3" i="11" l="1"/>
  <c r="B7" i="11" s="1"/>
  <c r="N15" i="2"/>
  <c r="I16" i="2"/>
  <c r="H16" i="2"/>
  <c r="G16" i="2"/>
  <c r="J15" i="2"/>
  <c r="F15" i="2"/>
  <c r="K15" i="2" s="1"/>
  <c r="J14" i="2"/>
  <c r="F14" i="2"/>
  <c r="K14" i="2" s="1"/>
  <c r="J13" i="2"/>
  <c r="F13" i="2"/>
  <c r="K13" i="2" s="1"/>
  <c r="J12" i="2"/>
  <c r="F12" i="2"/>
  <c r="K12" i="2" s="1"/>
  <c r="K11" i="2"/>
  <c r="J11" i="2"/>
  <c r="F11" i="2"/>
  <c r="J10" i="2"/>
  <c r="F10" i="2"/>
  <c r="K10" i="2" s="1"/>
  <c r="J9" i="2"/>
  <c r="F9" i="2"/>
  <c r="K9" i="2" s="1"/>
  <c r="J8" i="2"/>
  <c r="F8" i="2"/>
  <c r="K8" i="2" s="1"/>
  <c r="J7" i="2"/>
  <c r="F7" i="2"/>
  <c r="K7" i="2" s="1"/>
  <c r="J6" i="2"/>
  <c r="F6" i="2"/>
  <c r="K6" i="2" s="1"/>
  <c r="J5" i="2"/>
  <c r="F5" i="2"/>
  <c r="K5" i="2" s="1"/>
  <c r="J4" i="2"/>
  <c r="F4" i="2"/>
  <c r="K4" i="2" s="1"/>
  <c r="B14" i="11" l="1"/>
  <c r="B11" i="11"/>
  <c r="B12" i="11"/>
  <c r="B10" i="11"/>
  <c r="B13" i="11"/>
  <c r="B8" i="11"/>
  <c r="B9" i="11"/>
  <c r="B6" i="11"/>
  <c r="J16" i="2"/>
  <c r="F16" i="2"/>
  <c r="K16" i="2" s="1"/>
</calcChain>
</file>

<file path=xl/sharedStrings.xml><?xml version="1.0" encoding="utf-8"?>
<sst xmlns="http://schemas.openxmlformats.org/spreadsheetml/2006/main" count="370" uniqueCount="54">
  <si>
    <t>Kelime</t>
  </si>
  <si>
    <t>Grammar</t>
  </si>
  <si>
    <t>Cloze Test</t>
  </si>
  <si>
    <t>Cümle Tamamlama</t>
  </si>
  <si>
    <t>Paragraf</t>
  </si>
  <si>
    <t>Diyalog Tamamlama</t>
  </si>
  <si>
    <t>Anlamca En Yakın</t>
  </si>
  <si>
    <t>Duruma Uygun İfade</t>
  </si>
  <si>
    <t>Paragraf Tamamlama</t>
  </si>
  <si>
    <t>BOŞ</t>
  </si>
  <si>
    <t>NET</t>
  </si>
  <si>
    <t>SORU TİPİNE GÖRE SORU İSTATİSTİKLERİ</t>
  </si>
  <si>
    <t>BAŞARI ORANI</t>
  </si>
  <si>
    <t>Toplam Soru Sayısı</t>
  </si>
  <si>
    <t>ÖĞRENCİLERİN BAŞARI ORTALAMASI</t>
  </si>
  <si>
    <t>Phrases</t>
  </si>
  <si>
    <t>Tense</t>
  </si>
  <si>
    <t>Modals</t>
  </si>
  <si>
    <t>Conditionals</t>
  </si>
  <si>
    <t>Conjunctions and Transitions</t>
  </si>
  <si>
    <t>Relative Clauses</t>
  </si>
  <si>
    <t>Prepositions and Collacations</t>
  </si>
  <si>
    <t>Gerund Infinitive</t>
  </si>
  <si>
    <t>Passive</t>
  </si>
  <si>
    <t>Quantifiers, Nouns, Pronouns, Articles</t>
  </si>
  <si>
    <t>Toplam Yanlış / Boş Sayısı</t>
  </si>
  <si>
    <t>Yanlış / Boş Sayısı</t>
  </si>
  <si>
    <t>ENGİN ÖZKAN</t>
  </si>
  <si>
    <t>İngilizce - Türkçe Çeviri</t>
  </si>
  <si>
    <t>Türkçe - İngilizce Çeviri</t>
  </si>
  <si>
    <t>Anlamı Bozan Cümle (ODD Questions)</t>
  </si>
  <si>
    <t>İLK 20 SORUDA KONU İSTATİSTİKLERİ</t>
  </si>
  <si>
    <t>HATİCE KÜBRA BİLGİÇ</t>
  </si>
  <si>
    <t>RECEP ERDEM</t>
  </si>
  <si>
    <t>RECEP EREN BİÇEN</t>
  </si>
  <si>
    <t>ZEYNEP DESTİCİ</t>
  </si>
  <si>
    <t>ZEYNEP NESRİN UMDU</t>
  </si>
  <si>
    <t>ZÜBEYDE AKIN</t>
  </si>
  <si>
    <t>SINIFA GÖRE HANGİ ÖĞRENCİ DAHA BAŞARILI (%)</t>
  </si>
  <si>
    <t>SORU SAYISI</t>
  </si>
  <si>
    <t>HASAN</t>
  </si>
  <si>
    <t>DOĞRU / YANLIŞ / BOŞ ORANI</t>
  </si>
  <si>
    <t>YANLIŞ SAYISI TOPLAMI</t>
  </si>
  <si>
    <t>DOĞRU SAYISI TOPLAMI</t>
  </si>
  <si>
    <t>BOŞ SAYISI TOPLAMI</t>
  </si>
  <si>
    <t>FEYZAD</t>
  </si>
  <si>
    <t>YDS DENEME I</t>
  </si>
  <si>
    <t>D</t>
  </si>
  <si>
    <t>Y</t>
  </si>
  <si>
    <t>B</t>
  </si>
  <si>
    <t>RETURN MENU</t>
  </si>
  <si>
    <t>(GG.AA.YYYY)</t>
  </si>
  <si>
    <t>prepared by Uğur ARSLAN</t>
  </si>
  <si>
    <t>https://github.com/arslanugur/projects/tree/arslan/English%20101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</si>
</sst>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b/>
      <sz val="11"/>
      <color rgb="FF0066FF"/>
      <name val="Calibri"/>
      <family val="2"/>
      <charset val="162"/>
      <scheme val="minor"/>
    </font>
    <font>
      <b/>
      <sz val="20"/>
      <color theme="1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  <font>
      <b/>
      <sz val="18"/>
      <color rgb="FFFF0000"/>
      <name val="Calibri"/>
      <family val="2"/>
      <charset val="162"/>
      <scheme val="minor"/>
    </font>
    <font>
      <b/>
      <sz val="11"/>
      <color rgb="FF00B050"/>
      <name val="Calibri"/>
      <family val="2"/>
      <charset val="162"/>
      <scheme val="minor"/>
    </font>
    <font>
      <b/>
      <sz val="11"/>
      <color theme="3" tint="0.3999755851924192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b/>
      <sz val="16"/>
      <color rgb="FFFF000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0">
    <xf numFmtId="0" fontId="0" fillId="0" borderId="0" xfId="0"/>
    <xf numFmtId="2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3" borderId="0" xfId="0" applyFont="1" applyFill="1"/>
    <xf numFmtId="0" fontId="0" fillId="0" borderId="0" xfId="0" applyAlignment="1">
      <alignment horizontal="center"/>
    </xf>
    <xf numFmtId="0" fontId="0" fillId="0" borderId="0" xfId="0" applyFill="1" applyBorder="1"/>
    <xf numFmtId="0" fontId="6" fillId="0" borderId="0" xfId="0" applyFont="1"/>
    <xf numFmtId="2" fontId="5" fillId="4" borderId="0" xfId="0" applyNumberFormat="1" applyFont="1" applyFill="1" applyAlignment="1">
      <alignment horizontal="right"/>
    </xf>
    <xf numFmtId="0" fontId="8" fillId="0" borderId="0" xfId="1" applyFont="1" applyAlignment="1">
      <alignment horizontal="center"/>
    </xf>
    <xf numFmtId="0" fontId="3" fillId="0" borderId="0" xfId="1" applyFont="1"/>
    <xf numFmtId="0" fontId="0" fillId="2" borderId="0" xfId="0" applyFill="1"/>
    <xf numFmtId="0" fontId="0" fillId="0" borderId="9" xfId="0" applyBorder="1"/>
    <xf numFmtId="0" fontId="0" fillId="0" borderId="10" xfId="0" applyBorder="1"/>
    <xf numFmtId="0" fontId="0" fillId="0" borderId="11" xfId="0" applyBorder="1"/>
    <xf numFmtId="2" fontId="5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/>
    <xf numFmtId="2" fontId="6" fillId="2" borderId="0" xfId="0" applyNumberFormat="1" applyFont="1" applyFill="1" applyAlignment="1">
      <alignment horizontal="right"/>
    </xf>
    <xf numFmtId="0" fontId="3" fillId="0" borderId="9" xfId="1" applyFont="1" applyBorder="1"/>
    <xf numFmtId="0" fontId="3" fillId="0" borderId="10" xfId="1" applyFont="1" applyBorder="1"/>
    <xf numFmtId="0" fontId="3" fillId="0" borderId="11" xfId="1" applyFont="1" applyBorder="1"/>
    <xf numFmtId="0" fontId="13" fillId="0" borderId="0" xfId="0" applyFont="1"/>
    <xf numFmtId="0" fontId="3" fillId="3" borderId="0" xfId="0" applyFont="1" applyFill="1"/>
    <xf numFmtId="2" fontId="3" fillId="2" borderId="0" xfId="0" applyNumberFormat="1" applyFont="1" applyFill="1"/>
    <xf numFmtId="0" fontId="0" fillId="0" borderId="14" xfId="0" applyBorder="1" applyAlignment="1">
      <alignment horizontal="left"/>
    </xf>
    <xf numFmtId="0" fontId="14" fillId="0" borderId="0" xfId="0" applyFont="1"/>
    <xf numFmtId="0" fontId="13" fillId="0" borderId="13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2" fillId="0" borderId="3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3" fillId="0" borderId="6" xfId="0" applyFont="1" applyBorder="1" applyAlignment="1">
      <alignment horizontal="center"/>
    </xf>
    <xf numFmtId="0" fontId="2" fillId="0" borderId="8" xfId="0" applyFont="1" applyBorder="1"/>
    <xf numFmtId="0" fontId="14" fillId="0" borderId="12" xfId="0" applyFont="1" applyBorder="1" applyAlignment="1">
      <alignment horizontal="center"/>
    </xf>
    <xf numFmtId="0" fontId="1" fillId="0" borderId="3" xfId="0" applyFont="1" applyBorder="1"/>
  </cellXfs>
  <cellStyles count="2">
    <cellStyle name="Köprü" xfId="1" builtinId="8"/>
    <cellStyle name="Normal" xfId="0" builtinId="0"/>
  </cellStyles>
  <dxfs count="118">
    <dxf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0066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877522243158589"/>
          <c:y val="8.0980271933221465E-2"/>
          <c:w val="0.6526577402864262"/>
          <c:h val="0.76156313794109065"/>
        </c:manualLayout>
      </c:layout>
      <c:barChart>
        <c:barDir val="bar"/>
        <c:grouping val="stacked"/>
        <c:varyColors val="0"/>
        <c:ser>
          <c:idx val="0"/>
          <c:order val="0"/>
          <c:invertIfNegative val="0"/>
          <c:cat>
            <c:strRef>
              <c:f>MENU!$A$6:$A$14</c:f>
              <c:strCache>
                <c:ptCount val="9"/>
                <c:pt idx="0">
                  <c:v>ENGİN ÖZKAN</c:v>
                </c:pt>
                <c:pt idx="1">
                  <c:v>FEYZAD</c:v>
                </c:pt>
                <c:pt idx="2">
                  <c:v>HASAN</c:v>
                </c:pt>
                <c:pt idx="3">
                  <c:v>HATİCE KÜBRA BİLGİÇ</c:v>
                </c:pt>
                <c:pt idx="4">
                  <c:v>RECEP ERDEM</c:v>
                </c:pt>
                <c:pt idx="5">
                  <c:v>RECEP EREN BİÇEN</c:v>
                </c:pt>
                <c:pt idx="6">
                  <c:v>ZEYNEP DESTİCİ</c:v>
                </c:pt>
                <c:pt idx="7">
                  <c:v>ZEYNEP NESRİN UMDU</c:v>
                </c:pt>
                <c:pt idx="8">
                  <c:v>ZÜBEYDE AKIN</c:v>
                </c:pt>
              </c:strCache>
            </c:strRef>
          </c:cat>
          <c:val>
            <c:numRef>
              <c:f>MENU!$B$6:$B$14</c:f>
              <c:numCache>
                <c:formatCode>0.00</c:formatCode>
                <c:ptCount val="9"/>
                <c:pt idx="0">
                  <c:v>9.7343453510436433</c:v>
                </c:pt>
                <c:pt idx="1">
                  <c:v>12.125237191650855</c:v>
                </c:pt>
                <c:pt idx="2">
                  <c:v>9.7343453510436433</c:v>
                </c:pt>
                <c:pt idx="3">
                  <c:v>9.7343453510436433</c:v>
                </c:pt>
                <c:pt idx="4">
                  <c:v>9.7343453510436433</c:v>
                </c:pt>
                <c:pt idx="5">
                  <c:v>9.7343453510436433</c:v>
                </c:pt>
                <c:pt idx="6">
                  <c:v>9.7343453510436433</c:v>
                </c:pt>
                <c:pt idx="7">
                  <c:v>9.7343453510436433</c:v>
                </c:pt>
                <c:pt idx="8">
                  <c:v>9.7343453510436433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865856"/>
        <c:axId val="111867392"/>
      </c:barChart>
      <c:catAx>
        <c:axId val="111865856"/>
        <c:scaling>
          <c:orientation val="minMax"/>
        </c:scaling>
        <c:delete val="0"/>
        <c:axPos val="l"/>
        <c:majorTickMark val="out"/>
        <c:minorTickMark val="none"/>
        <c:tickLblPos val="nextTo"/>
        <c:crossAx val="111867392"/>
        <c:crosses val="autoZero"/>
        <c:auto val="1"/>
        <c:lblAlgn val="ctr"/>
        <c:lblOffset val="100"/>
        <c:noMultiLvlLbl val="0"/>
      </c:catAx>
      <c:valAx>
        <c:axId val="111867392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11186585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tr-TR" sz="1200"/>
              <a:t>İLK 20 SORUDA KONU İSTATİSTİKLERİ</a:t>
            </a:r>
          </a:p>
        </c:rich>
      </c:tx>
      <c:layout>
        <c:manualLayout>
          <c:xMode val="edge"/>
          <c:yMode val="edge"/>
          <c:x val="0.30917759393139604"/>
          <c:y val="5.1100059549675697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'S4'!$N$4:$N$14</c:f>
              <c:strCache>
                <c:ptCount val="1"/>
                <c:pt idx="0">
                  <c:v>0 0 0 0 0 0 0 1 0 0 0</c:v>
                </c:pt>
              </c:strCache>
            </c:strRef>
          </c:tx>
          <c:invertIfNegative val="0"/>
          <c:cat>
            <c:strRef>
              <c:f>'S4'!$M$4:$M$14</c:f>
              <c:strCache>
                <c:ptCount val="11"/>
                <c:pt idx="0">
                  <c:v>Kelime</c:v>
                </c:pt>
                <c:pt idx="1">
                  <c:v>Phrases</c:v>
                </c:pt>
                <c:pt idx="2">
                  <c:v>Tense</c:v>
                </c:pt>
                <c:pt idx="3">
                  <c:v>Modals</c:v>
                </c:pt>
                <c:pt idx="4">
                  <c:v>Conditionals</c:v>
                </c:pt>
                <c:pt idx="5">
                  <c:v>Conjunctions and Transitions</c:v>
                </c:pt>
                <c:pt idx="6">
                  <c:v>Relative Clauses</c:v>
                </c:pt>
                <c:pt idx="7">
                  <c:v>Prepositions and Collacations</c:v>
                </c:pt>
                <c:pt idx="8">
                  <c:v>Gerund Infinitive</c:v>
                </c:pt>
                <c:pt idx="9">
                  <c:v>Passive</c:v>
                </c:pt>
                <c:pt idx="10">
                  <c:v>Quantifiers, Nouns, Pronouns, Articles</c:v>
                </c:pt>
              </c:strCache>
            </c:strRef>
          </c:cat>
          <c:val>
            <c:numRef>
              <c:f>'S4'!$N$4:$N$14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3895296"/>
        <c:axId val="113896832"/>
        <c:axId val="0"/>
      </c:bar3DChart>
      <c:catAx>
        <c:axId val="113895296"/>
        <c:scaling>
          <c:orientation val="minMax"/>
        </c:scaling>
        <c:delete val="0"/>
        <c:axPos val="l"/>
        <c:majorTickMark val="out"/>
        <c:minorTickMark val="none"/>
        <c:tickLblPos val="nextTo"/>
        <c:crossAx val="113896832"/>
        <c:crosses val="autoZero"/>
        <c:auto val="1"/>
        <c:lblAlgn val="ctr"/>
        <c:lblOffset val="100"/>
        <c:noMultiLvlLbl val="0"/>
      </c:catAx>
      <c:valAx>
        <c:axId val="1138968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389529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5349225329071218"/>
          <c:y val="4.6638176983435371E-2"/>
          <c:w val="0.54571529647649164"/>
          <c:h val="0.83186166015017493"/>
        </c:manualLayout>
      </c:layout>
      <c:bar3DChart>
        <c:barDir val="bar"/>
        <c:grouping val="percentStacked"/>
        <c:varyColors val="0"/>
        <c:ser>
          <c:idx val="0"/>
          <c:order val="0"/>
          <c:tx>
            <c:v>BOŞ</c:v>
          </c:tx>
          <c:invertIfNegative val="0"/>
          <c:cat>
            <c:strRef>
              <c:f>'S5'!$E$4:$E$15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'S5'!$I$4:$I$15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YANLIŞ</c:v>
          </c:tx>
          <c:invertIfNegative val="0"/>
          <c:cat>
            <c:strRef>
              <c:f>'S5'!$E$4:$E$15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'S5'!$H$4:$H$15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</c:ser>
        <c:ser>
          <c:idx val="2"/>
          <c:order val="2"/>
          <c:tx>
            <c:v>DOĞRU</c:v>
          </c:tx>
          <c:invertIfNegative val="0"/>
          <c:cat>
            <c:strRef>
              <c:f>'S5'!$E$4:$E$15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'S5'!$G$4:$G$15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1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3658112"/>
        <c:axId val="113664000"/>
        <c:axId val="0"/>
      </c:bar3DChart>
      <c:catAx>
        <c:axId val="113658112"/>
        <c:scaling>
          <c:orientation val="minMax"/>
        </c:scaling>
        <c:delete val="0"/>
        <c:axPos val="l"/>
        <c:majorTickMark val="out"/>
        <c:minorTickMark val="none"/>
        <c:tickLblPos val="nextTo"/>
        <c:crossAx val="113664000"/>
        <c:crosses val="autoZero"/>
        <c:auto val="1"/>
        <c:lblAlgn val="ctr"/>
        <c:lblOffset val="100"/>
        <c:noMultiLvlLbl val="0"/>
      </c:catAx>
      <c:valAx>
        <c:axId val="113664000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13658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tr-TR" sz="1200"/>
              <a:t>İLK 20 SORUDA KONU İSTATİSTİKLERİ</a:t>
            </a:r>
          </a:p>
        </c:rich>
      </c:tx>
      <c:layout>
        <c:manualLayout>
          <c:xMode val="edge"/>
          <c:yMode val="edge"/>
          <c:x val="0.30917759393139604"/>
          <c:y val="5.1100059549675697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'S5'!$N$4:$N$14</c:f>
              <c:strCache>
                <c:ptCount val="1"/>
                <c:pt idx="0">
                  <c:v>0 0 0 0 0 0 0 1 0 0 0</c:v>
                </c:pt>
              </c:strCache>
            </c:strRef>
          </c:tx>
          <c:invertIfNegative val="0"/>
          <c:cat>
            <c:strRef>
              <c:f>'S5'!$M$4:$M$14</c:f>
              <c:strCache>
                <c:ptCount val="11"/>
                <c:pt idx="0">
                  <c:v>Kelime</c:v>
                </c:pt>
                <c:pt idx="1">
                  <c:v>Phrases</c:v>
                </c:pt>
                <c:pt idx="2">
                  <c:v>Tense</c:v>
                </c:pt>
                <c:pt idx="3">
                  <c:v>Modals</c:v>
                </c:pt>
                <c:pt idx="4">
                  <c:v>Conditionals</c:v>
                </c:pt>
                <c:pt idx="5">
                  <c:v>Conjunctions and Transitions</c:v>
                </c:pt>
                <c:pt idx="6">
                  <c:v>Relative Clauses</c:v>
                </c:pt>
                <c:pt idx="7">
                  <c:v>Prepositions and Collacations</c:v>
                </c:pt>
                <c:pt idx="8">
                  <c:v>Gerund Infinitive</c:v>
                </c:pt>
                <c:pt idx="9">
                  <c:v>Passive</c:v>
                </c:pt>
                <c:pt idx="10">
                  <c:v>Quantifiers, Nouns, Pronouns, Articles</c:v>
                </c:pt>
              </c:strCache>
            </c:strRef>
          </c:cat>
          <c:val>
            <c:numRef>
              <c:f>'S5'!$N$4:$N$14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3684480"/>
        <c:axId val="113686016"/>
        <c:axId val="0"/>
      </c:bar3DChart>
      <c:catAx>
        <c:axId val="113684480"/>
        <c:scaling>
          <c:orientation val="minMax"/>
        </c:scaling>
        <c:delete val="0"/>
        <c:axPos val="l"/>
        <c:majorTickMark val="out"/>
        <c:minorTickMark val="none"/>
        <c:tickLblPos val="nextTo"/>
        <c:crossAx val="113686016"/>
        <c:crosses val="autoZero"/>
        <c:auto val="1"/>
        <c:lblAlgn val="ctr"/>
        <c:lblOffset val="100"/>
        <c:noMultiLvlLbl val="0"/>
      </c:catAx>
      <c:valAx>
        <c:axId val="1136860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368448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5349225329071218"/>
          <c:y val="4.6638176983435371E-2"/>
          <c:w val="0.54571529647649164"/>
          <c:h val="0.83186166015017493"/>
        </c:manualLayout>
      </c:layout>
      <c:bar3DChart>
        <c:barDir val="bar"/>
        <c:grouping val="percentStacked"/>
        <c:varyColors val="0"/>
        <c:ser>
          <c:idx val="0"/>
          <c:order val="0"/>
          <c:tx>
            <c:v>BOŞ</c:v>
          </c:tx>
          <c:invertIfNegative val="0"/>
          <c:cat>
            <c:strRef>
              <c:f>'S6'!$E$4:$E$15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'S6'!$I$4:$I$15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YANLIŞ</c:v>
          </c:tx>
          <c:invertIfNegative val="0"/>
          <c:cat>
            <c:strRef>
              <c:f>'S6'!$E$4:$E$15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'S6'!$H$4:$H$15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</c:ser>
        <c:ser>
          <c:idx val="2"/>
          <c:order val="2"/>
          <c:tx>
            <c:v>DOĞRU</c:v>
          </c:tx>
          <c:invertIfNegative val="0"/>
          <c:cat>
            <c:strRef>
              <c:f>'S6'!$E$4:$E$15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'S6'!$G$4:$G$15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1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3979776"/>
        <c:axId val="113981312"/>
        <c:axId val="0"/>
      </c:bar3DChart>
      <c:catAx>
        <c:axId val="113979776"/>
        <c:scaling>
          <c:orientation val="minMax"/>
        </c:scaling>
        <c:delete val="0"/>
        <c:axPos val="l"/>
        <c:majorTickMark val="out"/>
        <c:minorTickMark val="none"/>
        <c:tickLblPos val="nextTo"/>
        <c:crossAx val="113981312"/>
        <c:crosses val="autoZero"/>
        <c:auto val="1"/>
        <c:lblAlgn val="ctr"/>
        <c:lblOffset val="100"/>
        <c:noMultiLvlLbl val="0"/>
      </c:catAx>
      <c:valAx>
        <c:axId val="113981312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13979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tr-TR" sz="1200"/>
              <a:t>İLK 20 SORUDA KONU İSTATİSTİKLERİ</a:t>
            </a:r>
          </a:p>
        </c:rich>
      </c:tx>
      <c:layout>
        <c:manualLayout>
          <c:xMode val="edge"/>
          <c:yMode val="edge"/>
          <c:x val="0.30917759393139604"/>
          <c:y val="5.1100059549675697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'S6'!$N$4:$N$14</c:f>
              <c:strCache>
                <c:ptCount val="1"/>
                <c:pt idx="0">
                  <c:v>0 0 0 0 0 0 0 1 0 0 0</c:v>
                </c:pt>
              </c:strCache>
            </c:strRef>
          </c:tx>
          <c:invertIfNegative val="0"/>
          <c:cat>
            <c:strRef>
              <c:f>'S6'!$M$4:$M$14</c:f>
              <c:strCache>
                <c:ptCount val="11"/>
                <c:pt idx="0">
                  <c:v>Kelime</c:v>
                </c:pt>
                <c:pt idx="1">
                  <c:v>Phrases</c:v>
                </c:pt>
                <c:pt idx="2">
                  <c:v>Tense</c:v>
                </c:pt>
                <c:pt idx="3">
                  <c:v>Modals</c:v>
                </c:pt>
                <c:pt idx="4">
                  <c:v>Conditionals</c:v>
                </c:pt>
                <c:pt idx="5">
                  <c:v>Conjunctions and Transitions</c:v>
                </c:pt>
                <c:pt idx="6">
                  <c:v>Relative Clauses</c:v>
                </c:pt>
                <c:pt idx="7">
                  <c:v>Prepositions and Collacations</c:v>
                </c:pt>
                <c:pt idx="8">
                  <c:v>Gerund Infinitive</c:v>
                </c:pt>
                <c:pt idx="9">
                  <c:v>Passive</c:v>
                </c:pt>
                <c:pt idx="10">
                  <c:v>Quantifiers, Nouns, Pronouns, Articles</c:v>
                </c:pt>
              </c:strCache>
            </c:strRef>
          </c:cat>
          <c:val>
            <c:numRef>
              <c:f>'S6'!$N$4:$N$14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4009984"/>
        <c:axId val="114011520"/>
        <c:axId val="0"/>
      </c:bar3DChart>
      <c:catAx>
        <c:axId val="114009984"/>
        <c:scaling>
          <c:orientation val="minMax"/>
        </c:scaling>
        <c:delete val="0"/>
        <c:axPos val="l"/>
        <c:majorTickMark val="out"/>
        <c:minorTickMark val="none"/>
        <c:tickLblPos val="nextTo"/>
        <c:crossAx val="114011520"/>
        <c:crosses val="autoZero"/>
        <c:auto val="1"/>
        <c:lblAlgn val="ctr"/>
        <c:lblOffset val="100"/>
        <c:noMultiLvlLbl val="0"/>
      </c:catAx>
      <c:valAx>
        <c:axId val="1140115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400998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5349225329071218"/>
          <c:y val="4.6638176983435371E-2"/>
          <c:w val="0.54571529647649164"/>
          <c:h val="0.83186166015017493"/>
        </c:manualLayout>
      </c:layout>
      <c:bar3DChart>
        <c:barDir val="bar"/>
        <c:grouping val="percentStacked"/>
        <c:varyColors val="0"/>
        <c:ser>
          <c:idx val="0"/>
          <c:order val="0"/>
          <c:tx>
            <c:v>BOŞ</c:v>
          </c:tx>
          <c:invertIfNegative val="0"/>
          <c:cat>
            <c:strRef>
              <c:f>'S7'!$E$4:$E$15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'S7'!$I$4:$I$15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YANLIŞ</c:v>
          </c:tx>
          <c:invertIfNegative val="0"/>
          <c:cat>
            <c:strRef>
              <c:f>'S7'!$E$4:$E$15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'S7'!$H$4:$H$15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</c:ser>
        <c:ser>
          <c:idx val="2"/>
          <c:order val="2"/>
          <c:tx>
            <c:v>DOĞRU</c:v>
          </c:tx>
          <c:invertIfNegative val="0"/>
          <c:cat>
            <c:strRef>
              <c:f>'S7'!$E$4:$E$15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'S7'!$G$4:$G$15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1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4325760"/>
        <c:axId val="114331648"/>
        <c:axId val="0"/>
      </c:bar3DChart>
      <c:catAx>
        <c:axId val="114325760"/>
        <c:scaling>
          <c:orientation val="minMax"/>
        </c:scaling>
        <c:delete val="0"/>
        <c:axPos val="l"/>
        <c:majorTickMark val="out"/>
        <c:minorTickMark val="none"/>
        <c:tickLblPos val="nextTo"/>
        <c:crossAx val="114331648"/>
        <c:crosses val="autoZero"/>
        <c:auto val="1"/>
        <c:lblAlgn val="ctr"/>
        <c:lblOffset val="100"/>
        <c:noMultiLvlLbl val="0"/>
      </c:catAx>
      <c:valAx>
        <c:axId val="114331648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14325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tr-TR" sz="1200"/>
              <a:t>İLK 20 SORUDA KONU İSTATİSTİKLERİ</a:t>
            </a:r>
          </a:p>
        </c:rich>
      </c:tx>
      <c:layout>
        <c:manualLayout>
          <c:xMode val="edge"/>
          <c:yMode val="edge"/>
          <c:x val="0.30917759393139604"/>
          <c:y val="5.1100059549675697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'S7'!$N$4:$N$14</c:f>
              <c:strCache>
                <c:ptCount val="1"/>
                <c:pt idx="0">
                  <c:v>0 0 0 0 0 0 0 1 0 0 0</c:v>
                </c:pt>
              </c:strCache>
            </c:strRef>
          </c:tx>
          <c:invertIfNegative val="0"/>
          <c:cat>
            <c:strRef>
              <c:f>'S7'!$M$4:$M$14</c:f>
              <c:strCache>
                <c:ptCount val="11"/>
                <c:pt idx="0">
                  <c:v>Kelime</c:v>
                </c:pt>
                <c:pt idx="1">
                  <c:v>Phrases</c:v>
                </c:pt>
                <c:pt idx="2">
                  <c:v>Tense</c:v>
                </c:pt>
                <c:pt idx="3">
                  <c:v>Modals</c:v>
                </c:pt>
                <c:pt idx="4">
                  <c:v>Conditionals</c:v>
                </c:pt>
                <c:pt idx="5">
                  <c:v>Conjunctions and Transitions</c:v>
                </c:pt>
                <c:pt idx="6">
                  <c:v>Relative Clauses</c:v>
                </c:pt>
                <c:pt idx="7">
                  <c:v>Prepositions and Collacations</c:v>
                </c:pt>
                <c:pt idx="8">
                  <c:v>Gerund Infinitive</c:v>
                </c:pt>
                <c:pt idx="9">
                  <c:v>Passive</c:v>
                </c:pt>
                <c:pt idx="10">
                  <c:v>Quantifiers, Nouns, Pronouns, Articles</c:v>
                </c:pt>
              </c:strCache>
            </c:strRef>
          </c:cat>
          <c:val>
            <c:numRef>
              <c:f>'S7'!$N$4:$N$14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4364416"/>
        <c:axId val="114365952"/>
        <c:axId val="0"/>
      </c:bar3DChart>
      <c:catAx>
        <c:axId val="114364416"/>
        <c:scaling>
          <c:orientation val="minMax"/>
        </c:scaling>
        <c:delete val="0"/>
        <c:axPos val="l"/>
        <c:majorTickMark val="out"/>
        <c:minorTickMark val="none"/>
        <c:tickLblPos val="nextTo"/>
        <c:crossAx val="114365952"/>
        <c:crosses val="autoZero"/>
        <c:auto val="1"/>
        <c:lblAlgn val="ctr"/>
        <c:lblOffset val="100"/>
        <c:noMultiLvlLbl val="0"/>
      </c:catAx>
      <c:valAx>
        <c:axId val="1143659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436441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5349225329071218"/>
          <c:y val="4.6638176983435371E-2"/>
          <c:w val="0.54571529647649164"/>
          <c:h val="0.83186166015017493"/>
        </c:manualLayout>
      </c:layout>
      <c:bar3DChart>
        <c:barDir val="bar"/>
        <c:grouping val="percentStacked"/>
        <c:varyColors val="0"/>
        <c:ser>
          <c:idx val="0"/>
          <c:order val="0"/>
          <c:tx>
            <c:v>BOŞ</c:v>
          </c:tx>
          <c:invertIfNegative val="0"/>
          <c:cat>
            <c:strRef>
              <c:f>'S8'!$E$4:$E$15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'S8'!$I$4:$I$15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YANLIŞ</c:v>
          </c:tx>
          <c:invertIfNegative val="0"/>
          <c:cat>
            <c:strRef>
              <c:f>'S8'!$E$4:$E$15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'S8'!$H$4:$H$15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</c:ser>
        <c:ser>
          <c:idx val="2"/>
          <c:order val="2"/>
          <c:tx>
            <c:v>DOĞRU</c:v>
          </c:tx>
          <c:invertIfNegative val="0"/>
          <c:cat>
            <c:strRef>
              <c:f>'S8'!$E$4:$E$15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'S8'!$G$4:$G$15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1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4471296"/>
        <c:axId val="114472832"/>
        <c:axId val="0"/>
      </c:bar3DChart>
      <c:catAx>
        <c:axId val="114471296"/>
        <c:scaling>
          <c:orientation val="minMax"/>
        </c:scaling>
        <c:delete val="0"/>
        <c:axPos val="l"/>
        <c:majorTickMark val="out"/>
        <c:minorTickMark val="none"/>
        <c:tickLblPos val="nextTo"/>
        <c:crossAx val="114472832"/>
        <c:crosses val="autoZero"/>
        <c:auto val="1"/>
        <c:lblAlgn val="ctr"/>
        <c:lblOffset val="100"/>
        <c:noMultiLvlLbl val="0"/>
      </c:catAx>
      <c:valAx>
        <c:axId val="114472832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14471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tr-TR" sz="1200"/>
              <a:t>İLK 20 SORUDA KONU İSTATİSTİKLERİ</a:t>
            </a:r>
          </a:p>
        </c:rich>
      </c:tx>
      <c:layout>
        <c:manualLayout>
          <c:xMode val="edge"/>
          <c:yMode val="edge"/>
          <c:x val="0.30917759393139604"/>
          <c:y val="5.1100059549675697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'S8'!$N$4:$N$14</c:f>
              <c:strCache>
                <c:ptCount val="1"/>
                <c:pt idx="0">
                  <c:v>0 0 0 0 0 0 0 1 0 0 0</c:v>
                </c:pt>
              </c:strCache>
            </c:strRef>
          </c:tx>
          <c:invertIfNegative val="0"/>
          <c:cat>
            <c:strRef>
              <c:f>'S8'!$M$4:$M$14</c:f>
              <c:strCache>
                <c:ptCount val="11"/>
                <c:pt idx="0">
                  <c:v>Kelime</c:v>
                </c:pt>
                <c:pt idx="1">
                  <c:v>Phrases</c:v>
                </c:pt>
                <c:pt idx="2">
                  <c:v>Tense</c:v>
                </c:pt>
                <c:pt idx="3">
                  <c:v>Modals</c:v>
                </c:pt>
                <c:pt idx="4">
                  <c:v>Conditionals</c:v>
                </c:pt>
                <c:pt idx="5">
                  <c:v>Conjunctions and Transitions</c:v>
                </c:pt>
                <c:pt idx="6">
                  <c:v>Relative Clauses</c:v>
                </c:pt>
                <c:pt idx="7">
                  <c:v>Prepositions and Collacations</c:v>
                </c:pt>
                <c:pt idx="8">
                  <c:v>Gerund Infinitive</c:v>
                </c:pt>
                <c:pt idx="9">
                  <c:v>Passive</c:v>
                </c:pt>
                <c:pt idx="10">
                  <c:v>Quantifiers, Nouns, Pronouns, Articles</c:v>
                </c:pt>
              </c:strCache>
            </c:strRef>
          </c:cat>
          <c:val>
            <c:numRef>
              <c:f>'S8'!$N$4:$N$14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4485120"/>
        <c:axId val="114486656"/>
        <c:axId val="0"/>
      </c:bar3DChart>
      <c:catAx>
        <c:axId val="114485120"/>
        <c:scaling>
          <c:orientation val="minMax"/>
        </c:scaling>
        <c:delete val="0"/>
        <c:axPos val="l"/>
        <c:majorTickMark val="out"/>
        <c:minorTickMark val="none"/>
        <c:tickLblPos val="nextTo"/>
        <c:crossAx val="114486656"/>
        <c:crosses val="autoZero"/>
        <c:auto val="1"/>
        <c:lblAlgn val="ctr"/>
        <c:lblOffset val="100"/>
        <c:noMultiLvlLbl val="0"/>
      </c:catAx>
      <c:valAx>
        <c:axId val="1144866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448512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5349225329071218"/>
          <c:y val="4.6638176983435371E-2"/>
          <c:w val="0.54571529647649164"/>
          <c:h val="0.83186166015017493"/>
        </c:manualLayout>
      </c:layout>
      <c:bar3DChart>
        <c:barDir val="bar"/>
        <c:grouping val="percentStacked"/>
        <c:varyColors val="0"/>
        <c:ser>
          <c:idx val="0"/>
          <c:order val="0"/>
          <c:tx>
            <c:v>BOŞ</c:v>
          </c:tx>
          <c:invertIfNegative val="0"/>
          <c:cat>
            <c:strRef>
              <c:f>'S9'!$E$4:$E$15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'S9'!$I$4:$I$15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YANLIŞ</c:v>
          </c:tx>
          <c:invertIfNegative val="0"/>
          <c:cat>
            <c:strRef>
              <c:f>'S9'!$E$4:$E$15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'S9'!$H$4:$H$15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</c:ser>
        <c:ser>
          <c:idx val="2"/>
          <c:order val="2"/>
          <c:tx>
            <c:v>DOĞRU</c:v>
          </c:tx>
          <c:invertIfNegative val="0"/>
          <c:cat>
            <c:strRef>
              <c:f>'S9'!$E$4:$E$15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'S9'!$G$4:$G$15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1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4088192"/>
        <c:axId val="114163712"/>
        <c:axId val="0"/>
      </c:bar3DChart>
      <c:catAx>
        <c:axId val="114088192"/>
        <c:scaling>
          <c:orientation val="minMax"/>
        </c:scaling>
        <c:delete val="0"/>
        <c:axPos val="l"/>
        <c:majorTickMark val="out"/>
        <c:minorTickMark val="none"/>
        <c:tickLblPos val="nextTo"/>
        <c:crossAx val="114163712"/>
        <c:crosses val="autoZero"/>
        <c:auto val="1"/>
        <c:lblAlgn val="ctr"/>
        <c:lblOffset val="100"/>
        <c:noMultiLvlLbl val="0"/>
      </c:catAx>
      <c:valAx>
        <c:axId val="114163712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14088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398804316127148"/>
          <c:y val="8.2815734989648032E-2"/>
          <c:w val="0.64250466166476661"/>
          <c:h val="0.81339723838867972"/>
        </c:manualLayout>
      </c:layout>
      <c:barChart>
        <c:barDir val="bar"/>
        <c:grouping val="percentStacked"/>
        <c:varyColors val="0"/>
        <c:ser>
          <c:idx val="0"/>
          <c:order val="0"/>
          <c:invertIfNegative val="0"/>
          <c:cat>
            <c:strRef>
              <c:f>MENU!$A$19:$A$27</c:f>
              <c:strCache>
                <c:ptCount val="9"/>
                <c:pt idx="0">
                  <c:v>ENGİN ÖZKAN</c:v>
                </c:pt>
                <c:pt idx="1">
                  <c:v>FEYZAD</c:v>
                </c:pt>
                <c:pt idx="2">
                  <c:v>HASAN</c:v>
                </c:pt>
                <c:pt idx="3">
                  <c:v>HATİCE KÜBRA BİLGİÇ</c:v>
                </c:pt>
                <c:pt idx="4">
                  <c:v>RECEP ERDEM</c:v>
                </c:pt>
                <c:pt idx="5">
                  <c:v>RECEP EREN BİÇEN</c:v>
                </c:pt>
                <c:pt idx="6">
                  <c:v>ZEYNEP DESTİCİ</c:v>
                </c:pt>
                <c:pt idx="7">
                  <c:v>ZEYNEP NESRİN UMDU</c:v>
                </c:pt>
                <c:pt idx="8">
                  <c:v>ZÜBEYDE AKIN</c:v>
                </c:pt>
              </c:strCache>
            </c:strRef>
          </c:cat>
          <c:val>
            <c:numRef>
              <c:f>MENU!$C$19:$C$27</c:f>
              <c:numCache>
                <c:formatCode>General</c:formatCode>
                <c:ptCount val="9"/>
                <c:pt idx="0">
                  <c:v>23</c:v>
                </c:pt>
                <c:pt idx="1">
                  <c:v>9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</c:numCache>
            </c:numRef>
          </c:val>
        </c:ser>
        <c:ser>
          <c:idx val="1"/>
          <c:order val="1"/>
          <c:spPr>
            <a:solidFill>
              <a:srgbClr val="00B050"/>
            </a:solidFill>
          </c:spPr>
          <c:invertIfNegative val="0"/>
          <c:val>
            <c:numRef>
              <c:f>MENU!$B$19:$B$27</c:f>
              <c:numCache>
                <c:formatCode>General</c:formatCode>
                <c:ptCount val="9"/>
                <c:pt idx="0">
                  <c:v>57</c:v>
                </c:pt>
                <c:pt idx="1">
                  <c:v>71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</c:numCache>
            </c:numRef>
          </c:val>
        </c:ser>
        <c:ser>
          <c:idx val="2"/>
          <c:order val="2"/>
          <c:spPr>
            <a:solidFill>
              <a:srgbClr val="0066FF"/>
            </a:solidFill>
          </c:spPr>
          <c:invertIfNegative val="0"/>
          <c:val>
            <c:numRef>
              <c:f>MENU!$D$19:$D$27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175360"/>
        <c:axId val="112177152"/>
      </c:barChart>
      <c:catAx>
        <c:axId val="112175360"/>
        <c:scaling>
          <c:orientation val="minMax"/>
        </c:scaling>
        <c:delete val="0"/>
        <c:axPos val="l"/>
        <c:majorTickMark val="out"/>
        <c:minorTickMark val="none"/>
        <c:tickLblPos val="nextTo"/>
        <c:crossAx val="112177152"/>
        <c:crosses val="autoZero"/>
        <c:auto val="1"/>
        <c:lblAlgn val="ctr"/>
        <c:lblOffset val="100"/>
        <c:noMultiLvlLbl val="0"/>
      </c:catAx>
      <c:valAx>
        <c:axId val="112177152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1217536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tr-TR" sz="1200"/>
              <a:t>İLK 20 SORUDA KONU İSTATİSTİKLERİ</a:t>
            </a:r>
          </a:p>
        </c:rich>
      </c:tx>
      <c:layout>
        <c:manualLayout>
          <c:xMode val="edge"/>
          <c:yMode val="edge"/>
          <c:x val="0.30917759393139604"/>
          <c:y val="5.1100059549675697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'S9'!$N$4:$N$14</c:f>
              <c:strCache>
                <c:ptCount val="1"/>
                <c:pt idx="0">
                  <c:v>0 0 0 4 0 0 0 1 0 0 0</c:v>
                </c:pt>
              </c:strCache>
            </c:strRef>
          </c:tx>
          <c:invertIfNegative val="0"/>
          <c:cat>
            <c:strRef>
              <c:f>'S9'!$M$4:$M$14</c:f>
              <c:strCache>
                <c:ptCount val="11"/>
                <c:pt idx="0">
                  <c:v>Kelime</c:v>
                </c:pt>
                <c:pt idx="1">
                  <c:v>Phrases</c:v>
                </c:pt>
                <c:pt idx="2">
                  <c:v>Tense</c:v>
                </c:pt>
                <c:pt idx="3">
                  <c:v>Modals</c:v>
                </c:pt>
                <c:pt idx="4">
                  <c:v>Conditionals</c:v>
                </c:pt>
                <c:pt idx="5">
                  <c:v>Conjunctions and Transitions</c:v>
                </c:pt>
                <c:pt idx="6">
                  <c:v>Relative Clauses</c:v>
                </c:pt>
                <c:pt idx="7">
                  <c:v>Prepositions and Collacations</c:v>
                </c:pt>
                <c:pt idx="8">
                  <c:v>Gerund Infinitive</c:v>
                </c:pt>
                <c:pt idx="9">
                  <c:v>Passive</c:v>
                </c:pt>
                <c:pt idx="10">
                  <c:v>Quantifiers, Nouns, Pronouns, Articles</c:v>
                </c:pt>
              </c:strCache>
            </c:strRef>
          </c:cat>
          <c:val>
            <c:numRef>
              <c:f>'S9'!$N$4:$N$14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4180096"/>
        <c:axId val="114181632"/>
        <c:axId val="0"/>
      </c:bar3DChart>
      <c:catAx>
        <c:axId val="114180096"/>
        <c:scaling>
          <c:orientation val="minMax"/>
        </c:scaling>
        <c:delete val="0"/>
        <c:axPos val="l"/>
        <c:majorTickMark val="out"/>
        <c:minorTickMark val="none"/>
        <c:tickLblPos val="nextTo"/>
        <c:crossAx val="114181632"/>
        <c:crosses val="autoZero"/>
        <c:auto val="1"/>
        <c:lblAlgn val="ctr"/>
        <c:lblOffset val="100"/>
        <c:noMultiLvlLbl val="0"/>
      </c:catAx>
      <c:valAx>
        <c:axId val="1141816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418009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5349225329071218"/>
          <c:y val="4.6638176983435371E-2"/>
          <c:w val="0.54571529647649164"/>
          <c:h val="0.83186166015017493"/>
        </c:manualLayout>
      </c:layout>
      <c:bar3DChart>
        <c:barDir val="bar"/>
        <c:grouping val="percentStacked"/>
        <c:varyColors val="0"/>
        <c:ser>
          <c:idx val="0"/>
          <c:order val="0"/>
          <c:tx>
            <c:v>BOŞ</c:v>
          </c:tx>
          <c:invertIfNegative val="0"/>
          <c:cat>
            <c:strRef>
              <c:f>'S1'!$E$4:$E$15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'S1'!$I$4:$I$15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YANLIŞ</c:v>
          </c:tx>
          <c:invertIfNegative val="0"/>
          <c:cat>
            <c:strRef>
              <c:f>'S1'!$E$4:$E$15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'S1'!$H$4:$H$15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</c:ser>
        <c:ser>
          <c:idx val="2"/>
          <c:order val="2"/>
          <c:tx>
            <c:v>DOĞRU</c:v>
          </c:tx>
          <c:invertIfNegative val="0"/>
          <c:cat>
            <c:strRef>
              <c:f>'S1'!$E$4:$E$15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'S1'!$G$4:$G$15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1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3351296"/>
        <c:axId val="113357184"/>
        <c:axId val="0"/>
      </c:bar3DChart>
      <c:catAx>
        <c:axId val="113351296"/>
        <c:scaling>
          <c:orientation val="minMax"/>
        </c:scaling>
        <c:delete val="0"/>
        <c:axPos val="l"/>
        <c:majorTickMark val="out"/>
        <c:minorTickMark val="none"/>
        <c:tickLblPos val="nextTo"/>
        <c:crossAx val="113357184"/>
        <c:crosses val="autoZero"/>
        <c:auto val="1"/>
        <c:lblAlgn val="ctr"/>
        <c:lblOffset val="100"/>
        <c:noMultiLvlLbl val="0"/>
      </c:catAx>
      <c:valAx>
        <c:axId val="113357184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13351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tr-TR" sz="1200"/>
              <a:t>İLK 20 SORUDA KONU İSTATİSTİKLERİ</a:t>
            </a:r>
          </a:p>
        </c:rich>
      </c:tx>
      <c:layout>
        <c:manualLayout>
          <c:xMode val="edge"/>
          <c:yMode val="edge"/>
          <c:x val="0.30917759393139604"/>
          <c:y val="5.1100059549675697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'S1'!$N$4:$N$14</c:f>
              <c:strCache>
                <c:ptCount val="1"/>
                <c:pt idx="0">
                  <c:v>0 0 0 0 2 0 0 1 0 3 0</c:v>
                </c:pt>
              </c:strCache>
            </c:strRef>
          </c:tx>
          <c:invertIfNegative val="0"/>
          <c:cat>
            <c:strRef>
              <c:f>'S1'!$M$4:$M$14</c:f>
              <c:strCache>
                <c:ptCount val="11"/>
                <c:pt idx="0">
                  <c:v>Kelime</c:v>
                </c:pt>
                <c:pt idx="1">
                  <c:v>Phrases</c:v>
                </c:pt>
                <c:pt idx="2">
                  <c:v>Tense</c:v>
                </c:pt>
                <c:pt idx="3">
                  <c:v>Modals</c:v>
                </c:pt>
                <c:pt idx="4">
                  <c:v>Conditionals</c:v>
                </c:pt>
                <c:pt idx="5">
                  <c:v>Conjunctions and Transitions</c:v>
                </c:pt>
                <c:pt idx="6">
                  <c:v>Relative Clauses</c:v>
                </c:pt>
                <c:pt idx="7">
                  <c:v>Prepositions and Collacations</c:v>
                </c:pt>
                <c:pt idx="8">
                  <c:v>Gerund Infinitive</c:v>
                </c:pt>
                <c:pt idx="9">
                  <c:v>Passive</c:v>
                </c:pt>
                <c:pt idx="10">
                  <c:v>Quantifiers, Nouns, Pronouns, Articles</c:v>
                </c:pt>
              </c:strCache>
            </c:strRef>
          </c:cat>
          <c:val>
            <c:numRef>
              <c:f>'S1'!$N$4:$N$14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3366912"/>
        <c:axId val="113368448"/>
        <c:axId val="0"/>
      </c:bar3DChart>
      <c:catAx>
        <c:axId val="113366912"/>
        <c:scaling>
          <c:orientation val="minMax"/>
        </c:scaling>
        <c:delete val="0"/>
        <c:axPos val="l"/>
        <c:majorTickMark val="out"/>
        <c:minorTickMark val="none"/>
        <c:tickLblPos val="nextTo"/>
        <c:crossAx val="113368448"/>
        <c:crosses val="autoZero"/>
        <c:auto val="1"/>
        <c:lblAlgn val="ctr"/>
        <c:lblOffset val="100"/>
        <c:noMultiLvlLbl val="0"/>
      </c:catAx>
      <c:valAx>
        <c:axId val="1133684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336691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5349225329071218"/>
          <c:y val="4.6638176983435371E-2"/>
          <c:w val="0.54571529647649164"/>
          <c:h val="0.83186166015017493"/>
        </c:manualLayout>
      </c:layout>
      <c:bar3DChart>
        <c:barDir val="bar"/>
        <c:grouping val="percentStacked"/>
        <c:varyColors val="0"/>
        <c:ser>
          <c:idx val="0"/>
          <c:order val="0"/>
          <c:tx>
            <c:v>BOŞ</c:v>
          </c:tx>
          <c:invertIfNegative val="0"/>
          <c:cat>
            <c:strRef>
              <c:f>'S2'!$E$4:$E$15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'S2'!$I$4:$I$15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YANLIŞ</c:v>
          </c:tx>
          <c:invertIfNegative val="0"/>
          <c:cat>
            <c:strRef>
              <c:f>'S2'!$E$4:$E$15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'S2'!$H$4:$H$15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</c:ser>
        <c:ser>
          <c:idx val="2"/>
          <c:order val="2"/>
          <c:tx>
            <c:v>DOĞRU</c:v>
          </c:tx>
          <c:invertIfNegative val="0"/>
          <c:cat>
            <c:strRef>
              <c:f>'S2'!$E$4:$E$15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'S2'!$G$4:$G$15</c:f>
              <c:numCache>
                <c:formatCode>General</c:formatCode>
                <c:ptCount val="12"/>
                <c:pt idx="0">
                  <c:v>3</c:v>
                </c:pt>
                <c:pt idx="1">
                  <c:v>10</c:v>
                </c:pt>
                <c:pt idx="2">
                  <c:v>4</c:v>
                </c:pt>
                <c:pt idx="3">
                  <c:v>7</c:v>
                </c:pt>
                <c:pt idx="4">
                  <c:v>15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3482368"/>
        <c:axId val="113484160"/>
        <c:axId val="0"/>
      </c:bar3DChart>
      <c:catAx>
        <c:axId val="113482368"/>
        <c:scaling>
          <c:orientation val="minMax"/>
        </c:scaling>
        <c:delete val="0"/>
        <c:axPos val="l"/>
        <c:majorTickMark val="out"/>
        <c:minorTickMark val="none"/>
        <c:tickLblPos val="nextTo"/>
        <c:crossAx val="113484160"/>
        <c:crosses val="autoZero"/>
        <c:auto val="1"/>
        <c:lblAlgn val="ctr"/>
        <c:lblOffset val="100"/>
        <c:noMultiLvlLbl val="0"/>
      </c:catAx>
      <c:valAx>
        <c:axId val="113484160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13482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tr-TR" sz="1200"/>
              <a:t>İLK 20 SORUDA KONU İSTATİSTİKLERİ</a:t>
            </a:r>
          </a:p>
        </c:rich>
      </c:tx>
      <c:layout>
        <c:manualLayout>
          <c:xMode val="edge"/>
          <c:yMode val="edge"/>
          <c:x val="0.30917759393139604"/>
          <c:y val="5.1100059549675697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'S2'!$N$4:$N$14</c:f>
              <c:strCache>
                <c:ptCount val="1"/>
                <c:pt idx="0">
                  <c:v>0 0 0 0 0 0 0 1 0 0 0</c:v>
                </c:pt>
              </c:strCache>
            </c:strRef>
          </c:tx>
          <c:invertIfNegative val="0"/>
          <c:cat>
            <c:strRef>
              <c:f>'S2'!$M$4:$M$14</c:f>
              <c:strCache>
                <c:ptCount val="11"/>
                <c:pt idx="0">
                  <c:v>Kelime</c:v>
                </c:pt>
                <c:pt idx="1">
                  <c:v>Phrases</c:v>
                </c:pt>
                <c:pt idx="2">
                  <c:v>Tense</c:v>
                </c:pt>
                <c:pt idx="3">
                  <c:v>Modals</c:v>
                </c:pt>
                <c:pt idx="4">
                  <c:v>Conditionals</c:v>
                </c:pt>
                <c:pt idx="5">
                  <c:v>Conjunctions and Transitions</c:v>
                </c:pt>
                <c:pt idx="6">
                  <c:v>Relative Clauses</c:v>
                </c:pt>
                <c:pt idx="7">
                  <c:v>Prepositions and Collacations</c:v>
                </c:pt>
                <c:pt idx="8">
                  <c:v>Gerund Infinitive</c:v>
                </c:pt>
                <c:pt idx="9">
                  <c:v>Passive</c:v>
                </c:pt>
                <c:pt idx="10">
                  <c:v>Quantifiers, Nouns, Pronouns, Articles</c:v>
                </c:pt>
              </c:strCache>
            </c:strRef>
          </c:cat>
          <c:val>
            <c:numRef>
              <c:f>'S2'!$N$4:$N$14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3049984"/>
        <c:axId val="113051520"/>
        <c:axId val="0"/>
      </c:bar3DChart>
      <c:catAx>
        <c:axId val="113049984"/>
        <c:scaling>
          <c:orientation val="minMax"/>
        </c:scaling>
        <c:delete val="0"/>
        <c:axPos val="l"/>
        <c:majorTickMark val="out"/>
        <c:minorTickMark val="none"/>
        <c:tickLblPos val="nextTo"/>
        <c:crossAx val="113051520"/>
        <c:crosses val="autoZero"/>
        <c:auto val="1"/>
        <c:lblAlgn val="ctr"/>
        <c:lblOffset val="100"/>
        <c:noMultiLvlLbl val="0"/>
      </c:catAx>
      <c:valAx>
        <c:axId val="1130515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304998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5349225329071218"/>
          <c:y val="4.6638176983435371E-2"/>
          <c:w val="0.54571529647649164"/>
          <c:h val="0.83186166015017493"/>
        </c:manualLayout>
      </c:layout>
      <c:bar3DChart>
        <c:barDir val="bar"/>
        <c:grouping val="percentStacked"/>
        <c:varyColors val="0"/>
        <c:ser>
          <c:idx val="0"/>
          <c:order val="0"/>
          <c:tx>
            <c:v>BOŞ</c:v>
          </c:tx>
          <c:invertIfNegative val="0"/>
          <c:cat>
            <c:strRef>
              <c:f>'S3'!$E$4:$E$15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'S3'!$I$4:$I$15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YANLIŞ</c:v>
          </c:tx>
          <c:invertIfNegative val="0"/>
          <c:cat>
            <c:strRef>
              <c:f>'S3'!$E$4:$E$15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'S3'!$H$4:$H$15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</c:ser>
        <c:ser>
          <c:idx val="2"/>
          <c:order val="2"/>
          <c:tx>
            <c:v>DOĞRU</c:v>
          </c:tx>
          <c:invertIfNegative val="0"/>
          <c:cat>
            <c:strRef>
              <c:f>'S3'!$E$4:$E$15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'S3'!$G$4:$G$15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1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3111424"/>
        <c:axId val="113112960"/>
        <c:axId val="0"/>
      </c:bar3DChart>
      <c:catAx>
        <c:axId val="113111424"/>
        <c:scaling>
          <c:orientation val="minMax"/>
        </c:scaling>
        <c:delete val="0"/>
        <c:axPos val="l"/>
        <c:majorTickMark val="out"/>
        <c:minorTickMark val="none"/>
        <c:tickLblPos val="nextTo"/>
        <c:crossAx val="113112960"/>
        <c:crosses val="autoZero"/>
        <c:auto val="1"/>
        <c:lblAlgn val="ctr"/>
        <c:lblOffset val="100"/>
        <c:noMultiLvlLbl val="0"/>
      </c:catAx>
      <c:valAx>
        <c:axId val="113112960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13111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tr-TR" sz="1200"/>
              <a:t>İLK 20 SORUDA KONU İSTATİSTİKLERİ</a:t>
            </a:r>
          </a:p>
        </c:rich>
      </c:tx>
      <c:layout>
        <c:manualLayout>
          <c:xMode val="edge"/>
          <c:yMode val="edge"/>
          <c:x val="0.30917759393139604"/>
          <c:y val="5.1100059549675697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'S3'!$N$4:$N$14</c:f>
              <c:strCache>
                <c:ptCount val="1"/>
                <c:pt idx="0">
                  <c:v>0 0 0 0 0 0 0 1 0 0 0</c:v>
                </c:pt>
              </c:strCache>
            </c:strRef>
          </c:tx>
          <c:invertIfNegative val="0"/>
          <c:cat>
            <c:strRef>
              <c:f>'S3'!$M$4:$M$14</c:f>
              <c:strCache>
                <c:ptCount val="11"/>
                <c:pt idx="0">
                  <c:v>Kelime</c:v>
                </c:pt>
                <c:pt idx="1">
                  <c:v>Phrases</c:v>
                </c:pt>
                <c:pt idx="2">
                  <c:v>Tense</c:v>
                </c:pt>
                <c:pt idx="3">
                  <c:v>Modals</c:v>
                </c:pt>
                <c:pt idx="4">
                  <c:v>Conditionals</c:v>
                </c:pt>
                <c:pt idx="5">
                  <c:v>Conjunctions and Transitions</c:v>
                </c:pt>
                <c:pt idx="6">
                  <c:v>Relative Clauses</c:v>
                </c:pt>
                <c:pt idx="7">
                  <c:v>Prepositions and Collacations</c:v>
                </c:pt>
                <c:pt idx="8">
                  <c:v>Gerund Infinitive</c:v>
                </c:pt>
                <c:pt idx="9">
                  <c:v>Passive</c:v>
                </c:pt>
                <c:pt idx="10">
                  <c:v>Quantifiers, Nouns, Pronouns, Articles</c:v>
                </c:pt>
              </c:strCache>
            </c:strRef>
          </c:cat>
          <c:val>
            <c:numRef>
              <c:f>'S3'!$N$4:$N$14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3203072"/>
        <c:axId val="113204608"/>
        <c:axId val="0"/>
      </c:bar3DChart>
      <c:catAx>
        <c:axId val="113203072"/>
        <c:scaling>
          <c:orientation val="minMax"/>
        </c:scaling>
        <c:delete val="0"/>
        <c:axPos val="l"/>
        <c:majorTickMark val="out"/>
        <c:minorTickMark val="none"/>
        <c:tickLblPos val="nextTo"/>
        <c:crossAx val="113204608"/>
        <c:crosses val="autoZero"/>
        <c:auto val="1"/>
        <c:lblAlgn val="ctr"/>
        <c:lblOffset val="100"/>
        <c:noMultiLvlLbl val="0"/>
      </c:catAx>
      <c:valAx>
        <c:axId val="1132046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320307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5349225329071218"/>
          <c:y val="4.6638176983435371E-2"/>
          <c:w val="0.54571529647649164"/>
          <c:h val="0.83186166015017493"/>
        </c:manualLayout>
      </c:layout>
      <c:bar3DChart>
        <c:barDir val="bar"/>
        <c:grouping val="percentStacked"/>
        <c:varyColors val="0"/>
        <c:ser>
          <c:idx val="0"/>
          <c:order val="0"/>
          <c:tx>
            <c:v>BOŞ</c:v>
          </c:tx>
          <c:invertIfNegative val="0"/>
          <c:cat>
            <c:strRef>
              <c:f>'S4'!$E$4:$E$15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'S4'!$I$4:$I$15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YANLIŞ</c:v>
          </c:tx>
          <c:invertIfNegative val="0"/>
          <c:cat>
            <c:strRef>
              <c:f>'S4'!$E$4:$E$15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'S4'!$H$4:$H$15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</c:ser>
        <c:ser>
          <c:idx val="2"/>
          <c:order val="2"/>
          <c:tx>
            <c:v>DOĞRU</c:v>
          </c:tx>
          <c:invertIfNegative val="0"/>
          <c:cat>
            <c:strRef>
              <c:f>'S4'!$E$4:$E$15</c:f>
              <c:strCache>
                <c:ptCount val="12"/>
                <c:pt idx="0">
                  <c:v>Kelime</c:v>
                </c:pt>
                <c:pt idx="1">
                  <c:v>Grammar</c:v>
                </c:pt>
                <c:pt idx="2">
                  <c:v>Cloze Test</c:v>
                </c:pt>
                <c:pt idx="3">
                  <c:v>Cümle Tamamlama</c:v>
                </c:pt>
                <c:pt idx="4">
                  <c:v>Paragraf</c:v>
                </c:pt>
                <c:pt idx="5">
                  <c:v>Paragraf Tamamlama</c:v>
                </c:pt>
                <c:pt idx="6">
                  <c:v>Diyalog Tamamlama</c:v>
                </c:pt>
                <c:pt idx="7">
                  <c:v>Anlamca En Yakın</c:v>
                </c:pt>
                <c:pt idx="8">
                  <c:v>Duruma Uygun İfade</c:v>
                </c:pt>
                <c:pt idx="9">
                  <c:v>İngilizce - Türkçe Çeviri</c:v>
                </c:pt>
                <c:pt idx="10">
                  <c:v>Türkçe - İngilizce Çeviri</c:v>
                </c:pt>
                <c:pt idx="11">
                  <c:v>Anlamı Bozan Cümle (ODD Questions)</c:v>
                </c:pt>
              </c:strCache>
            </c:strRef>
          </c:cat>
          <c:val>
            <c:numRef>
              <c:f>'S4'!$G$4:$G$15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1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3877760"/>
        <c:axId val="113879296"/>
        <c:axId val="0"/>
      </c:bar3DChart>
      <c:catAx>
        <c:axId val="113877760"/>
        <c:scaling>
          <c:orientation val="minMax"/>
        </c:scaling>
        <c:delete val="0"/>
        <c:axPos val="l"/>
        <c:majorTickMark val="out"/>
        <c:minorTickMark val="none"/>
        <c:tickLblPos val="nextTo"/>
        <c:crossAx val="113879296"/>
        <c:crosses val="autoZero"/>
        <c:auto val="1"/>
        <c:lblAlgn val="ctr"/>
        <c:lblOffset val="100"/>
        <c:noMultiLvlLbl val="0"/>
      </c:catAx>
      <c:valAx>
        <c:axId val="113879296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13877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274320</xdr:colOff>
      <xdr:row>4</xdr:row>
      <xdr:rowOff>60960</xdr:rowOff>
    </xdr:from>
    <xdr:to>
      <xdr:col>7</xdr:col>
      <xdr:colOff>350520</xdr:colOff>
      <xdr:row>14</xdr:row>
      <xdr:rowOff>91440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17</xdr:row>
      <xdr:rowOff>38100</xdr:rowOff>
    </xdr:from>
    <xdr:to>
      <xdr:col>10</xdr:col>
      <xdr:colOff>121920</xdr:colOff>
      <xdr:row>28</xdr:row>
      <xdr:rowOff>99060</xdr:rowOff>
    </xdr:to>
    <xdr:graphicFrame macro="">
      <xdr:nvGraphicFramePr>
        <xdr:cNvPr id="4" name="Grafi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142877</xdr:colOff>
      <xdr:row>19</xdr:row>
      <xdr:rowOff>158750</xdr:rowOff>
    </xdr:from>
    <xdr:to>
      <xdr:col>8</xdr:col>
      <xdr:colOff>762001</xdr:colOff>
      <xdr:row>34</xdr:row>
      <xdr:rowOff>157691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751414</xdr:colOff>
      <xdr:row>17</xdr:row>
      <xdr:rowOff>151341</xdr:rowOff>
    </xdr:from>
    <xdr:to>
      <xdr:col>15</xdr:col>
      <xdr:colOff>640292</xdr:colOff>
      <xdr:row>34</xdr:row>
      <xdr:rowOff>47625</xdr:rowOff>
    </xdr:to>
    <xdr:graphicFrame macro="">
      <xdr:nvGraphicFramePr>
        <xdr:cNvPr id="3" name="Grafi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142877</xdr:colOff>
      <xdr:row>19</xdr:row>
      <xdr:rowOff>158750</xdr:rowOff>
    </xdr:from>
    <xdr:to>
      <xdr:col>8</xdr:col>
      <xdr:colOff>762001</xdr:colOff>
      <xdr:row>34</xdr:row>
      <xdr:rowOff>157691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751414</xdr:colOff>
      <xdr:row>17</xdr:row>
      <xdr:rowOff>151341</xdr:rowOff>
    </xdr:from>
    <xdr:to>
      <xdr:col>15</xdr:col>
      <xdr:colOff>640292</xdr:colOff>
      <xdr:row>34</xdr:row>
      <xdr:rowOff>47625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142877</xdr:colOff>
      <xdr:row>19</xdr:row>
      <xdr:rowOff>158750</xdr:rowOff>
    </xdr:from>
    <xdr:to>
      <xdr:col>8</xdr:col>
      <xdr:colOff>762001</xdr:colOff>
      <xdr:row>34</xdr:row>
      <xdr:rowOff>157691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751414</xdr:colOff>
      <xdr:row>17</xdr:row>
      <xdr:rowOff>151341</xdr:rowOff>
    </xdr:from>
    <xdr:to>
      <xdr:col>15</xdr:col>
      <xdr:colOff>640292</xdr:colOff>
      <xdr:row>34</xdr:row>
      <xdr:rowOff>47625</xdr:rowOff>
    </xdr:to>
    <xdr:graphicFrame macro="">
      <xdr:nvGraphicFramePr>
        <xdr:cNvPr id="3" name="Grafi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142877</xdr:colOff>
      <xdr:row>19</xdr:row>
      <xdr:rowOff>158750</xdr:rowOff>
    </xdr:from>
    <xdr:to>
      <xdr:col>8</xdr:col>
      <xdr:colOff>762001</xdr:colOff>
      <xdr:row>34</xdr:row>
      <xdr:rowOff>157691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751414</xdr:colOff>
      <xdr:row>17</xdr:row>
      <xdr:rowOff>151341</xdr:rowOff>
    </xdr:from>
    <xdr:to>
      <xdr:col>15</xdr:col>
      <xdr:colOff>640292</xdr:colOff>
      <xdr:row>34</xdr:row>
      <xdr:rowOff>47625</xdr:rowOff>
    </xdr:to>
    <xdr:graphicFrame macro="">
      <xdr:nvGraphicFramePr>
        <xdr:cNvPr id="3" name="Grafi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142877</xdr:colOff>
      <xdr:row>19</xdr:row>
      <xdr:rowOff>158750</xdr:rowOff>
    </xdr:from>
    <xdr:to>
      <xdr:col>8</xdr:col>
      <xdr:colOff>762001</xdr:colOff>
      <xdr:row>34</xdr:row>
      <xdr:rowOff>157691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751414</xdr:colOff>
      <xdr:row>17</xdr:row>
      <xdr:rowOff>151341</xdr:rowOff>
    </xdr:from>
    <xdr:to>
      <xdr:col>15</xdr:col>
      <xdr:colOff>640292</xdr:colOff>
      <xdr:row>34</xdr:row>
      <xdr:rowOff>47625</xdr:rowOff>
    </xdr:to>
    <xdr:graphicFrame macro="">
      <xdr:nvGraphicFramePr>
        <xdr:cNvPr id="3" name="Grafi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142877</xdr:colOff>
      <xdr:row>19</xdr:row>
      <xdr:rowOff>158750</xdr:rowOff>
    </xdr:from>
    <xdr:to>
      <xdr:col>8</xdr:col>
      <xdr:colOff>762001</xdr:colOff>
      <xdr:row>34</xdr:row>
      <xdr:rowOff>157691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751414</xdr:colOff>
      <xdr:row>17</xdr:row>
      <xdr:rowOff>151341</xdr:rowOff>
    </xdr:from>
    <xdr:to>
      <xdr:col>15</xdr:col>
      <xdr:colOff>640292</xdr:colOff>
      <xdr:row>34</xdr:row>
      <xdr:rowOff>47625</xdr:rowOff>
    </xdr:to>
    <xdr:graphicFrame macro="">
      <xdr:nvGraphicFramePr>
        <xdr:cNvPr id="3" name="Grafi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142877</xdr:colOff>
      <xdr:row>19</xdr:row>
      <xdr:rowOff>158750</xdr:rowOff>
    </xdr:from>
    <xdr:to>
      <xdr:col>8</xdr:col>
      <xdr:colOff>762001</xdr:colOff>
      <xdr:row>34</xdr:row>
      <xdr:rowOff>157691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751414</xdr:colOff>
      <xdr:row>17</xdr:row>
      <xdr:rowOff>151341</xdr:rowOff>
    </xdr:from>
    <xdr:to>
      <xdr:col>15</xdr:col>
      <xdr:colOff>640292</xdr:colOff>
      <xdr:row>34</xdr:row>
      <xdr:rowOff>47625</xdr:rowOff>
    </xdr:to>
    <xdr:graphicFrame macro="">
      <xdr:nvGraphicFramePr>
        <xdr:cNvPr id="3" name="Grafi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142877</xdr:colOff>
      <xdr:row>19</xdr:row>
      <xdr:rowOff>158750</xdr:rowOff>
    </xdr:from>
    <xdr:to>
      <xdr:col>8</xdr:col>
      <xdr:colOff>762001</xdr:colOff>
      <xdr:row>34</xdr:row>
      <xdr:rowOff>157691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751414</xdr:colOff>
      <xdr:row>17</xdr:row>
      <xdr:rowOff>151341</xdr:rowOff>
    </xdr:from>
    <xdr:to>
      <xdr:col>15</xdr:col>
      <xdr:colOff>640292</xdr:colOff>
      <xdr:row>34</xdr:row>
      <xdr:rowOff>47625</xdr:rowOff>
    </xdr:to>
    <xdr:graphicFrame macro="">
      <xdr:nvGraphicFramePr>
        <xdr:cNvPr id="3" name="Grafi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142877</xdr:colOff>
      <xdr:row>19</xdr:row>
      <xdr:rowOff>158750</xdr:rowOff>
    </xdr:from>
    <xdr:to>
      <xdr:col>8</xdr:col>
      <xdr:colOff>762001</xdr:colOff>
      <xdr:row>34</xdr:row>
      <xdr:rowOff>157691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751414</xdr:colOff>
      <xdr:row>17</xdr:row>
      <xdr:rowOff>151341</xdr:rowOff>
    </xdr:from>
    <xdr:to>
      <xdr:col>15</xdr:col>
      <xdr:colOff>640292</xdr:colOff>
      <xdr:row>34</xdr:row>
      <xdr:rowOff>47625</xdr:rowOff>
    </xdr:to>
    <xdr:graphicFrame macro="">
      <xdr:nvGraphicFramePr>
        <xdr:cNvPr id="3" name="Grafi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A12" sqref="A12"/>
    </sheetView>
  </sheetViews>
  <sheetFormatPr defaultRowHeight="14.4" x14ac:dyDescent="0.3"/>
  <cols>
    <col min="1" max="1" width="21.5546875" customWidth="1"/>
    <col min="2" max="2" width="21.21875" customWidth="1"/>
    <col min="3" max="3" width="22.109375" customWidth="1"/>
    <col min="4" max="4" width="20.21875" customWidth="1"/>
    <col min="9" max="9" width="21.21875" customWidth="1"/>
  </cols>
  <sheetData>
    <row r="1" spans="1:9" ht="23.4" x14ac:dyDescent="0.45">
      <c r="A1" s="31"/>
    </row>
    <row r="2" spans="1:9" x14ac:dyDescent="0.3">
      <c r="A2" s="27"/>
      <c r="B2" s="28" t="s">
        <v>14</v>
      </c>
      <c r="E2" s="2"/>
    </row>
    <row r="3" spans="1:9" ht="25.8" x14ac:dyDescent="0.5">
      <c r="A3" s="21"/>
      <c r="B3" s="32">
        <f>('S1'!K16+'S2'!K16+'S3'!K16+'S4'!K16+'S5'!K16+'S6'!K16+'S7'!K16+'S8'!K16+'S9'!K16)/9</f>
        <v>73.194444444444443</v>
      </c>
      <c r="D3" s="48" t="s">
        <v>46</v>
      </c>
      <c r="E3" s="41" t="s">
        <v>51</v>
      </c>
      <c r="F3" s="39"/>
      <c r="I3" s="31" t="s">
        <v>52</v>
      </c>
    </row>
    <row r="4" spans="1:9" x14ac:dyDescent="0.3">
      <c r="I4" t="s">
        <v>53</v>
      </c>
    </row>
    <row r="5" spans="1:9" x14ac:dyDescent="0.3">
      <c r="A5" s="26" t="s">
        <v>38</v>
      </c>
      <c r="B5" s="26"/>
    </row>
    <row r="6" spans="1:9" x14ac:dyDescent="0.3">
      <c r="A6" s="33" t="s">
        <v>27</v>
      </c>
      <c r="B6" s="18">
        <f>('S1'!K16)/B3*10</f>
        <v>9.7343453510436433</v>
      </c>
    </row>
    <row r="7" spans="1:9" x14ac:dyDescent="0.3">
      <c r="A7" s="34" t="s">
        <v>45</v>
      </c>
      <c r="B7" s="18">
        <f>('S2'!K16)/B3*10</f>
        <v>12.125237191650855</v>
      </c>
    </row>
    <row r="8" spans="1:9" x14ac:dyDescent="0.3">
      <c r="A8" s="34" t="s">
        <v>40</v>
      </c>
      <c r="B8" s="18">
        <f>('S3'!K16)/B3*10</f>
        <v>9.7343453510436433</v>
      </c>
    </row>
    <row r="9" spans="1:9" x14ac:dyDescent="0.3">
      <c r="A9" s="34" t="s">
        <v>32</v>
      </c>
      <c r="B9" s="25">
        <f>('S4'!K16)/B3*10</f>
        <v>9.7343453510436433</v>
      </c>
    </row>
    <row r="10" spans="1:9" x14ac:dyDescent="0.3">
      <c r="A10" s="34" t="s">
        <v>33</v>
      </c>
      <c r="B10" s="25">
        <f>('S5'!K16)/B3*10</f>
        <v>9.7343453510436433</v>
      </c>
    </row>
    <row r="11" spans="1:9" x14ac:dyDescent="0.3">
      <c r="A11" s="34" t="s">
        <v>34</v>
      </c>
      <c r="B11" s="25">
        <f>('S6'!K16)/B3*10</f>
        <v>9.7343453510436433</v>
      </c>
    </row>
    <row r="12" spans="1:9" x14ac:dyDescent="0.3">
      <c r="A12" s="34" t="s">
        <v>35</v>
      </c>
      <c r="B12" s="25">
        <f>('S7'!K16)/B3*10</f>
        <v>9.7343453510436433</v>
      </c>
    </row>
    <row r="13" spans="1:9" x14ac:dyDescent="0.3">
      <c r="A13" s="34" t="s">
        <v>36</v>
      </c>
      <c r="B13" s="25">
        <f>('S8'!K16)/B3*10</f>
        <v>9.7343453510436433</v>
      </c>
    </row>
    <row r="14" spans="1:9" x14ac:dyDescent="0.3">
      <c r="A14" s="35" t="s">
        <v>37</v>
      </c>
      <c r="B14" s="25">
        <f>('S9'!K16)/B3*10</f>
        <v>9.7343453510436433</v>
      </c>
    </row>
    <row r="18" spans="1:4" x14ac:dyDescent="0.3">
      <c r="B18" s="29" t="s">
        <v>43</v>
      </c>
      <c r="C18" s="28" t="s">
        <v>42</v>
      </c>
      <c r="D18" s="30" t="s">
        <v>44</v>
      </c>
    </row>
    <row r="19" spans="1:4" x14ac:dyDescent="0.3">
      <c r="A19" s="20" t="str">
        <f t="shared" ref="A19:A27" si="0">(A6)</f>
        <v>ENGİN ÖZKAN</v>
      </c>
      <c r="B19">
        <f>'S1'!G16</f>
        <v>57</v>
      </c>
      <c r="C19">
        <f>'S1'!H16</f>
        <v>23</v>
      </c>
      <c r="D19">
        <f>'S1'!I16</f>
        <v>0</v>
      </c>
    </row>
    <row r="20" spans="1:4" x14ac:dyDescent="0.3">
      <c r="A20" s="20" t="str">
        <f t="shared" si="0"/>
        <v>FEYZAD</v>
      </c>
      <c r="B20">
        <f>'S2'!G16</f>
        <v>71</v>
      </c>
      <c r="C20">
        <f>'S2'!H16</f>
        <v>9</v>
      </c>
      <c r="D20">
        <f>'S2'!I16</f>
        <v>0</v>
      </c>
    </row>
    <row r="21" spans="1:4" x14ac:dyDescent="0.3">
      <c r="A21" s="20" t="str">
        <f t="shared" si="0"/>
        <v>HASAN</v>
      </c>
      <c r="B21">
        <f>'S3'!G16</f>
        <v>57</v>
      </c>
      <c r="C21">
        <f>'S3'!H16</f>
        <v>23</v>
      </c>
      <c r="D21">
        <f>'S3'!I16</f>
        <v>0</v>
      </c>
    </row>
    <row r="22" spans="1:4" x14ac:dyDescent="0.3">
      <c r="A22" s="20" t="str">
        <f t="shared" si="0"/>
        <v>HATİCE KÜBRA BİLGİÇ</v>
      </c>
      <c r="B22">
        <f>'S4'!G16</f>
        <v>57</v>
      </c>
      <c r="C22">
        <f>'S4'!H16</f>
        <v>23</v>
      </c>
      <c r="D22">
        <f>'S4'!I16</f>
        <v>0</v>
      </c>
    </row>
    <row r="23" spans="1:4" x14ac:dyDescent="0.3">
      <c r="A23" s="20" t="str">
        <f t="shared" si="0"/>
        <v>RECEP ERDEM</v>
      </c>
      <c r="B23">
        <f>'S5'!G16</f>
        <v>57</v>
      </c>
      <c r="C23">
        <f>'S5'!H16</f>
        <v>23</v>
      </c>
      <c r="D23">
        <f>'S5'!I16</f>
        <v>0</v>
      </c>
    </row>
    <row r="24" spans="1:4" x14ac:dyDescent="0.3">
      <c r="A24" s="20" t="str">
        <f t="shared" si="0"/>
        <v>RECEP EREN BİÇEN</v>
      </c>
      <c r="B24">
        <f>'S6'!G16</f>
        <v>57</v>
      </c>
      <c r="C24">
        <f>'S6'!H16</f>
        <v>23</v>
      </c>
      <c r="D24">
        <f>'S6'!I16</f>
        <v>0</v>
      </c>
    </row>
    <row r="25" spans="1:4" x14ac:dyDescent="0.3">
      <c r="A25" s="20" t="str">
        <f t="shared" si="0"/>
        <v>ZEYNEP DESTİCİ</v>
      </c>
      <c r="B25">
        <f>'S7'!G16</f>
        <v>57</v>
      </c>
      <c r="C25">
        <f>'S7'!H16</f>
        <v>23</v>
      </c>
      <c r="D25">
        <f>'S7'!I16</f>
        <v>0</v>
      </c>
    </row>
    <row r="26" spans="1:4" x14ac:dyDescent="0.3">
      <c r="A26" s="20" t="str">
        <f t="shared" si="0"/>
        <v>ZEYNEP NESRİN UMDU</v>
      </c>
      <c r="B26">
        <f>'S8'!G16</f>
        <v>57</v>
      </c>
      <c r="C26">
        <f>'S8'!H16</f>
        <v>23</v>
      </c>
      <c r="D26">
        <f>'S8'!I16</f>
        <v>0</v>
      </c>
    </row>
    <row r="27" spans="1:4" x14ac:dyDescent="0.3">
      <c r="A27" s="20" t="str">
        <f t="shared" si="0"/>
        <v>ZÜBEYDE AKIN</v>
      </c>
      <c r="B27">
        <f>'S9'!G16</f>
        <v>57</v>
      </c>
      <c r="C27">
        <f>'S9'!H16</f>
        <v>23</v>
      </c>
      <c r="D27">
        <f>'S9'!I16</f>
        <v>0</v>
      </c>
    </row>
  </sheetData>
  <conditionalFormatting sqref="B3">
    <cfRule type="cellIs" dxfId="117" priority="1" operator="between">
      <formula>0</formula>
      <formula>50</formula>
    </cfRule>
  </conditionalFormatting>
  <hyperlinks>
    <hyperlink ref="A6" location="'S1'!A1" display="ENGİN ÖZKAN"/>
    <hyperlink ref="A14" location="'S9'!A1" display="ZÜBEYDE AKIN"/>
    <hyperlink ref="A13" location="'S8'!A1" display="ZEYNEP NESRİN UMDU"/>
    <hyperlink ref="A12" location="'S7'!A1" display="ZEYNEP DESTİCİ"/>
    <hyperlink ref="A11" location="'S6'!A1" display="RECEP EREN BİÇEN"/>
    <hyperlink ref="A10" location="'S5'!A1" display="RECEP ERDEM"/>
    <hyperlink ref="A9" location="'S4'!A1" display="HATİCE KÜBRA BİLGİÇ"/>
    <hyperlink ref="A8" location="'S3'!A1" display="HASAN"/>
    <hyperlink ref="A7" location="'S2'!A1" display="FEYZA"/>
    <hyperlink ref="A19" location="'S1'!A1" display="ENGİN ÖZKAN"/>
    <hyperlink ref="A27" location="'S9'!A1" display="ZÜBEYDE AKIN"/>
    <hyperlink ref="A26" location="'S8'!A1" display="ZEYNEP NESRİN UMDU"/>
    <hyperlink ref="A25" location="'S7'!A1" display="ZEYNEP DESTİCİ"/>
    <hyperlink ref="A24" location="'S6'!A1" display="RECEP EREN BİÇEN"/>
    <hyperlink ref="A23" location="'S5'!A1" display="RECEP ERDEM"/>
    <hyperlink ref="A22" location="'S4'!A1" display="HATİCE KÜBRA BİLGİÇ"/>
    <hyperlink ref="A21" location="'S3'!A1" display="HASAN"/>
    <hyperlink ref="A20" location="'S2'!A1" display="FEYZA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zoomScale="80" zoomScaleNormal="80" workbookViewId="0">
      <selection activeCell="M18" sqref="M18"/>
    </sheetView>
  </sheetViews>
  <sheetFormatPr defaultRowHeight="14.4" x14ac:dyDescent="0.3"/>
  <cols>
    <col min="2" max="2" width="20" customWidth="1"/>
    <col min="3" max="3" width="33.6640625" customWidth="1"/>
    <col min="4" max="4" width="4.6640625" customWidth="1"/>
    <col min="5" max="5" width="34" customWidth="1"/>
    <col min="6" max="6" width="15.6640625" customWidth="1"/>
    <col min="7" max="10" width="11.77734375" customWidth="1"/>
    <col min="11" max="11" width="13.33203125" customWidth="1"/>
    <col min="12" max="12" width="11.77734375" customWidth="1"/>
    <col min="13" max="13" width="35.6640625" customWidth="1"/>
    <col min="14" max="14" width="16.109375" customWidth="1"/>
    <col min="15" max="23" width="11.77734375" customWidth="1"/>
    <col min="24" max="24" width="11.21875" customWidth="1"/>
    <col min="25" max="26" width="10.44140625" customWidth="1"/>
    <col min="27" max="27" width="10.5546875" customWidth="1"/>
    <col min="28" max="28" width="10.44140625" customWidth="1"/>
    <col min="29" max="29" width="10.77734375" customWidth="1"/>
    <col min="30" max="30" width="10.33203125" customWidth="1"/>
    <col min="31" max="31" width="11" customWidth="1"/>
    <col min="32" max="32" width="10.6640625" customWidth="1"/>
    <col min="33" max="33" width="10.5546875" customWidth="1"/>
  </cols>
  <sheetData>
    <row r="1" spans="1:14" ht="28.2" customHeight="1" x14ac:dyDescent="0.5">
      <c r="A1" s="17" t="str">
        <f>(MENU!A14)</f>
        <v>ZÜBEYDE AKIN</v>
      </c>
      <c r="E1" s="19" t="s">
        <v>50</v>
      </c>
    </row>
    <row r="2" spans="1:14" x14ac:dyDescent="0.3">
      <c r="E2" s="2"/>
      <c r="F2" s="2"/>
      <c r="G2" s="2" t="s">
        <v>11</v>
      </c>
      <c r="H2" s="2"/>
      <c r="I2" s="2"/>
      <c r="J2" s="2"/>
      <c r="K2" s="2"/>
      <c r="M2" s="2" t="s">
        <v>31</v>
      </c>
    </row>
    <row r="3" spans="1:14" ht="21" x14ac:dyDescent="0.4">
      <c r="B3" s="40" t="str">
        <f>MENU!D3</f>
        <v>YDS DENEME I</v>
      </c>
      <c r="C3" s="36" t="str">
        <f>MENU!E3</f>
        <v>(GG.AA.YYYY)</v>
      </c>
      <c r="E3" s="2"/>
      <c r="F3" s="4" t="s">
        <v>39</v>
      </c>
      <c r="G3" s="4" t="b">
        <v>1</v>
      </c>
      <c r="H3" s="4" t="b">
        <v>0</v>
      </c>
      <c r="I3" s="4" t="s">
        <v>9</v>
      </c>
      <c r="J3" s="4" t="s">
        <v>10</v>
      </c>
      <c r="K3" s="3" t="s">
        <v>12</v>
      </c>
      <c r="M3" s="15"/>
      <c r="N3" s="3" t="s">
        <v>26</v>
      </c>
    </row>
    <row r="4" spans="1:14" x14ac:dyDescent="0.3">
      <c r="A4">
        <v>1</v>
      </c>
      <c r="B4" s="42" t="s">
        <v>47</v>
      </c>
      <c r="C4" s="43"/>
      <c r="E4" s="2" t="s">
        <v>0</v>
      </c>
      <c r="F4">
        <f>(G4+H4+I4)</f>
        <v>4</v>
      </c>
      <c r="G4" s="5">
        <v>3</v>
      </c>
      <c r="H4" s="6">
        <v>1</v>
      </c>
      <c r="I4" s="7">
        <v>0</v>
      </c>
      <c r="J4">
        <f>-(-G4-(-0.25))</f>
        <v>2.75</v>
      </c>
      <c r="K4" s="1">
        <f>G4/F4*100</f>
        <v>75</v>
      </c>
      <c r="M4" t="s">
        <v>0</v>
      </c>
      <c r="N4" s="22">
        <v>0</v>
      </c>
    </row>
    <row r="5" spans="1:14" x14ac:dyDescent="0.3">
      <c r="A5">
        <v>2</v>
      </c>
      <c r="B5" s="44"/>
      <c r="C5" s="45"/>
      <c r="E5" s="2" t="s">
        <v>1</v>
      </c>
      <c r="F5">
        <f t="shared" ref="F5:F16" si="0">(G5+H5+I5)</f>
        <v>10</v>
      </c>
      <c r="G5" s="8">
        <v>5</v>
      </c>
      <c r="H5" s="9">
        <v>5</v>
      </c>
      <c r="I5" s="10">
        <v>0</v>
      </c>
      <c r="J5">
        <f t="shared" ref="J5:J15" si="1">-(-G5-(-0.25))</f>
        <v>4.75</v>
      </c>
      <c r="K5" s="1">
        <f t="shared" ref="K5:K16" si="2">G5/F5*100</f>
        <v>50</v>
      </c>
      <c r="M5" t="s">
        <v>15</v>
      </c>
      <c r="N5" s="23">
        <v>0</v>
      </c>
    </row>
    <row r="6" spans="1:14" x14ac:dyDescent="0.3">
      <c r="A6">
        <v>3</v>
      </c>
      <c r="B6" s="44"/>
      <c r="C6" s="45"/>
      <c r="E6" s="2" t="s">
        <v>2</v>
      </c>
      <c r="F6">
        <f t="shared" si="0"/>
        <v>5</v>
      </c>
      <c r="G6" s="8">
        <v>4</v>
      </c>
      <c r="H6" s="9">
        <v>1</v>
      </c>
      <c r="I6" s="10">
        <v>0</v>
      </c>
      <c r="J6">
        <f t="shared" si="1"/>
        <v>3.75</v>
      </c>
      <c r="K6" s="1">
        <f t="shared" si="2"/>
        <v>80</v>
      </c>
      <c r="M6" t="s">
        <v>16</v>
      </c>
      <c r="N6" s="23">
        <v>0</v>
      </c>
    </row>
    <row r="7" spans="1:14" x14ac:dyDescent="0.3">
      <c r="A7">
        <v>4</v>
      </c>
      <c r="B7" s="44"/>
      <c r="C7" s="45"/>
      <c r="E7" s="2" t="s">
        <v>3</v>
      </c>
      <c r="F7">
        <f t="shared" si="0"/>
        <v>8</v>
      </c>
      <c r="G7" s="8">
        <v>7</v>
      </c>
      <c r="H7" s="9">
        <v>1</v>
      </c>
      <c r="I7" s="10">
        <v>0</v>
      </c>
      <c r="J7">
        <f t="shared" si="1"/>
        <v>6.75</v>
      </c>
      <c r="K7" s="1">
        <f t="shared" si="2"/>
        <v>87.5</v>
      </c>
      <c r="M7" t="s">
        <v>17</v>
      </c>
      <c r="N7" s="23">
        <v>4</v>
      </c>
    </row>
    <row r="8" spans="1:14" x14ac:dyDescent="0.3">
      <c r="A8">
        <v>5</v>
      </c>
      <c r="B8" s="44" t="s">
        <v>49</v>
      </c>
      <c r="C8" s="45" t="s">
        <v>3</v>
      </c>
      <c r="E8" s="2" t="s">
        <v>4</v>
      </c>
      <c r="F8">
        <f t="shared" si="0"/>
        <v>15</v>
      </c>
      <c r="G8" s="8">
        <v>9</v>
      </c>
      <c r="H8" s="9">
        <v>6</v>
      </c>
      <c r="I8" s="10">
        <v>0</v>
      </c>
      <c r="J8">
        <f t="shared" si="1"/>
        <v>8.75</v>
      </c>
      <c r="K8" s="1">
        <f t="shared" si="2"/>
        <v>60</v>
      </c>
      <c r="M8" t="s">
        <v>18</v>
      </c>
      <c r="N8" s="23">
        <v>0</v>
      </c>
    </row>
    <row r="9" spans="1:14" x14ac:dyDescent="0.3">
      <c r="A9">
        <v>6</v>
      </c>
      <c r="B9" s="44"/>
      <c r="C9" s="45"/>
      <c r="E9" s="2" t="s">
        <v>8</v>
      </c>
      <c r="F9">
        <f t="shared" si="0"/>
        <v>5</v>
      </c>
      <c r="G9" s="8">
        <v>4</v>
      </c>
      <c r="H9" s="16">
        <v>1</v>
      </c>
      <c r="I9" s="10">
        <v>0</v>
      </c>
      <c r="J9">
        <f>-(-G9-(-0.25))</f>
        <v>3.75</v>
      </c>
      <c r="K9" s="1">
        <f>G9/F9*100</f>
        <v>80</v>
      </c>
      <c r="M9" t="s">
        <v>19</v>
      </c>
      <c r="N9" s="23">
        <v>0</v>
      </c>
    </row>
    <row r="10" spans="1:14" x14ac:dyDescent="0.3">
      <c r="A10">
        <v>7</v>
      </c>
      <c r="B10" s="44"/>
      <c r="C10" s="45"/>
      <c r="E10" s="2" t="s">
        <v>5</v>
      </c>
      <c r="F10">
        <f t="shared" si="0"/>
        <v>5</v>
      </c>
      <c r="G10" s="8">
        <v>3</v>
      </c>
      <c r="H10" s="9">
        <v>2</v>
      </c>
      <c r="I10" s="10">
        <v>0</v>
      </c>
      <c r="J10">
        <f t="shared" si="1"/>
        <v>2.75</v>
      </c>
      <c r="K10" s="1">
        <f t="shared" si="2"/>
        <v>60</v>
      </c>
      <c r="M10" t="s">
        <v>20</v>
      </c>
      <c r="N10" s="23">
        <v>0</v>
      </c>
    </row>
    <row r="11" spans="1:14" x14ac:dyDescent="0.3">
      <c r="A11">
        <v>8</v>
      </c>
      <c r="B11" s="44"/>
      <c r="C11" s="45"/>
      <c r="E11" s="2" t="s">
        <v>6</v>
      </c>
      <c r="F11">
        <f t="shared" si="0"/>
        <v>5</v>
      </c>
      <c r="G11" s="8">
        <v>5</v>
      </c>
      <c r="H11" s="9">
        <v>0</v>
      </c>
      <c r="I11" s="10">
        <v>0</v>
      </c>
      <c r="J11">
        <f t="shared" si="1"/>
        <v>4.75</v>
      </c>
      <c r="K11" s="1">
        <f t="shared" si="2"/>
        <v>100</v>
      </c>
      <c r="M11" t="s">
        <v>21</v>
      </c>
      <c r="N11" s="23">
        <v>1</v>
      </c>
    </row>
    <row r="12" spans="1:14" x14ac:dyDescent="0.3">
      <c r="A12">
        <v>9</v>
      </c>
      <c r="B12" s="44" t="s">
        <v>48</v>
      </c>
      <c r="C12" s="45" t="s">
        <v>30</v>
      </c>
      <c r="E12" s="2" t="s">
        <v>7</v>
      </c>
      <c r="F12">
        <f t="shared" si="0"/>
        <v>5</v>
      </c>
      <c r="G12" s="8">
        <v>1</v>
      </c>
      <c r="H12" s="9">
        <v>4</v>
      </c>
      <c r="I12" s="10">
        <v>0</v>
      </c>
      <c r="J12">
        <f t="shared" si="1"/>
        <v>0.75</v>
      </c>
      <c r="K12" s="1">
        <f t="shared" si="2"/>
        <v>20</v>
      </c>
      <c r="M12" t="s">
        <v>22</v>
      </c>
      <c r="N12" s="23">
        <v>0</v>
      </c>
    </row>
    <row r="13" spans="1:14" x14ac:dyDescent="0.3">
      <c r="A13">
        <v>10</v>
      </c>
      <c r="B13" s="44"/>
      <c r="C13" s="45"/>
      <c r="E13" s="2" t="s">
        <v>28</v>
      </c>
      <c r="F13">
        <f t="shared" si="0"/>
        <v>6</v>
      </c>
      <c r="G13" s="8">
        <v>5</v>
      </c>
      <c r="H13" s="9">
        <v>1</v>
      </c>
      <c r="I13" s="10">
        <v>0</v>
      </c>
      <c r="J13">
        <f t="shared" si="1"/>
        <v>4.75</v>
      </c>
      <c r="K13" s="1">
        <f t="shared" si="2"/>
        <v>83.333333333333343</v>
      </c>
      <c r="M13" t="s">
        <v>23</v>
      </c>
      <c r="N13" s="23">
        <v>0</v>
      </c>
    </row>
    <row r="14" spans="1:14" x14ac:dyDescent="0.3">
      <c r="A14">
        <v>11</v>
      </c>
      <c r="B14" s="44"/>
      <c r="C14" s="45"/>
      <c r="E14" s="2" t="s">
        <v>29</v>
      </c>
      <c r="F14">
        <f t="shared" si="0"/>
        <v>6</v>
      </c>
      <c r="G14" s="8">
        <v>6</v>
      </c>
      <c r="H14" s="16">
        <v>0</v>
      </c>
      <c r="I14" s="10">
        <v>0</v>
      </c>
      <c r="J14">
        <f>-(-G14-(-0.25))</f>
        <v>5.75</v>
      </c>
      <c r="K14" s="1">
        <f>G14/F14*100</f>
        <v>100</v>
      </c>
      <c r="M14" t="s">
        <v>24</v>
      </c>
      <c r="N14" s="24">
        <v>0</v>
      </c>
    </row>
    <row r="15" spans="1:14" x14ac:dyDescent="0.3">
      <c r="A15">
        <v>12</v>
      </c>
      <c r="B15" s="44"/>
      <c r="C15" s="45"/>
      <c r="E15" s="2" t="s">
        <v>30</v>
      </c>
      <c r="F15">
        <f t="shared" si="0"/>
        <v>6</v>
      </c>
      <c r="G15" s="11">
        <v>5</v>
      </c>
      <c r="H15" s="12">
        <v>1</v>
      </c>
      <c r="I15" s="13">
        <v>0</v>
      </c>
      <c r="J15">
        <f t="shared" si="1"/>
        <v>4.75</v>
      </c>
      <c r="K15" s="1">
        <f t="shared" si="2"/>
        <v>83.333333333333343</v>
      </c>
      <c r="M15" s="2" t="s">
        <v>25</v>
      </c>
      <c r="N15" s="2">
        <f>SUM(N3:N14)</f>
        <v>5</v>
      </c>
    </row>
    <row r="16" spans="1:14" x14ac:dyDescent="0.3">
      <c r="A16">
        <v>13</v>
      </c>
      <c r="B16" s="44"/>
      <c r="C16" s="45"/>
      <c r="E16" s="14" t="s">
        <v>13</v>
      </c>
      <c r="F16" s="37">
        <f t="shared" si="0"/>
        <v>80</v>
      </c>
      <c r="G16" s="2">
        <f>SUM(G4:G15)</f>
        <v>57</v>
      </c>
      <c r="H16" s="2">
        <f>SUM(H4:H15)</f>
        <v>23</v>
      </c>
      <c r="I16" s="2">
        <f>SUM(I4:I15)</f>
        <v>0</v>
      </c>
      <c r="J16" s="14">
        <f>SUM(J4:J15)</f>
        <v>54</v>
      </c>
      <c r="K16" s="38">
        <f t="shared" si="2"/>
        <v>71.25</v>
      </c>
    </row>
    <row r="17" spans="1:15" x14ac:dyDescent="0.3">
      <c r="A17">
        <v>14</v>
      </c>
      <c r="B17" s="44"/>
      <c r="C17" s="45"/>
    </row>
    <row r="18" spans="1:15" x14ac:dyDescent="0.3">
      <c r="A18">
        <v>15</v>
      </c>
      <c r="B18" s="44"/>
      <c r="C18" s="45"/>
      <c r="M18" s="2"/>
      <c r="N18" s="2"/>
    </row>
    <row r="19" spans="1:15" x14ac:dyDescent="0.3">
      <c r="A19">
        <v>16</v>
      </c>
      <c r="B19" s="44"/>
      <c r="C19" s="45"/>
      <c r="M19" s="2"/>
      <c r="N19" s="2"/>
    </row>
    <row r="20" spans="1:15" x14ac:dyDescent="0.3">
      <c r="A20">
        <v>17</v>
      </c>
      <c r="B20" s="44"/>
      <c r="C20" s="45"/>
      <c r="E20" s="2" t="s">
        <v>41</v>
      </c>
      <c r="N20" s="2"/>
    </row>
    <row r="21" spans="1:15" ht="15" customHeight="1" x14ac:dyDescent="0.3">
      <c r="A21">
        <v>18</v>
      </c>
      <c r="B21" s="44"/>
      <c r="C21" s="45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3">
      <c r="A22">
        <v>19</v>
      </c>
      <c r="B22" s="44"/>
      <c r="C22" s="45"/>
    </row>
    <row r="23" spans="1:15" x14ac:dyDescent="0.3">
      <c r="A23">
        <v>20</v>
      </c>
      <c r="B23" s="44"/>
      <c r="C23" s="45"/>
    </row>
    <row r="24" spans="1:15" x14ac:dyDescent="0.3">
      <c r="A24">
        <v>21</v>
      </c>
      <c r="B24" s="44"/>
      <c r="C24" s="45"/>
    </row>
    <row r="25" spans="1:15" x14ac:dyDescent="0.3">
      <c r="A25">
        <v>22</v>
      </c>
      <c r="B25" s="44" t="s">
        <v>48</v>
      </c>
      <c r="C25" s="45"/>
    </row>
    <row r="26" spans="1:15" x14ac:dyDescent="0.3">
      <c r="A26">
        <v>23</v>
      </c>
      <c r="B26" s="44"/>
      <c r="C26" s="45"/>
    </row>
    <row r="27" spans="1:15" x14ac:dyDescent="0.3">
      <c r="A27">
        <v>24</v>
      </c>
      <c r="B27" s="44"/>
      <c r="C27" s="45"/>
    </row>
    <row r="28" spans="1:15" x14ac:dyDescent="0.3">
      <c r="A28">
        <v>25</v>
      </c>
      <c r="B28" s="44"/>
      <c r="C28" s="45"/>
    </row>
    <row r="29" spans="1:15" x14ac:dyDescent="0.3">
      <c r="A29">
        <v>26</v>
      </c>
      <c r="B29" s="44"/>
      <c r="C29" s="45"/>
    </row>
    <row r="30" spans="1:15" x14ac:dyDescent="0.3">
      <c r="A30">
        <v>27</v>
      </c>
      <c r="B30" s="44"/>
      <c r="C30" s="45"/>
    </row>
    <row r="31" spans="1:15" x14ac:dyDescent="0.3">
      <c r="A31">
        <v>28</v>
      </c>
      <c r="B31" s="44"/>
      <c r="C31" s="45"/>
    </row>
    <row r="32" spans="1:15" x14ac:dyDescent="0.3">
      <c r="A32">
        <v>29</v>
      </c>
      <c r="B32" s="44"/>
      <c r="C32" s="45"/>
    </row>
    <row r="33" spans="1:5" x14ac:dyDescent="0.3">
      <c r="A33">
        <v>30</v>
      </c>
      <c r="B33" s="44"/>
      <c r="C33" s="45"/>
      <c r="E33" s="2"/>
    </row>
    <row r="34" spans="1:5" x14ac:dyDescent="0.3">
      <c r="A34">
        <v>31</v>
      </c>
      <c r="B34" s="44"/>
      <c r="C34" s="45"/>
      <c r="E34" s="2"/>
    </row>
    <row r="35" spans="1:5" x14ac:dyDescent="0.3">
      <c r="A35">
        <v>32</v>
      </c>
      <c r="B35" s="44"/>
      <c r="C35" s="45"/>
      <c r="E35" s="2"/>
    </row>
    <row r="36" spans="1:5" x14ac:dyDescent="0.3">
      <c r="A36">
        <v>33</v>
      </c>
      <c r="B36" s="44"/>
      <c r="C36" s="45"/>
      <c r="E36" s="2"/>
    </row>
    <row r="37" spans="1:5" x14ac:dyDescent="0.3">
      <c r="A37">
        <v>34</v>
      </c>
      <c r="B37" s="44"/>
      <c r="C37" s="45"/>
    </row>
    <row r="38" spans="1:5" x14ac:dyDescent="0.3">
      <c r="A38">
        <v>35</v>
      </c>
      <c r="B38" s="44"/>
      <c r="C38" s="45"/>
    </row>
    <row r="39" spans="1:5" x14ac:dyDescent="0.3">
      <c r="A39">
        <v>36</v>
      </c>
      <c r="B39" s="44"/>
      <c r="C39" s="45"/>
    </row>
    <row r="40" spans="1:5" x14ac:dyDescent="0.3">
      <c r="A40">
        <v>37</v>
      </c>
      <c r="B40" s="44"/>
      <c r="C40" s="45"/>
    </row>
    <row r="41" spans="1:5" x14ac:dyDescent="0.3">
      <c r="A41">
        <v>38</v>
      </c>
      <c r="B41" s="44"/>
      <c r="C41" s="45"/>
    </row>
    <row r="42" spans="1:5" x14ac:dyDescent="0.3">
      <c r="A42">
        <v>39</v>
      </c>
      <c r="B42" s="44"/>
      <c r="C42" s="45"/>
    </row>
    <row r="43" spans="1:5" x14ac:dyDescent="0.3">
      <c r="A43">
        <v>40</v>
      </c>
      <c r="B43" s="44"/>
      <c r="C43" s="45"/>
    </row>
    <row r="44" spans="1:5" x14ac:dyDescent="0.3">
      <c r="A44">
        <v>41</v>
      </c>
      <c r="B44" s="44"/>
      <c r="C44" s="45"/>
    </row>
    <row r="45" spans="1:5" x14ac:dyDescent="0.3">
      <c r="A45">
        <v>42</v>
      </c>
      <c r="B45" s="44"/>
      <c r="C45" s="45"/>
    </row>
    <row r="46" spans="1:5" x14ac:dyDescent="0.3">
      <c r="A46">
        <v>43</v>
      </c>
      <c r="B46" s="44"/>
      <c r="C46" s="45"/>
    </row>
    <row r="47" spans="1:5" x14ac:dyDescent="0.3">
      <c r="A47">
        <v>44</v>
      </c>
      <c r="B47" s="44"/>
      <c r="C47" s="45"/>
    </row>
    <row r="48" spans="1:5" x14ac:dyDescent="0.3">
      <c r="A48">
        <v>45</v>
      </c>
      <c r="B48" s="44"/>
      <c r="C48" s="45"/>
    </row>
    <row r="49" spans="1:3" x14ac:dyDescent="0.3">
      <c r="A49">
        <v>46</v>
      </c>
      <c r="B49" s="44"/>
      <c r="C49" s="45"/>
    </row>
    <row r="50" spans="1:3" x14ac:dyDescent="0.3">
      <c r="A50">
        <v>47</v>
      </c>
      <c r="B50" s="44"/>
      <c r="C50" s="45"/>
    </row>
    <row r="51" spans="1:3" x14ac:dyDescent="0.3">
      <c r="A51">
        <v>48</v>
      </c>
      <c r="B51" s="44"/>
      <c r="C51" s="45"/>
    </row>
    <row r="52" spans="1:3" x14ac:dyDescent="0.3">
      <c r="A52">
        <v>49</v>
      </c>
      <c r="B52" s="44"/>
      <c r="C52" s="45"/>
    </row>
    <row r="53" spans="1:3" x14ac:dyDescent="0.3">
      <c r="A53">
        <v>50</v>
      </c>
      <c r="B53" s="44"/>
      <c r="C53" s="45"/>
    </row>
    <row r="54" spans="1:3" x14ac:dyDescent="0.3">
      <c r="A54">
        <v>51</v>
      </c>
      <c r="B54" s="44"/>
      <c r="C54" s="45"/>
    </row>
    <row r="55" spans="1:3" x14ac:dyDescent="0.3">
      <c r="A55">
        <v>52</v>
      </c>
      <c r="B55" s="44"/>
      <c r="C55" s="45"/>
    </row>
    <row r="56" spans="1:3" x14ac:dyDescent="0.3">
      <c r="A56">
        <v>53</v>
      </c>
      <c r="B56" s="44"/>
      <c r="C56" s="45"/>
    </row>
    <row r="57" spans="1:3" x14ac:dyDescent="0.3">
      <c r="A57">
        <v>54</v>
      </c>
      <c r="B57" s="44"/>
      <c r="C57" s="45"/>
    </row>
    <row r="58" spans="1:3" x14ac:dyDescent="0.3">
      <c r="A58">
        <v>55</v>
      </c>
      <c r="B58" s="44"/>
      <c r="C58" s="45"/>
    </row>
    <row r="59" spans="1:3" x14ac:dyDescent="0.3">
      <c r="A59">
        <v>56</v>
      </c>
      <c r="B59" s="44"/>
      <c r="C59" s="45"/>
    </row>
    <row r="60" spans="1:3" x14ac:dyDescent="0.3">
      <c r="A60">
        <v>57</v>
      </c>
      <c r="B60" s="44"/>
      <c r="C60" s="45"/>
    </row>
    <row r="61" spans="1:3" x14ac:dyDescent="0.3">
      <c r="A61">
        <v>58</v>
      </c>
      <c r="B61" s="44"/>
      <c r="C61" s="45"/>
    </row>
    <row r="62" spans="1:3" x14ac:dyDescent="0.3">
      <c r="A62">
        <v>59</v>
      </c>
      <c r="B62" s="44"/>
      <c r="C62" s="45"/>
    </row>
    <row r="63" spans="1:3" x14ac:dyDescent="0.3">
      <c r="A63">
        <v>60</v>
      </c>
      <c r="B63" s="44"/>
      <c r="C63" s="45"/>
    </row>
    <row r="64" spans="1:3" x14ac:dyDescent="0.3">
      <c r="A64">
        <v>61</v>
      </c>
      <c r="B64" s="44"/>
      <c r="C64" s="45"/>
    </row>
    <row r="65" spans="1:3" x14ac:dyDescent="0.3">
      <c r="A65">
        <v>62</v>
      </c>
      <c r="B65" s="44"/>
      <c r="C65" s="45"/>
    </row>
    <row r="66" spans="1:3" x14ac:dyDescent="0.3">
      <c r="A66">
        <v>63</v>
      </c>
      <c r="B66" s="44"/>
      <c r="C66" s="45"/>
    </row>
    <row r="67" spans="1:3" x14ac:dyDescent="0.3">
      <c r="A67">
        <v>64</v>
      </c>
      <c r="B67" s="44"/>
      <c r="C67" s="45"/>
    </row>
    <row r="68" spans="1:3" x14ac:dyDescent="0.3">
      <c r="A68">
        <v>65</v>
      </c>
      <c r="B68" s="44"/>
      <c r="C68" s="45"/>
    </row>
    <row r="69" spans="1:3" x14ac:dyDescent="0.3">
      <c r="A69">
        <v>66</v>
      </c>
      <c r="B69" s="44"/>
      <c r="C69" s="45"/>
    </row>
    <row r="70" spans="1:3" x14ac:dyDescent="0.3">
      <c r="A70">
        <v>67</v>
      </c>
      <c r="B70" s="44"/>
      <c r="C70" s="45"/>
    </row>
    <row r="71" spans="1:3" x14ac:dyDescent="0.3">
      <c r="A71">
        <v>68</v>
      </c>
      <c r="B71" s="44"/>
      <c r="C71" s="45"/>
    </row>
    <row r="72" spans="1:3" x14ac:dyDescent="0.3">
      <c r="A72">
        <v>69</v>
      </c>
      <c r="B72" s="44"/>
      <c r="C72" s="45"/>
    </row>
    <row r="73" spans="1:3" x14ac:dyDescent="0.3">
      <c r="A73">
        <v>70</v>
      </c>
      <c r="B73" s="44"/>
      <c r="C73" s="45"/>
    </row>
    <row r="74" spans="1:3" x14ac:dyDescent="0.3">
      <c r="A74">
        <v>71</v>
      </c>
      <c r="B74" s="44"/>
      <c r="C74" s="45"/>
    </row>
    <row r="75" spans="1:3" x14ac:dyDescent="0.3">
      <c r="A75">
        <v>72</v>
      </c>
      <c r="B75" s="44"/>
      <c r="C75" s="45"/>
    </row>
    <row r="76" spans="1:3" x14ac:dyDescent="0.3">
      <c r="A76">
        <v>73</v>
      </c>
      <c r="B76" s="44"/>
      <c r="C76" s="45"/>
    </row>
    <row r="77" spans="1:3" x14ac:dyDescent="0.3">
      <c r="A77">
        <v>74</v>
      </c>
      <c r="B77" s="44"/>
      <c r="C77" s="45"/>
    </row>
    <row r="78" spans="1:3" x14ac:dyDescent="0.3">
      <c r="A78">
        <v>75</v>
      </c>
      <c r="B78" s="44"/>
      <c r="C78" s="45"/>
    </row>
    <row r="79" spans="1:3" x14ac:dyDescent="0.3">
      <c r="A79">
        <v>76</v>
      </c>
      <c r="B79" s="44"/>
      <c r="C79" s="45"/>
    </row>
    <row r="80" spans="1:3" x14ac:dyDescent="0.3">
      <c r="A80">
        <v>77</v>
      </c>
      <c r="B80" s="44"/>
      <c r="C80" s="45"/>
    </row>
    <row r="81" spans="1:3" x14ac:dyDescent="0.3">
      <c r="A81">
        <v>78</v>
      </c>
      <c r="B81" s="44"/>
      <c r="C81" s="45"/>
    </row>
    <row r="82" spans="1:3" x14ac:dyDescent="0.3">
      <c r="A82">
        <v>79</v>
      </c>
      <c r="B82" s="44"/>
      <c r="C82" s="45"/>
    </row>
    <row r="83" spans="1:3" x14ac:dyDescent="0.3">
      <c r="A83">
        <v>80</v>
      </c>
      <c r="B83" s="46"/>
      <c r="C83" s="47"/>
    </row>
  </sheetData>
  <conditionalFormatting sqref="N4:N14">
    <cfRule type="cellIs" dxfId="12" priority="5" operator="between">
      <formula>1</formula>
      <formula>2</formula>
    </cfRule>
    <cfRule type="cellIs" dxfId="11" priority="6" operator="between">
      <formula>3</formula>
      <formula>100</formula>
    </cfRule>
  </conditionalFormatting>
  <conditionalFormatting sqref="K16">
    <cfRule type="cellIs" dxfId="10" priority="7" operator="between">
      <formula>0</formula>
      <formula>50</formula>
    </cfRule>
  </conditionalFormatting>
  <conditionalFormatting sqref="B4:B83">
    <cfRule type="cellIs" dxfId="9" priority="1" operator="between">
      <formula>"B"</formula>
      <formula>"B"</formula>
    </cfRule>
    <cfRule type="cellIs" dxfId="8" priority="2" operator="between">
      <formula>"Y"</formula>
      <formula>"Y"</formula>
    </cfRule>
    <cfRule type="cellIs" dxfId="7" priority="3" operator="between">
      <formula>"D"</formula>
      <formula>"D"</formula>
    </cfRule>
  </conditionalFormatting>
  <dataValidations count="1">
    <dataValidation type="list" allowBlank="1" showInputMessage="1" showErrorMessage="1" sqref="C4:C83">
      <formula1>$E$4:$E$15</formula1>
    </dataValidation>
  </dataValidations>
  <hyperlinks>
    <hyperlink ref="E1" location="MENU!A1" display="MENU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"/>
  <dimension ref="A1:O83"/>
  <sheetViews>
    <sheetView zoomScale="80" zoomScaleNormal="80" workbookViewId="0">
      <selection activeCell="A16" sqref="A16"/>
    </sheetView>
  </sheetViews>
  <sheetFormatPr defaultRowHeight="14.4" x14ac:dyDescent="0.3"/>
  <cols>
    <col min="2" max="2" width="19.21875" customWidth="1"/>
    <col min="3" max="3" width="33.6640625" customWidth="1"/>
    <col min="4" max="4" width="3.5546875" customWidth="1"/>
    <col min="5" max="5" width="34" customWidth="1"/>
    <col min="6" max="6" width="15.6640625" customWidth="1"/>
    <col min="7" max="10" width="11.77734375" customWidth="1"/>
    <col min="11" max="11" width="13.33203125" customWidth="1"/>
    <col min="12" max="12" width="11.77734375" customWidth="1"/>
    <col min="13" max="13" width="35.6640625" customWidth="1"/>
    <col min="14" max="14" width="16.109375" customWidth="1"/>
    <col min="15" max="23" width="11.77734375" customWidth="1"/>
    <col min="24" max="24" width="11.21875" customWidth="1"/>
    <col min="25" max="26" width="10.44140625" customWidth="1"/>
    <col min="27" max="27" width="10.5546875" customWidth="1"/>
    <col min="28" max="28" width="10.44140625" customWidth="1"/>
    <col min="29" max="29" width="10.77734375" customWidth="1"/>
    <col min="30" max="30" width="10.33203125" customWidth="1"/>
    <col min="31" max="31" width="11" customWidth="1"/>
    <col min="32" max="32" width="10.6640625" customWidth="1"/>
    <col min="33" max="33" width="10.5546875" customWidth="1"/>
  </cols>
  <sheetData>
    <row r="1" spans="1:14" ht="28.2" customHeight="1" x14ac:dyDescent="0.5">
      <c r="A1" s="17" t="str">
        <f>(MENU!A6)</f>
        <v>ENGİN ÖZKAN</v>
      </c>
      <c r="E1" s="19" t="s">
        <v>50</v>
      </c>
    </row>
    <row r="2" spans="1:14" x14ac:dyDescent="0.3">
      <c r="E2" s="2"/>
      <c r="F2" s="2"/>
      <c r="G2" s="2" t="s">
        <v>11</v>
      </c>
      <c r="H2" s="2"/>
      <c r="I2" s="2"/>
      <c r="J2" s="2"/>
      <c r="K2" s="2"/>
      <c r="M2" s="2" t="s">
        <v>31</v>
      </c>
    </row>
    <row r="3" spans="1:14" ht="21" x14ac:dyDescent="0.4">
      <c r="B3" s="40" t="str">
        <f>MENU!D3</f>
        <v>YDS DENEME I</v>
      </c>
      <c r="C3" s="36" t="str">
        <f>MENU!E3</f>
        <v>(GG.AA.YYYY)</v>
      </c>
      <c r="E3" s="2"/>
      <c r="F3" s="4" t="s">
        <v>39</v>
      </c>
      <c r="G3" s="4" t="b">
        <v>1</v>
      </c>
      <c r="H3" s="4" t="b">
        <v>0</v>
      </c>
      <c r="I3" s="4" t="s">
        <v>9</v>
      </c>
      <c r="J3" s="4" t="s">
        <v>10</v>
      </c>
      <c r="K3" s="3" t="s">
        <v>12</v>
      </c>
      <c r="M3" s="15"/>
      <c r="N3" s="3" t="s">
        <v>26</v>
      </c>
    </row>
    <row r="4" spans="1:14" x14ac:dyDescent="0.3">
      <c r="A4">
        <v>1</v>
      </c>
      <c r="B4" s="42" t="s">
        <v>47</v>
      </c>
      <c r="C4" s="43"/>
      <c r="E4" s="2" t="s">
        <v>0</v>
      </c>
      <c r="F4">
        <f>(G4+H4+I4)</f>
        <v>4</v>
      </c>
      <c r="G4" s="5">
        <v>3</v>
      </c>
      <c r="H4" s="6">
        <v>1</v>
      </c>
      <c r="I4" s="7">
        <v>0</v>
      </c>
      <c r="J4">
        <f>-(-G4-(-0.25))</f>
        <v>2.75</v>
      </c>
      <c r="K4" s="1">
        <f>G4/F4*100</f>
        <v>75</v>
      </c>
      <c r="M4" t="s">
        <v>0</v>
      </c>
      <c r="N4" s="22">
        <v>0</v>
      </c>
    </row>
    <row r="5" spans="1:14" x14ac:dyDescent="0.3">
      <c r="A5">
        <v>2</v>
      </c>
      <c r="B5" s="44"/>
      <c r="C5" s="45"/>
      <c r="E5" s="2" t="s">
        <v>1</v>
      </c>
      <c r="F5">
        <f t="shared" ref="F5:F16" si="0">(G5+H5+I5)</f>
        <v>10</v>
      </c>
      <c r="G5" s="8">
        <v>5</v>
      </c>
      <c r="H5" s="9">
        <v>5</v>
      </c>
      <c r="I5" s="10">
        <v>0</v>
      </c>
      <c r="J5">
        <f t="shared" ref="J5:J15" si="1">-(-G5-(-0.25))</f>
        <v>4.75</v>
      </c>
      <c r="K5" s="1">
        <f t="shared" ref="K5:K16" si="2">G5/F5*100</f>
        <v>50</v>
      </c>
      <c r="M5" t="s">
        <v>15</v>
      </c>
      <c r="N5" s="23">
        <v>0</v>
      </c>
    </row>
    <row r="6" spans="1:14" x14ac:dyDescent="0.3">
      <c r="A6">
        <v>3</v>
      </c>
      <c r="B6" s="44"/>
      <c r="C6" s="45"/>
      <c r="E6" s="2" t="s">
        <v>2</v>
      </c>
      <c r="F6">
        <f t="shared" si="0"/>
        <v>5</v>
      </c>
      <c r="G6" s="8">
        <v>4</v>
      </c>
      <c r="H6" s="9">
        <v>1</v>
      </c>
      <c r="I6" s="10">
        <v>0</v>
      </c>
      <c r="J6">
        <f t="shared" si="1"/>
        <v>3.75</v>
      </c>
      <c r="K6" s="1">
        <f t="shared" si="2"/>
        <v>80</v>
      </c>
      <c r="M6" t="s">
        <v>16</v>
      </c>
      <c r="N6" s="23">
        <v>0</v>
      </c>
    </row>
    <row r="7" spans="1:14" x14ac:dyDescent="0.3">
      <c r="A7">
        <v>4</v>
      </c>
      <c r="B7" s="44"/>
      <c r="C7" s="45"/>
      <c r="E7" s="2" t="s">
        <v>3</v>
      </c>
      <c r="F7">
        <f t="shared" si="0"/>
        <v>8</v>
      </c>
      <c r="G7" s="8">
        <v>7</v>
      </c>
      <c r="H7" s="9">
        <v>1</v>
      </c>
      <c r="I7" s="10">
        <v>0</v>
      </c>
      <c r="J7">
        <f t="shared" si="1"/>
        <v>6.75</v>
      </c>
      <c r="K7" s="1">
        <f t="shared" si="2"/>
        <v>87.5</v>
      </c>
      <c r="M7" t="s">
        <v>17</v>
      </c>
      <c r="N7" s="23">
        <v>0</v>
      </c>
    </row>
    <row r="8" spans="1:14" x14ac:dyDescent="0.3">
      <c r="A8">
        <v>5</v>
      </c>
      <c r="B8" s="44" t="s">
        <v>49</v>
      </c>
      <c r="C8" s="45" t="s">
        <v>3</v>
      </c>
      <c r="E8" s="2" t="s">
        <v>4</v>
      </c>
      <c r="F8">
        <f t="shared" si="0"/>
        <v>15</v>
      </c>
      <c r="G8" s="8">
        <v>9</v>
      </c>
      <c r="H8" s="9">
        <v>6</v>
      </c>
      <c r="I8" s="10">
        <v>0</v>
      </c>
      <c r="J8">
        <f t="shared" si="1"/>
        <v>8.75</v>
      </c>
      <c r="K8" s="1">
        <f t="shared" si="2"/>
        <v>60</v>
      </c>
      <c r="M8" t="s">
        <v>18</v>
      </c>
      <c r="N8" s="23">
        <v>2</v>
      </c>
    </row>
    <row r="9" spans="1:14" x14ac:dyDescent="0.3">
      <c r="A9">
        <v>6</v>
      </c>
      <c r="B9" s="44"/>
      <c r="C9" s="45"/>
      <c r="E9" s="2" t="s">
        <v>8</v>
      </c>
      <c r="F9">
        <f t="shared" si="0"/>
        <v>5</v>
      </c>
      <c r="G9" s="8">
        <v>4</v>
      </c>
      <c r="H9" s="16">
        <v>1</v>
      </c>
      <c r="I9" s="10">
        <v>0</v>
      </c>
      <c r="J9">
        <f>-(-G9-(-0.25))</f>
        <v>3.75</v>
      </c>
      <c r="K9" s="1">
        <f>G9/F9*100</f>
        <v>80</v>
      </c>
      <c r="M9" t="s">
        <v>19</v>
      </c>
      <c r="N9" s="23">
        <v>0</v>
      </c>
    </row>
    <row r="10" spans="1:14" x14ac:dyDescent="0.3">
      <c r="A10">
        <v>7</v>
      </c>
      <c r="B10" s="44"/>
      <c r="C10" s="45"/>
      <c r="E10" s="2" t="s">
        <v>5</v>
      </c>
      <c r="F10">
        <f t="shared" si="0"/>
        <v>5</v>
      </c>
      <c r="G10" s="8">
        <v>3</v>
      </c>
      <c r="H10" s="9">
        <v>2</v>
      </c>
      <c r="I10" s="10">
        <v>0</v>
      </c>
      <c r="J10">
        <f t="shared" si="1"/>
        <v>2.75</v>
      </c>
      <c r="K10" s="1">
        <f t="shared" si="2"/>
        <v>60</v>
      </c>
      <c r="M10" t="s">
        <v>20</v>
      </c>
      <c r="N10" s="23">
        <v>0</v>
      </c>
    </row>
    <row r="11" spans="1:14" x14ac:dyDescent="0.3">
      <c r="A11">
        <v>8</v>
      </c>
      <c r="B11" s="44"/>
      <c r="C11" s="45"/>
      <c r="E11" s="2" t="s">
        <v>6</v>
      </c>
      <c r="F11">
        <f t="shared" si="0"/>
        <v>5</v>
      </c>
      <c r="G11" s="8">
        <v>5</v>
      </c>
      <c r="H11" s="9">
        <v>0</v>
      </c>
      <c r="I11" s="10">
        <v>0</v>
      </c>
      <c r="J11">
        <f t="shared" si="1"/>
        <v>4.75</v>
      </c>
      <c r="K11" s="1">
        <f t="shared" si="2"/>
        <v>100</v>
      </c>
      <c r="M11" t="s">
        <v>21</v>
      </c>
      <c r="N11" s="23">
        <v>1</v>
      </c>
    </row>
    <row r="12" spans="1:14" x14ac:dyDescent="0.3">
      <c r="A12">
        <v>9</v>
      </c>
      <c r="B12" s="44" t="s">
        <v>48</v>
      </c>
      <c r="C12" s="45" t="s">
        <v>30</v>
      </c>
      <c r="E12" s="2" t="s">
        <v>7</v>
      </c>
      <c r="F12">
        <f t="shared" si="0"/>
        <v>5</v>
      </c>
      <c r="G12" s="8">
        <v>1</v>
      </c>
      <c r="H12" s="9">
        <v>4</v>
      </c>
      <c r="I12" s="10">
        <v>0</v>
      </c>
      <c r="J12">
        <f t="shared" si="1"/>
        <v>0.75</v>
      </c>
      <c r="K12" s="1">
        <f t="shared" si="2"/>
        <v>20</v>
      </c>
      <c r="M12" t="s">
        <v>22</v>
      </c>
      <c r="N12" s="23">
        <v>0</v>
      </c>
    </row>
    <row r="13" spans="1:14" x14ac:dyDescent="0.3">
      <c r="A13">
        <v>10</v>
      </c>
      <c r="B13" s="44"/>
      <c r="C13" s="45"/>
      <c r="E13" s="2" t="s">
        <v>28</v>
      </c>
      <c r="F13">
        <f t="shared" si="0"/>
        <v>6</v>
      </c>
      <c r="G13" s="8">
        <v>5</v>
      </c>
      <c r="H13" s="9">
        <v>1</v>
      </c>
      <c r="I13" s="10">
        <v>0</v>
      </c>
      <c r="J13">
        <f t="shared" si="1"/>
        <v>4.75</v>
      </c>
      <c r="K13" s="1">
        <f t="shared" si="2"/>
        <v>83.333333333333343</v>
      </c>
      <c r="M13" t="s">
        <v>23</v>
      </c>
      <c r="N13" s="23">
        <v>3</v>
      </c>
    </row>
    <row r="14" spans="1:14" x14ac:dyDescent="0.3">
      <c r="A14">
        <v>11</v>
      </c>
      <c r="B14" s="44"/>
      <c r="C14" s="45"/>
      <c r="E14" s="2" t="s">
        <v>29</v>
      </c>
      <c r="F14">
        <f t="shared" si="0"/>
        <v>6</v>
      </c>
      <c r="G14" s="8">
        <v>6</v>
      </c>
      <c r="H14" s="16">
        <v>0</v>
      </c>
      <c r="I14" s="10">
        <v>0</v>
      </c>
      <c r="J14">
        <f>-(-G14-(-0.25))</f>
        <v>5.75</v>
      </c>
      <c r="K14" s="1">
        <f>G14/F14*100</f>
        <v>100</v>
      </c>
      <c r="M14" t="s">
        <v>24</v>
      </c>
      <c r="N14" s="24">
        <v>0</v>
      </c>
    </row>
    <row r="15" spans="1:14" x14ac:dyDescent="0.3">
      <c r="A15">
        <v>12</v>
      </c>
      <c r="B15" s="44"/>
      <c r="C15" s="45"/>
      <c r="E15" s="2" t="s">
        <v>30</v>
      </c>
      <c r="F15">
        <f t="shared" si="0"/>
        <v>6</v>
      </c>
      <c r="G15" s="11">
        <v>5</v>
      </c>
      <c r="H15" s="12">
        <v>1</v>
      </c>
      <c r="I15" s="13">
        <v>0</v>
      </c>
      <c r="J15">
        <f t="shared" si="1"/>
        <v>4.75</v>
      </c>
      <c r="K15" s="1">
        <f t="shared" si="2"/>
        <v>83.333333333333343</v>
      </c>
      <c r="M15" s="2" t="s">
        <v>25</v>
      </c>
      <c r="N15" s="2">
        <f>SUM(N3:N14)</f>
        <v>6</v>
      </c>
    </row>
    <row r="16" spans="1:14" x14ac:dyDescent="0.3">
      <c r="A16">
        <v>13</v>
      </c>
      <c r="B16" s="44"/>
      <c r="C16" s="45"/>
      <c r="E16" s="14" t="s">
        <v>13</v>
      </c>
      <c r="F16" s="37">
        <f t="shared" si="0"/>
        <v>80</v>
      </c>
      <c r="G16" s="2">
        <f>SUM(G4:G15)</f>
        <v>57</v>
      </c>
      <c r="H16" s="2">
        <f>SUM(H4:H15)</f>
        <v>23</v>
      </c>
      <c r="I16" s="2">
        <f>SUM(I4:I15)</f>
        <v>0</v>
      </c>
      <c r="J16" s="14">
        <f>SUM(J4:J15)</f>
        <v>54</v>
      </c>
      <c r="K16" s="38">
        <f t="shared" si="2"/>
        <v>71.25</v>
      </c>
    </row>
    <row r="17" spans="1:15" x14ac:dyDescent="0.3">
      <c r="A17">
        <v>14</v>
      </c>
      <c r="B17" s="44"/>
      <c r="C17" s="45"/>
    </row>
    <row r="18" spans="1:15" x14ac:dyDescent="0.3">
      <c r="A18">
        <v>15</v>
      </c>
      <c r="B18" s="44"/>
      <c r="C18" s="45"/>
      <c r="M18" s="2"/>
      <c r="N18" s="2"/>
    </row>
    <row r="19" spans="1:15" x14ac:dyDescent="0.3">
      <c r="A19">
        <v>16</v>
      </c>
      <c r="B19" s="44"/>
      <c r="C19" s="45"/>
      <c r="M19" s="2"/>
      <c r="N19" s="2"/>
    </row>
    <row r="20" spans="1:15" x14ac:dyDescent="0.3">
      <c r="A20">
        <v>17</v>
      </c>
      <c r="B20" s="44"/>
      <c r="C20" s="45"/>
      <c r="E20" s="2" t="s">
        <v>41</v>
      </c>
      <c r="N20" s="2"/>
    </row>
    <row r="21" spans="1:15" ht="15" customHeight="1" x14ac:dyDescent="0.3">
      <c r="A21">
        <v>18</v>
      </c>
      <c r="B21" s="44"/>
      <c r="C21" s="45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3">
      <c r="A22">
        <v>19</v>
      </c>
      <c r="B22" s="44"/>
      <c r="C22" s="45"/>
    </row>
    <row r="23" spans="1:15" x14ac:dyDescent="0.3">
      <c r="A23">
        <v>20</v>
      </c>
      <c r="B23" s="44"/>
      <c r="C23" s="45"/>
    </row>
    <row r="24" spans="1:15" x14ac:dyDescent="0.3">
      <c r="A24">
        <v>21</v>
      </c>
      <c r="B24" s="44"/>
      <c r="C24" s="45"/>
    </row>
    <row r="25" spans="1:15" x14ac:dyDescent="0.3">
      <c r="A25">
        <v>22</v>
      </c>
      <c r="B25" s="44"/>
      <c r="C25" s="45"/>
    </row>
    <row r="26" spans="1:15" x14ac:dyDescent="0.3">
      <c r="A26">
        <v>23</v>
      </c>
      <c r="B26" s="44"/>
      <c r="C26" s="45"/>
    </row>
    <row r="27" spans="1:15" x14ac:dyDescent="0.3">
      <c r="A27">
        <v>24</v>
      </c>
      <c r="B27" s="44"/>
      <c r="C27" s="45"/>
    </row>
    <row r="28" spans="1:15" x14ac:dyDescent="0.3">
      <c r="A28">
        <v>25</v>
      </c>
      <c r="B28" s="44"/>
      <c r="C28" s="45"/>
    </row>
    <row r="29" spans="1:15" x14ac:dyDescent="0.3">
      <c r="A29">
        <v>26</v>
      </c>
      <c r="B29" s="44"/>
      <c r="C29" s="45"/>
    </row>
    <row r="30" spans="1:15" x14ac:dyDescent="0.3">
      <c r="A30">
        <v>27</v>
      </c>
      <c r="B30" s="44"/>
      <c r="C30" s="45"/>
    </row>
    <row r="31" spans="1:15" x14ac:dyDescent="0.3">
      <c r="A31">
        <v>28</v>
      </c>
      <c r="B31" s="44"/>
      <c r="C31" s="45"/>
    </row>
    <row r="32" spans="1:15" x14ac:dyDescent="0.3">
      <c r="A32">
        <v>29</v>
      </c>
      <c r="B32" s="44"/>
      <c r="C32" s="45"/>
    </row>
    <row r="33" spans="1:5" x14ac:dyDescent="0.3">
      <c r="A33">
        <v>30</v>
      </c>
      <c r="B33" s="44"/>
      <c r="C33" s="45"/>
      <c r="E33" s="2"/>
    </row>
    <row r="34" spans="1:5" x14ac:dyDescent="0.3">
      <c r="A34">
        <v>31</v>
      </c>
      <c r="B34" s="44"/>
      <c r="C34" s="45"/>
      <c r="E34" s="2"/>
    </row>
    <row r="35" spans="1:5" x14ac:dyDescent="0.3">
      <c r="A35">
        <v>32</v>
      </c>
      <c r="B35" s="44"/>
      <c r="C35" s="45"/>
      <c r="E35" s="2"/>
    </row>
    <row r="36" spans="1:5" x14ac:dyDescent="0.3">
      <c r="A36">
        <v>33</v>
      </c>
      <c r="B36" s="44"/>
      <c r="C36" s="45"/>
      <c r="E36" s="2"/>
    </row>
    <row r="37" spans="1:5" x14ac:dyDescent="0.3">
      <c r="A37">
        <v>34</v>
      </c>
      <c r="B37" s="44"/>
      <c r="C37" s="45"/>
    </row>
    <row r="38" spans="1:5" x14ac:dyDescent="0.3">
      <c r="A38">
        <v>35</v>
      </c>
      <c r="B38" s="44"/>
      <c r="C38" s="45"/>
    </row>
    <row r="39" spans="1:5" x14ac:dyDescent="0.3">
      <c r="A39">
        <v>36</v>
      </c>
      <c r="B39" s="44"/>
      <c r="C39" s="45"/>
    </row>
    <row r="40" spans="1:5" x14ac:dyDescent="0.3">
      <c r="A40">
        <v>37</v>
      </c>
      <c r="B40" s="44"/>
      <c r="C40" s="45"/>
    </row>
    <row r="41" spans="1:5" x14ac:dyDescent="0.3">
      <c r="A41">
        <v>38</v>
      </c>
      <c r="B41" s="44"/>
      <c r="C41" s="45"/>
    </row>
    <row r="42" spans="1:5" x14ac:dyDescent="0.3">
      <c r="A42">
        <v>39</v>
      </c>
      <c r="B42" s="44"/>
      <c r="C42" s="45"/>
    </row>
    <row r="43" spans="1:5" x14ac:dyDescent="0.3">
      <c r="A43">
        <v>40</v>
      </c>
      <c r="B43" s="44"/>
      <c r="C43" s="45"/>
    </row>
    <row r="44" spans="1:5" x14ac:dyDescent="0.3">
      <c r="A44">
        <v>41</v>
      </c>
      <c r="B44" s="44"/>
      <c r="C44" s="45"/>
    </row>
    <row r="45" spans="1:5" x14ac:dyDescent="0.3">
      <c r="A45">
        <v>42</v>
      </c>
      <c r="B45" s="44"/>
      <c r="C45" s="45"/>
    </row>
    <row r="46" spans="1:5" x14ac:dyDescent="0.3">
      <c r="A46">
        <v>43</v>
      </c>
      <c r="B46" s="44"/>
      <c r="C46" s="45"/>
    </row>
    <row r="47" spans="1:5" x14ac:dyDescent="0.3">
      <c r="A47">
        <v>44</v>
      </c>
      <c r="B47" s="44"/>
      <c r="C47" s="45"/>
    </row>
    <row r="48" spans="1:5" x14ac:dyDescent="0.3">
      <c r="A48">
        <v>45</v>
      </c>
      <c r="B48" s="44"/>
      <c r="C48" s="45"/>
    </row>
    <row r="49" spans="1:3" x14ac:dyDescent="0.3">
      <c r="A49">
        <v>46</v>
      </c>
      <c r="B49" s="44"/>
      <c r="C49" s="45"/>
    </row>
    <row r="50" spans="1:3" x14ac:dyDescent="0.3">
      <c r="A50">
        <v>47</v>
      </c>
      <c r="B50" s="44"/>
      <c r="C50" s="45"/>
    </row>
    <row r="51" spans="1:3" x14ac:dyDescent="0.3">
      <c r="A51">
        <v>48</v>
      </c>
      <c r="B51" s="44"/>
      <c r="C51" s="45"/>
    </row>
    <row r="52" spans="1:3" x14ac:dyDescent="0.3">
      <c r="A52">
        <v>49</v>
      </c>
      <c r="B52" s="44"/>
      <c r="C52" s="45"/>
    </row>
    <row r="53" spans="1:3" x14ac:dyDescent="0.3">
      <c r="A53">
        <v>50</v>
      </c>
      <c r="B53" s="44"/>
      <c r="C53" s="45"/>
    </row>
    <row r="54" spans="1:3" x14ac:dyDescent="0.3">
      <c r="A54">
        <v>51</v>
      </c>
      <c r="B54" s="44"/>
      <c r="C54" s="45"/>
    </row>
    <row r="55" spans="1:3" x14ac:dyDescent="0.3">
      <c r="A55">
        <v>52</v>
      </c>
      <c r="B55" s="44"/>
      <c r="C55" s="45"/>
    </row>
    <row r="56" spans="1:3" x14ac:dyDescent="0.3">
      <c r="A56">
        <v>53</v>
      </c>
      <c r="B56" s="44"/>
      <c r="C56" s="45"/>
    </row>
    <row r="57" spans="1:3" x14ac:dyDescent="0.3">
      <c r="A57">
        <v>54</v>
      </c>
      <c r="B57" s="44"/>
      <c r="C57" s="45"/>
    </row>
    <row r="58" spans="1:3" x14ac:dyDescent="0.3">
      <c r="A58">
        <v>55</v>
      </c>
      <c r="B58" s="44"/>
      <c r="C58" s="45"/>
    </row>
    <row r="59" spans="1:3" x14ac:dyDescent="0.3">
      <c r="A59">
        <v>56</v>
      </c>
      <c r="B59" s="44"/>
      <c r="C59" s="45"/>
    </row>
    <row r="60" spans="1:3" x14ac:dyDescent="0.3">
      <c r="A60">
        <v>57</v>
      </c>
      <c r="B60" s="44"/>
      <c r="C60" s="45"/>
    </row>
    <row r="61" spans="1:3" x14ac:dyDescent="0.3">
      <c r="A61">
        <v>58</v>
      </c>
      <c r="B61" s="44"/>
      <c r="C61" s="45"/>
    </row>
    <row r="62" spans="1:3" x14ac:dyDescent="0.3">
      <c r="A62">
        <v>59</v>
      </c>
      <c r="B62" s="44"/>
      <c r="C62" s="45"/>
    </row>
    <row r="63" spans="1:3" x14ac:dyDescent="0.3">
      <c r="A63">
        <v>60</v>
      </c>
      <c r="B63" s="44"/>
      <c r="C63" s="45"/>
    </row>
    <row r="64" spans="1:3" x14ac:dyDescent="0.3">
      <c r="A64">
        <v>61</v>
      </c>
      <c r="B64" s="44"/>
      <c r="C64" s="45"/>
    </row>
    <row r="65" spans="1:3" x14ac:dyDescent="0.3">
      <c r="A65">
        <v>62</v>
      </c>
      <c r="B65" s="44"/>
      <c r="C65" s="45"/>
    </row>
    <row r="66" spans="1:3" x14ac:dyDescent="0.3">
      <c r="A66">
        <v>63</v>
      </c>
      <c r="B66" s="44"/>
      <c r="C66" s="45"/>
    </row>
    <row r="67" spans="1:3" x14ac:dyDescent="0.3">
      <c r="A67">
        <v>64</v>
      </c>
      <c r="B67" s="44"/>
      <c r="C67" s="45"/>
    </row>
    <row r="68" spans="1:3" x14ac:dyDescent="0.3">
      <c r="A68">
        <v>65</v>
      </c>
      <c r="B68" s="44"/>
      <c r="C68" s="45"/>
    </row>
    <row r="69" spans="1:3" x14ac:dyDescent="0.3">
      <c r="A69">
        <v>66</v>
      </c>
      <c r="B69" s="44"/>
      <c r="C69" s="45"/>
    </row>
    <row r="70" spans="1:3" x14ac:dyDescent="0.3">
      <c r="A70">
        <v>67</v>
      </c>
      <c r="B70" s="44"/>
      <c r="C70" s="45"/>
    </row>
    <row r="71" spans="1:3" x14ac:dyDescent="0.3">
      <c r="A71">
        <v>68</v>
      </c>
      <c r="B71" s="44"/>
      <c r="C71" s="45"/>
    </row>
    <row r="72" spans="1:3" x14ac:dyDescent="0.3">
      <c r="A72">
        <v>69</v>
      </c>
      <c r="B72" s="44"/>
      <c r="C72" s="45"/>
    </row>
    <row r="73" spans="1:3" x14ac:dyDescent="0.3">
      <c r="A73">
        <v>70</v>
      </c>
      <c r="B73" s="44"/>
      <c r="C73" s="45"/>
    </row>
    <row r="74" spans="1:3" x14ac:dyDescent="0.3">
      <c r="A74">
        <v>71</v>
      </c>
      <c r="B74" s="44"/>
      <c r="C74" s="45"/>
    </row>
    <row r="75" spans="1:3" x14ac:dyDescent="0.3">
      <c r="A75">
        <v>72</v>
      </c>
      <c r="B75" s="44"/>
      <c r="C75" s="45"/>
    </row>
    <row r="76" spans="1:3" x14ac:dyDescent="0.3">
      <c r="A76">
        <v>73</v>
      </c>
      <c r="B76" s="44"/>
      <c r="C76" s="45"/>
    </row>
    <row r="77" spans="1:3" x14ac:dyDescent="0.3">
      <c r="A77">
        <v>74</v>
      </c>
      <c r="B77" s="44"/>
      <c r="C77" s="45"/>
    </row>
    <row r="78" spans="1:3" x14ac:dyDescent="0.3">
      <c r="A78">
        <v>75</v>
      </c>
      <c r="B78" s="44"/>
      <c r="C78" s="45"/>
    </row>
    <row r="79" spans="1:3" x14ac:dyDescent="0.3">
      <c r="A79">
        <v>76</v>
      </c>
      <c r="B79" s="44"/>
      <c r="C79" s="45"/>
    </row>
    <row r="80" spans="1:3" x14ac:dyDescent="0.3">
      <c r="A80">
        <v>77</v>
      </c>
      <c r="B80" s="44"/>
      <c r="C80" s="45"/>
    </row>
    <row r="81" spans="1:3" x14ac:dyDescent="0.3">
      <c r="A81">
        <v>78</v>
      </c>
      <c r="B81" s="44"/>
      <c r="C81" s="45"/>
    </row>
    <row r="82" spans="1:3" x14ac:dyDescent="0.3">
      <c r="A82">
        <v>79</v>
      </c>
      <c r="B82" s="44"/>
      <c r="C82" s="45"/>
    </row>
    <row r="83" spans="1:3" x14ac:dyDescent="0.3">
      <c r="A83">
        <v>80</v>
      </c>
      <c r="B83" s="46"/>
      <c r="C83" s="47"/>
    </row>
  </sheetData>
  <conditionalFormatting sqref="N4:N14">
    <cfRule type="cellIs" dxfId="116" priority="5" operator="between">
      <formula>1</formula>
      <formula>2</formula>
    </cfRule>
    <cfRule type="cellIs" dxfId="115" priority="6" operator="between">
      <formula>3</formula>
      <formula>100</formula>
    </cfRule>
  </conditionalFormatting>
  <conditionalFormatting sqref="K16">
    <cfRule type="cellIs" dxfId="114" priority="7" operator="between">
      <formula>0</formula>
      <formula>50</formula>
    </cfRule>
  </conditionalFormatting>
  <conditionalFormatting sqref="B4:B83">
    <cfRule type="cellIs" dxfId="113" priority="1" operator="between">
      <formula>"B"</formula>
      <formula>"B"</formula>
    </cfRule>
    <cfRule type="cellIs" dxfId="112" priority="2" operator="between">
      <formula>"Y"</formula>
      <formula>"Y"</formula>
    </cfRule>
    <cfRule type="cellIs" dxfId="111" priority="3" operator="between">
      <formula>"D"</formula>
      <formula>"D"</formula>
    </cfRule>
  </conditionalFormatting>
  <dataValidations count="1">
    <dataValidation type="list" allowBlank="1" showInputMessage="1" showErrorMessage="1" sqref="C4:C83">
      <formula1>$E$4:$E$15</formula1>
    </dataValidation>
  </dataValidations>
  <hyperlinks>
    <hyperlink ref="E1" location="MENU!A1" display="MENU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zoomScale="80" zoomScaleNormal="80" workbookViewId="0">
      <selection activeCell="G18" sqref="G18"/>
    </sheetView>
  </sheetViews>
  <sheetFormatPr defaultRowHeight="14.4" x14ac:dyDescent="0.3"/>
  <cols>
    <col min="2" max="2" width="18.5546875" customWidth="1"/>
    <col min="3" max="3" width="33.6640625" customWidth="1"/>
    <col min="4" max="4" width="4.33203125" customWidth="1"/>
    <col min="5" max="5" width="34" customWidth="1"/>
    <col min="6" max="6" width="15.6640625" customWidth="1"/>
    <col min="7" max="10" width="11.77734375" customWidth="1"/>
    <col min="11" max="11" width="13.33203125" customWidth="1"/>
    <col min="12" max="12" width="11.77734375" customWidth="1"/>
    <col min="13" max="13" width="35.6640625" customWidth="1"/>
    <col min="14" max="14" width="16.109375" customWidth="1"/>
    <col min="15" max="23" width="11.77734375" customWidth="1"/>
    <col min="24" max="24" width="11.21875" customWidth="1"/>
    <col min="25" max="26" width="10.44140625" customWidth="1"/>
    <col min="27" max="27" width="10.5546875" customWidth="1"/>
    <col min="28" max="28" width="10.44140625" customWidth="1"/>
    <col min="29" max="29" width="10.77734375" customWidth="1"/>
    <col min="30" max="30" width="10.33203125" customWidth="1"/>
    <col min="31" max="31" width="11" customWidth="1"/>
    <col min="32" max="32" width="10.6640625" customWidth="1"/>
    <col min="33" max="33" width="10.5546875" customWidth="1"/>
  </cols>
  <sheetData>
    <row r="1" spans="1:14" ht="28.2" customHeight="1" x14ac:dyDescent="0.5">
      <c r="A1" s="17" t="str">
        <f>(MENU!A7)</f>
        <v>FEYZAD</v>
      </c>
      <c r="E1" s="19" t="s">
        <v>50</v>
      </c>
    </row>
    <row r="2" spans="1:14" x14ac:dyDescent="0.3">
      <c r="E2" s="2"/>
      <c r="F2" s="2"/>
      <c r="G2" s="2" t="s">
        <v>11</v>
      </c>
      <c r="H2" s="2"/>
      <c r="I2" s="2"/>
      <c r="J2" s="2"/>
      <c r="K2" s="2"/>
      <c r="M2" s="2" t="s">
        <v>31</v>
      </c>
    </row>
    <row r="3" spans="1:14" ht="21" x14ac:dyDescent="0.4">
      <c r="B3" s="40" t="str">
        <f>MENU!D3</f>
        <v>YDS DENEME I</v>
      </c>
      <c r="C3" s="36" t="str">
        <f>MENU!E3</f>
        <v>(GG.AA.YYYY)</v>
      </c>
      <c r="E3" s="2"/>
      <c r="F3" s="4" t="s">
        <v>39</v>
      </c>
      <c r="G3" s="4" t="b">
        <v>1</v>
      </c>
      <c r="H3" s="4" t="b">
        <v>0</v>
      </c>
      <c r="I3" s="4" t="s">
        <v>9</v>
      </c>
      <c r="J3" s="4" t="s">
        <v>10</v>
      </c>
      <c r="K3" s="3" t="s">
        <v>12</v>
      </c>
      <c r="M3" s="15"/>
      <c r="N3" s="3" t="s">
        <v>26</v>
      </c>
    </row>
    <row r="4" spans="1:14" x14ac:dyDescent="0.3">
      <c r="A4">
        <v>1</v>
      </c>
      <c r="B4" s="42" t="s">
        <v>47</v>
      </c>
      <c r="C4" s="43"/>
      <c r="E4" s="2" t="s">
        <v>0</v>
      </c>
      <c r="F4">
        <f>(G4+H4+I4)</f>
        <v>4</v>
      </c>
      <c r="G4" s="5">
        <v>3</v>
      </c>
      <c r="H4" s="6">
        <v>1</v>
      </c>
      <c r="I4" s="7">
        <v>0</v>
      </c>
      <c r="J4">
        <f>-(-G4-(-0.25))</f>
        <v>2.75</v>
      </c>
      <c r="K4" s="1">
        <f>G4/F4*100</f>
        <v>75</v>
      </c>
      <c r="M4" t="s">
        <v>0</v>
      </c>
      <c r="N4" s="22">
        <v>0</v>
      </c>
    </row>
    <row r="5" spans="1:14" x14ac:dyDescent="0.3">
      <c r="A5">
        <v>2</v>
      </c>
      <c r="B5" s="44"/>
      <c r="C5" s="45"/>
      <c r="E5" s="2" t="s">
        <v>1</v>
      </c>
      <c r="F5">
        <f t="shared" ref="F5:F16" si="0">(G5+H5+I5)</f>
        <v>10</v>
      </c>
      <c r="G5" s="8">
        <v>10</v>
      </c>
      <c r="H5" s="9">
        <v>0</v>
      </c>
      <c r="I5" s="10">
        <v>0</v>
      </c>
      <c r="J5">
        <f t="shared" ref="J5:J15" si="1">-(-G5-(-0.25))</f>
        <v>9.75</v>
      </c>
      <c r="K5" s="1">
        <f t="shared" ref="K5:K16" si="2">G5/F5*100</f>
        <v>100</v>
      </c>
      <c r="M5" t="s">
        <v>15</v>
      </c>
      <c r="N5" s="23">
        <v>0</v>
      </c>
    </row>
    <row r="6" spans="1:14" x14ac:dyDescent="0.3">
      <c r="A6">
        <v>3</v>
      </c>
      <c r="B6" s="44"/>
      <c r="C6" s="45"/>
      <c r="E6" s="2" t="s">
        <v>2</v>
      </c>
      <c r="F6">
        <f t="shared" si="0"/>
        <v>5</v>
      </c>
      <c r="G6" s="8">
        <v>4</v>
      </c>
      <c r="H6" s="9">
        <v>1</v>
      </c>
      <c r="I6" s="10">
        <v>0</v>
      </c>
      <c r="J6">
        <f t="shared" si="1"/>
        <v>3.75</v>
      </c>
      <c r="K6" s="1">
        <f t="shared" si="2"/>
        <v>80</v>
      </c>
      <c r="M6" t="s">
        <v>16</v>
      </c>
      <c r="N6" s="23">
        <v>0</v>
      </c>
    </row>
    <row r="7" spans="1:14" x14ac:dyDescent="0.3">
      <c r="A7">
        <v>4</v>
      </c>
      <c r="B7" s="44"/>
      <c r="C7" s="45"/>
      <c r="E7" s="2" t="s">
        <v>3</v>
      </c>
      <c r="F7">
        <f t="shared" si="0"/>
        <v>8</v>
      </c>
      <c r="G7" s="8">
        <v>7</v>
      </c>
      <c r="H7" s="9">
        <v>1</v>
      </c>
      <c r="I7" s="10">
        <v>0</v>
      </c>
      <c r="J7">
        <f t="shared" si="1"/>
        <v>6.75</v>
      </c>
      <c r="K7" s="1">
        <f t="shared" si="2"/>
        <v>87.5</v>
      </c>
      <c r="M7" t="s">
        <v>17</v>
      </c>
      <c r="N7" s="23">
        <v>0</v>
      </c>
    </row>
    <row r="8" spans="1:14" x14ac:dyDescent="0.3">
      <c r="A8">
        <v>5</v>
      </c>
      <c r="B8" s="44" t="s">
        <v>49</v>
      </c>
      <c r="C8" s="45" t="s">
        <v>3</v>
      </c>
      <c r="E8" s="2" t="s">
        <v>4</v>
      </c>
      <c r="F8">
        <f t="shared" si="0"/>
        <v>15</v>
      </c>
      <c r="G8" s="8">
        <v>15</v>
      </c>
      <c r="H8" s="9">
        <v>0</v>
      </c>
      <c r="I8" s="10">
        <v>0</v>
      </c>
      <c r="J8">
        <f t="shared" si="1"/>
        <v>14.75</v>
      </c>
      <c r="K8" s="1">
        <f t="shared" si="2"/>
        <v>100</v>
      </c>
      <c r="M8" t="s">
        <v>18</v>
      </c>
      <c r="N8" s="23">
        <v>0</v>
      </c>
    </row>
    <row r="9" spans="1:14" x14ac:dyDescent="0.3">
      <c r="A9">
        <v>6</v>
      </c>
      <c r="B9" s="44"/>
      <c r="C9" s="45"/>
      <c r="E9" s="2" t="s">
        <v>8</v>
      </c>
      <c r="F9">
        <f t="shared" si="0"/>
        <v>5</v>
      </c>
      <c r="G9" s="8">
        <v>4</v>
      </c>
      <c r="H9" s="16">
        <v>1</v>
      </c>
      <c r="I9" s="10">
        <v>0</v>
      </c>
      <c r="J9">
        <f>-(-G9-(-0.25))</f>
        <v>3.75</v>
      </c>
      <c r="K9" s="1">
        <f>G9/F9*100</f>
        <v>80</v>
      </c>
      <c r="M9" t="s">
        <v>19</v>
      </c>
      <c r="N9" s="23">
        <v>0</v>
      </c>
    </row>
    <row r="10" spans="1:14" x14ac:dyDescent="0.3">
      <c r="A10">
        <v>7</v>
      </c>
      <c r="B10" s="44"/>
      <c r="C10" s="45"/>
      <c r="E10" s="2" t="s">
        <v>5</v>
      </c>
      <c r="F10">
        <f t="shared" si="0"/>
        <v>5</v>
      </c>
      <c r="G10" s="8">
        <v>3</v>
      </c>
      <c r="H10" s="9">
        <v>2</v>
      </c>
      <c r="I10" s="10">
        <v>0</v>
      </c>
      <c r="J10">
        <f t="shared" si="1"/>
        <v>2.75</v>
      </c>
      <c r="K10" s="1">
        <f t="shared" si="2"/>
        <v>60</v>
      </c>
      <c r="M10" t="s">
        <v>20</v>
      </c>
      <c r="N10" s="23">
        <v>0</v>
      </c>
    </row>
    <row r="11" spans="1:14" x14ac:dyDescent="0.3">
      <c r="A11">
        <v>8</v>
      </c>
      <c r="B11" s="44"/>
      <c r="C11" s="45"/>
      <c r="E11" s="2" t="s">
        <v>6</v>
      </c>
      <c r="F11">
        <f t="shared" si="0"/>
        <v>5</v>
      </c>
      <c r="G11" s="8">
        <v>5</v>
      </c>
      <c r="H11" s="9">
        <v>0</v>
      </c>
      <c r="I11" s="10">
        <v>0</v>
      </c>
      <c r="J11">
        <f t="shared" si="1"/>
        <v>4.75</v>
      </c>
      <c r="K11" s="1">
        <f t="shared" si="2"/>
        <v>100</v>
      </c>
      <c r="M11" t="s">
        <v>21</v>
      </c>
      <c r="N11" s="23">
        <v>1</v>
      </c>
    </row>
    <row r="12" spans="1:14" x14ac:dyDescent="0.3">
      <c r="A12">
        <v>9</v>
      </c>
      <c r="B12" s="44" t="s">
        <v>48</v>
      </c>
      <c r="C12" s="45" t="s">
        <v>30</v>
      </c>
      <c r="E12" s="2" t="s">
        <v>7</v>
      </c>
      <c r="F12">
        <f t="shared" si="0"/>
        <v>5</v>
      </c>
      <c r="G12" s="8">
        <v>4</v>
      </c>
      <c r="H12" s="9">
        <v>1</v>
      </c>
      <c r="I12" s="10">
        <v>0</v>
      </c>
      <c r="J12">
        <f t="shared" si="1"/>
        <v>3.75</v>
      </c>
      <c r="K12" s="1">
        <f t="shared" si="2"/>
        <v>80</v>
      </c>
      <c r="M12" t="s">
        <v>22</v>
      </c>
      <c r="N12" s="23">
        <v>0</v>
      </c>
    </row>
    <row r="13" spans="1:14" x14ac:dyDescent="0.3">
      <c r="A13">
        <v>10</v>
      </c>
      <c r="B13" s="44"/>
      <c r="C13" s="45"/>
      <c r="E13" s="2" t="s">
        <v>28</v>
      </c>
      <c r="F13">
        <f t="shared" si="0"/>
        <v>6</v>
      </c>
      <c r="G13" s="8">
        <v>5</v>
      </c>
      <c r="H13" s="9">
        <v>1</v>
      </c>
      <c r="I13" s="10">
        <v>0</v>
      </c>
      <c r="J13">
        <f t="shared" si="1"/>
        <v>4.75</v>
      </c>
      <c r="K13" s="1">
        <f t="shared" si="2"/>
        <v>83.333333333333343</v>
      </c>
      <c r="M13" t="s">
        <v>23</v>
      </c>
      <c r="N13" s="23">
        <v>0</v>
      </c>
    </row>
    <row r="14" spans="1:14" x14ac:dyDescent="0.3">
      <c r="A14">
        <v>11</v>
      </c>
      <c r="B14" s="44"/>
      <c r="C14" s="45"/>
      <c r="E14" s="2" t="s">
        <v>29</v>
      </c>
      <c r="F14">
        <f t="shared" si="0"/>
        <v>6</v>
      </c>
      <c r="G14" s="8">
        <v>6</v>
      </c>
      <c r="H14" s="16">
        <v>0</v>
      </c>
      <c r="I14" s="10">
        <v>0</v>
      </c>
      <c r="J14">
        <f>-(-G14-(-0.25))</f>
        <v>5.75</v>
      </c>
      <c r="K14" s="1">
        <f>G14/F14*100</f>
        <v>100</v>
      </c>
      <c r="M14" t="s">
        <v>24</v>
      </c>
      <c r="N14" s="24">
        <v>0</v>
      </c>
    </row>
    <row r="15" spans="1:14" x14ac:dyDescent="0.3">
      <c r="A15">
        <v>12</v>
      </c>
      <c r="B15" s="44"/>
      <c r="C15" s="45"/>
      <c r="E15" s="2" t="s">
        <v>30</v>
      </c>
      <c r="F15">
        <f t="shared" si="0"/>
        <v>6</v>
      </c>
      <c r="G15" s="11">
        <v>5</v>
      </c>
      <c r="H15" s="12">
        <v>1</v>
      </c>
      <c r="I15" s="13">
        <v>0</v>
      </c>
      <c r="J15">
        <f t="shared" si="1"/>
        <v>4.75</v>
      </c>
      <c r="K15" s="1">
        <f t="shared" si="2"/>
        <v>83.333333333333343</v>
      </c>
      <c r="M15" s="2" t="s">
        <v>25</v>
      </c>
      <c r="N15" s="2">
        <f>SUM(N3:N14)</f>
        <v>1</v>
      </c>
    </row>
    <row r="16" spans="1:14" x14ac:dyDescent="0.3">
      <c r="A16">
        <v>13</v>
      </c>
      <c r="B16" s="44"/>
      <c r="C16" s="45"/>
      <c r="E16" s="14" t="s">
        <v>13</v>
      </c>
      <c r="F16" s="37">
        <f t="shared" si="0"/>
        <v>80</v>
      </c>
      <c r="G16" s="2">
        <f>SUM(G4:G15)</f>
        <v>71</v>
      </c>
      <c r="H16" s="2">
        <f>SUM(H4:H15)</f>
        <v>9</v>
      </c>
      <c r="I16" s="2">
        <f>SUM(I4:I15)</f>
        <v>0</v>
      </c>
      <c r="J16" s="14">
        <f>SUM(J4:J15)</f>
        <v>68</v>
      </c>
      <c r="K16" s="38">
        <f t="shared" si="2"/>
        <v>88.75</v>
      </c>
    </row>
    <row r="17" spans="1:15" x14ac:dyDescent="0.3">
      <c r="A17">
        <v>14</v>
      </c>
      <c r="B17" s="44"/>
      <c r="C17" s="45"/>
    </row>
    <row r="18" spans="1:15" x14ac:dyDescent="0.3">
      <c r="A18">
        <v>15</v>
      </c>
      <c r="B18" s="44"/>
      <c r="C18" s="45"/>
      <c r="M18" s="2"/>
      <c r="N18" s="2"/>
    </row>
    <row r="19" spans="1:15" x14ac:dyDescent="0.3">
      <c r="A19">
        <v>16</v>
      </c>
      <c r="B19" s="44"/>
      <c r="C19" s="45"/>
      <c r="M19" s="2"/>
      <c r="N19" s="2"/>
    </row>
    <row r="20" spans="1:15" x14ac:dyDescent="0.3">
      <c r="A20">
        <v>17</v>
      </c>
      <c r="B20" s="44"/>
      <c r="C20" s="45"/>
      <c r="E20" s="2" t="s">
        <v>41</v>
      </c>
      <c r="N20" s="2"/>
    </row>
    <row r="21" spans="1:15" ht="15" customHeight="1" x14ac:dyDescent="0.3">
      <c r="A21">
        <v>18</v>
      </c>
      <c r="B21" s="44"/>
      <c r="C21" s="45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3">
      <c r="A22">
        <v>19</v>
      </c>
      <c r="B22" s="44"/>
      <c r="C22" s="45"/>
    </row>
    <row r="23" spans="1:15" x14ac:dyDescent="0.3">
      <c r="A23">
        <v>20</v>
      </c>
      <c r="B23" s="44"/>
      <c r="C23" s="45"/>
    </row>
    <row r="24" spans="1:15" x14ac:dyDescent="0.3">
      <c r="A24">
        <v>21</v>
      </c>
      <c r="B24" s="44"/>
      <c r="C24" s="45"/>
    </row>
    <row r="25" spans="1:15" x14ac:dyDescent="0.3">
      <c r="A25">
        <v>22</v>
      </c>
      <c r="B25" s="44"/>
      <c r="C25" s="45"/>
    </row>
    <row r="26" spans="1:15" x14ac:dyDescent="0.3">
      <c r="A26">
        <v>23</v>
      </c>
      <c r="B26" s="44"/>
      <c r="C26" s="45"/>
    </row>
    <row r="27" spans="1:15" x14ac:dyDescent="0.3">
      <c r="A27">
        <v>24</v>
      </c>
      <c r="B27" s="44"/>
      <c r="C27" s="45"/>
    </row>
    <row r="28" spans="1:15" x14ac:dyDescent="0.3">
      <c r="A28">
        <v>25</v>
      </c>
      <c r="B28" s="44"/>
      <c r="C28" s="45"/>
    </row>
    <row r="29" spans="1:15" x14ac:dyDescent="0.3">
      <c r="A29">
        <v>26</v>
      </c>
      <c r="B29" s="44"/>
      <c r="C29" s="45"/>
    </row>
    <row r="30" spans="1:15" x14ac:dyDescent="0.3">
      <c r="A30">
        <v>27</v>
      </c>
      <c r="B30" s="44"/>
      <c r="C30" s="45"/>
    </row>
    <row r="31" spans="1:15" x14ac:dyDescent="0.3">
      <c r="A31">
        <v>28</v>
      </c>
      <c r="B31" s="44"/>
      <c r="C31" s="45"/>
    </row>
    <row r="32" spans="1:15" x14ac:dyDescent="0.3">
      <c r="A32">
        <v>29</v>
      </c>
      <c r="B32" s="44"/>
      <c r="C32" s="45"/>
    </row>
    <row r="33" spans="1:5" x14ac:dyDescent="0.3">
      <c r="A33">
        <v>30</v>
      </c>
      <c r="B33" s="44"/>
      <c r="C33" s="45"/>
      <c r="E33" s="2"/>
    </row>
    <row r="34" spans="1:5" x14ac:dyDescent="0.3">
      <c r="A34">
        <v>31</v>
      </c>
      <c r="B34" s="44"/>
      <c r="C34" s="45"/>
      <c r="E34" s="2"/>
    </row>
    <row r="35" spans="1:5" x14ac:dyDescent="0.3">
      <c r="A35">
        <v>32</v>
      </c>
      <c r="B35" s="44"/>
      <c r="C35" s="45"/>
      <c r="E35" s="2"/>
    </row>
    <row r="36" spans="1:5" x14ac:dyDescent="0.3">
      <c r="A36">
        <v>33</v>
      </c>
      <c r="B36" s="44"/>
      <c r="C36" s="45"/>
      <c r="E36" s="2"/>
    </row>
    <row r="37" spans="1:5" x14ac:dyDescent="0.3">
      <c r="A37">
        <v>34</v>
      </c>
      <c r="B37" s="44"/>
      <c r="C37" s="45"/>
    </row>
    <row r="38" spans="1:5" x14ac:dyDescent="0.3">
      <c r="A38">
        <v>35</v>
      </c>
      <c r="B38" s="44"/>
      <c r="C38" s="45"/>
    </row>
    <row r="39" spans="1:5" x14ac:dyDescent="0.3">
      <c r="A39">
        <v>36</v>
      </c>
      <c r="B39" s="44"/>
      <c r="C39" s="45"/>
    </row>
    <row r="40" spans="1:5" x14ac:dyDescent="0.3">
      <c r="A40">
        <v>37</v>
      </c>
      <c r="B40" s="44"/>
      <c r="C40" s="45"/>
    </row>
    <row r="41" spans="1:5" x14ac:dyDescent="0.3">
      <c r="A41">
        <v>38</v>
      </c>
      <c r="B41" s="44"/>
      <c r="C41" s="45"/>
    </row>
    <row r="42" spans="1:5" x14ac:dyDescent="0.3">
      <c r="A42">
        <v>39</v>
      </c>
      <c r="B42" s="44"/>
      <c r="C42" s="45"/>
    </row>
    <row r="43" spans="1:5" x14ac:dyDescent="0.3">
      <c r="A43">
        <v>40</v>
      </c>
      <c r="B43" s="44"/>
      <c r="C43" s="45"/>
    </row>
    <row r="44" spans="1:5" x14ac:dyDescent="0.3">
      <c r="A44">
        <v>41</v>
      </c>
      <c r="B44" s="44"/>
      <c r="C44" s="45"/>
    </row>
    <row r="45" spans="1:5" x14ac:dyDescent="0.3">
      <c r="A45">
        <v>42</v>
      </c>
      <c r="B45" s="44"/>
      <c r="C45" s="45"/>
    </row>
    <row r="46" spans="1:5" x14ac:dyDescent="0.3">
      <c r="A46">
        <v>43</v>
      </c>
      <c r="B46" s="44"/>
      <c r="C46" s="45"/>
    </row>
    <row r="47" spans="1:5" x14ac:dyDescent="0.3">
      <c r="A47">
        <v>44</v>
      </c>
      <c r="B47" s="44"/>
      <c r="C47" s="45"/>
    </row>
    <row r="48" spans="1:5" x14ac:dyDescent="0.3">
      <c r="A48">
        <v>45</v>
      </c>
      <c r="B48" s="44"/>
      <c r="C48" s="45"/>
    </row>
    <row r="49" spans="1:3" x14ac:dyDescent="0.3">
      <c r="A49">
        <v>46</v>
      </c>
      <c r="B49" s="44"/>
      <c r="C49" s="45"/>
    </row>
    <row r="50" spans="1:3" x14ac:dyDescent="0.3">
      <c r="A50">
        <v>47</v>
      </c>
      <c r="B50" s="44"/>
      <c r="C50" s="45"/>
    </row>
    <row r="51" spans="1:3" x14ac:dyDescent="0.3">
      <c r="A51">
        <v>48</v>
      </c>
      <c r="B51" s="44"/>
      <c r="C51" s="45"/>
    </row>
    <row r="52" spans="1:3" x14ac:dyDescent="0.3">
      <c r="A52">
        <v>49</v>
      </c>
      <c r="B52" s="44"/>
      <c r="C52" s="45"/>
    </row>
    <row r="53" spans="1:3" x14ac:dyDescent="0.3">
      <c r="A53">
        <v>50</v>
      </c>
      <c r="B53" s="44"/>
      <c r="C53" s="45"/>
    </row>
    <row r="54" spans="1:3" x14ac:dyDescent="0.3">
      <c r="A54">
        <v>51</v>
      </c>
      <c r="B54" s="44"/>
      <c r="C54" s="45"/>
    </row>
    <row r="55" spans="1:3" x14ac:dyDescent="0.3">
      <c r="A55">
        <v>52</v>
      </c>
      <c r="B55" s="44"/>
      <c r="C55" s="45"/>
    </row>
    <row r="56" spans="1:3" x14ac:dyDescent="0.3">
      <c r="A56">
        <v>53</v>
      </c>
      <c r="B56" s="44"/>
      <c r="C56" s="45"/>
    </row>
    <row r="57" spans="1:3" x14ac:dyDescent="0.3">
      <c r="A57">
        <v>54</v>
      </c>
      <c r="B57" s="44"/>
      <c r="C57" s="45"/>
    </row>
    <row r="58" spans="1:3" x14ac:dyDescent="0.3">
      <c r="A58">
        <v>55</v>
      </c>
      <c r="B58" s="44"/>
      <c r="C58" s="45"/>
    </row>
    <row r="59" spans="1:3" x14ac:dyDescent="0.3">
      <c r="A59">
        <v>56</v>
      </c>
      <c r="B59" s="44"/>
      <c r="C59" s="45"/>
    </row>
    <row r="60" spans="1:3" x14ac:dyDescent="0.3">
      <c r="A60">
        <v>57</v>
      </c>
      <c r="B60" s="44"/>
      <c r="C60" s="45"/>
    </row>
    <row r="61" spans="1:3" x14ac:dyDescent="0.3">
      <c r="A61">
        <v>58</v>
      </c>
      <c r="B61" s="44"/>
      <c r="C61" s="45"/>
    </row>
    <row r="62" spans="1:3" x14ac:dyDescent="0.3">
      <c r="A62">
        <v>59</v>
      </c>
      <c r="B62" s="44"/>
      <c r="C62" s="45"/>
    </row>
    <row r="63" spans="1:3" x14ac:dyDescent="0.3">
      <c r="A63">
        <v>60</v>
      </c>
      <c r="B63" s="44"/>
      <c r="C63" s="45"/>
    </row>
    <row r="64" spans="1:3" x14ac:dyDescent="0.3">
      <c r="A64">
        <v>61</v>
      </c>
      <c r="B64" s="44"/>
      <c r="C64" s="45"/>
    </row>
    <row r="65" spans="1:3" x14ac:dyDescent="0.3">
      <c r="A65">
        <v>62</v>
      </c>
      <c r="B65" s="44"/>
      <c r="C65" s="45"/>
    </row>
    <row r="66" spans="1:3" x14ac:dyDescent="0.3">
      <c r="A66">
        <v>63</v>
      </c>
      <c r="B66" s="44"/>
      <c r="C66" s="45"/>
    </row>
    <row r="67" spans="1:3" x14ac:dyDescent="0.3">
      <c r="A67">
        <v>64</v>
      </c>
      <c r="B67" s="44"/>
      <c r="C67" s="45"/>
    </row>
    <row r="68" spans="1:3" x14ac:dyDescent="0.3">
      <c r="A68">
        <v>65</v>
      </c>
      <c r="B68" s="44"/>
      <c r="C68" s="45"/>
    </row>
    <row r="69" spans="1:3" x14ac:dyDescent="0.3">
      <c r="A69">
        <v>66</v>
      </c>
      <c r="B69" s="44"/>
      <c r="C69" s="45"/>
    </row>
    <row r="70" spans="1:3" x14ac:dyDescent="0.3">
      <c r="A70">
        <v>67</v>
      </c>
      <c r="B70" s="44"/>
      <c r="C70" s="45"/>
    </row>
    <row r="71" spans="1:3" x14ac:dyDescent="0.3">
      <c r="A71">
        <v>68</v>
      </c>
      <c r="B71" s="44"/>
      <c r="C71" s="45"/>
    </row>
    <row r="72" spans="1:3" x14ac:dyDescent="0.3">
      <c r="A72">
        <v>69</v>
      </c>
      <c r="B72" s="44"/>
      <c r="C72" s="45"/>
    </row>
    <row r="73" spans="1:3" x14ac:dyDescent="0.3">
      <c r="A73">
        <v>70</v>
      </c>
      <c r="B73" s="44"/>
      <c r="C73" s="45"/>
    </row>
    <row r="74" spans="1:3" x14ac:dyDescent="0.3">
      <c r="A74">
        <v>71</v>
      </c>
      <c r="B74" s="44"/>
      <c r="C74" s="45"/>
    </row>
    <row r="75" spans="1:3" x14ac:dyDescent="0.3">
      <c r="A75">
        <v>72</v>
      </c>
      <c r="B75" s="44"/>
      <c r="C75" s="45"/>
    </row>
    <row r="76" spans="1:3" x14ac:dyDescent="0.3">
      <c r="A76">
        <v>73</v>
      </c>
      <c r="B76" s="44"/>
      <c r="C76" s="45"/>
    </row>
    <row r="77" spans="1:3" x14ac:dyDescent="0.3">
      <c r="A77">
        <v>74</v>
      </c>
      <c r="B77" s="44"/>
      <c r="C77" s="45"/>
    </row>
    <row r="78" spans="1:3" x14ac:dyDescent="0.3">
      <c r="A78">
        <v>75</v>
      </c>
      <c r="B78" s="44"/>
      <c r="C78" s="45"/>
    </row>
    <row r="79" spans="1:3" x14ac:dyDescent="0.3">
      <c r="A79">
        <v>76</v>
      </c>
      <c r="B79" s="44"/>
      <c r="C79" s="45"/>
    </row>
    <row r="80" spans="1:3" x14ac:dyDescent="0.3">
      <c r="A80">
        <v>77</v>
      </c>
      <c r="B80" s="44"/>
      <c r="C80" s="45"/>
    </row>
    <row r="81" spans="1:3" x14ac:dyDescent="0.3">
      <c r="A81">
        <v>78</v>
      </c>
      <c r="B81" s="44"/>
      <c r="C81" s="45"/>
    </row>
    <row r="82" spans="1:3" x14ac:dyDescent="0.3">
      <c r="A82">
        <v>79</v>
      </c>
      <c r="B82" s="44"/>
      <c r="C82" s="45"/>
    </row>
    <row r="83" spans="1:3" x14ac:dyDescent="0.3">
      <c r="A83">
        <v>80</v>
      </c>
      <c r="B83" s="46"/>
      <c r="C83" s="47"/>
    </row>
  </sheetData>
  <conditionalFormatting sqref="N4:N14">
    <cfRule type="cellIs" dxfId="103" priority="5" operator="between">
      <formula>1</formula>
      <formula>2</formula>
    </cfRule>
    <cfRule type="cellIs" dxfId="102" priority="6" operator="between">
      <formula>3</formula>
      <formula>100</formula>
    </cfRule>
  </conditionalFormatting>
  <conditionalFormatting sqref="K16">
    <cfRule type="cellIs" dxfId="101" priority="7" operator="between">
      <formula>0</formula>
      <formula>50</formula>
    </cfRule>
  </conditionalFormatting>
  <conditionalFormatting sqref="B4:B83">
    <cfRule type="cellIs" dxfId="100" priority="1" operator="between">
      <formula>"B"</formula>
      <formula>"B"</formula>
    </cfRule>
    <cfRule type="cellIs" dxfId="99" priority="2" operator="between">
      <formula>"Y"</formula>
      <formula>"Y"</formula>
    </cfRule>
    <cfRule type="cellIs" dxfId="98" priority="3" operator="between">
      <formula>"D"</formula>
      <formula>"D"</formula>
    </cfRule>
  </conditionalFormatting>
  <dataValidations count="1">
    <dataValidation type="list" allowBlank="1" showInputMessage="1" showErrorMessage="1" sqref="C4:C83">
      <formula1>$E$4:$E$15</formula1>
    </dataValidation>
  </dataValidations>
  <hyperlinks>
    <hyperlink ref="E1" location="MENU!A1" display="MENU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zoomScale="80" zoomScaleNormal="80" workbookViewId="0">
      <selection activeCell="N4" sqref="N4:N14"/>
    </sheetView>
  </sheetViews>
  <sheetFormatPr defaultRowHeight="14.4" x14ac:dyDescent="0.3"/>
  <cols>
    <col min="2" max="2" width="19.21875" customWidth="1"/>
    <col min="3" max="3" width="33.6640625" customWidth="1"/>
    <col min="4" max="4" width="4.6640625" customWidth="1"/>
    <col min="5" max="5" width="34" customWidth="1"/>
    <col min="6" max="6" width="15.6640625" customWidth="1"/>
    <col min="7" max="10" width="11.77734375" customWidth="1"/>
    <col min="11" max="11" width="13.33203125" customWidth="1"/>
    <col min="12" max="12" width="11.77734375" customWidth="1"/>
    <col min="13" max="13" width="35.6640625" customWidth="1"/>
    <col min="14" max="14" width="16.109375" customWidth="1"/>
    <col min="15" max="23" width="11.77734375" customWidth="1"/>
    <col min="24" max="24" width="11.21875" customWidth="1"/>
    <col min="25" max="26" width="10.44140625" customWidth="1"/>
    <col min="27" max="27" width="10.5546875" customWidth="1"/>
    <col min="28" max="28" width="10.44140625" customWidth="1"/>
    <col min="29" max="29" width="10.77734375" customWidth="1"/>
    <col min="30" max="30" width="10.33203125" customWidth="1"/>
    <col min="31" max="31" width="11" customWidth="1"/>
    <col min="32" max="32" width="10.6640625" customWidth="1"/>
    <col min="33" max="33" width="10.5546875" customWidth="1"/>
  </cols>
  <sheetData>
    <row r="1" spans="1:14" ht="28.2" customHeight="1" x14ac:dyDescent="0.5">
      <c r="A1" s="17" t="str">
        <f>(MENU!A8)</f>
        <v>HASAN</v>
      </c>
      <c r="E1" s="19" t="s">
        <v>50</v>
      </c>
    </row>
    <row r="2" spans="1:14" x14ac:dyDescent="0.3">
      <c r="E2" s="2"/>
      <c r="F2" s="2"/>
      <c r="G2" s="2" t="s">
        <v>11</v>
      </c>
      <c r="H2" s="2"/>
      <c r="I2" s="2"/>
      <c r="J2" s="2"/>
      <c r="K2" s="2"/>
      <c r="M2" s="2" t="s">
        <v>31</v>
      </c>
    </row>
    <row r="3" spans="1:14" ht="23.4" x14ac:dyDescent="0.45">
      <c r="B3" s="40" t="str">
        <f>MENU!D3</f>
        <v>YDS DENEME I</v>
      </c>
      <c r="C3" s="31" t="str">
        <f>MENU!E3</f>
        <v>(GG.AA.YYYY)</v>
      </c>
      <c r="E3" s="2"/>
      <c r="F3" s="4" t="s">
        <v>39</v>
      </c>
      <c r="G3" s="4" t="b">
        <v>1</v>
      </c>
      <c r="H3" s="4" t="b">
        <v>0</v>
      </c>
      <c r="I3" s="4" t="s">
        <v>9</v>
      </c>
      <c r="J3" s="4" t="s">
        <v>10</v>
      </c>
      <c r="K3" s="3" t="s">
        <v>12</v>
      </c>
      <c r="M3" s="15"/>
      <c r="N3" s="3" t="s">
        <v>26</v>
      </c>
    </row>
    <row r="4" spans="1:14" x14ac:dyDescent="0.3">
      <c r="A4">
        <v>1</v>
      </c>
      <c r="B4" s="42" t="s">
        <v>47</v>
      </c>
      <c r="C4" s="43"/>
      <c r="E4" s="2" t="s">
        <v>0</v>
      </c>
      <c r="F4">
        <f>(G4+H4+I4)</f>
        <v>4</v>
      </c>
      <c r="G4" s="5">
        <v>3</v>
      </c>
      <c r="H4" s="6">
        <v>1</v>
      </c>
      <c r="I4" s="7">
        <v>0</v>
      </c>
      <c r="J4">
        <f>-(-G4-(-0.25))</f>
        <v>2.75</v>
      </c>
      <c r="K4" s="1">
        <f>G4/F4*100</f>
        <v>75</v>
      </c>
      <c r="M4" t="s">
        <v>0</v>
      </c>
      <c r="N4" s="22">
        <v>0</v>
      </c>
    </row>
    <row r="5" spans="1:14" x14ac:dyDescent="0.3">
      <c r="A5">
        <v>2</v>
      </c>
      <c r="B5" s="44"/>
      <c r="C5" s="45"/>
      <c r="E5" s="2" t="s">
        <v>1</v>
      </c>
      <c r="F5">
        <f t="shared" ref="F5:F16" si="0">(G5+H5+I5)</f>
        <v>10</v>
      </c>
      <c r="G5" s="8">
        <v>5</v>
      </c>
      <c r="H5" s="9">
        <v>5</v>
      </c>
      <c r="I5" s="10">
        <v>0</v>
      </c>
      <c r="J5">
        <f t="shared" ref="J5:J15" si="1">-(-G5-(-0.25))</f>
        <v>4.75</v>
      </c>
      <c r="K5" s="1">
        <f t="shared" ref="K5:K16" si="2">G5/F5*100</f>
        <v>50</v>
      </c>
      <c r="M5" t="s">
        <v>15</v>
      </c>
      <c r="N5" s="23">
        <v>0</v>
      </c>
    </row>
    <row r="6" spans="1:14" x14ac:dyDescent="0.3">
      <c r="A6">
        <v>3</v>
      </c>
      <c r="B6" s="44"/>
      <c r="C6" s="45"/>
      <c r="E6" s="2" t="s">
        <v>2</v>
      </c>
      <c r="F6">
        <f t="shared" si="0"/>
        <v>5</v>
      </c>
      <c r="G6" s="8">
        <v>4</v>
      </c>
      <c r="H6" s="9">
        <v>1</v>
      </c>
      <c r="I6" s="10">
        <v>0</v>
      </c>
      <c r="J6">
        <f t="shared" si="1"/>
        <v>3.75</v>
      </c>
      <c r="K6" s="1">
        <f t="shared" si="2"/>
        <v>80</v>
      </c>
      <c r="M6" t="s">
        <v>16</v>
      </c>
      <c r="N6" s="23">
        <v>0</v>
      </c>
    </row>
    <row r="7" spans="1:14" x14ac:dyDescent="0.3">
      <c r="A7">
        <v>4</v>
      </c>
      <c r="B7" s="44"/>
      <c r="C7" s="45"/>
      <c r="E7" s="2" t="s">
        <v>3</v>
      </c>
      <c r="F7">
        <f t="shared" si="0"/>
        <v>8</v>
      </c>
      <c r="G7" s="8">
        <v>7</v>
      </c>
      <c r="H7" s="9">
        <v>1</v>
      </c>
      <c r="I7" s="10">
        <v>0</v>
      </c>
      <c r="J7">
        <f t="shared" si="1"/>
        <v>6.75</v>
      </c>
      <c r="K7" s="1">
        <f t="shared" si="2"/>
        <v>87.5</v>
      </c>
      <c r="M7" t="s">
        <v>17</v>
      </c>
      <c r="N7" s="23">
        <v>0</v>
      </c>
    </row>
    <row r="8" spans="1:14" x14ac:dyDescent="0.3">
      <c r="A8">
        <v>5</v>
      </c>
      <c r="B8" s="44" t="s">
        <v>49</v>
      </c>
      <c r="C8" s="45" t="s">
        <v>3</v>
      </c>
      <c r="E8" s="2" t="s">
        <v>4</v>
      </c>
      <c r="F8">
        <f t="shared" si="0"/>
        <v>15</v>
      </c>
      <c r="G8" s="8">
        <v>9</v>
      </c>
      <c r="H8" s="9">
        <v>6</v>
      </c>
      <c r="I8" s="10">
        <v>0</v>
      </c>
      <c r="J8">
        <f t="shared" si="1"/>
        <v>8.75</v>
      </c>
      <c r="K8" s="1">
        <f t="shared" si="2"/>
        <v>60</v>
      </c>
      <c r="M8" t="s">
        <v>18</v>
      </c>
      <c r="N8" s="23">
        <v>0</v>
      </c>
    </row>
    <row r="9" spans="1:14" x14ac:dyDescent="0.3">
      <c r="A9">
        <v>6</v>
      </c>
      <c r="B9" s="44"/>
      <c r="C9" s="45"/>
      <c r="E9" s="2" t="s">
        <v>8</v>
      </c>
      <c r="F9">
        <f t="shared" si="0"/>
        <v>5</v>
      </c>
      <c r="G9" s="8">
        <v>4</v>
      </c>
      <c r="H9" s="16">
        <v>1</v>
      </c>
      <c r="I9" s="10">
        <v>0</v>
      </c>
      <c r="J9">
        <f>-(-G9-(-0.25))</f>
        <v>3.75</v>
      </c>
      <c r="K9" s="1">
        <f>G9/F9*100</f>
        <v>80</v>
      </c>
      <c r="M9" t="s">
        <v>19</v>
      </c>
      <c r="N9" s="23">
        <v>0</v>
      </c>
    </row>
    <row r="10" spans="1:14" x14ac:dyDescent="0.3">
      <c r="A10">
        <v>7</v>
      </c>
      <c r="B10" s="44"/>
      <c r="C10" s="45"/>
      <c r="E10" s="2" t="s">
        <v>5</v>
      </c>
      <c r="F10">
        <f t="shared" si="0"/>
        <v>5</v>
      </c>
      <c r="G10" s="8">
        <v>3</v>
      </c>
      <c r="H10" s="9">
        <v>2</v>
      </c>
      <c r="I10" s="10">
        <v>0</v>
      </c>
      <c r="J10">
        <f t="shared" si="1"/>
        <v>2.75</v>
      </c>
      <c r="K10" s="1">
        <f t="shared" si="2"/>
        <v>60</v>
      </c>
      <c r="M10" t="s">
        <v>20</v>
      </c>
      <c r="N10" s="23">
        <v>0</v>
      </c>
    </row>
    <row r="11" spans="1:14" x14ac:dyDescent="0.3">
      <c r="A11">
        <v>8</v>
      </c>
      <c r="B11" s="44"/>
      <c r="C11" s="45"/>
      <c r="E11" s="2" t="s">
        <v>6</v>
      </c>
      <c r="F11">
        <f t="shared" si="0"/>
        <v>5</v>
      </c>
      <c r="G11" s="8">
        <v>5</v>
      </c>
      <c r="H11" s="9">
        <v>0</v>
      </c>
      <c r="I11" s="10">
        <v>0</v>
      </c>
      <c r="J11">
        <f t="shared" si="1"/>
        <v>4.75</v>
      </c>
      <c r="K11" s="1">
        <f t="shared" si="2"/>
        <v>100</v>
      </c>
      <c r="M11" t="s">
        <v>21</v>
      </c>
      <c r="N11" s="23">
        <v>1</v>
      </c>
    </row>
    <row r="12" spans="1:14" x14ac:dyDescent="0.3">
      <c r="A12">
        <v>9</v>
      </c>
      <c r="B12" s="44" t="s">
        <v>48</v>
      </c>
      <c r="C12" s="45" t="s">
        <v>30</v>
      </c>
      <c r="E12" s="2" t="s">
        <v>7</v>
      </c>
      <c r="F12">
        <f t="shared" si="0"/>
        <v>5</v>
      </c>
      <c r="G12" s="8">
        <v>1</v>
      </c>
      <c r="H12" s="9">
        <v>4</v>
      </c>
      <c r="I12" s="10">
        <v>0</v>
      </c>
      <c r="J12">
        <f t="shared" si="1"/>
        <v>0.75</v>
      </c>
      <c r="K12" s="1">
        <f t="shared" si="2"/>
        <v>20</v>
      </c>
      <c r="M12" t="s">
        <v>22</v>
      </c>
      <c r="N12" s="23">
        <v>0</v>
      </c>
    </row>
    <row r="13" spans="1:14" x14ac:dyDescent="0.3">
      <c r="A13">
        <v>10</v>
      </c>
      <c r="B13" s="44"/>
      <c r="C13" s="45"/>
      <c r="E13" s="2" t="s">
        <v>28</v>
      </c>
      <c r="F13">
        <f t="shared" si="0"/>
        <v>6</v>
      </c>
      <c r="G13" s="8">
        <v>5</v>
      </c>
      <c r="H13" s="9">
        <v>1</v>
      </c>
      <c r="I13" s="10">
        <v>0</v>
      </c>
      <c r="J13">
        <f t="shared" si="1"/>
        <v>4.75</v>
      </c>
      <c r="K13" s="1">
        <f t="shared" si="2"/>
        <v>83.333333333333343</v>
      </c>
      <c r="M13" t="s">
        <v>23</v>
      </c>
      <c r="N13" s="23">
        <v>0</v>
      </c>
    </row>
    <row r="14" spans="1:14" x14ac:dyDescent="0.3">
      <c r="A14">
        <v>11</v>
      </c>
      <c r="B14" s="44"/>
      <c r="C14" s="45"/>
      <c r="E14" s="2" t="s">
        <v>29</v>
      </c>
      <c r="F14">
        <f t="shared" si="0"/>
        <v>6</v>
      </c>
      <c r="G14" s="8">
        <v>6</v>
      </c>
      <c r="H14" s="16">
        <v>0</v>
      </c>
      <c r="I14" s="10">
        <v>0</v>
      </c>
      <c r="J14">
        <f>-(-G14-(-0.25))</f>
        <v>5.75</v>
      </c>
      <c r="K14" s="1">
        <f>G14/F14*100</f>
        <v>100</v>
      </c>
      <c r="M14" t="s">
        <v>24</v>
      </c>
      <c r="N14" s="24">
        <v>0</v>
      </c>
    </row>
    <row r="15" spans="1:14" x14ac:dyDescent="0.3">
      <c r="A15">
        <v>12</v>
      </c>
      <c r="B15" s="44"/>
      <c r="C15" s="45"/>
      <c r="E15" s="2" t="s">
        <v>30</v>
      </c>
      <c r="F15">
        <f t="shared" si="0"/>
        <v>6</v>
      </c>
      <c r="G15" s="11">
        <v>5</v>
      </c>
      <c r="H15" s="12">
        <v>1</v>
      </c>
      <c r="I15" s="13">
        <v>0</v>
      </c>
      <c r="J15">
        <f t="shared" si="1"/>
        <v>4.75</v>
      </c>
      <c r="K15" s="1">
        <f t="shared" si="2"/>
        <v>83.333333333333343</v>
      </c>
      <c r="M15" s="2" t="s">
        <v>25</v>
      </c>
      <c r="N15" s="2">
        <f>SUM(N3:N14)</f>
        <v>1</v>
      </c>
    </row>
    <row r="16" spans="1:14" x14ac:dyDescent="0.3">
      <c r="A16">
        <v>13</v>
      </c>
      <c r="B16" s="44"/>
      <c r="C16" s="45"/>
      <c r="E16" s="14" t="s">
        <v>13</v>
      </c>
      <c r="F16" s="37">
        <f t="shared" si="0"/>
        <v>80</v>
      </c>
      <c r="G16" s="2">
        <f>SUM(G4:G15)</f>
        <v>57</v>
      </c>
      <c r="H16" s="2">
        <f>SUM(H4:H15)</f>
        <v>23</v>
      </c>
      <c r="I16" s="2">
        <f>SUM(I4:I15)</f>
        <v>0</v>
      </c>
      <c r="J16" s="14">
        <f>SUM(J4:J15)</f>
        <v>54</v>
      </c>
      <c r="K16" s="38">
        <f t="shared" si="2"/>
        <v>71.25</v>
      </c>
    </row>
    <row r="17" spans="1:15" x14ac:dyDescent="0.3">
      <c r="A17">
        <v>14</v>
      </c>
      <c r="B17" s="44"/>
      <c r="C17" s="45"/>
    </row>
    <row r="18" spans="1:15" x14ac:dyDescent="0.3">
      <c r="A18">
        <v>15</v>
      </c>
      <c r="B18" s="44"/>
      <c r="C18" s="45"/>
      <c r="M18" s="2"/>
      <c r="N18" s="2"/>
    </row>
    <row r="19" spans="1:15" x14ac:dyDescent="0.3">
      <c r="A19">
        <v>16</v>
      </c>
      <c r="B19" s="44"/>
      <c r="C19" s="45"/>
      <c r="M19" s="2"/>
      <c r="N19" s="2"/>
    </row>
    <row r="20" spans="1:15" x14ac:dyDescent="0.3">
      <c r="A20">
        <v>17</v>
      </c>
      <c r="B20" s="44"/>
      <c r="C20" s="45"/>
      <c r="E20" s="2" t="s">
        <v>41</v>
      </c>
      <c r="N20" s="2"/>
    </row>
    <row r="21" spans="1:15" ht="15" customHeight="1" x14ac:dyDescent="0.3">
      <c r="A21">
        <v>18</v>
      </c>
      <c r="B21" s="44"/>
      <c r="C21" s="45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3">
      <c r="A22">
        <v>19</v>
      </c>
      <c r="B22" s="44"/>
      <c r="C22" s="45"/>
    </row>
    <row r="23" spans="1:15" x14ac:dyDescent="0.3">
      <c r="A23">
        <v>20</v>
      </c>
      <c r="B23" s="44"/>
      <c r="C23" s="45"/>
    </row>
    <row r="24" spans="1:15" x14ac:dyDescent="0.3">
      <c r="A24">
        <v>21</v>
      </c>
      <c r="B24" s="44"/>
      <c r="C24" s="45"/>
    </row>
    <row r="25" spans="1:15" x14ac:dyDescent="0.3">
      <c r="A25">
        <v>22</v>
      </c>
      <c r="B25" s="44"/>
      <c r="C25" s="45"/>
    </row>
    <row r="26" spans="1:15" x14ac:dyDescent="0.3">
      <c r="A26">
        <v>23</v>
      </c>
      <c r="B26" s="44"/>
      <c r="C26" s="45"/>
    </row>
    <row r="27" spans="1:15" x14ac:dyDescent="0.3">
      <c r="A27">
        <v>24</v>
      </c>
      <c r="B27" s="44"/>
      <c r="C27" s="45"/>
    </row>
    <row r="28" spans="1:15" x14ac:dyDescent="0.3">
      <c r="A28">
        <v>25</v>
      </c>
      <c r="B28" s="44"/>
      <c r="C28" s="45"/>
    </row>
    <row r="29" spans="1:15" x14ac:dyDescent="0.3">
      <c r="A29">
        <v>26</v>
      </c>
      <c r="B29" s="44"/>
      <c r="C29" s="45"/>
    </row>
    <row r="30" spans="1:15" x14ac:dyDescent="0.3">
      <c r="A30">
        <v>27</v>
      </c>
      <c r="B30" s="44"/>
      <c r="C30" s="45"/>
    </row>
    <row r="31" spans="1:15" x14ac:dyDescent="0.3">
      <c r="A31">
        <v>28</v>
      </c>
      <c r="B31" s="44"/>
      <c r="C31" s="45"/>
    </row>
    <row r="32" spans="1:15" x14ac:dyDescent="0.3">
      <c r="A32">
        <v>29</v>
      </c>
      <c r="B32" s="44"/>
      <c r="C32" s="45"/>
    </row>
    <row r="33" spans="1:5" x14ac:dyDescent="0.3">
      <c r="A33">
        <v>30</v>
      </c>
      <c r="B33" s="44"/>
      <c r="C33" s="45"/>
      <c r="E33" s="2"/>
    </row>
    <row r="34" spans="1:5" x14ac:dyDescent="0.3">
      <c r="A34">
        <v>31</v>
      </c>
      <c r="B34" s="44"/>
      <c r="C34" s="45"/>
      <c r="E34" s="2"/>
    </row>
    <row r="35" spans="1:5" x14ac:dyDescent="0.3">
      <c r="A35">
        <v>32</v>
      </c>
      <c r="B35" s="44"/>
      <c r="C35" s="45"/>
      <c r="E35" s="2"/>
    </row>
    <row r="36" spans="1:5" x14ac:dyDescent="0.3">
      <c r="A36">
        <v>33</v>
      </c>
      <c r="B36" s="44"/>
      <c r="C36" s="45"/>
      <c r="E36" s="2"/>
    </row>
    <row r="37" spans="1:5" x14ac:dyDescent="0.3">
      <c r="A37">
        <v>34</v>
      </c>
      <c r="B37" s="44"/>
      <c r="C37" s="45"/>
    </row>
    <row r="38" spans="1:5" x14ac:dyDescent="0.3">
      <c r="A38">
        <v>35</v>
      </c>
      <c r="B38" s="44"/>
      <c r="C38" s="45"/>
    </row>
    <row r="39" spans="1:5" x14ac:dyDescent="0.3">
      <c r="A39">
        <v>36</v>
      </c>
      <c r="B39" s="44"/>
      <c r="C39" s="45"/>
    </row>
    <row r="40" spans="1:5" x14ac:dyDescent="0.3">
      <c r="A40">
        <v>37</v>
      </c>
      <c r="B40" s="44"/>
      <c r="C40" s="45"/>
    </row>
    <row r="41" spans="1:5" x14ac:dyDescent="0.3">
      <c r="A41">
        <v>38</v>
      </c>
      <c r="B41" s="44"/>
      <c r="C41" s="45"/>
    </row>
    <row r="42" spans="1:5" x14ac:dyDescent="0.3">
      <c r="A42">
        <v>39</v>
      </c>
      <c r="B42" s="44"/>
      <c r="C42" s="45"/>
    </row>
    <row r="43" spans="1:5" x14ac:dyDescent="0.3">
      <c r="A43">
        <v>40</v>
      </c>
      <c r="B43" s="44"/>
      <c r="C43" s="45"/>
    </row>
    <row r="44" spans="1:5" x14ac:dyDescent="0.3">
      <c r="A44">
        <v>41</v>
      </c>
      <c r="B44" s="44"/>
      <c r="C44" s="45"/>
    </row>
    <row r="45" spans="1:5" x14ac:dyDescent="0.3">
      <c r="A45">
        <v>42</v>
      </c>
      <c r="B45" s="44"/>
      <c r="C45" s="45"/>
    </row>
    <row r="46" spans="1:5" x14ac:dyDescent="0.3">
      <c r="A46">
        <v>43</v>
      </c>
      <c r="B46" s="44"/>
      <c r="C46" s="45"/>
    </row>
    <row r="47" spans="1:5" x14ac:dyDescent="0.3">
      <c r="A47">
        <v>44</v>
      </c>
      <c r="B47" s="44"/>
      <c r="C47" s="45"/>
    </row>
    <row r="48" spans="1:5" x14ac:dyDescent="0.3">
      <c r="A48">
        <v>45</v>
      </c>
      <c r="B48" s="44"/>
      <c r="C48" s="45"/>
    </row>
    <row r="49" spans="1:3" x14ac:dyDescent="0.3">
      <c r="A49">
        <v>46</v>
      </c>
      <c r="B49" s="44"/>
      <c r="C49" s="45"/>
    </row>
    <row r="50" spans="1:3" x14ac:dyDescent="0.3">
      <c r="A50">
        <v>47</v>
      </c>
      <c r="B50" s="44"/>
      <c r="C50" s="45"/>
    </row>
    <row r="51" spans="1:3" x14ac:dyDescent="0.3">
      <c r="A51">
        <v>48</v>
      </c>
      <c r="B51" s="44"/>
      <c r="C51" s="45"/>
    </row>
    <row r="52" spans="1:3" x14ac:dyDescent="0.3">
      <c r="A52">
        <v>49</v>
      </c>
      <c r="B52" s="44"/>
      <c r="C52" s="45"/>
    </row>
    <row r="53" spans="1:3" x14ac:dyDescent="0.3">
      <c r="A53">
        <v>50</v>
      </c>
      <c r="B53" s="44"/>
      <c r="C53" s="45"/>
    </row>
    <row r="54" spans="1:3" x14ac:dyDescent="0.3">
      <c r="A54">
        <v>51</v>
      </c>
      <c r="B54" s="44"/>
      <c r="C54" s="45"/>
    </row>
    <row r="55" spans="1:3" x14ac:dyDescent="0.3">
      <c r="A55">
        <v>52</v>
      </c>
      <c r="B55" s="44"/>
      <c r="C55" s="45"/>
    </row>
    <row r="56" spans="1:3" x14ac:dyDescent="0.3">
      <c r="A56">
        <v>53</v>
      </c>
      <c r="B56" s="44"/>
      <c r="C56" s="45"/>
    </row>
    <row r="57" spans="1:3" x14ac:dyDescent="0.3">
      <c r="A57">
        <v>54</v>
      </c>
      <c r="B57" s="44"/>
      <c r="C57" s="45"/>
    </row>
    <row r="58" spans="1:3" x14ac:dyDescent="0.3">
      <c r="A58">
        <v>55</v>
      </c>
      <c r="B58" s="44"/>
      <c r="C58" s="45"/>
    </row>
    <row r="59" spans="1:3" x14ac:dyDescent="0.3">
      <c r="A59">
        <v>56</v>
      </c>
      <c r="B59" s="44"/>
      <c r="C59" s="45"/>
    </row>
    <row r="60" spans="1:3" x14ac:dyDescent="0.3">
      <c r="A60">
        <v>57</v>
      </c>
      <c r="B60" s="44"/>
      <c r="C60" s="45"/>
    </row>
    <row r="61" spans="1:3" x14ac:dyDescent="0.3">
      <c r="A61">
        <v>58</v>
      </c>
      <c r="B61" s="44"/>
      <c r="C61" s="45"/>
    </row>
    <row r="62" spans="1:3" x14ac:dyDescent="0.3">
      <c r="A62">
        <v>59</v>
      </c>
      <c r="B62" s="44"/>
      <c r="C62" s="45"/>
    </row>
    <row r="63" spans="1:3" x14ac:dyDescent="0.3">
      <c r="A63">
        <v>60</v>
      </c>
      <c r="B63" s="44"/>
      <c r="C63" s="45"/>
    </row>
    <row r="64" spans="1:3" x14ac:dyDescent="0.3">
      <c r="A64">
        <v>61</v>
      </c>
      <c r="B64" s="44"/>
      <c r="C64" s="45"/>
    </row>
    <row r="65" spans="1:3" x14ac:dyDescent="0.3">
      <c r="A65">
        <v>62</v>
      </c>
      <c r="B65" s="44"/>
      <c r="C65" s="45"/>
    </row>
    <row r="66" spans="1:3" x14ac:dyDescent="0.3">
      <c r="A66">
        <v>63</v>
      </c>
      <c r="B66" s="44"/>
      <c r="C66" s="45"/>
    </row>
    <row r="67" spans="1:3" x14ac:dyDescent="0.3">
      <c r="A67">
        <v>64</v>
      </c>
      <c r="B67" s="44"/>
      <c r="C67" s="45"/>
    </row>
    <row r="68" spans="1:3" x14ac:dyDescent="0.3">
      <c r="A68">
        <v>65</v>
      </c>
      <c r="B68" s="44"/>
      <c r="C68" s="45"/>
    </row>
    <row r="69" spans="1:3" x14ac:dyDescent="0.3">
      <c r="A69">
        <v>66</v>
      </c>
      <c r="B69" s="44"/>
      <c r="C69" s="45"/>
    </row>
    <row r="70" spans="1:3" x14ac:dyDescent="0.3">
      <c r="A70">
        <v>67</v>
      </c>
      <c r="B70" s="44"/>
      <c r="C70" s="45"/>
    </row>
    <row r="71" spans="1:3" x14ac:dyDescent="0.3">
      <c r="A71">
        <v>68</v>
      </c>
      <c r="B71" s="44"/>
      <c r="C71" s="45"/>
    </row>
    <row r="72" spans="1:3" x14ac:dyDescent="0.3">
      <c r="A72">
        <v>69</v>
      </c>
      <c r="B72" s="44"/>
      <c r="C72" s="45"/>
    </row>
    <row r="73" spans="1:3" x14ac:dyDescent="0.3">
      <c r="A73">
        <v>70</v>
      </c>
      <c r="B73" s="44"/>
      <c r="C73" s="45"/>
    </row>
    <row r="74" spans="1:3" x14ac:dyDescent="0.3">
      <c r="A74">
        <v>71</v>
      </c>
      <c r="B74" s="44"/>
      <c r="C74" s="45"/>
    </row>
    <row r="75" spans="1:3" x14ac:dyDescent="0.3">
      <c r="A75">
        <v>72</v>
      </c>
      <c r="B75" s="44"/>
      <c r="C75" s="45"/>
    </row>
    <row r="76" spans="1:3" x14ac:dyDescent="0.3">
      <c r="A76">
        <v>73</v>
      </c>
      <c r="B76" s="44"/>
      <c r="C76" s="45"/>
    </row>
    <row r="77" spans="1:3" x14ac:dyDescent="0.3">
      <c r="A77">
        <v>74</v>
      </c>
      <c r="B77" s="44"/>
      <c r="C77" s="45"/>
    </row>
    <row r="78" spans="1:3" x14ac:dyDescent="0.3">
      <c r="A78">
        <v>75</v>
      </c>
      <c r="B78" s="44"/>
      <c r="C78" s="45"/>
    </row>
    <row r="79" spans="1:3" x14ac:dyDescent="0.3">
      <c r="A79">
        <v>76</v>
      </c>
      <c r="B79" s="44"/>
      <c r="C79" s="45"/>
    </row>
    <row r="80" spans="1:3" x14ac:dyDescent="0.3">
      <c r="A80">
        <v>77</v>
      </c>
      <c r="B80" s="44"/>
      <c r="C80" s="45"/>
    </row>
    <row r="81" spans="1:3" x14ac:dyDescent="0.3">
      <c r="A81">
        <v>78</v>
      </c>
      <c r="B81" s="44"/>
      <c r="C81" s="45"/>
    </row>
    <row r="82" spans="1:3" x14ac:dyDescent="0.3">
      <c r="A82">
        <v>79</v>
      </c>
      <c r="B82" s="44"/>
      <c r="C82" s="45"/>
    </row>
    <row r="83" spans="1:3" x14ac:dyDescent="0.3">
      <c r="A83">
        <v>80</v>
      </c>
      <c r="B83" s="46"/>
      <c r="C83" s="47"/>
    </row>
  </sheetData>
  <conditionalFormatting sqref="N4:N14">
    <cfRule type="cellIs" dxfId="90" priority="5" operator="between">
      <formula>1</formula>
      <formula>2</formula>
    </cfRule>
    <cfRule type="cellIs" dxfId="89" priority="6" operator="between">
      <formula>3</formula>
      <formula>100</formula>
    </cfRule>
  </conditionalFormatting>
  <conditionalFormatting sqref="K16">
    <cfRule type="cellIs" dxfId="88" priority="7" operator="between">
      <formula>0</formula>
      <formula>50</formula>
    </cfRule>
  </conditionalFormatting>
  <conditionalFormatting sqref="B4:B83">
    <cfRule type="cellIs" dxfId="87" priority="1" operator="between">
      <formula>"B"</formula>
      <formula>"B"</formula>
    </cfRule>
    <cfRule type="cellIs" dxfId="86" priority="2" operator="between">
      <formula>"Y"</formula>
      <formula>"Y"</formula>
    </cfRule>
    <cfRule type="cellIs" dxfId="85" priority="3" operator="between">
      <formula>"D"</formula>
      <formula>"D"</formula>
    </cfRule>
  </conditionalFormatting>
  <dataValidations count="1">
    <dataValidation type="list" allowBlank="1" showInputMessage="1" showErrorMessage="1" sqref="C4:C83">
      <formula1>$E$4:$E$15</formula1>
    </dataValidation>
  </dataValidations>
  <hyperlinks>
    <hyperlink ref="E1" location="MENU!A1" display="MENU"/>
  </hyperlink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zoomScale="80" zoomScaleNormal="80" workbookViewId="0">
      <selection activeCell="N4" sqref="N4:N14"/>
    </sheetView>
  </sheetViews>
  <sheetFormatPr defaultRowHeight="14.4" x14ac:dyDescent="0.3"/>
  <cols>
    <col min="2" max="2" width="19.5546875" customWidth="1"/>
    <col min="3" max="3" width="33.6640625" customWidth="1"/>
    <col min="4" max="4" width="4.33203125" customWidth="1"/>
    <col min="5" max="5" width="34" customWidth="1"/>
    <col min="6" max="6" width="15.6640625" customWidth="1"/>
    <col min="7" max="10" width="11.77734375" customWidth="1"/>
    <col min="11" max="11" width="13.33203125" customWidth="1"/>
    <col min="12" max="12" width="11.77734375" customWidth="1"/>
    <col min="13" max="13" width="35.6640625" customWidth="1"/>
    <col min="14" max="14" width="16.109375" customWidth="1"/>
    <col min="15" max="23" width="11.77734375" customWidth="1"/>
    <col min="24" max="24" width="11.21875" customWidth="1"/>
    <col min="25" max="26" width="10.44140625" customWidth="1"/>
    <col min="27" max="27" width="10.5546875" customWidth="1"/>
    <col min="28" max="28" width="10.44140625" customWidth="1"/>
    <col min="29" max="29" width="10.77734375" customWidth="1"/>
    <col min="30" max="30" width="10.33203125" customWidth="1"/>
    <col min="31" max="31" width="11" customWidth="1"/>
    <col min="32" max="32" width="10.6640625" customWidth="1"/>
    <col min="33" max="33" width="10.5546875" customWidth="1"/>
  </cols>
  <sheetData>
    <row r="1" spans="1:14" ht="28.2" customHeight="1" x14ac:dyDescent="0.5">
      <c r="A1" s="17" t="str">
        <f>(MENU!A9)</f>
        <v>HATİCE KÜBRA BİLGİÇ</v>
      </c>
      <c r="E1" s="19" t="s">
        <v>50</v>
      </c>
    </row>
    <row r="2" spans="1:14" x14ac:dyDescent="0.3">
      <c r="E2" s="2"/>
      <c r="F2" s="2"/>
      <c r="G2" s="2" t="s">
        <v>11</v>
      </c>
      <c r="H2" s="2"/>
      <c r="I2" s="2"/>
      <c r="J2" s="2"/>
      <c r="K2" s="2"/>
      <c r="M2" s="2" t="s">
        <v>31</v>
      </c>
    </row>
    <row r="3" spans="1:14" ht="21" x14ac:dyDescent="0.4">
      <c r="B3" s="40" t="str">
        <f>MENU!D3</f>
        <v>YDS DENEME I</v>
      </c>
      <c r="C3" s="36" t="str">
        <f>MENU!E3</f>
        <v>(GG.AA.YYYY)</v>
      </c>
      <c r="E3" s="2"/>
      <c r="F3" s="4" t="s">
        <v>39</v>
      </c>
      <c r="G3" s="4" t="b">
        <v>1</v>
      </c>
      <c r="H3" s="4" t="b">
        <v>0</v>
      </c>
      <c r="I3" s="4" t="s">
        <v>9</v>
      </c>
      <c r="J3" s="4" t="s">
        <v>10</v>
      </c>
      <c r="K3" s="3" t="s">
        <v>12</v>
      </c>
      <c r="M3" s="15"/>
      <c r="N3" s="3" t="s">
        <v>26</v>
      </c>
    </row>
    <row r="4" spans="1:14" x14ac:dyDescent="0.3">
      <c r="A4">
        <v>1</v>
      </c>
      <c r="B4" s="42" t="s">
        <v>47</v>
      </c>
      <c r="C4" s="49"/>
      <c r="E4" s="2" t="s">
        <v>0</v>
      </c>
      <c r="F4">
        <f>(G4+H4+I4)</f>
        <v>4</v>
      </c>
      <c r="G4" s="5">
        <v>3</v>
      </c>
      <c r="H4" s="6">
        <v>1</v>
      </c>
      <c r="I4" s="7">
        <v>0</v>
      </c>
      <c r="J4">
        <f>-(-G4-(-0.25))</f>
        <v>2.75</v>
      </c>
      <c r="K4" s="1">
        <f>G4/F4*100</f>
        <v>75</v>
      </c>
      <c r="M4" t="s">
        <v>0</v>
      </c>
      <c r="N4" s="22">
        <v>0</v>
      </c>
    </row>
    <row r="5" spans="1:14" x14ac:dyDescent="0.3">
      <c r="A5">
        <v>2</v>
      </c>
      <c r="B5" s="44"/>
      <c r="C5" s="45"/>
      <c r="E5" s="2" t="s">
        <v>1</v>
      </c>
      <c r="F5">
        <f t="shared" ref="F5:F16" si="0">(G5+H5+I5)</f>
        <v>10</v>
      </c>
      <c r="G5" s="8">
        <v>5</v>
      </c>
      <c r="H5" s="9">
        <v>5</v>
      </c>
      <c r="I5" s="10">
        <v>0</v>
      </c>
      <c r="J5">
        <f t="shared" ref="J5:J15" si="1">-(-G5-(-0.25))</f>
        <v>4.75</v>
      </c>
      <c r="K5" s="1">
        <f t="shared" ref="K5:K16" si="2">G5/F5*100</f>
        <v>50</v>
      </c>
      <c r="M5" t="s">
        <v>15</v>
      </c>
      <c r="N5" s="23">
        <v>0</v>
      </c>
    </row>
    <row r="6" spans="1:14" x14ac:dyDescent="0.3">
      <c r="A6">
        <v>3</v>
      </c>
      <c r="B6" s="44"/>
      <c r="C6" s="45"/>
      <c r="E6" s="2" t="s">
        <v>2</v>
      </c>
      <c r="F6">
        <f t="shared" si="0"/>
        <v>5</v>
      </c>
      <c r="G6" s="8">
        <v>4</v>
      </c>
      <c r="H6" s="9">
        <v>1</v>
      </c>
      <c r="I6" s="10">
        <v>0</v>
      </c>
      <c r="J6">
        <f t="shared" si="1"/>
        <v>3.75</v>
      </c>
      <c r="K6" s="1">
        <f t="shared" si="2"/>
        <v>80</v>
      </c>
      <c r="M6" t="s">
        <v>16</v>
      </c>
      <c r="N6" s="23">
        <v>0</v>
      </c>
    </row>
    <row r="7" spans="1:14" x14ac:dyDescent="0.3">
      <c r="A7">
        <v>4</v>
      </c>
      <c r="B7" s="44"/>
      <c r="C7" s="45"/>
      <c r="E7" s="2" t="s">
        <v>3</v>
      </c>
      <c r="F7">
        <f t="shared" si="0"/>
        <v>8</v>
      </c>
      <c r="G7" s="8">
        <v>7</v>
      </c>
      <c r="H7" s="9">
        <v>1</v>
      </c>
      <c r="I7" s="10">
        <v>0</v>
      </c>
      <c r="J7">
        <f t="shared" si="1"/>
        <v>6.75</v>
      </c>
      <c r="K7" s="1">
        <f t="shared" si="2"/>
        <v>87.5</v>
      </c>
      <c r="M7" t="s">
        <v>17</v>
      </c>
      <c r="N7" s="23">
        <v>0</v>
      </c>
    </row>
    <row r="8" spans="1:14" x14ac:dyDescent="0.3">
      <c r="A8">
        <v>5</v>
      </c>
      <c r="B8" s="44" t="s">
        <v>49</v>
      </c>
      <c r="C8" s="45" t="s">
        <v>3</v>
      </c>
      <c r="E8" s="2" t="s">
        <v>4</v>
      </c>
      <c r="F8">
        <f t="shared" si="0"/>
        <v>15</v>
      </c>
      <c r="G8" s="8">
        <v>9</v>
      </c>
      <c r="H8" s="9">
        <v>6</v>
      </c>
      <c r="I8" s="10">
        <v>0</v>
      </c>
      <c r="J8">
        <f t="shared" si="1"/>
        <v>8.75</v>
      </c>
      <c r="K8" s="1">
        <f t="shared" si="2"/>
        <v>60</v>
      </c>
      <c r="M8" t="s">
        <v>18</v>
      </c>
      <c r="N8" s="23">
        <v>0</v>
      </c>
    </row>
    <row r="9" spans="1:14" x14ac:dyDescent="0.3">
      <c r="A9">
        <v>6</v>
      </c>
      <c r="B9" s="44"/>
      <c r="C9" s="45"/>
      <c r="E9" s="2" t="s">
        <v>8</v>
      </c>
      <c r="F9">
        <f t="shared" si="0"/>
        <v>5</v>
      </c>
      <c r="G9" s="8">
        <v>4</v>
      </c>
      <c r="H9" s="16">
        <v>1</v>
      </c>
      <c r="I9" s="10">
        <v>0</v>
      </c>
      <c r="J9">
        <f>-(-G9-(-0.25))</f>
        <v>3.75</v>
      </c>
      <c r="K9" s="1">
        <f>G9/F9*100</f>
        <v>80</v>
      </c>
      <c r="M9" t="s">
        <v>19</v>
      </c>
      <c r="N9" s="23">
        <v>0</v>
      </c>
    </row>
    <row r="10" spans="1:14" x14ac:dyDescent="0.3">
      <c r="A10">
        <v>7</v>
      </c>
      <c r="B10" s="44"/>
      <c r="C10" s="45"/>
      <c r="E10" s="2" t="s">
        <v>5</v>
      </c>
      <c r="F10">
        <f t="shared" si="0"/>
        <v>5</v>
      </c>
      <c r="G10" s="8">
        <v>3</v>
      </c>
      <c r="H10" s="9">
        <v>2</v>
      </c>
      <c r="I10" s="10">
        <v>0</v>
      </c>
      <c r="J10">
        <f t="shared" si="1"/>
        <v>2.75</v>
      </c>
      <c r="K10" s="1">
        <f t="shared" si="2"/>
        <v>60</v>
      </c>
      <c r="M10" t="s">
        <v>20</v>
      </c>
      <c r="N10" s="23">
        <v>0</v>
      </c>
    </row>
    <row r="11" spans="1:14" x14ac:dyDescent="0.3">
      <c r="A11">
        <v>8</v>
      </c>
      <c r="B11" s="44"/>
      <c r="C11" s="45"/>
      <c r="E11" s="2" t="s">
        <v>6</v>
      </c>
      <c r="F11">
        <f t="shared" si="0"/>
        <v>5</v>
      </c>
      <c r="G11" s="8">
        <v>5</v>
      </c>
      <c r="H11" s="9">
        <v>0</v>
      </c>
      <c r="I11" s="10">
        <v>0</v>
      </c>
      <c r="J11">
        <f t="shared" si="1"/>
        <v>4.75</v>
      </c>
      <c r="K11" s="1">
        <f t="shared" si="2"/>
        <v>100</v>
      </c>
      <c r="M11" t="s">
        <v>21</v>
      </c>
      <c r="N11" s="23">
        <v>1</v>
      </c>
    </row>
    <row r="12" spans="1:14" x14ac:dyDescent="0.3">
      <c r="A12">
        <v>9</v>
      </c>
      <c r="B12" s="44" t="s">
        <v>48</v>
      </c>
      <c r="C12" s="45" t="s">
        <v>30</v>
      </c>
      <c r="E12" s="2" t="s">
        <v>7</v>
      </c>
      <c r="F12">
        <f t="shared" si="0"/>
        <v>5</v>
      </c>
      <c r="G12" s="8">
        <v>1</v>
      </c>
      <c r="H12" s="9">
        <v>4</v>
      </c>
      <c r="I12" s="10">
        <v>0</v>
      </c>
      <c r="J12">
        <f t="shared" si="1"/>
        <v>0.75</v>
      </c>
      <c r="K12" s="1">
        <f t="shared" si="2"/>
        <v>20</v>
      </c>
      <c r="M12" t="s">
        <v>22</v>
      </c>
      <c r="N12" s="23">
        <v>0</v>
      </c>
    </row>
    <row r="13" spans="1:14" x14ac:dyDescent="0.3">
      <c r="A13">
        <v>10</v>
      </c>
      <c r="B13" s="44"/>
      <c r="C13" s="45"/>
      <c r="E13" s="2" t="s">
        <v>28</v>
      </c>
      <c r="F13">
        <f t="shared" si="0"/>
        <v>6</v>
      </c>
      <c r="G13" s="8">
        <v>5</v>
      </c>
      <c r="H13" s="9">
        <v>1</v>
      </c>
      <c r="I13" s="10">
        <v>0</v>
      </c>
      <c r="J13">
        <f t="shared" si="1"/>
        <v>4.75</v>
      </c>
      <c r="K13" s="1">
        <f t="shared" si="2"/>
        <v>83.333333333333343</v>
      </c>
      <c r="M13" t="s">
        <v>23</v>
      </c>
      <c r="N13" s="23">
        <v>0</v>
      </c>
    </row>
    <row r="14" spans="1:14" x14ac:dyDescent="0.3">
      <c r="A14">
        <v>11</v>
      </c>
      <c r="B14" s="44"/>
      <c r="C14" s="45"/>
      <c r="E14" s="2" t="s">
        <v>29</v>
      </c>
      <c r="F14">
        <f t="shared" si="0"/>
        <v>6</v>
      </c>
      <c r="G14" s="8">
        <v>6</v>
      </c>
      <c r="H14" s="16">
        <v>0</v>
      </c>
      <c r="I14" s="10">
        <v>0</v>
      </c>
      <c r="J14">
        <f>-(-G14-(-0.25))</f>
        <v>5.75</v>
      </c>
      <c r="K14" s="1">
        <f>G14/F14*100</f>
        <v>100</v>
      </c>
      <c r="M14" t="s">
        <v>24</v>
      </c>
      <c r="N14" s="24">
        <v>0</v>
      </c>
    </row>
    <row r="15" spans="1:14" x14ac:dyDescent="0.3">
      <c r="A15">
        <v>12</v>
      </c>
      <c r="B15" s="44"/>
      <c r="C15" s="45"/>
      <c r="E15" s="2" t="s">
        <v>30</v>
      </c>
      <c r="F15">
        <f t="shared" si="0"/>
        <v>6</v>
      </c>
      <c r="G15" s="11">
        <v>5</v>
      </c>
      <c r="H15" s="12">
        <v>1</v>
      </c>
      <c r="I15" s="13">
        <v>0</v>
      </c>
      <c r="J15">
        <f t="shared" si="1"/>
        <v>4.75</v>
      </c>
      <c r="K15" s="1">
        <f t="shared" si="2"/>
        <v>83.333333333333343</v>
      </c>
      <c r="M15" s="2" t="s">
        <v>25</v>
      </c>
      <c r="N15" s="2">
        <f>SUM(N3:N14)</f>
        <v>1</v>
      </c>
    </row>
    <row r="16" spans="1:14" x14ac:dyDescent="0.3">
      <c r="A16">
        <v>13</v>
      </c>
      <c r="B16" s="44"/>
      <c r="C16" s="45"/>
      <c r="E16" s="14" t="s">
        <v>13</v>
      </c>
      <c r="F16" s="37">
        <f t="shared" si="0"/>
        <v>80</v>
      </c>
      <c r="G16" s="2">
        <f>SUM(G4:G15)</f>
        <v>57</v>
      </c>
      <c r="H16" s="2">
        <f>SUM(H4:H15)</f>
        <v>23</v>
      </c>
      <c r="I16" s="2">
        <f>SUM(I4:I15)</f>
        <v>0</v>
      </c>
      <c r="J16" s="14">
        <f>SUM(J4:J15)</f>
        <v>54</v>
      </c>
      <c r="K16" s="38">
        <f t="shared" si="2"/>
        <v>71.25</v>
      </c>
    </row>
    <row r="17" spans="1:15" x14ac:dyDescent="0.3">
      <c r="A17">
        <v>14</v>
      </c>
      <c r="B17" s="44"/>
      <c r="C17" s="45"/>
    </row>
    <row r="18" spans="1:15" x14ac:dyDescent="0.3">
      <c r="A18">
        <v>15</v>
      </c>
      <c r="B18" s="44"/>
      <c r="C18" s="45"/>
      <c r="M18" s="2"/>
      <c r="N18" s="2"/>
    </row>
    <row r="19" spans="1:15" x14ac:dyDescent="0.3">
      <c r="A19">
        <v>16</v>
      </c>
      <c r="B19" s="44"/>
      <c r="C19" s="45"/>
      <c r="M19" s="2"/>
      <c r="N19" s="2"/>
    </row>
    <row r="20" spans="1:15" x14ac:dyDescent="0.3">
      <c r="A20">
        <v>17</v>
      </c>
      <c r="B20" s="44"/>
      <c r="C20" s="45"/>
      <c r="E20" s="2" t="s">
        <v>41</v>
      </c>
      <c r="N20" s="2"/>
    </row>
    <row r="21" spans="1:15" ht="15" customHeight="1" x14ac:dyDescent="0.3">
      <c r="A21">
        <v>18</v>
      </c>
      <c r="B21" s="44"/>
      <c r="C21" s="45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3">
      <c r="A22">
        <v>19</v>
      </c>
      <c r="B22" s="44"/>
      <c r="C22" s="45"/>
    </row>
    <row r="23" spans="1:15" x14ac:dyDescent="0.3">
      <c r="A23">
        <v>20</v>
      </c>
      <c r="B23" s="44"/>
      <c r="C23" s="45"/>
    </row>
    <row r="24" spans="1:15" x14ac:dyDescent="0.3">
      <c r="A24">
        <v>21</v>
      </c>
      <c r="B24" s="44"/>
      <c r="C24" s="45"/>
    </row>
    <row r="25" spans="1:15" x14ac:dyDescent="0.3">
      <c r="A25">
        <v>22</v>
      </c>
      <c r="B25" s="44"/>
      <c r="C25" s="45"/>
    </row>
    <row r="26" spans="1:15" x14ac:dyDescent="0.3">
      <c r="A26">
        <v>23</v>
      </c>
      <c r="B26" s="44"/>
      <c r="C26" s="45"/>
    </row>
    <row r="27" spans="1:15" x14ac:dyDescent="0.3">
      <c r="A27">
        <v>24</v>
      </c>
      <c r="B27" s="44"/>
      <c r="C27" s="45"/>
    </row>
    <row r="28" spans="1:15" x14ac:dyDescent="0.3">
      <c r="A28">
        <v>25</v>
      </c>
      <c r="B28" s="44"/>
      <c r="C28" s="45"/>
    </row>
    <row r="29" spans="1:15" x14ac:dyDescent="0.3">
      <c r="A29">
        <v>26</v>
      </c>
      <c r="B29" s="44"/>
      <c r="C29" s="45"/>
    </row>
    <row r="30" spans="1:15" x14ac:dyDescent="0.3">
      <c r="A30">
        <v>27</v>
      </c>
      <c r="B30" s="44"/>
      <c r="C30" s="45"/>
    </row>
    <row r="31" spans="1:15" x14ac:dyDescent="0.3">
      <c r="A31">
        <v>28</v>
      </c>
      <c r="B31" s="44"/>
      <c r="C31" s="45"/>
    </row>
    <row r="32" spans="1:15" x14ac:dyDescent="0.3">
      <c r="A32">
        <v>29</v>
      </c>
      <c r="B32" s="44"/>
      <c r="C32" s="45"/>
    </row>
    <row r="33" spans="1:5" x14ac:dyDescent="0.3">
      <c r="A33">
        <v>30</v>
      </c>
      <c r="B33" s="44"/>
      <c r="C33" s="45"/>
      <c r="E33" s="2"/>
    </row>
    <row r="34" spans="1:5" x14ac:dyDescent="0.3">
      <c r="A34">
        <v>31</v>
      </c>
      <c r="B34" s="44"/>
      <c r="C34" s="45"/>
      <c r="E34" s="2"/>
    </row>
    <row r="35" spans="1:5" x14ac:dyDescent="0.3">
      <c r="A35">
        <v>32</v>
      </c>
      <c r="B35" s="44"/>
      <c r="C35" s="45"/>
      <c r="E35" s="2"/>
    </row>
    <row r="36" spans="1:5" x14ac:dyDescent="0.3">
      <c r="A36">
        <v>33</v>
      </c>
      <c r="B36" s="44"/>
      <c r="C36" s="45"/>
      <c r="E36" s="2"/>
    </row>
    <row r="37" spans="1:5" x14ac:dyDescent="0.3">
      <c r="A37">
        <v>34</v>
      </c>
      <c r="B37" s="44"/>
      <c r="C37" s="45"/>
    </row>
    <row r="38" spans="1:5" x14ac:dyDescent="0.3">
      <c r="A38">
        <v>35</v>
      </c>
      <c r="B38" s="44"/>
      <c r="C38" s="45"/>
    </row>
    <row r="39" spans="1:5" x14ac:dyDescent="0.3">
      <c r="A39">
        <v>36</v>
      </c>
      <c r="B39" s="44"/>
      <c r="C39" s="45"/>
    </row>
    <row r="40" spans="1:5" x14ac:dyDescent="0.3">
      <c r="A40">
        <v>37</v>
      </c>
      <c r="B40" s="44"/>
      <c r="C40" s="45"/>
    </row>
    <row r="41" spans="1:5" x14ac:dyDescent="0.3">
      <c r="A41">
        <v>38</v>
      </c>
      <c r="B41" s="44"/>
      <c r="C41" s="45"/>
    </row>
    <row r="42" spans="1:5" x14ac:dyDescent="0.3">
      <c r="A42">
        <v>39</v>
      </c>
      <c r="B42" s="44"/>
      <c r="C42" s="45"/>
    </row>
    <row r="43" spans="1:5" x14ac:dyDescent="0.3">
      <c r="A43">
        <v>40</v>
      </c>
      <c r="B43" s="44"/>
      <c r="C43" s="45"/>
    </row>
    <row r="44" spans="1:5" x14ac:dyDescent="0.3">
      <c r="A44">
        <v>41</v>
      </c>
      <c r="B44" s="44"/>
      <c r="C44" s="45"/>
    </row>
    <row r="45" spans="1:5" x14ac:dyDescent="0.3">
      <c r="A45">
        <v>42</v>
      </c>
      <c r="B45" s="44"/>
      <c r="C45" s="45"/>
    </row>
    <row r="46" spans="1:5" x14ac:dyDescent="0.3">
      <c r="A46">
        <v>43</v>
      </c>
      <c r="B46" s="44"/>
      <c r="C46" s="45"/>
    </row>
    <row r="47" spans="1:5" x14ac:dyDescent="0.3">
      <c r="A47">
        <v>44</v>
      </c>
      <c r="B47" s="44"/>
      <c r="C47" s="45"/>
    </row>
    <row r="48" spans="1:5" x14ac:dyDescent="0.3">
      <c r="A48">
        <v>45</v>
      </c>
      <c r="B48" s="44"/>
      <c r="C48" s="45"/>
    </row>
    <row r="49" spans="1:3" x14ac:dyDescent="0.3">
      <c r="A49">
        <v>46</v>
      </c>
      <c r="B49" s="44"/>
      <c r="C49" s="45"/>
    </row>
    <row r="50" spans="1:3" x14ac:dyDescent="0.3">
      <c r="A50">
        <v>47</v>
      </c>
      <c r="B50" s="44"/>
      <c r="C50" s="45"/>
    </row>
    <row r="51" spans="1:3" x14ac:dyDescent="0.3">
      <c r="A51">
        <v>48</v>
      </c>
      <c r="B51" s="44"/>
      <c r="C51" s="45"/>
    </row>
    <row r="52" spans="1:3" x14ac:dyDescent="0.3">
      <c r="A52">
        <v>49</v>
      </c>
      <c r="B52" s="44"/>
      <c r="C52" s="45"/>
    </row>
    <row r="53" spans="1:3" x14ac:dyDescent="0.3">
      <c r="A53">
        <v>50</v>
      </c>
      <c r="B53" s="44"/>
      <c r="C53" s="45"/>
    </row>
    <row r="54" spans="1:3" x14ac:dyDescent="0.3">
      <c r="A54">
        <v>51</v>
      </c>
      <c r="B54" s="44"/>
      <c r="C54" s="45"/>
    </row>
    <row r="55" spans="1:3" x14ac:dyDescent="0.3">
      <c r="A55">
        <v>52</v>
      </c>
      <c r="B55" s="44"/>
      <c r="C55" s="45"/>
    </row>
    <row r="56" spans="1:3" x14ac:dyDescent="0.3">
      <c r="A56">
        <v>53</v>
      </c>
      <c r="B56" s="44"/>
      <c r="C56" s="45"/>
    </row>
    <row r="57" spans="1:3" x14ac:dyDescent="0.3">
      <c r="A57">
        <v>54</v>
      </c>
      <c r="B57" s="44"/>
      <c r="C57" s="45"/>
    </row>
    <row r="58" spans="1:3" x14ac:dyDescent="0.3">
      <c r="A58">
        <v>55</v>
      </c>
      <c r="B58" s="44"/>
      <c r="C58" s="45"/>
    </row>
    <row r="59" spans="1:3" x14ac:dyDescent="0.3">
      <c r="A59">
        <v>56</v>
      </c>
      <c r="B59" s="44"/>
      <c r="C59" s="45"/>
    </row>
    <row r="60" spans="1:3" x14ac:dyDescent="0.3">
      <c r="A60">
        <v>57</v>
      </c>
      <c r="B60" s="44"/>
      <c r="C60" s="45"/>
    </row>
    <row r="61" spans="1:3" x14ac:dyDescent="0.3">
      <c r="A61">
        <v>58</v>
      </c>
      <c r="B61" s="44"/>
      <c r="C61" s="45"/>
    </row>
    <row r="62" spans="1:3" x14ac:dyDescent="0.3">
      <c r="A62">
        <v>59</v>
      </c>
      <c r="B62" s="44"/>
      <c r="C62" s="45"/>
    </row>
    <row r="63" spans="1:3" x14ac:dyDescent="0.3">
      <c r="A63">
        <v>60</v>
      </c>
      <c r="B63" s="44"/>
      <c r="C63" s="45"/>
    </row>
    <row r="64" spans="1:3" x14ac:dyDescent="0.3">
      <c r="A64">
        <v>61</v>
      </c>
      <c r="B64" s="44"/>
      <c r="C64" s="45"/>
    </row>
    <row r="65" spans="1:3" x14ac:dyDescent="0.3">
      <c r="A65">
        <v>62</v>
      </c>
      <c r="B65" s="44"/>
      <c r="C65" s="45"/>
    </row>
    <row r="66" spans="1:3" x14ac:dyDescent="0.3">
      <c r="A66">
        <v>63</v>
      </c>
      <c r="B66" s="44"/>
      <c r="C66" s="45"/>
    </row>
    <row r="67" spans="1:3" x14ac:dyDescent="0.3">
      <c r="A67">
        <v>64</v>
      </c>
      <c r="B67" s="44"/>
      <c r="C67" s="45"/>
    </row>
    <row r="68" spans="1:3" x14ac:dyDescent="0.3">
      <c r="A68">
        <v>65</v>
      </c>
      <c r="B68" s="44"/>
      <c r="C68" s="45"/>
    </row>
    <row r="69" spans="1:3" x14ac:dyDescent="0.3">
      <c r="A69">
        <v>66</v>
      </c>
      <c r="B69" s="44"/>
      <c r="C69" s="45"/>
    </row>
    <row r="70" spans="1:3" x14ac:dyDescent="0.3">
      <c r="A70">
        <v>67</v>
      </c>
      <c r="B70" s="44"/>
      <c r="C70" s="45"/>
    </row>
    <row r="71" spans="1:3" x14ac:dyDescent="0.3">
      <c r="A71">
        <v>68</v>
      </c>
      <c r="B71" s="44"/>
      <c r="C71" s="45"/>
    </row>
    <row r="72" spans="1:3" x14ac:dyDescent="0.3">
      <c r="A72">
        <v>69</v>
      </c>
      <c r="B72" s="44"/>
      <c r="C72" s="45"/>
    </row>
    <row r="73" spans="1:3" x14ac:dyDescent="0.3">
      <c r="A73">
        <v>70</v>
      </c>
      <c r="B73" s="44"/>
      <c r="C73" s="45"/>
    </row>
    <row r="74" spans="1:3" x14ac:dyDescent="0.3">
      <c r="A74">
        <v>71</v>
      </c>
      <c r="B74" s="44"/>
      <c r="C74" s="45"/>
    </row>
    <row r="75" spans="1:3" x14ac:dyDescent="0.3">
      <c r="A75">
        <v>72</v>
      </c>
      <c r="B75" s="44"/>
      <c r="C75" s="45"/>
    </row>
    <row r="76" spans="1:3" x14ac:dyDescent="0.3">
      <c r="A76">
        <v>73</v>
      </c>
      <c r="B76" s="44"/>
      <c r="C76" s="45"/>
    </row>
    <row r="77" spans="1:3" x14ac:dyDescent="0.3">
      <c r="A77">
        <v>74</v>
      </c>
      <c r="B77" s="44"/>
      <c r="C77" s="45"/>
    </row>
    <row r="78" spans="1:3" x14ac:dyDescent="0.3">
      <c r="A78">
        <v>75</v>
      </c>
      <c r="B78" s="44"/>
      <c r="C78" s="45"/>
    </row>
    <row r="79" spans="1:3" x14ac:dyDescent="0.3">
      <c r="A79">
        <v>76</v>
      </c>
      <c r="B79" s="44"/>
      <c r="C79" s="45"/>
    </row>
    <row r="80" spans="1:3" x14ac:dyDescent="0.3">
      <c r="A80">
        <v>77</v>
      </c>
      <c r="B80" s="44"/>
      <c r="C80" s="45"/>
    </row>
    <row r="81" spans="1:3" x14ac:dyDescent="0.3">
      <c r="A81">
        <v>78</v>
      </c>
      <c r="B81" s="44"/>
      <c r="C81" s="45"/>
    </row>
    <row r="82" spans="1:3" x14ac:dyDescent="0.3">
      <c r="A82">
        <v>79</v>
      </c>
      <c r="B82" s="44"/>
      <c r="C82" s="45"/>
    </row>
    <row r="83" spans="1:3" x14ac:dyDescent="0.3">
      <c r="A83">
        <v>80</v>
      </c>
      <c r="B83" s="46"/>
      <c r="C83" s="47"/>
    </row>
  </sheetData>
  <conditionalFormatting sqref="N4:N14">
    <cfRule type="cellIs" dxfId="77" priority="5" operator="between">
      <formula>1</formula>
      <formula>2</formula>
    </cfRule>
    <cfRule type="cellIs" dxfId="76" priority="6" operator="between">
      <formula>3</formula>
      <formula>100</formula>
    </cfRule>
  </conditionalFormatting>
  <conditionalFormatting sqref="K16">
    <cfRule type="cellIs" dxfId="75" priority="7" operator="between">
      <formula>0</formula>
      <formula>50</formula>
    </cfRule>
  </conditionalFormatting>
  <conditionalFormatting sqref="B4:B83">
    <cfRule type="cellIs" dxfId="74" priority="1" operator="between">
      <formula>"B"</formula>
      <formula>"B"</formula>
    </cfRule>
    <cfRule type="cellIs" dxfId="73" priority="2" operator="between">
      <formula>"Y"</formula>
      <formula>"Y"</formula>
    </cfRule>
    <cfRule type="cellIs" dxfId="72" priority="3" operator="between">
      <formula>"D"</formula>
      <formula>"D"</formula>
    </cfRule>
  </conditionalFormatting>
  <dataValidations count="1">
    <dataValidation type="list" allowBlank="1" showInputMessage="1" showErrorMessage="1" sqref="C4:C83">
      <formula1>$E$4:$E$15</formula1>
    </dataValidation>
  </dataValidations>
  <hyperlinks>
    <hyperlink ref="E1" location="MENU!A1" display="MENU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zoomScale="80" zoomScaleNormal="80" workbookViewId="0">
      <selection activeCell="O15" sqref="O15"/>
    </sheetView>
  </sheetViews>
  <sheetFormatPr defaultRowHeight="14.4" x14ac:dyDescent="0.3"/>
  <cols>
    <col min="2" max="2" width="19.33203125" customWidth="1"/>
    <col min="3" max="3" width="33.6640625" customWidth="1"/>
    <col min="4" max="4" width="4.6640625" customWidth="1"/>
    <col min="5" max="5" width="34" customWidth="1"/>
    <col min="6" max="6" width="15.6640625" customWidth="1"/>
    <col min="7" max="10" width="11.77734375" customWidth="1"/>
    <col min="11" max="11" width="13.33203125" customWidth="1"/>
    <col min="12" max="12" width="11.77734375" customWidth="1"/>
    <col min="13" max="13" width="35.6640625" customWidth="1"/>
    <col min="14" max="14" width="16.109375" customWidth="1"/>
    <col min="15" max="23" width="11.77734375" customWidth="1"/>
    <col min="24" max="24" width="11.21875" customWidth="1"/>
    <col min="25" max="26" width="10.44140625" customWidth="1"/>
    <col min="27" max="27" width="10.5546875" customWidth="1"/>
    <col min="28" max="28" width="10.44140625" customWidth="1"/>
    <col min="29" max="29" width="10.77734375" customWidth="1"/>
    <col min="30" max="30" width="10.33203125" customWidth="1"/>
    <col min="31" max="31" width="11" customWidth="1"/>
    <col min="32" max="32" width="10.6640625" customWidth="1"/>
    <col min="33" max="33" width="10.5546875" customWidth="1"/>
  </cols>
  <sheetData>
    <row r="1" spans="1:14" ht="28.2" customHeight="1" x14ac:dyDescent="0.5">
      <c r="A1" s="17" t="str">
        <f>(MENU!A10)</f>
        <v>RECEP ERDEM</v>
      </c>
      <c r="E1" s="19" t="s">
        <v>50</v>
      </c>
    </row>
    <row r="2" spans="1:14" x14ac:dyDescent="0.3">
      <c r="E2" s="2"/>
      <c r="F2" s="2"/>
      <c r="G2" s="2" t="s">
        <v>11</v>
      </c>
      <c r="H2" s="2"/>
      <c r="I2" s="2"/>
      <c r="J2" s="2"/>
      <c r="K2" s="2"/>
      <c r="M2" s="2" t="s">
        <v>31</v>
      </c>
    </row>
    <row r="3" spans="1:14" ht="21" x14ac:dyDescent="0.4">
      <c r="B3" s="40" t="str">
        <f>MENU!D3</f>
        <v>YDS DENEME I</v>
      </c>
      <c r="C3" s="36" t="str">
        <f>MENU!E3</f>
        <v>(GG.AA.YYYY)</v>
      </c>
      <c r="E3" s="2"/>
      <c r="F3" s="4" t="s">
        <v>39</v>
      </c>
      <c r="G3" s="4" t="b">
        <v>1</v>
      </c>
      <c r="H3" s="4" t="b">
        <v>0</v>
      </c>
      <c r="I3" s="4" t="s">
        <v>9</v>
      </c>
      <c r="J3" s="4" t="s">
        <v>10</v>
      </c>
      <c r="K3" s="3" t="s">
        <v>12</v>
      </c>
      <c r="M3" s="15"/>
      <c r="N3" s="3" t="s">
        <v>26</v>
      </c>
    </row>
    <row r="4" spans="1:14" x14ac:dyDescent="0.3">
      <c r="A4">
        <v>1</v>
      </c>
      <c r="B4" s="42" t="s">
        <v>47</v>
      </c>
      <c r="C4" s="43"/>
      <c r="E4" s="2" t="s">
        <v>0</v>
      </c>
      <c r="F4">
        <f>(G4+H4+I4)</f>
        <v>4</v>
      </c>
      <c r="G4" s="5">
        <v>3</v>
      </c>
      <c r="H4" s="6">
        <v>1</v>
      </c>
      <c r="I4" s="7">
        <v>0</v>
      </c>
      <c r="J4">
        <f>-(-G4-(-0.25))</f>
        <v>2.75</v>
      </c>
      <c r="K4" s="1">
        <f>G4/F4*100</f>
        <v>75</v>
      </c>
      <c r="M4" t="s">
        <v>0</v>
      </c>
      <c r="N4" s="22">
        <v>0</v>
      </c>
    </row>
    <row r="5" spans="1:14" x14ac:dyDescent="0.3">
      <c r="A5">
        <v>2</v>
      </c>
      <c r="B5" s="44"/>
      <c r="C5" s="45"/>
      <c r="E5" s="2" t="s">
        <v>1</v>
      </c>
      <c r="F5">
        <f t="shared" ref="F5:F16" si="0">(G5+H5+I5)</f>
        <v>10</v>
      </c>
      <c r="G5" s="8">
        <v>5</v>
      </c>
      <c r="H5" s="9">
        <v>5</v>
      </c>
      <c r="I5" s="10">
        <v>0</v>
      </c>
      <c r="J5">
        <f t="shared" ref="J5:J15" si="1">-(-G5-(-0.25))</f>
        <v>4.75</v>
      </c>
      <c r="K5" s="1">
        <f t="shared" ref="K5:K16" si="2">G5/F5*100</f>
        <v>50</v>
      </c>
      <c r="M5" t="s">
        <v>15</v>
      </c>
      <c r="N5" s="23">
        <v>0</v>
      </c>
    </row>
    <row r="6" spans="1:14" x14ac:dyDescent="0.3">
      <c r="A6">
        <v>3</v>
      </c>
      <c r="B6" s="44"/>
      <c r="C6" s="45"/>
      <c r="E6" s="2" t="s">
        <v>2</v>
      </c>
      <c r="F6">
        <f t="shared" si="0"/>
        <v>5</v>
      </c>
      <c r="G6" s="8">
        <v>4</v>
      </c>
      <c r="H6" s="9">
        <v>1</v>
      </c>
      <c r="I6" s="10">
        <v>0</v>
      </c>
      <c r="J6">
        <f t="shared" si="1"/>
        <v>3.75</v>
      </c>
      <c r="K6" s="1">
        <f t="shared" si="2"/>
        <v>80</v>
      </c>
      <c r="M6" t="s">
        <v>16</v>
      </c>
      <c r="N6" s="23">
        <v>0</v>
      </c>
    </row>
    <row r="7" spans="1:14" x14ac:dyDescent="0.3">
      <c r="A7">
        <v>4</v>
      </c>
      <c r="B7" s="44"/>
      <c r="C7" s="45"/>
      <c r="E7" s="2" t="s">
        <v>3</v>
      </c>
      <c r="F7">
        <f t="shared" si="0"/>
        <v>8</v>
      </c>
      <c r="G7" s="8">
        <v>7</v>
      </c>
      <c r="H7" s="9">
        <v>1</v>
      </c>
      <c r="I7" s="10">
        <v>0</v>
      </c>
      <c r="J7">
        <f t="shared" si="1"/>
        <v>6.75</v>
      </c>
      <c r="K7" s="1">
        <f t="shared" si="2"/>
        <v>87.5</v>
      </c>
      <c r="M7" t="s">
        <v>17</v>
      </c>
      <c r="N7" s="23">
        <v>0</v>
      </c>
    </row>
    <row r="8" spans="1:14" x14ac:dyDescent="0.3">
      <c r="A8">
        <v>5</v>
      </c>
      <c r="B8" s="44" t="s">
        <v>49</v>
      </c>
      <c r="C8" s="45" t="s">
        <v>3</v>
      </c>
      <c r="E8" s="2" t="s">
        <v>4</v>
      </c>
      <c r="F8">
        <f t="shared" si="0"/>
        <v>15</v>
      </c>
      <c r="G8" s="8">
        <v>9</v>
      </c>
      <c r="H8" s="9">
        <v>6</v>
      </c>
      <c r="I8" s="10">
        <v>0</v>
      </c>
      <c r="J8">
        <f t="shared" si="1"/>
        <v>8.75</v>
      </c>
      <c r="K8" s="1">
        <f t="shared" si="2"/>
        <v>60</v>
      </c>
      <c r="M8" t="s">
        <v>18</v>
      </c>
      <c r="N8" s="23">
        <v>0</v>
      </c>
    </row>
    <row r="9" spans="1:14" x14ac:dyDescent="0.3">
      <c r="A9">
        <v>6</v>
      </c>
      <c r="B9" s="44"/>
      <c r="C9" s="45"/>
      <c r="E9" s="2" t="s">
        <v>8</v>
      </c>
      <c r="F9">
        <f t="shared" si="0"/>
        <v>5</v>
      </c>
      <c r="G9" s="8">
        <v>4</v>
      </c>
      <c r="H9" s="16">
        <v>1</v>
      </c>
      <c r="I9" s="10">
        <v>0</v>
      </c>
      <c r="J9">
        <f>-(-G9-(-0.25))</f>
        <v>3.75</v>
      </c>
      <c r="K9" s="1">
        <f>G9/F9*100</f>
        <v>80</v>
      </c>
      <c r="M9" t="s">
        <v>19</v>
      </c>
      <c r="N9" s="23">
        <v>0</v>
      </c>
    </row>
    <row r="10" spans="1:14" x14ac:dyDescent="0.3">
      <c r="A10">
        <v>7</v>
      </c>
      <c r="B10" s="44"/>
      <c r="C10" s="45"/>
      <c r="E10" s="2" t="s">
        <v>5</v>
      </c>
      <c r="F10">
        <f t="shared" si="0"/>
        <v>5</v>
      </c>
      <c r="G10" s="8">
        <v>3</v>
      </c>
      <c r="H10" s="9">
        <v>2</v>
      </c>
      <c r="I10" s="10">
        <v>0</v>
      </c>
      <c r="J10">
        <f t="shared" si="1"/>
        <v>2.75</v>
      </c>
      <c r="K10" s="1">
        <f t="shared" si="2"/>
        <v>60</v>
      </c>
      <c r="M10" t="s">
        <v>20</v>
      </c>
      <c r="N10" s="23">
        <v>0</v>
      </c>
    </row>
    <row r="11" spans="1:14" x14ac:dyDescent="0.3">
      <c r="A11">
        <v>8</v>
      </c>
      <c r="B11" s="44"/>
      <c r="C11" s="45"/>
      <c r="E11" s="2" t="s">
        <v>6</v>
      </c>
      <c r="F11">
        <f t="shared" si="0"/>
        <v>5</v>
      </c>
      <c r="G11" s="8">
        <v>5</v>
      </c>
      <c r="H11" s="9">
        <v>0</v>
      </c>
      <c r="I11" s="10">
        <v>0</v>
      </c>
      <c r="J11">
        <f t="shared" si="1"/>
        <v>4.75</v>
      </c>
      <c r="K11" s="1">
        <f t="shared" si="2"/>
        <v>100</v>
      </c>
      <c r="M11" t="s">
        <v>21</v>
      </c>
      <c r="N11" s="23">
        <v>1</v>
      </c>
    </row>
    <row r="12" spans="1:14" x14ac:dyDescent="0.3">
      <c r="A12">
        <v>9</v>
      </c>
      <c r="B12" s="44" t="s">
        <v>48</v>
      </c>
      <c r="C12" s="45" t="s">
        <v>30</v>
      </c>
      <c r="E12" s="2" t="s">
        <v>7</v>
      </c>
      <c r="F12">
        <f t="shared" si="0"/>
        <v>5</v>
      </c>
      <c r="G12" s="8">
        <v>1</v>
      </c>
      <c r="H12" s="9">
        <v>4</v>
      </c>
      <c r="I12" s="10">
        <v>0</v>
      </c>
      <c r="J12">
        <f t="shared" si="1"/>
        <v>0.75</v>
      </c>
      <c r="K12" s="1">
        <f t="shared" si="2"/>
        <v>20</v>
      </c>
      <c r="M12" t="s">
        <v>22</v>
      </c>
      <c r="N12" s="23">
        <v>0</v>
      </c>
    </row>
    <row r="13" spans="1:14" x14ac:dyDescent="0.3">
      <c r="A13">
        <v>10</v>
      </c>
      <c r="B13" s="44"/>
      <c r="C13" s="45"/>
      <c r="E13" s="2" t="s">
        <v>28</v>
      </c>
      <c r="F13">
        <f t="shared" si="0"/>
        <v>6</v>
      </c>
      <c r="G13" s="8">
        <v>5</v>
      </c>
      <c r="H13" s="9">
        <v>1</v>
      </c>
      <c r="I13" s="10">
        <v>0</v>
      </c>
      <c r="J13">
        <f t="shared" si="1"/>
        <v>4.75</v>
      </c>
      <c r="K13" s="1">
        <f t="shared" si="2"/>
        <v>83.333333333333343</v>
      </c>
      <c r="M13" t="s">
        <v>23</v>
      </c>
      <c r="N13" s="23">
        <v>0</v>
      </c>
    </row>
    <row r="14" spans="1:14" x14ac:dyDescent="0.3">
      <c r="A14">
        <v>11</v>
      </c>
      <c r="B14" s="44"/>
      <c r="C14" s="45"/>
      <c r="E14" s="2" t="s">
        <v>29</v>
      </c>
      <c r="F14">
        <f t="shared" si="0"/>
        <v>6</v>
      </c>
      <c r="G14" s="8">
        <v>6</v>
      </c>
      <c r="H14" s="16">
        <v>0</v>
      </c>
      <c r="I14" s="10">
        <v>0</v>
      </c>
      <c r="J14">
        <f>-(-G14-(-0.25))</f>
        <v>5.75</v>
      </c>
      <c r="K14" s="1">
        <f>G14/F14*100</f>
        <v>100</v>
      </c>
      <c r="M14" t="s">
        <v>24</v>
      </c>
      <c r="N14" s="24">
        <v>0</v>
      </c>
    </row>
    <row r="15" spans="1:14" x14ac:dyDescent="0.3">
      <c r="A15">
        <v>12</v>
      </c>
      <c r="B15" s="44"/>
      <c r="C15" s="45"/>
      <c r="E15" s="2" t="s">
        <v>30</v>
      </c>
      <c r="F15">
        <f t="shared" si="0"/>
        <v>6</v>
      </c>
      <c r="G15" s="11">
        <v>5</v>
      </c>
      <c r="H15" s="12">
        <v>1</v>
      </c>
      <c r="I15" s="13">
        <v>0</v>
      </c>
      <c r="J15">
        <f t="shared" si="1"/>
        <v>4.75</v>
      </c>
      <c r="K15" s="1">
        <f t="shared" si="2"/>
        <v>83.333333333333343</v>
      </c>
      <c r="M15" s="2" t="s">
        <v>25</v>
      </c>
      <c r="N15" s="2">
        <f>SUM(N3:N14)</f>
        <v>1</v>
      </c>
    </row>
    <row r="16" spans="1:14" x14ac:dyDescent="0.3">
      <c r="A16">
        <v>13</v>
      </c>
      <c r="B16" s="44"/>
      <c r="C16" s="45"/>
      <c r="E16" s="14" t="s">
        <v>13</v>
      </c>
      <c r="F16" s="37">
        <f t="shared" si="0"/>
        <v>80</v>
      </c>
      <c r="G16" s="2">
        <f>SUM(G4:G15)</f>
        <v>57</v>
      </c>
      <c r="H16" s="2">
        <f>SUM(H4:H15)</f>
        <v>23</v>
      </c>
      <c r="I16" s="2">
        <f>SUM(I4:I15)</f>
        <v>0</v>
      </c>
      <c r="J16" s="14">
        <f>SUM(J4:J15)</f>
        <v>54</v>
      </c>
      <c r="K16" s="38">
        <f t="shared" si="2"/>
        <v>71.25</v>
      </c>
    </row>
    <row r="17" spans="1:15" x14ac:dyDescent="0.3">
      <c r="A17">
        <v>14</v>
      </c>
      <c r="B17" s="44"/>
      <c r="C17" s="45"/>
    </row>
    <row r="18" spans="1:15" x14ac:dyDescent="0.3">
      <c r="A18">
        <v>15</v>
      </c>
      <c r="B18" s="44"/>
      <c r="C18" s="45"/>
      <c r="M18" s="2"/>
      <c r="N18" s="2"/>
    </row>
    <row r="19" spans="1:15" x14ac:dyDescent="0.3">
      <c r="A19">
        <v>16</v>
      </c>
      <c r="B19" s="44"/>
      <c r="C19" s="45"/>
      <c r="M19" s="2"/>
      <c r="N19" s="2"/>
    </row>
    <row r="20" spans="1:15" x14ac:dyDescent="0.3">
      <c r="A20">
        <v>17</v>
      </c>
      <c r="B20" s="44"/>
      <c r="C20" s="45"/>
      <c r="E20" s="2" t="s">
        <v>41</v>
      </c>
      <c r="N20" s="2"/>
    </row>
    <row r="21" spans="1:15" ht="15" customHeight="1" x14ac:dyDescent="0.3">
      <c r="A21">
        <v>18</v>
      </c>
      <c r="B21" s="44"/>
      <c r="C21" s="45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3">
      <c r="A22">
        <v>19</v>
      </c>
      <c r="B22" s="44"/>
      <c r="C22" s="45"/>
    </row>
    <row r="23" spans="1:15" x14ac:dyDescent="0.3">
      <c r="A23">
        <v>20</v>
      </c>
      <c r="B23" s="44"/>
      <c r="C23" s="45"/>
    </row>
    <row r="24" spans="1:15" x14ac:dyDescent="0.3">
      <c r="A24">
        <v>21</v>
      </c>
      <c r="B24" s="44"/>
      <c r="C24" s="45"/>
    </row>
    <row r="25" spans="1:15" x14ac:dyDescent="0.3">
      <c r="A25">
        <v>22</v>
      </c>
      <c r="B25" s="44"/>
      <c r="C25" s="45"/>
    </row>
    <row r="26" spans="1:15" x14ac:dyDescent="0.3">
      <c r="A26">
        <v>23</v>
      </c>
      <c r="B26" s="44"/>
      <c r="C26" s="45"/>
    </row>
    <row r="27" spans="1:15" x14ac:dyDescent="0.3">
      <c r="A27">
        <v>24</v>
      </c>
      <c r="B27" s="44"/>
      <c r="C27" s="45"/>
    </row>
    <row r="28" spans="1:15" x14ac:dyDescent="0.3">
      <c r="A28">
        <v>25</v>
      </c>
      <c r="B28" s="44"/>
      <c r="C28" s="45"/>
    </row>
    <row r="29" spans="1:15" x14ac:dyDescent="0.3">
      <c r="A29">
        <v>26</v>
      </c>
      <c r="B29" s="44"/>
      <c r="C29" s="45"/>
    </row>
    <row r="30" spans="1:15" x14ac:dyDescent="0.3">
      <c r="A30">
        <v>27</v>
      </c>
      <c r="B30" s="44"/>
      <c r="C30" s="45"/>
    </row>
    <row r="31" spans="1:15" x14ac:dyDescent="0.3">
      <c r="A31">
        <v>28</v>
      </c>
      <c r="B31" s="44"/>
      <c r="C31" s="45"/>
    </row>
    <row r="32" spans="1:15" x14ac:dyDescent="0.3">
      <c r="A32">
        <v>29</v>
      </c>
      <c r="B32" s="44"/>
      <c r="C32" s="45"/>
    </row>
    <row r="33" spans="1:5" x14ac:dyDescent="0.3">
      <c r="A33">
        <v>30</v>
      </c>
      <c r="B33" s="44"/>
      <c r="C33" s="45"/>
      <c r="E33" s="2"/>
    </row>
    <row r="34" spans="1:5" x14ac:dyDescent="0.3">
      <c r="A34">
        <v>31</v>
      </c>
      <c r="B34" s="44"/>
      <c r="C34" s="45"/>
      <c r="E34" s="2"/>
    </row>
    <row r="35" spans="1:5" x14ac:dyDescent="0.3">
      <c r="A35">
        <v>32</v>
      </c>
      <c r="B35" s="44"/>
      <c r="C35" s="45"/>
      <c r="E35" s="2"/>
    </row>
    <row r="36" spans="1:5" x14ac:dyDescent="0.3">
      <c r="A36">
        <v>33</v>
      </c>
      <c r="B36" s="44"/>
      <c r="C36" s="45"/>
      <c r="E36" s="2"/>
    </row>
    <row r="37" spans="1:5" x14ac:dyDescent="0.3">
      <c r="A37">
        <v>34</v>
      </c>
      <c r="B37" s="44"/>
      <c r="C37" s="45"/>
    </row>
    <row r="38" spans="1:5" x14ac:dyDescent="0.3">
      <c r="A38">
        <v>35</v>
      </c>
      <c r="B38" s="44"/>
      <c r="C38" s="45"/>
    </row>
    <row r="39" spans="1:5" x14ac:dyDescent="0.3">
      <c r="A39">
        <v>36</v>
      </c>
      <c r="B39" s="44"/>
      <c r="C39" s="45"/>
    </row>
    <row r="40" spans="1:5" x14ac:dyDescent="0.3">
      <c r="A40">
        <v>37</v>
      </c>
      <c r="B40" s="44"/>
      <c r="C40" s="45"/>
    </row>
    <row r="41" spans="1:5" x14ac:dyDescent="0.3">
      <c r="A41">
        <v>38</v>
      </c>
      <c r="B41" s="44"/>
      <c r="C41" s="45"/>
    </row>
    <row r="42" spans="1:5" x14ac:dyDescent="0.3">
      <c r="A42">
        <v>39</v>
      </c>
      <c r="B42" s="44"/>
      <c r="C42" s="45"/>
    </row>
    <row r="43" spans="1:5" x14ac:dyDescent="0.3">
      <c r="A43">
        <v>40</v>
      </c>
      <c r="B43" s="44"/>
      <c r="C43" s="45"/>
    </row>
    <row r="44" spans="1:5" x14ac:dyDescent="0.3">
      <c r="A44">
        <v>41</v>
      </c>
      <c r="B44" s="44"/>
      <c r="C44" s="45"/>
    </row>
    <row r="45" spans="1:5" x14ac:dyDescent="0.3">
      <c r="A45">
        <v>42</v>
      </c>
      <c r="B45" s="44"/>
      <c r="C45" s="45"/>
    </row>
    <row r="46" spans="1:5" x14ac:dyDescent="0.3">
      <c r="A46">
        <v>43</v>
      </c>
      <c r="B46" s="44"/>
      <c r="C46" s="45"/>
    </row>
    <row r="47" spans="1:5" x14ac:dyDescent="0.3">
      <c r="A47">
        <v>44</v>
      </c>
      <c r="B47" s="44"/>
      <c r="C47" s="45"/>
    </row>
    <row r="48" spans="1:5" x14ac:dyDescent="0.3">
      <c r="A48">
        <v>45</v>
      </c>
      <c r="B48" s="44"/>
      <c r="C48" s="45"/>
    </row>
    <row r="49" spans="1:3" x14ac:dyDescent="0.3">
      <c r="A49">
        <v>46</v>
      </c>
      <c r="B49" s="44"/>
      <c r="C49" s="45"/>
    </row>
    <row r="50" spans="1:3" x14ac:dyDescent="0.3">
      <c r="A50">
        <v>47</v>
      </c>
      <c r="B50" s="44"/>
      <c r="C50" s="45"/>
    </row>
    <row r="51" spans="1:3" x14ac:dyDescent="0.3">
      <c r="A51">
        <v>48</v>
      </c>
      <c r="B51" s="44"/>
      <c r="C51" s="45"/>
    </row>
    <row r="52" spans="1:3" x14ac:dyDescent="0.3">
      <c r="A52">
        <v>49</v>
      </c>
      <c r="B52" s="44"/>
      <c r="C52" s="45"/>
    </row>
    <row r="53" spans="1:3" x14ac:dyDescent="0.3">
      <c r="A53">
        <v>50</v>
      </c>
      <c r="B53" s="44"/>
      <c r="C53" s="45"/>
    </row>
    <row r="54" spans="1:3" x14ac:dyDescent="0.3">
      <c r="A54">
        <v>51</v>
      </c>
      <c r="B54" s="44"/>
      <c r="C54" s="45"/>
    </row>
    <row r="55" spans="1:3" x14ac:dyDescent="0.3">
      <c r="A55">
        <v>52</v>
      </c>
      <c r="B55" s="44"/>
      <c r="C55" s="45"/>
    </row>
    <row r="56" spans="1:3" x14ac:dyDescent="0.3">
      <c r="A56">
        <v>53</v>
      </c>
      <c r="B56" s="44"/>
      <c r="C56" s="45"/>
    </row>
    <row r="57" spans="1:3" x14ac:dyDescent="0.3">
      <c r="A57">
        <v>54</v>
      </c>
      <c r="B57" s="44"/>
      <c r="C57" s="45"/>
    </row>
    <row r="58" spans="1:3" x14ac:dyDescent="0.3">
      <c r="A58">
        <v>55</v>
      </c>
      <c r="B58" s="44"/>
      <c r="C58" s="45"/>
    </row>
    <row r="59" spans="1:3" x14ac:dyDescent="0.3">
      <c r="A59">
        <v>56</v>
      </c>
      <c r="B59" s="44"/>
      <c r="C59" s="45"/>
    </row>
    <row r="60" spans="1:3" x14ac:dyDescent="0.3">
      <c r="A60">
        <v>57</v>
      </c>
      <c r="B60" s="44"/>
      <c r="C60" s="45"/>
    </row>
    <row r="61" spans="1:3" x14ac:dyDescent="0.3">
      <c r="A61">
        <v>58</v>
      </c>
      <c r="B61" s="44"/>
      <c r="C61" s="45"/>
    </row>
    <row r="62" spans="1:3" x14ac:dyDescent="0.3">
      <c r="A62">
        <v>59</v>
      </c>
      <c r="B62" s="44"/>
      <c r="C62" s="45"/>
    </row>
    <row r="63" spans="1:3" x14ac:dyDescent="0.3">
      <c r="A63">
        <v>60</v>
      </c>
      <c r="B63" s="44"/>
      <c r="C63" s="45"/>
    </row>
    <row r="64" spans="1:3" x14ac:dyDescent="0.3">
      <c r="A64">
        <v>61</v>
      </c>
      <c r="B64" s="44"/>
      <c r="C64" s="45"/>
    </row>
    <row r="65" spans="1:3" x14ac:dyDescent="0.3">
      <c r="A65">
        <v>62</v>
      </c>
      <c r="B65" s="44"/>
      <c r="C65" s="45"/>
    </row>
    <row r="66" spans="1:3" x14ac:dyDescent="0.3">
      <c r="A66">
        <v>63</v>
      </c>
      <c r="B66" s="44"/>
      <c r="C66" s="45"/>
    </row>
    <row r="67" spans="1:3" x14ac:dyDescent="0.3">
      <c r="A67">
        <v>64</v>
      </c>
      <c r="B67" s="44"/>
      <c r="C67" s="45"/>
    </row>
    <row r="68" spans="1:3" x14ac:dyDescent="0.3">
      <c r="A68">
        <v>65</v>
      </c>
      <c r="B68" s="44"/>
      <c r="C68" s="45"/>
    </row>
    <row r="69" spans="1:3" x14ac:dyDescent="0.3">
      <c r="A69">
        <v>66</v>
      </c>
      <c r="B69" s="44"/>
      <c r="C69" s="45"/>
    </row>
    <row r="70" spans="1:3" x14ac:dyDescent="0.3">
      <c r="A70">
        <v>67</v>
      </c>
      <c r="B70" s="44"/>
      <c r="C70" s="45"/>
    </row>
    <row r="71" spans="1:3" x14ac:dyDescent="0.3">
      <c r="A71">
        <v>68</v>
      </c>
      <c r="B71" s="44"/>
      <c r="C71" s="45"/>
    </row>
    <row r="72" spans="1:3" x14ac:dyDescent="0.3">
      <c r="A72">
        <v>69</v>
      </c>
      <c r="B72" s="44"/>
      <c r="C72" s="45"/>
    </row>
    <row r="73" spans="1:3" x14ac:dyDescent="0.3">
      <c r="A73">
        <v>70</v>
      </c>
      <c r="B73" s="44"/>
      <c r="C73" s="45"/>
    </row>
    <row r="74" spans="1:3" x14ac:dyDescent="0.3">
      <c r="A74">
        <v>71</v>
      </c>
      <c r="B74" s="44"/>
      <c r="C74" s="45"/>
    </row>
    <row r="75" spans="1:3" x14ac:dyDescent="0.3">
      <c r="A75">
        <v>72</v>
      </c>
      <c r="B75" s="44"/>
      <c r="C75" s="45"/>
    </row>
    <row r="76" spans="1:3" x14ac:dyDescent="0.3">
      <c r="A76">
        <v>73</v>
      </c>
      <c r="B76" s="44"/>
      <c r="C76" s="45"/>
    </row>
    <row r="77" spans="1:3" x14ac:dyDescent="0.3">
      <c r="A77">
        <v>74</v>
      </c>
      <c r="B77" s="44"/>
      <c r="C77" s="45"/>
    </row>
    <row r="78" spans="1:3" x14ac:dyDescent="0.3">
      <c r="A78">
        <v>75</v>
      </c>
      <c r="B78" s="44"/>
      <c r="C78" s="45"/>
    </row>
    <row r="79" spans="1:3" x14ac:dyDescent="0.3">
      <c r="A79">
        <v>76</v>
      </c>
      <c r="B79" s="44"/>
      <c r="C79" s="45"/>
    </row>
    <row r="80" spans="1:3" x14ac:dyDescent="0.3">
      <c r="A80">
        <v>77</v>
      </c>
      <c r="B80" s="44"/>
      <c r="C80" s="45"/>
    </row>
    <row r="81" spans="1:3" x14ac:dyDescent="0.3">
      <c r="A81">
        <v>78</v>
      </c>
      <c r="B81" s="44"/>
      <c r="C81" s="45"/>
    </row>
    <row r="82" spans="1:3" x14ac:dyDescent="0.3">
      <c r="A82">
        <v>79</v>
      </c>
      <c r="B82" s="44"/>
      <c r="C82" s="45"/>
    </row>
    <row r="83" spans="1:3" x14ac:dyDescent="0.3">
      <c r="A83">
        <v>80</v>
      </c>
      <c r="B83" s="46"/>
      <c r="C83" s="47"/>
    </row>
  </sheetData>
  <conditionalFormatting sqref="N4:N14">
    <cfRule type="cellIs" dxfId="64" priority="5" operator="between">
      <formula>1</formula>
      <formula>2</formula>
    </cfRule>
    <cfRule type="cellIs" dxfId="63" priority="6" operator="between">
      <formula>3</formula>
      <formula>100</formula>
    </cfRule>
  </conditionalFormatting>
  <conditionalFormatting sqref="K16">
    <cfRule type="cellIs" dxfId="62" priority="7" operator="between">
      <formula>0</formula>
      <formula>50</formula>
    </cfRule>
  </conditionalFormatting>
  <conditionalFormatting sqref="B4:B83">
    <cfRule type="cellIs" dxfId="61" priority="1" operator="between">
      <formula>"B"</formula>
      <formula>"B"</formula>
    </cfRule>
    <cfRule type="cellIs" dxfId="60" priority="2" operator="between">
      <formula>"Y"</formula>
      <formula>"Y"</formula>
    </cfRule>
    <cfRule type="cellIs" dxfId="59" priority="3" operator="between">
      <formula>"D"</formula>
      <formula>"D"</formula>
    </cfRule>
  </conditionalFormatting>
  <dataValidations count="1">
    <dataValidation type="list" allowBlank="1" showInputMessage="1" showErrorMessage="1" sqref="C4:C83">
      <formula1>$E$4:$E$15</formula1>
    </dataValidation>
  </dataValidations>
  <hyperlinks>
    <hyperlink ref="E1" location="MENU!A1" display="MENU"/>
  </hyperlink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zoomScale="80" zoomScaleNormal="80" workbookViewId="0">
      <selection activeCell="N4" sqref="N4:N14"/>
    </sheetView>
  </sheetViews>
  <sheetFormatPr defaultRowHeight="14.4" x14ac:dyDescent="0.3"/>
  <cols>
    <col min="2" max="2" width="19.5546875" customWidth="1"/>
    <col min="3" max="3" width="33.6640625" customWidth="1"/>
    <col min="4" max="4" width="4.44140625" customWidth="1"/>
    <col min="5" max="5" width="34" customWidth="1"/>
    <col min="6" max="6" width="15.6640625" customWidth="1"/>
    <col min="7" max="10" width="11.77734375" customWidth="1"/>
    <col min="11" max="11" width="13.33203125" customWidth="1"/>
    <col min="12" max="12" width="11.77734375" customWidth="1"/>
    <col min="13" max="13" width="35.6640625" customWidth="1"/>
    <col min="14" max="14" width="16.109375" customWidth="1"/>
    <col min="15" max="23" width="11.77734375" customWidth="1"/>
    <col min="24" max="24" width="11.21875" customWidth="1"/>
    <col min="25" max="26" width="10.44140625" customWidth="1"/>
    <col min="27" max="27" width="10.5546875" customWidth="1"/>
    <col min="28" max="28" width="10.44140625" customWidth="1"/>
    <col min="29" max="29" width="10.77734375" customWidth="1"/>
    <col min="30" max="30" width="10.33203125" customWidth="1"/>
    <col min="31" max="31" width="11" customWidth="1"/>
    <col min="32" max="32" width="10.6640625" customWidth="1"/>
    <col min="33" max="33" width="10.5546875" customWidth="1"/>
  </cols>
  <sheetData>
    <row r="1" spans="1:14" ht="28.2" customHeight="1" x14ac:dyDescent="0.5">
      <c r="A1" s="17" t="str">
        <f>(MENU!A11)</f>
        <v>RECEP EREN BİÇEN</v>
      </c>
      <c r="E1" s="19" t="s">
        <v>50</v>
      </c>
    </row>
    <row r="2" spans="1:14" x14ac:dyDescent="0.3">
      <c r="E2" s="2"/>
      <c r="F2" s="2"/>
      <c r="G2" s="2" t="s">
        <v>11</v>
      </c>
      <c r="H2" s="2"/>
      <c r="I2" s="2"/>
      <c r="J2" s="2"/>
      <c r="K2" s="2"/>
      <c r="M2" s="2" t="s">
        <v>31</v>
      </c>
    </row>
    <row r="3" spans="1:14" ht="21" x14ac:dyDescent="0.4">
      <c r="B3" s="40" t="str">
        <f>MENU!D3</f>
        <v>YDS DENEME I</v>
      </c>
      <c r="C3" s="36" t="str">
        <f>MENU!E3</f>
        <v>(GG.AA.YYYY)</v>
      </c>
      <c r="E3" s="2"/>
      <c r="F3" s="4" t="s">
        <v>39</v>
      </c>
      <c r="G3" s="4" t="b">
        <v>1</v>
      </c>
      <c r="H3" s="4" t="b">
        <v>0</v>
      </c>
      <c r="I3" s="4" t="s">
        <v>9</v>
      </c>
      <c r="J3" s="4" t="s">
        <v>10</v>
      </c>
      <c r="K3" s="3" t="s">
        <v>12</v>
      </c>
      <c r="M3" s="15"/>
      <c r="N3" s="3" t="s">
        <v>26</v>
      </c>
    </row>
    <row r="4" spans="1:14" x14ac:dyDescent="0.3">
      <c r="A4">
        <v>1</v>
      </c>
      <c r="B4" s="42" t="s">
        <v>47</v>
      </c>
      <c r="C4" s="43"/>
      <c r="E4" s="2" t="s">
        <v>0</v>
      </c>
      <c r="F4">
        <f>(G4+H4+I4)</f>
        <v>4</v>
      </c>
      <c r="G4" s="5">
        <v>3</v>
      </c>
      <c r="H4" s="6">
        <v>1</v>
      </c>
      <c r="I4" s="7">
        <v>0</v>
      </c>
      <c r="J4">
        <f>-(-G4-(-0.25))</f>
        <v>2.75</v>
      </c>
      <c r="K4" s="1">
        <f>G4/F4*100</f>
        <v>75</v>
      </c>
      <c r="M4" t="s">
        <v>0</v>
      </c>
      <c r="N4" s="22">
        <v>0</v>
      </c>
    </row>
    <row r="5" spans="1:14" x14ac:dyDescent="0.3">
      <c r="A5">
        <v>2</v>
      </c>
      <c r="B5" s="44"/>
      <c r="C5" s="45"/>
      <c r="E5" s="2" t="s">
        <v>1</v>
      </c>
      <c r="F5">
        <f t="shared" ref="F5:F16" si="0">(G5+H5+I5)</f>
        <v>10</v>
      </c>
      <c r="G5" s="8">
        <v>5</v>
      </c>
      <c r="H5" s="9">
        <v>5</v>
      </c>
      <c r="I5" s="10">
        <v>0</v>
      </c>
      <c r="J5">
        <f t="shared" ref="J5:J15" si="1">-(-G5-(-0.25))</f>
        <v>4.75</v>
      </c>
      <c r="K5" s="1">
        <f t="shared" ref="K5:K16" si="2">G5/F5*100</f>
        <v>50</v>
      </c>
      <c r="M5" t="s">
        <v>15</v>
      </c>
      <c r="N5" s="23">
        <v>0</v>
      </c>
    </row>
    <row r="6" spans="1:14" x14ac:dyDescent="0.3">
      <c r="A6">
        <v>3</v>
      </c>
      <c r="B6" s="44"/>
      <c r="C6" s="45"/>
      <c r="E6" s="2" t="s">
        <v>2</v>
      </c>
      <c r="F6">
        <f t="shared" si="0"/>
        <v>5</v>
      </c>
      <c r="G6" s="8">
        <v>4</v>
      </c>
      <c r="H6" s="9">
        <v>1</v>
      </c>
      <c r="I6" s="10">
        <v>0</v>
      </c>
      <c r="J6">
        <f t="shared" si="1"/>
        <v>3.75</v>
      </c>
      <c r="K6" s="1">
        <f t="shared" si="2"/>
        <v>80</v>
      </c>
      <c r="M6" t="s">
        <v>16</v>
      </c>
      <c r="N6" s="23">
        <v>0</v>
      </c>
    </row>
    <row r="7" spans="1:14" x14ac:dyDescent="0.3">
      <c r="A7">
        <v>4</v>
      </c>
      <c r="B7" s="44"/>
      <c r="C7" s="45"/>
      <c r="E7" s="2" t="s">
        <v>3</v>
      </c>
      <c r="F7">
        <f t="shared" si="0"/>
        <v>8</v>
      </c>
      <c r="G7" s="8">
        <v>7</v>
      </c>
      <c r="H7" s="9">
        <v>1</v>
      </c>
      <c r="I7" s="10">
        <v>0</v>
      </c>
      <c r="J7">
        <f t="shared" si="1"/>
        <v>6.75</v>
      </c>
      <c r="K7" s="1">
        <f t="shared" si="2"/>
        <v>87.5</v>
      </c>
      <c r="M7" t="s">
        <v>17</v>
      </c>
      <c r="N7" s="23">
        <v>0</v>
      </c>
    </row>
    <row r="8" spans="1:14" x14ac:dyDescent="0.3">
      <c r="A8">
        <v>5</v>
      </c>
      <c r="B8" s="44" t="s">
        <v>49</v>
      </c>
      <c r="C8" s="45" t="s">
        <v>3</v>
      </c>
      <c r="E8" s="2" t="s">
        <v>4</v>
      </c>
      <c r="F8">
        <f t="shared" si="0"/>
        <v>15</v>
      </c>
      <c r="G8" s="8">
        <v>9</v>
      </c>
      <c r="H8" s="9">
        <v>6</v>
      </c>
      <c r="I8" s="10">
        <v>0</v>
      </c>
      <c r="J8">
        <f t="shared" si="1"/>
        <v>8.75</v>
      </c>
      <c r="K8" s="1">
        <f t="shared" si="2"/>
        <v>60</v>
      </c>
      <c r="M8" t="s">
        <v>18</v>
      </c>
      <c r="N8" s="23">
        <v>0</v>
      </c>
    </row>
    <row r="9" spans="1:14" x14ac:dyDescent="0.3">
      <c r="A9">
        <v>6</v>
      </c>
      <c r="B9" s="44"/>
      <c r="C9" s="45"/>
      <c r="E9" s="2" t="s">
        <v>8</v>
      </c>
      <c r="F9">
        <f t="shared" si="0"/>
        <v>5</v>
      </c>
      <c r="G9" s="8">
        <v>4</v>
      </c>
      <c r="H9" s="16">
        <v>1</v>
      </c>
      <c r="I9" s="10">
        <v>0</v>
      </c>
      <c r="J9">
        <f>-(-G9-(-0.25))</f>
        <v>3.75</v>
      </c>
      <c r="K9" s="1">
        <f>G9/F9*100</f>
        <v>80</v>
      </c>
      <c r="M9" t="s">
        <v>19</v>
      </c>
      <c r="N9" s="23">
        <v>0</v>
      </c>
    </row>
    <row r="10" spans="1:14" x14ac:dyDescent="0.3">
      <c r="A10">
        <v>7</v>
      </c>
      <c r="B10" s="44"/>
      <c r="C10" s="45"/>
      <c r="E10" s="2" t="s">
        <v>5</v>
      </c>
      <c r="F10">
        <f t="shared" si="0"/>
        <v>5</v>
      </c>
      <c r="G10" s="8">
        <v>3</v>
      </c>
      <c r="H10" s="9">
        <v>2</v>
      </c>
      <c r="I10" s="10">
        <v>0</v>
      </c>
      <c r="J10">
        <f t="shared" si="1"/>
        <v>2.75</v>
      </c>
      <c r="K10" s="1">
        <f t="shared" si="2"/>
        <v>60</v>
      </c>
      <c r="M10" t="s">
        <v>20</v>
      </c>
      <c r="N10" s="23">
        <v>0</v>
      </c>
    </row>
    <row r="11" spans="1:14" x14ac:dyDescent="0.3">
      <c r="A11">
        <v>8</v>
      </c>
      <c r="B11" s="44"/>
      <c r="C11" s="45"/>
      <c r="E11" s="2" t="s">
        <v>6</v>
      </c>
      <c r="F11">
        <f t="shared" si="0"/>
        <v>5</v>
      </c>
      <c r="G11" s="8">
        <v>5</v>
      </c>
      <c r="H11" s="9">
        <v>0</v>
      </c>
      <c r="I11" s="10">
        <v>0</v>
      </c>
      <c r="J11">
        <f t="shared" si="1"/>
        <v>4.75</v>
      </c>
      <c r="K11" s="1">
        <f t="shared" si="2"/>
        <v>100</v>
      </c>
      <c r="M11" t="s">
        <v>21</v>
      </c>
      <c r="N11" s="23">
        <v>1</v>
      </c>
    </row>
    <row r="12" spans="1:14" x14ac:dyDescent="0.3">
      <c r="A12">
        <v>9</v>
      </c>
      <c r="B12" s="44" t="s">
        <v>48</v>
      </c>
      <c r="C12" s="45" t="s">
        <v>30</v>
      </c>
      <c r="E12" s="2" t="s">
        <v>7</v>
      </c>
      <c r="F12">
        <f t="shared" si="0"/>
        <v>5</v>
      </c>
      <c r="G12" s="8">
        <v>1</v>
      </c>
      <c r="H12" s="9">
        <v>4</v>
      </c>
      <c r="I12" s="10">
        <v>0</v>
      </c>
      <c r="J12">
        <f t="shared" si="1"/>
        <v>0.75</v>
      </c>
      <c r="K12" s="1">
        <f t="shared" si="2"/>
        <v>20</v>
      </c>
      <c r="M12" t="s">
        <v>22</v>
      </c>
      <c r="N12" s="23">
        <v>0</v>
      </c>
    </row>
    <row r="13" spans="1:14" x14ac:dyDescent="0.3">
      <c r="A13">
        <v>10</v>
      </c>
      <c r="B13" s="44"/>
      <c r="C13" s="45"/>
      <c r="E13" s="2" t="s">
        <v>28</v>
      </c>
      <c r="F13">
        <f t="shared" si="0"/>
        <v>6</v>
      </c>
      <c r="G13" s="8">
        <v>5</v>
      </c>
      <c r="H13" s="9">
        <v>1</v>
      </c>
      <c r="I13" s="10">
        <v>0</v>
      </c>
      <c r="J13">
        <f t="shared" si="1"/>
        <v>4.75</v>
      </c>
      <c r="K13" s="1">
        <f t="shared" si="2"/>
        <v>83.333333333333343</v>
      </c>
      <c r="M13" t="s">
        <v>23</v>
      </c>
      <c r="N13" s="23">
        <v>0</v>
      </c>
    </row>
    <row r="14" spans="1:14" x14ac:dyDescent="0.3">
      <c r="A14">
        <v>11</v>
      </c>
      <c r="B14" s="44"/>
      <c r="C14" s="45"/>
      <c r="E14" s="2" t="s">
        <v>29</v>
      </c>
      <c r="F14">
        <f t="shared" si="0"/>
        <v>6</v>
      </c>
      <c r="G14" s="8">
        <v>6</v>
      </c>
      <c r="H14" s="16">
        <v>0</v>
      </c>
      <c r="I14" s="10">
        <v>0</v>
      </c>
      <c r="J14">
        <f>-(-G14-(-0.25))</f>
        <v>5.75</v>
      </c>
      <c r="K14" s="1">
        <f>G14/F14*100</f>
        <v>100</v>
      </c>
      <c r="M14" t="s">
        <v>24</v>
      </c>
      <c r="N14" s="24">
        <v>0</v>
      </c>
    </row>
    <row r="15" spans="1:14" x14ac:dyDescent="0.3">
      <c r="A15">
        <v>12</v>
      </c>
      <c r="B15" s="44"/>
      <c r="C15" s="45"/>
      <c r="E15" s="2" t="s">
        <v>30</v>
      </c>
      <c r="F15">
        <f t="shared" si="0"/>
        <v>6</v>
      </c>
      <c r="G15" s="11">
        <v>5</v>
      </c>
      <c r="H15" s="12">
        <v>1</v>
      </c>
      <c r="I15" s="13">
        <v>0</v>
      </c>
      <c r="J15">
        <f t="shared" si="1"/>
        <v>4.75</v>
      </c>
      <c r="K15" s="1">
        <f t="shared" si="2"/>
        <v>83.333333333333343</v>
      </c>
      <c r="M15" s="2" t="s">
        <v>25</v>
      </c>
      <c r="N15" s="2">
        <f>SUM(N3:N14)</f>
        <v>1</v>
      </c>
    </row>
    <row r="16" spans="1:14" x14ac:dyDescent="0.3">
      <c r="A16">
        <v>13</v>
      </c>
      <c r="B16" s="44"/>
      <c r="C16" s="45"/>
      <c r="E16" s="14" t="s">
        <v>13</v>
      </c>
      <c r="F16" s="37">
        <f t="shared" si="0"/>
        <v>80</v>
      </c>
      <c r="G16" s="2">
        <f>SUM(G4:G15)</f>
        <v>57</v>
      </c>
      <c r="H16" s="2">
        <f>SUM(H4:H15)</f>
        <v>23</v>
      </c>
      <c r="I16" s="2">
        <f>SUM(I4:I15)</f>
        <v>0</v>
      </c>
      <c r="J16" s="14">
        <f>SUM(J4:J15)</f>
        <v>54</v>
      </c>
      <c r="K16" s="38">
        <f t="shared" si="2"/>
        <v>71.25</v>
      </c>
    </row>
    <row r="17" spans="1:15" x14ac:dyDescent="0.3">
      <c r="A17">
        <v>14</v>
      </c>
      <c r="B17" s="44"/>
      <c r="C17" s="45"/>
    </row>
    <row r="18" spans="1:15" x14ac:dyDescent="0.3">
      <c r="A18">
        <v>15</v>
      </c>
      <c r="B18" s="44"/>
      <c r="C18" s="45"/>
      <c r="M18" s="2"/>
      <c r="N18" s="2"/>
    </row>
    <row r="19" spans="1:15" x14ac:dyDescent="0.3">
      <c r="A19">
        <v>16</v>
      </c>
      <c r="B19" s="44"/>
      <c r="C19" s="45"/>
      <c r="M19" s="2"/>
      <c r="N19" s="2"/>
    </row>
    <row r="20" spans="1:15" x14ac:dyDescent="0.3">
      <c r="A20">
        <v>17</v>
      </c>
      <c r="B20" s="44"/>
      <c r="C20" s="45"/>
      <c r="E20" s="2" t="s">
        <v>41</v>
      </c>
      <c r="N20" s="2"/>
    </row>
    <row r="21" spans="1:15" ht="15" customHeight="1" x14ac:dyDescent="0.3">
      <c r="A21">
        <v>18</v>
      </c>
      <c r="B21" s="44"/>
      <c r="C21" s="45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3">
      <c r="A22">
        <v>19</v>
      </c>
      <c r="B22" s="44"/>
      <c r="C22" s="45"/>
    </row>
    <row r="23" spans="1:15" x14ac:dyDescent="0.3">
      <c r="A23">
        <v>20</v>
      </c>
      <c r="B23" s="44"/>
      <c r="C23" s="45"/>
    </row>
    <row r="24" spans="1:15" x14ac:dyDescent="0.3">
      <c r="A24">
        <v>21</v>
      </c>
      <c r="B24" s="44"/>
      <c r="C24" s="45"/>
    </row>
    <row r="25" spans="1:15" x14ac:dyDescent="0.3">
      <c r="A25">
        <v>22</v>
      </c>
      <c r="B25" s="44"/>
      <c r="C25" s="45"/>
    </row>
    <row r="26" spans="1:15" x14ac:dyDescent="0.3">
      <c r="A26">
        <v>23</v>
      </c>
      <c r="B26" s="44"/>
      <c r="C26" s="45"/>
    </row>
    <row r="27" spans="1:15" x14ac:dyDescent="0.3">
      <c r="A27">
        <v>24</v>
      </c>
      <c r="B27" s="44"/>
      <c r="C27" s="45"/>
    </row>
    <row r="28" spans="1:15" x14ac:dyDescent="0.3">
      <c r="A28">
        <v>25</v>
      </c>
      <c r="B28" s="44"/>
      <c r="C28" s="45"/>
    </row>
    <row r="29" spans="1:15" x14ac:dyDescent="0.3">
      <c r="A29">
        <v>26</v>
      </c>
      <c r="B29" s="44"/>
      <c r="C29" s="45"/>
    </row>
    <row r="30" spans="1:15" x14ac:dyDescent="0.3">
      <c r="A30">
        <v>27</v>
      </c>
      <c r="B30" s="44"/>
      <c r="C30" s="45"/>
    </row>
    <row r="31" spans="1:15" x14ac:dyDescent="0.3">
      <c r="A31">
        <v>28</v>
      </c>
      <c r="B31" s="44"/>
      <c r="C31" s="45"/>
    </row>
    <row r="32" spans="1:15" x14ac:dyDescent="0.3">
      <c r="A32">
        <v>29</v>
      </c>
      <c r="B32" s="44"/>
      <c r="C32" s="45"/>
    </row>
    <row r="33" spans="1:5" x14ac:dyDescent="0.3">
      <c r="A33">
        <v>30</v>
      </c>
      <c r="B33" s="44"/>
      <c r="C33" s="45"/>
      <c r="E33" s="2"/>
    </row>
    <row r="34" spans="1:5" x14ac:dyDescent="0.3">
      <c r="A34">
        <v>31</v>
      </c>
      <c r="B34" s="44"/>
      <c r="C34" s="45"/>
      <c r="E34" s="2"/>
    </row>
    <row r="35" spans="1:5" x14ac:dyDescent="0.3">
      <c r="A35">
        <v>32</v>
      </c>
      <c r="B35" s="44"/>
      <c r="C35" s="45"/>
      <c r="E35" s="2"/>
    </row>
    <row r="36" spans="1:5" x14ac:dyDescent="0.3">
      <c r="A36">
        <v>33</v>
      </c>
      <c r="B36" s="44"/>
      <c r="C36" s="45"/>
      <c r="E36" s="2"/>
    </row>
    <row r="37" spans="1:5" x14ac:dyDescent="0.3">
      <c r="A37">
        <v>34</v>
      </c>
      <c r="B37" s="44"/>
      <c r="C37" s="45"/>
    </row>
    <row r="38" spans="1:5" x14ac:dyDescent="0.3">
      <c r="A38">
        <v>35</v>
      </c>
      <c r="B38" s="44"/>
      <c r="C38" s="45"/>
    </row>
    <row r="39" spans="1:5" x14ac:dyDescent="0.3">
      <c r="A39">
        <v>36</v>
      </c>
      <c r="B39" s="44"/>
      <c r="C39" s="45"/>
    </row>
    <row r="40" spans="1:5" x14ac:dyDescent="0.3">
      <c r="A40">
        <v>37</v>
      </c>
      <c r="B40" s="44"/>
      <c r="C40" s="45"/>
    </row>
    <row r="41" spans="1:5" x14ac:dyDescent="0.3">
      <c r="A41">
        <v>38</v>
      </c>
      <c r="B41" s="44"/>
      <c r="C41" s="45"/>
    </row>
    <row r="42" spans="1:5" x14ac:dyDescent="0.3">
      <c r="A42">
        <v>39</v>
      </c>
      <c r="B42" s="44"/>
      <c r="C42" s="45"/>
    </row>
    <row r="43" spans="1:5" x14ac:dyDescent="0.3">
      <c r="A43">
        <v>40</v>
      </c>
      <c r="B43" s="44"/>
      <c r="C43" s="45"/>
    </row>
    <row r="44" spans="1:5" x14ac:dyDescent="0.3">
      <c r="A44">
        <v>41</v>
      </c>
      <c r="B44" s="44"/>
      <c r="C44" s="45"/>
    </row>
    <row r="45" spans="1:5" x14ac:dyDescent="0.3">
      <c r="A45">
        <v>42</v>
      </c>
      <c r="B45" s="44"/>
      <c r="C45" s="45"/>
    </row>
    <row r="46" spans="1:5" x14ac:dyDescent="0.3">
      <c r="A46">
        <v>43</v>
      </c>
      <c r="B46" s="44"/>
      <c r="C46" s="45"/>
    </row>
    <row r="47" spans="1:5" x14ac:dyDescent="0.3">
      <c r="A47">
        <v>44</v>
      </c>
      <c r="B47" s="44"/>
      <c r="C47" s="45"/>
    </row>
    <row r="48" spans="1:5" x14ac:dyDescent="0.3">
      <c r="A48">
        <v>45</v>
      </c>
      <c r="B48" s="44"/>
      <c r="C48" s="45"/>
    </row>
    <row r="49" spans="1:3" x14ac:dyDescent="0.3">
      <c r="A49">
        <v>46</v>
      </c>
      <c r="B49" s="44"/>
      <c r="C49" s="45"/>
    </row>
    <row r="50" spans="1:3" x14ac:dyDescent="0.3">
      <c r="A50">
        <v>47</v>
      </c>
      <c r="B50" s="44"/>
      <c r="C50" s="45"/>
    </row>
    <row r="51" spans="1:3" x14ac:dyDescent="0.3">
      <c r="A51">
        <v>48</v>
      </c>
      <c r="B51" s="44"/>
      <c r="C51" s="45"/>
    </row>
    <row r="52" spans="1:3" x14ac:dyDescent="0.3">
      <c r="A52">
        <v>49</v>
      </c>
      <c r="B52" s="44"/>
      <c r="C52" s="45"/>
    </row>
    <row r="53" spans="1:3" x14ac:dyDescent="0.3">
      <c r="A53">
        <v>50</v>
      </c>
      <c r="B53" s="44"/>
      <c r="C53" s="45"/>
    </row>
    <row r="54" spans="1:3" x14ac:dyDescent="0.3">
      <c r="A54">
        <v>51</v>
      </c>
      <c r="B54" s="44"/>
      <c r="C54" s="45"/>
    </row>
    <row r="55" spans="1:3" x14ac:dyDescent="0.3">
      <c r="A55">
        <v>52</v>
      </c>
      <c r="B55" s="44"/>
      <c r="C55" s="45"/>
    </row>
    <row r="56" spans="1:3" x14ac:dyDescent="0.3">
      <c r="A56">
        <v>53</v>
      </c>
      <c r="B56" s="44"/>
      <c r="C56" s="45"/>
    </row>
    <row r="57" spans="1:3" x14ac:dyDescent="0.3">
      <c r="A57">
        <v>54</v>
      </c>
      <c r="B57" s="44"/>
      <c r="C57" s="45"/>
    </row>
    <row r="58" spans="1:3" x14ac:dyDescent="0.3">
      <c r="A58">
        <v>55</v>
      </c>
      <c r="B58" s="44"/>
      <c r="C58" s="45"/>
    </row>
    <row r="59" spans="1:3" x14ac:dyDescent="0.3">
      <c r="A59">
        <v>56</v>
      </c>
      <c r="B59" s="44"/>
      <c r="C59" s="45"/>
    </row>
    <row r="60" spans="1:3" x14ac:dyDescent="0.3">
      <c r="A60">
        <v>57</v>
      </c>
      <c r="B60" s="44"/>
      <c r="C60" s="45"/>
    </row>
    <row r="61" spans="1:3" x14ac:dyDescent="0.3">
      <c r="A61">
        <v>58</v>
      </c>
      <c r="B61" s="44"/>
      <c r="C61" s="45"/>
    </row>
    <row r="62" spans="1:3" x14ac:dyDescent="0.3">
      <c r="A62">
        <v>59</v>
      </c>
      <c r="B62" s="44"/>
      <c r="C62" s="45"/>
    </row>
    <row r="63" spans="1:3" x14ac:dyDescent="0.3">
      <c r="A63">
        <v>60</v>
      </c>
      <c r="B63" s="44"/>
      <c r="C63" s="45"/>
    </row>
    <row r="64" spans="1:3" x14ac:dyDescent="0.3">
      <c r="A64">
        <v>61</v>
      </c>
      <c r="B64" s="44"/>
      <c r="C64" s="45"/>
    </row>
    <row r="65" spans="1:3" x14ac:dyDescent="0.3">
      <c r="A65">
        <v>62</v>
      </c>
      <c r="B65" s="44"/>
      <c r="C65" s="45"/>
    </row>
    <row r="66" spans="1:3" x14ac:dyDescent="0.3">
      <c r="A66">
        <v>63</v>
      </c>
      <c r="B66" s="44"/>
      <c r="C66" s="45"/>
    </row>
    <row r="67" spans="1:3" x14ac:dyDescent="0.3">
      <c r="A67">
        <v>64</v>
      </c>
      <c r="B67" s="44"/>
      <c r="C67" s="45"/>
    </row>
    <row r="68" spans="1:3" x14ac:dyDescent="0.3">
      <c r="A68">
        <v>65</v>
      </c>
      <c r="B68" s="44"/>
      <c r="C68" s="45"/>
    </row>
    <row r="69" spans="1:3" x14ac:dyDescent="0.3">
      <c r="A69">
        <v>66</v>
      </c>
      <c r="B69" s="44"/>
      <c r="C69" s="45"/>
    </row>
    <row r="70" spans="1:3" x14ac:dyDescent="0.3">
      <c r="A70">
        <v>67</v>
      </c>
      <c r="B70" s="44"/>
      <c r="C70" s="45"/>
    </row>
    <row r="71" spans="1:3" x14ac:dyDescent="0.3">
      <c r="A71">
        <v>68</v>
      </c>
      <c r="B71" s="44"/>
      <c r="C71" s="45"/>
    </row>
    <row r="72" spans="1:3" x14ac:dyDescent="0.3">
      <c r="A72">
        <v>69</v>
      </c>
      <c r="B72" s="44"/>
      <c r="C72" s="45"/>
    </row>
    <row r="73" spans="1:3" x14ac:dyDescent="0.3">
      <c r="A73">
        <v>70</v>
      </c>
      <c r="B73" s="44"/>
      <c r="C73" s="45"/>
    </row>
    <row r="74" spans="1:3" x14ac:dyDescent="0.3">
      <c r="A74">
        <v>71</v>
      </c>
      <c r="B74" s="44"/>
      <c r="C74" s="45"/>
    </row>
    <row r="75" spans="1:3" x14ac:dyDescent="0.3">
      <c r="A75">
        <v>72</v>
      </c>
      <c r="B75" s="44"/>
      <c r="C75" s="45"/>
    </row>
    <row r="76" spans="1:3" x14ac:dyDescent="0.3">
      <c r="A76">
        <v>73</v>
      </c>
      <c r="B76" s="44"/>
      <c r="C76" s="45"/>
    </row>
    <row r="77" spans="1:3" x14ac:dyDescent="0.3">
      <c r="A77">
        <v>74</v>
      </c>
      <c r="B77" s="44"/>
      <c r="C77" s="45"/>
    </row>
    <row r="78" spans="1:3" x14ac:dyDescent="0.3">
      <c r="A78">
        <v>75</v>
      </c>
      <c r="B78" s="44"/>
      <c r="C78" s="45"/>
    </row>
    <row r="79" spans="1:3" x14ac:dyDescent="0.3">
      <c r="A79">
        <v>76</v>
      </c>
      <c r="B79" s="44"/>
      <c r="C79" s="45"/>
    </row>
    <row r="80" spans="1:3" x14ac:dyDescent="0.3">
      <c r="A80">
        <v>77</v>
      </c>
      <c r="B80" s="44"/>
      <c r="C80" s="45"/>
    </row>
    <row r="81" spans="1:3" x14ac:dyDescent="0.3">
      <c r="A81">
        <v>78</v>
      </c>
      <c r="B81" s="44"/>
      <c r="C81" s="45"/>
    </row>
    <row r="82" spans="1:3" x14ac:dyDescent="0.3">
      <c r="A82">
        <v>79</v>
      </c>
      <c r="B82" s="44"/>
      <c r="C82" s="45"/>
    </row>
    <row r="83" spans="1:3" x14ac:dyDescent="0.3">
      <c r="A83">
        <v>80</v>
      </c>
      <c r="B83" s="46"/>
      <c r="C83" s="47"/>
    </row>
  </sheetData>
  <conditionalFormatting sqref="N4:N14">
    <cfRule type="cellIs" dxfId="51" priority="5" operator="between">
      <formula>1</formula>
      <formula>2</formula>
    </cfRule>
    <cfRule type="cellIs" dxfId="50" priority="6" operator="between">
      <formula>3</formula>
      <formula>100</formula>
    </cfRule>
  </conditionalFormatting>
  <conditionalFormatting sqref="K16">
    <cfRule type="cellIs" dxfId="49" priority="7" operator="between">
      <formula>0</formula>
      <formula>50</formula>
    </cfRule>
  </conditionalFormatting>
  <conditionalFormatting sqref="B4:B83">
    <cfRule type="cellIs" dxfId="48" priority="1" operator="between">
      <formula>"B"</formula>
      <formula>"B"</formula>
    </cfRule>
    <cfRule type="cellIs" dxfId="47" priority="2" operator="between">
      <formula>"Y"</formula>
      <formula>"Y"</formula>
    </cfRule>
    <cfRule type="cellIs" dxfId="46" priority="3" operator="between">
      <formula>"D"</formula>
      <formula>"D"</formula>
    </cfRule>
  </conditionalFormatting>
  <dataValidations count="1">
    <dataValidation type="list" allowBlank="1" showInputMessage="1" showErrorMessage="1" sqref="C4:C83">
      <formula1>$E$4:$E$15</formula1>
    </dataValidation>
  </dataValidations>
  <hyperlinks>
    <hyperlink ref="E1" location="MENU!A1" display="MENU"/>
  </hyperlink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zoomScale="80" zoomScaleNormal="80" workbookViewId="0">
      <selection activeCell="O14" sqref="O14"/>
    </sheetView>
  </sheetViews>
  <sheetFormatPr defaultRowHeight="14.4" x14ac:dyDescent="0.3"/>
  <cols>
    <col min="2" max="2" width="19.77734375" customWidth="1"/>
    <col min="3" max="3" width="33.6640625" customWidth="1"/>
    <col min="4" max="4" width="4.33203125" customWidth="1"/>
    <col min="5" max="5" width="34" customWidth="1"/>
    <col min="6" max="6" width="15.6640625" customWidth="1"/>
    <col min="7" max="10" width="11.77734375" customWidth="1"/>
    <col min="11" max="11" width="13.33203125" customWidth="1"/>
    <col min="12" max="12" width="11.77734375" customWidth="1"/>
    <col min="13" max="13" width="35.6640625" customWidth="1"/>
    <col min="14" max="14" width="16.109375" customWidth="1"/>
    <col min="15" max="23" width="11.77734375" customWidth="1"/>
    <col min="24" max="24" width="11.21875" customWidth="1"/>
    <col min="25" max="26" width="10.44140625" customWidth="1"/>
    <col min="27" max="27" width="10.5546875" customWidth="1"/>
    <col min="28" max="28" width="10.44140625" customWidth="1"/>
    <col min="29" max="29" width="10.77734375" customWidth="1"/>
    <col min="30" max="30" width="10.33203125" customWidth="1"/>
    <col min="31" max="31" width="11" customWidth="1"/>
    <col min="32" max="32" width="10.6640625" customWidth="1"/>
    <col min="33" max="33" width="10.5546875" customWidth="1"/>
  </cols>
  <sheetData>
    <row r="1" spans="1:14" ht="28.2" customHeight="1" x14ac:dyDescent="0.5">
      <c r="A1" s="17" t="str">
        <f>(MENU!A12)</f>
        <v>ZEYNEP DESTİCİ</v>
      </c>
      <c r="E1" s="19" t="s">
        <v>50</v>
      </c>
    </row>
    <row r="2" spans="1:14" x14ac:dyDescent="0.3">
      <c r="E2" s="2"/>
      <c r="F2" s="2"/>
      <c r="G2" s="2" t="s">
        <v>11</v>
      </c>
      <c r="H2" s="2"/>
      <c r="I2" s="2"/>
      <c r="J2" s="2"/>
      <c r="K2" s="2"/>
      <c r="M2" s="2" t="s">
        <v>31</v>
      </c>
    </row>
    <row r="3" spans="1:14" ht="21" x14ac:dyDescent="0.4">
      <c r="B3" s="40" t="str">
        <f>MENU!D3</f>
        <v>YDS DENEME I</v>
      </c>
      <c r="C3" s="36" t="str">
        <f>MENU!E3</f>
        <v>(GG.AA.YYYY)</v>
      </c>
      <c r="E3" s="2"/>
      <c r="F3" s="4" t="s">
        <v>39</v>
      </c>
      <c r="G3" s="4" t="b">
        <v>1</v>
      </c>
      <c r="H3" s="4" t="b">
        <v>0</v>
      </c>
      <c r="I3" s="4" t="s">
        <v>9</v>
      </c>
      <c r="J3" s="4" t="s">
        <v>10</v>
      </c>
      <c r="K3" s="3" t="s">
        <v>12</v>
      </c>
      <c r="M3" s="15"/>
      <c r="N3" s="3" t="s">
        <v>26</v>
      </c>
    </row>
    <row r="4" spans="1:14" x14ac:dyDescent="0.3">
      <c r="A4">
        <v>1</v>
      </c>
      <c r="B4" s="42" t="s">
        <v>47</v>
      </c>
      <c r="C4" s="43"/>
      <c r="E4" s="2" t="s">
        <v>0</v>
      </c>
      <c r="F4">
        <f>(G4+H4+I4)</f>
        <v>4</v>
      </c>
      <c r="G4" s="5">
        <v>3</v>
      </c>
      <c r="H4" s="6">
        <v>1</v>
      </c>
      <c r="I4" s="7">
        <v>0</v>
      </c>
      <c r="J4">
        <f>-(-G4-(-0.25))</f>
        <v>2.75</v>
      </c>
      <c r="K4" s="1">
        <f>G4/F4*100</f>
        <v>75</v>
      </c>
      <c r="M4" t="s">
        <v>0</v>
      </c>
      <c r="N4" s="22">
        <v>0</v>
      </c>
    </row>
    <row r="5" spans="1:14" x14ac:dyDescent="0.3">
      <c r="A5">
        <v>2</v>
      </c>
      <c r="B5" s="44"/>
      <c r="C5" s="45"/>
      <c r="E5" s="2" t="s">
        <v>1</v>
      </c>
      <c r="F5">
        <f t="shared" ref="F5:F16" si="0">(G5+H5+I5)</f>
        <v>10</v>
      </c>
      <c r="G5" s="8">
        <v>5</v>
      </c>
      <c r="H5" s="9">
        <v>5</v>
      </c>
      <c r="I5" s="10">
        <v>0</v>
      </c>
      <c r="J5">
        <f t="shared" ref="J5:J15" si="1">-(-G5-(-0.25))</f>
        <v>4.75</v>
      </c>
      <c r="K5" s="1">
        <f t="shared" ref="K5:K16" si="2">G5/F5*100</f>
        <v>50</v>
      </c>
      <c r="M5" t="s">
        <v>15</v>
      </c>
      <c r="N5" s="23">
        <v>0</v>
      </c>
    </row>
    <row r="6" spans="1:14" x14ac:dyDescent="0.3">
      <c r="A6">
        <v>3</v>
      </c>
      <c r="B6" s="44"/>
      <c r="C6" s="45"/>
      <c r="E6" s="2" t="s">
        <v>2</v>
      </c>
      <c r="F6">
        <f t="shared" si="0"/>
        <v>5</v>
      </c>
      <c r="G6" s="8">
        <v>4</v>
      </c>
      <c r="H6" s="9">
        <v>1</v>
      </c>
      <c r="I6" s="10">
        <v>0</v>
      </c>
      <c r="J6">
        <f t="shared" si="1"/>
        <v>3.75</v>
      </c>
      <c r="K6" s="1">
        <f t="shared" si="2"/>
        <v>80</v>
      </c>
      <c r="M6" t="s">
        <v>16</v>
      </c>
      <c r="N6" s="23">
        <v>0</v>
      </c>
    </row>
    <row r="7" spans="1:14" x14ac:dyDescent="0.3">
      <c r="A7">
        <v>4</v>
      </c>
      <c r="B7" s="44"/>
      <c r="C7" s="45"/>
      <c r="E7" s="2" t="s">
        <v>3</v>
      </c>
      <c r="F7">
        <f t="shared" si="0"/>
        <v>8</v>
      </c>
      <c r="G7" s="8">
        <v>7</v>
      </c>
      <c r="H7" s="9">
        <v>1</v>
      </c>
      <c r="I7" s="10">
        <v>0</v>
      </c>
      <c r="J7">
        <f t="shared" si="1"/>
        <v>6.75</v>
      </c>
      <c r="K7" s="1">
        <f t="shared" si="2"/>
        <v>87.5</v>
      </c>
      <c r="M7" t="s">
        <v>17</v>
      </c>
      <c r="N7" s="23">
        <v>0</v>
      </c>
    </row>
    <row r="8" spans="1:14" x14ac:dyDescent="0.3">
      <c r="A8">
        <v>5</v>
      </c>
      <c r="B8" s="44" t="s">
        <v>49</v>
      </c>
      <c r="C8" s="45" t="s">
        <v>3</v>
      </c>
      <c r="E8" s="2" t="s">
        <v>4</v>
      </c>
      <c r="F8">
        <f t="shared" si="0"/>
        <v>15</v>
      </c>
      <c r="G8" s="8">
        <v>9</v>
      </c>
      <c r="H8" s="9">
        <v>6</v>
      </c>
      <c r="I8" s="10">
        <v>0</v>
      </c>
      <c r="J8">
        <f t="shared" si="1"/>
        <v>8.75</v>
      </c>
      <c r="K8" s="1">
        <f t="shared" si="2"/>
        <v>60</v>
      </c>
      <c r="M8" t="s">
        <v>18</v>
      </c>
      <c r="N8" s="23">
        <v>0</v>
      </c>
    </row>
    <row r="9" spans="1:14" x14ac:dyDescent="0.3">
      <c r="A9">
        <v>6</v>
      </c>
      <c r="B9" s="44"/>
      <c r="C9" s="45"/>
      <c r="E9" s="2" t="s">
        <v>8</v>
      </c>
      <c r="F9">
        <f t="shared" si="0"/>
        <v>5</v>
      </c>
      <c r="G9" s="8">
        <v>4</v>
      </c>
      <c r="H9" s="16">
        <v>1</v>
      </c>
      <c r="I9" s="10">
        <v>0</v>
      </c>
      <c r="J9">
        <f>-(-G9-(-0.25))</f>
        <v>3.75</v>
      </c>
      <c r="K9" s="1">
        <f>G9/F9*100</f>
        <v>80</v>
      </c>
      <c r="M9" t="s">
        <v>19</v>
      </c>
      <c r="N9" s="23">
        <v>0</v>
      </c>
    </row>
    <row r="10" spans="1:14" x14ac:dyDescent="0.3">
      <c r="A10">
        <v>7</v>
      </c>
      <c r="B10" s="44"/>
      <c r="C10" s="45"/>
      <c r="E10" s="2" t="s">
        <v>5</v>
      </c>
      <c r="F10">
        <f t="shared" si="0"/>
        <v>5</v>
      </c>
      <c r="G10" s="8">
        <v>3</v>
      </c>
      <c r="H10" s="9">
        <v>2</v>
      </c>
      <c r="I10" s="10">
        <v>0</v>
      </c>
      <c r="J10">
        <f t="shared" si="1"/>
        <v>2.75</v>
      </c>
      <c r="K10" s="1">
        <f t="shared" si="2"/>
        <v>60</v>
      </c>
      <c r="M10" t="s">
        <v>20</v>
      </c>
      <c r="N10" s="23">
        <v>0</v>
      </c>
    </row>
    <row r="11" spans="1:14" x14ac:dyDescent="0.3">
      <c r="A11">
        <v>8</v>
      </c>
      <c r="B11" s="44"/>
      <c r="C11" s="45"/>
      <c r="E11" s="2" t="s">
        <v>6</v>
      </c>
      <c r="F11">
        <f t="shared" si="0"/>
        <v>5</v>
      </c>
      <c r="G11" s="8">
        <v>5</v>
      </c>
      <c r="H11" s="9">
        <v>0</v>
      </c>
      <c r="I11" s="10">
        <v>0</v>
      </c>
      <c r="J11">
        <f t="shared" si="1"/>
        <v>4.75</v>
      </c>
      <c r="K11" s="1">
        <f t="shared" si="2"/>
        <v>100</v>
      </c>
      <c r="M11" t="s">
        <v>21</v>
      </c>
      <c r="N11" s="23">
        <v>1</v>
      </c>
    </row>
    <row r="12" spans="1:14" x14ac:dyDescent="0.3">
      <c r="A12">
        <v>9</v>
      </c>
      <c r="B12" s="44" t="s">
        <v>48</v>
      </c>
      <c r="C12" s="45" t="s">
        <v>30</v>
      </c>
      <c r="E12" s="2" t="s">
        <v>7</v>
      </c>
      <c r="F12">
        <f t="shared" si="0"/>
        <v>5</v>
      </c>
      <c r="G12" s="8">
        <v>1</v>
      </c>
      <c r="H12" s="9">
        <v>4</v>
      </c>
      <c r="I12" s="10">
        <v>0</v>
      </c>
      <c r="J12">
        <f t="shared" si="1"/>
        <v>0.75</v>
      </c>
      <c r="K12" s="1">
        <f t="shared" si="2"/>
        <v>20</v>
      </c>
      <c r="M12" t="s">
        <v>22</v>
      </c>
      <c r="N12" s="23">
        <v>0</v>
      </c>
    </row>
    <row r="13" spans="1:14" x14ac:dyDescent="0.3">
      <c r="A13">
        <v>10</v>
      </c>
      <c r="B13" s="44"/>
      <c r="C13" s="45"/>
      <c r="E13" s="2" t="s">
        <v>28</v>
      </c>
      <c r="F13">
        <f t="shared" si="0"/>
        <v>6</v>
      </c>
      <c r="G13" s="8">
        <v>5</v>
      </c>
      <c r="H13" s="9">
        <v>1</v>
      </c>
      <c r="I13" s="10">
        <v>0</v>
      </c>
      <c r="J13">
        <f t="shared" si="1"/>
        <v>4.75</v>
      </c>
      <c r="K13" s="1">
        <f t="shared" si="2"/>
        <v>83.333333333333343</v>
      </c>
      <c r="M13" t="s">
        <v>23</v>
      </c>
      <c r="N13" s="23">
        <v>0</v>
      </c>
    </row>
    <row r="14" spans="1:14" x14ac:dyDescent="0.3">
      <c r="A14">
        <v>11</v>
      </c>
      <c r="B14" s="44"/>
      <c r="C14" s="45"/>
      <c r="E14" s="2" t="s">
        <v>29</v>
      </c>
      <c r="F14">
        <f t="shared" si="0"/>
        <v>6</v>
      </c>
      <c r="G14" s="8">
        <v>6</v>
      </c>
      <c r="H14" s="16">
        <v>0</v>
      </c>
      <c r="I14" s="10">
        <v>0</v>
      </c>
      <c r="J14">
        <f>-(-G14-(-0.25))</f>
        <v>5.75</v>
      </c>
      <c r="K14" s="1">
        <f>G14/F14*100</f>
        <v>100</v>
      </c>
      <c r="M14" t="s">
        <v>24</v>
      </c>
      <c r="N14" s="24">
        <v>0</v>
      </c>
    </row>
    <row r="15" spans="1:14" x14ac:dyDescent="0.3">
      <c r="A15">
        <v>12</v>
      </c>
      <c r="B15" s="44"/>
      <c r="C15" s="45"/>
      <c r="E15" s="2" t="s">
        <v>30</v>
      </c>
      <c r="F15">
        <f t="shared" si="0"/>
        <v>6</v>
      </c>
      <c r="G15" s="11">
        <v>5</v>
      </c>
      <c r="H15" s="12">
        <v>1</v>
      </c>
      <c r="I15" s="13">
        <v>0</v>
      </c>
      <c r="J15">
        <f t="shared" si="1"/>
        <v>4.75</v>
      </c>
      <c r="K15" s="1">
        <f t="shared" si="2"/>
        <v>83.333333333333343</v>
      </c>
      <c r="M15" s="2" t="s">
        <v>25</v>
      </c>
      <c r="N15" s="2">
        <f>SUM(N3:N14)</f>
        <v>1</v>
      </c>
    </row>
    <row r="16" spans="1:14" x14ac:dyDescent="0.3">
      <c r="A16">
        <v>13</v>
      </c>
      <c r="B16" s="44"/>
      <c r="C16" s="45"/>
      <c r="E16" s="14" t="s">
        <v>13</v>
      </c>
      <c r="F16" s="37">
        <f t="shared" si="0"/>
        <v>80</v>
      </c>
      <c r="G16" s="2">
        <f>SUM(G4:G15)</f>
        <v>57</v>
      </c>
      <c r="H16" s="2">
        <f>SUM(H4:H15)</f>
        <v>23</v>
      </c>
      <c r="I16" s="2">
        <f>SUM(I4:I15)</f>
        <v>0</v>
      </c>
      <c r="J16" s="14">
        <f>SUM(J4:J15)</f>
        <v>54</v>
      </c>
      <c r="K16" s="38">
        <f t="shared" si="2"/>
        <v>71.25</v>
      </c>
    </row>
    <row r="17" spans="1:15" x14ac:dyDescent="0.3">
      <c r="A17">
        <v>14</v>
      </c>
      <c r="B17" s="44"/>
      <c r="C17" s="45"/>
    </row>
    <row r="18" spans="1:15" x14ac:dyDescent="0.3">
      <c r="A18">
        <v>15</v>
      </c>
      <c r="B18" s="44"/>
      <c r="C18" s="45"/>
      <c r="M18" s="2"/>
      <c r="N18" s="2"/>
    </row>
    <row r="19" spans="1:15" x14ac:dyDescent="0.3">
      <c r="A19">
        <v>16</v>
      </c>
      <c r="B19" s="44"/>
      <c r="C19" s="45"/>
      <c r="M19" s="2"/>
      <c r="N19" s="2"/>
    </row>
    <row r="20" spans="1:15" x14ac:dyDescent="0.3">
      <c r="A20">
        <v>17</v>
      </c>
      <c r="B20" s="44"/>
      <c r="C20" s="45"/>
      <c r="E20" s="2" t="s">
        <v>41</v>
      </c>
      <c r="N20" s="2"/>
    </row>
    <row r="21" spans="1:15" ht="15" customHeight="1" x14ac:dyDescent="0.3">
      <c r="A21">
        <v>18</v>
      </c>
      <c r="B21" s="44"/>
      <c r="C21" s="45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3">
      <c r="A22">
        <v>19</v>
      </c>
      <c r="B22" s="44"/>
      <c r="C22" s="45"/>
    </row>
    <row r="23" spans="1:15" x14ac:dyDescent="0.3">
      <c r="A23">
        <v>20</v>
      </c>
      <c r="B23" s="44"/>
      <c r="C23" s="45"/>
    </row>
    <row r="24" spans="1:15" x14ac:dyDescent="0.3">
      <c r="A24">
        <v>21</v>
      </c>
      <c r="B24" s="44"/>
      <c r="C24" s="45"/>
    </row>
    <row r="25" spans="1:15" x14ac:dyDescent="0.3">
      <c r="A25">
        <v>22</v>
      </c>
      <c r="B25" s="44"/>
      <c r="C25" s="45"/>
    </row>
    <row r="26" spans="1:15" x14ac:dyDescent="0.3">
      <c r="A26">
        <v>23</v>
      </c>
      <c r="B26" s="44"/>
      <c r="C26" s="45"/>
    </row>
    <row r="27" spans="1:15" x14ac:dyDescent="0.3">
      <c r="A27">
        <v>24</v>
      </c>
      <c r="B27" s="44"/>
      <c r="C27" s="45"/>
    </row>
    <row r="28" spans="1:15" x14ac:dyDescent="0.3">
      <c r="A28">
        <v>25</v>
      </c>
      <c r="B28" s="44"/>
      <c r="C28" s="45"/>
    </row>
    <row r="29" spans="1:15" x14ac:dyDescent="0.3">
      <c r="A29">
        <v>26</v>
      </c>
      <c r="B29" s="44"/>
      <c r="C29" s="45"/>
    </row>
    <row r="30" spans="1:15" x14ac:dyDescent="0.3">
      <c r="A30">
        <v>27</v>
      </c>
      <c r="B30" s="44"/>
      <c r="C30" s="45"/>
    </row>
    <row r="31" spans="1:15" x14ac:dyDescent="0.3">
      <c r="A31">
        <v>28</v>
      </c>
      <c r="B31" s="44"/>
      <c r="C31" s="45"/>
    </row>
    <row r="32" spans="1:15" x14ac:dyDescent="0.3">
      <c r="A32">
        <v>29</v>
      </c>
      <c r="B32" s="44"/>
      <c r="C32" s="45"/>
    </row>
    <row r="33" spans="1:5" x14ac:dyDescent="0.3">
      <c r="A33">
        <v>30</v>
      </c>
      <c r="B33" s="44"/>
      <c r="C33" s="45"/>
      <c r="E33" s="2"/>
    </row>
    <row r="34" spans="1:5" x14ac:dyDescent="0.3">
      <c r="A34">
        <v>31</v>
      </c>
      <c r="B34" s="44"/>
      <c r="C34" s="45"/>
      <c r="E34" s="2"/>
    </row>
    <row r="35" spans="1:5" x14ac:dyDescent="0.3">
      <c r="A35">
        <v>32</v>
      </c>
      <c r="B35" s="44"/>
      <c r="C35" s="45"/>
      <c r="E35" s="2"/>
    </row>
    <row r="36" spans="1:5" x14ac:dyDescent="0.3">
      <c r="A36">
        <v>33</v>
      </c>
      <c r="B36" s="44"/>
      <c r="C36" s="45"/>
      <c r="E36" s="2"/>
    </row>
    <row r="37" spans="1:5" x14ac:dyDescent="0.3">
      <c r="A37">
        <v>34</v>
      </c>
      <c r="B37" s="44"/>
      <c r="C37" s="45"/>
    </row>
    <row r="38" spans="1:5" x14ac:dyDescent="0.3">
      <c r="A38">
        <v>35</v>
      </c>
      <c r="B38" s="44"/>
      <c r="C38" s="45"/>
    </row>
    <row r="39" spans="1:5" x14ac:dyDescent="0.3">
      <c r="A39">
        <v>36</v>
      </c>
      <c r="B39" s="44"/>
      <c r="C39" s="45"/>
    </row>
    <row r="40" spans="1:5" x14ac:dyDescent="0.3">
      <c r="A40">
        <v>37</v>
      </c>
      <c r="B40" s="44"/>
      <c r="C40" s="45"/>
    </row>
    <row r="41" spans="1:5" x14ac:dyDescent="0.3">
      <c r="A41">
        <v>38</v>
      </c>
      <c r="B41" s="44"/>
      <c r="C41" s="45"/>
    </row>
    <row r="42" spans="1:5" x14ac:dyDescent="0.3">
      <c r="A42">
        <v>39</v>
      </c>
      <c r="B42" s="44"/>
      <c r="C42" s="45"/>
    </row>
    <row r="43" spans="1:5" x14ac:dyDescent="0.3">
      <c r="A43">
        <v>40</v>
      </c>
      <c r="B43" s="44"/>
      <c r="C43" s="45"/>
    </row>
    <row r="44" spans="1:5" x14ac:dyDescent="0.3">
      <c r="A44">
        <v>41</v>
      </c>
      <c r="B44" s="44"/>
      <c r="C44" s="45"/>
    </row>
    <row r="45" spans="1:5" x14ac:dyDescent="0.3">
      <c r="A45">
        <v>42</v>
      </c>
      <c r="B45" s="44"/>
      <c r="C45" s="45"/>
    </row>
    <row r="46" spans="1:5" x14ac:dyDescent="0.3">
      <c r="A46">
        <v>43</v>
      </c>
      <c r="B46" s="44"/>
      <c r="C46" s="45"/>
    </row>
    <row r="47" spans="1:5" x14ac:dyDescent="0.3">
      <c r="A47">
        <v>44</v>
      </c>
      <c r="B47" s="44"/>
      <c r="C47" s="45"/>
    </row>
    <row r="48" spans="1:5" x14ac:dyDescent="0.3">
      <c r="A48">
        <v>45</v>
      </c>
      <c r="B48" s="44"/>
      <c r="C48" s="45"/>
    </row>
    <row r="49" spans="1:3" x14ac:dyDescent="0.3">
      <c r="A49">
        <v>46</v>
      </c>
      <c r="B49" s="44"/>
      <c r="C49" s="45"/>
    </row>
    <row r="50" spans="1:3" x14ac:dyDescent="0.3">
      <c r="A50">
        <v>47</v>
      </c>
      <c r="B50" s="44"/>
      <c r="C50" s="45"/>
    </row>
    <row r="51" spans="1:3" x14ac:dyDescent="0.3">
      <c r="A51">
        <v>48</v>
      </c>
      <c r="B51" s="44"/>
      <c r="C51" s="45"/>
    </row>
    <row r="52" spans="1:3" x14ac:dyDescent="0.3">
      <c r="A52">
        <v>49</v>
      </c>
      <c r="B52" s="44"/>
      <c r="C52" s="45"/>
    </row>
    <row r="53" spans="1:3" x14ac:dyDescent="0.3">
      <c r="A53">
        <v>50</v>
      </c>
      <c r="B53" s="44"/>
      <c r="C53" s="45"/>
    </row>
    <row r="54" spans="1:3" x14ac:dyDescent="0.3">
      <c r="A54">
        <v>51</v>
      </c>
      <c r="B54" s="44"/>
      <c r="C54" s="45"/>
    </row>
    <row r="55" spans="1:3" x14ac:dyDescent="0.3">
      <c r="A55">
        <v>52</v>
      </c>
      <c r="B55" s="44"/>
      <c r="C55" s="45"/>
    </row>
    <row r="56" spans="1:3" x14ac:dyDescent="0.3">
      <c r="A56">
        <v>53</v>
      </c>
      <c r="B56" s="44"/>
      <c r="C56" s="45"/>
    </row>
    <row r="57" spans="1:3" x14ac:dyDescent="0.3">
      <c r="A57">
        <v>54</v>
      </c>
      <c r="B57" s="44"/>
      <c r="C57" s="45"/>
    </row>
    <row r="58" spans="1:3" x14ac:dyDescent="0.3">
      <c r="A58">
        <v>55</v>
      </c>
      <c r="B58" s="44"/>
      <c r="C58" s="45"/>
    </row>
    <row r="59" spans="1:3" x14ac:dyDescent="0.3">
      <c r="A59">
        <v>56</v>
      </c>
      <c r="B59" s="44"/>
      <c r="C59" s="45"/>
    </row>
    <row r="60" spans="1:3" x14ac:dyDescent="0.3">
      <c r="A60">
        <v>57</v>
      </c>
      <c r="B60" s="44"/>
      <c r="C60" s="45"/>
    </row>
    <row r="61" spans="1:3" x14ac:dyDescent="0.3">
      <c r="A61">
        <v>58</v>
      </c>
      <c r="B61" s="44"/>
      <c r="C61" s="45"/>
    </row>
    <row r="62" spans="1:3" x14ac:dyDescent="0.3">
      <c r="A62">
        <v>59</v>
      </c>
      <c r="B62" s="44"/>
      <c r="C62" s="45"/>
    </row>
    <row r="63" spans="1:3" x14ac:dyDescent="0.3">
      <c r="A63">
        <v>60</v>
      </c>
      <c r="B63" s="44"/>
      <c r="C63" s="45"/>
    </row>
    <row r="64" spans="1:3" x14ac:dyDescent="0.3">
      <c r="A64">
        <v>61</v>
      </c>
      <c r="B64" s="44"/>
      <c r="C64" s="45"/>
    </row>
    <row r="65" spans="1:3" x14ac:dyDescent="0.3">
      <c r="A65">
        <v>62</v>
      </c>
      <c r="B65" s="44"/>
      <c r="C65" s="45"/>
    </row>
    <row r="66" spans="1:3" x14ac:dyDescent="0.3">
      <c r="A66">
        <v>63</v>
      </c>
      <c r="B66" s="44"/>
      <c r="C66" s="45"/>
    </row>
    <row r="67" spans="1:3" x14ac:dyDescent="0.3">
      <c r="A67">
        <v>64</v>
      </c>
      <c r="B67" s="44"/>
      <c r="C67" s="45"/>
    </row>
    <row r="68" spans="1:3" x14ac:dyDescent="0.3">
      <c r="A68">
        <v>65</v>
      </c>
      <c r="B68" s="44"/>
      <c r="C68" s="45"/>
    </row>
    <row r="69" spans="1:3" x14ac:dyDescent="0.3">
      <c r="A69">
        <v>66</v>
      </c>
      <c r="B69" s="44"/>
      <c r="C69" s="45"/>
    </row>
    <row r="70" spans="1:3" x14ac:dyDescent="0.3">
      <c r="A70">
        <v>67</v>
      </c>
      <c r="B70" s="44"/>
      <c r="C70" s="45"/>
    </row>
    <row r="71" spans="1:3" x14ac:dyDescent="0.3">
      <c r="A71">
        <v>68</v>
      </c>
      <c r="B71" s="44"/>
      <c r="C71" s="45"/>
    </row>
    <row r="72" spans="1:3" x14ac:dyDescent="0.3">
      <c r="A72">
        <v>69</v>
      </c>
      <c r="B72" s="44"/>
      <c r="C72" s="45"/>
    </row>
    <row r="73" spans="1:3" x14ac:dyDescent="0.3">
      <c r="A73">
        <v>70</v>
      </c>
      <c r="B73" s="44"/>
      <c r="C73" s="45"/>
    </row>
    <row r="74" spans="1:3" x14ac:dyDescent="0.3">
      <c r="A74">
        <v>71</v>
      </c>
      <c r="B74" s="44"/>
      <c r="C74" s="45"/>
    </row>
    <row r="75" spans="1:3" x14ac:dyDescent="0.3">
      <c r="A75">
        <v>72</v>
      </c>
      <c r="B75" s="44"/>
      <c r="C75" s="45"/>
    </row>
    <row r="76" spans="1:3" x14ac:dyDescent="0.3">
      <c r="A76">
        <v>73</v>
      </c>
      <c r="B76" s="44"/>
      <c r="C76" s="45"/>
    </row>
    <row r="77" spans="1:3" x14ac:dyDescent="0.3">
      <c r="A77">
        <v>74</v>
      </c>
      <c r="B77" s="44"/>
      <c r="C77" s="45"/>
    </row>
    <row r="78" spans="1:3" x14ac:dyDescent="0.3">
      <c r="A78">
        <v>75</v>
      </c>
      <c r="B78" s="44"/>
      <c r="C78" s="45"/>
    </row>
    <row r="79" spans="1:3" x14ac:dyDescent="0.3">
      <c r="A79">
        <v>76</v>
      </c>
      <c r="B79" s="44"/>
      <c r="C79" s="45"/>
    </row>
    <row r="80" spans="1:3" x14ac:dyDescent="0.3">
      <c r="A80">
        <v>77</v>
      </c>
      <c r="B80" s="44"/>
      <c r="C80" s="45"/>
    </row>
    <row r="81" spans="1:3" x14ac:dyDescent="0.3">
      <c r="A81">
        <v>78</v>
      </c>
      <c r="B81" s="44"/>
      <c r="C81" s="45"/>
    </row>
    <row r="82" spans="1:3" x14ac:dyDescent="0.3">
      <c r="A82">
        <v>79</v>
      </c>
      <c r="B82" s="44"/>
      <c r="C82" s="45"/>
    </row>
    <row r="83" spans="1:3" x14ac:dyDescent="0.3">
      <c r="A83">
        <v>80</v>
      </c>
      <c r="B83" s="46"/>
      <c r="C83" s="47"/>
    </row>
  </sheetData>
  <conditionalFormatting sqref="N4:N14">
    <cfRule type="cellIs" dxfId="38" priority="5" operator="between">
      <formula>1</formula>
      <formula>2</formula>
    </cfRule>
    <cfRule type="cellIs" dxfId="37" priority="6" operator="between">
      <formula>3</formula>
      <formula>100</formula>
    </cfRule>
  </conditionalFormatting>
  <conditionalFormatting sqref="K16">
    <cfRule type="cellIs" dxfId="36" priority="7" operator="between">
      <formula>0</formula>
      <formula>50</formula>
    </cfRule>
  </conditionalFormatting>
  <conditionalFormatting sqref="B4:B83">
    <cfRule type="cellIs" dxfId="35" priority="1" operator="between">
      <formula>"B"</formula>
      <formula>"B"</formula>
    </cfRule>
    <cfRule type="cellIs" dxfId="34" priority="2" operator="between">
      <formula>"Y"</formula>
      <formula>"Y"</formula>
    </cfRule>
    <cfRule type="cellIs" dxfId="33" priority="3" operator="between">
      <formula>"D"</formula>
      <formula>"D"</formula>
    </cfRule>
  </conditionalFormatting>
  <dataValidations count="1">
    <dataValidation type="list" allowBlank="1" showInputMessage="1" showErrorMessage="1" sqref="C4:C83">
      <formula1>$E$4:$E$15</formula1>
    </dataValidation>
  </dataValidations>
  <hyperlinks>
    <hyperlink ref="E1" location="MENU!A1" display="MENU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zoomScale="80" zoomScaleNormal="80" workbookViewId="0">
      <selection activeCell="O8" sqref="O8"/>
    </sheetView>
  </sheetViews>
  <sheetFormatPr defaultRowHeight="14.4" x14ac:dyDescent="0.3"/>
  <cols>
    <col min="2" max="2" width="19.77734375" customWidth="1"/>
    <col min="3" max="3" width="33.6640625" customWidth="1"/>
    <col min="4" max="4" width="5.109375" customWidth="1"/>
    <col min="5" max="5" width="34" customWidth="1"/>
    <col min="6" max="6" width="15.6640625" customWidth="1"/>
    <col min="7" max="10" width="11.77734375" customWidth="1"/>
    <col min="11" max="11" width="13.33203125" customWidth="1"/>
    <col min="12" max="12" width="11.77734375" customWidth="1"/>
    <col min="13" max="13" width="35.6640625" customWidth="1"/>
    <col min="14" max="14" width="16.109375" customWidth="1"/>
    <col min="15" max="23" width="11.77734375" customWidth="1"/>
    <col min="24" max="24" width="11.21875" customWidth="1"/>
    <col min="25" max="26" width="10.44140625" customWidth="1"/>
    <col min="27" max="27" width="10.5546875" customWidth="1"/>
    <col min="28" max="28" width="10.44140625" customWidth="1"/>
    <col min="29" max="29" width="10.77734375" customWidth="1"/>
    <col min="30" max="30" width="10.33203125" customWidth="1"/>
    <col min="31" max="31" width="11" customWidth="1"/>
    <col min="32" max="32" width="10.6640625" customWidth="1"/>
    <col min="33" max="33" width="10.5546875" customWidth="1"/>
  </cols>
  <sheetData>
    <row r="1" spans="1:14" ht="28.2" customHeight="1" x14ac:dyDescent="0.5">
      <c r="A1" s="17" t="str">
        <f>(MENU!A13)</f>
        <v>ZEYNEP NESRİN UMDU</v>
      </c>
      <c r="E1" s="19" t="s">
        <v>50</v>
      </c>
    </row>
    <row r="2" spans="1:14" x14ac:dyDescent="0.3">
      <c r="E2" s="2"/>
      <c r="F2" s="2"/>
      <c r="G2" s="2" t="s">
        <v>11</v>
      </c>
      <c r="H2" s="2"/>
      <c r="I2" s="2"/>
      <c r="J2" s="2"/>
      <c r="K2" s="2"/>
      <c r="M2" s="2" t="s">
        <v>31</v>
      </c>
    </row>
    <row r="3" spans="1:14" ht="21" x14ac:dyDescent="0.4">
      <c r="B3" s="40" t="str">
        <f>MENU!D3</f>
        <v>YDS DENEME I</v>
      </c>
      <c r="C3" s="36" t="str">
        <f>MENU!E3</f>
        <v>(GG.AA.YYYY)</v>
      </c>
      <c r="E3" s="2"/>
      <c r="F3" s="4" t="s">
        <v>39</v>
      </c>
      <c r="G3" s="4" t="b">
        <v>1</v>
      </c>
      <c r="H3" s="4" t="b">
        <v>0</v>
      </c>
      <c r="I3" s="4" t="s">
        <v>9</v>
      </c>
      <c r="J3" s="4" t="s">
        <v>10</v>
      </c>
      <c r="K3" s="3" t="s">
        <v>12</v>
      </c>
      <c r="M3" s="15"/>
      <c r="N3" s="3" t="s">
        <v>26</v>
      </c>
    </row>
    <row r="4" spans="1:14" x14ac:dyDescent="0.3">
      <c r="A4">
        <v>1</v>
      </c>
      <c r="B4" s="42" t="s">
        <v>47</v>
      </c>
      <c r="C4" s="43"/>
      <c r="E4" s="2" t="s">
        <v>0</v>
      </c>
      <c r="F4">
        <f>(G4+H4+I4)</f>
        <v>4</v>
      </c>
      <c r="G4" s="5">
        <v>3</v>
      </c>
      <c r="H4" s="6">
        <v>1</v>
      </c>
      <c r="I4" s="7">
        <v>0</v>
      </c>
      <c r="J4">
        <f>-(-G4-(-0.25))</f>
        <v>2.75</v>
      </c>
      <c r="K4" s="1">
        <f>G4/F4*100</f>
        <v>75</v>
      </c>
      <c r="M4" t="s">
        <v>0</v>
      </c>
      <c r="N4" s="22">
        <v>0</v>
      </c>
    </row>
    <row r="5" spans="1:14" x14ac:dyDescent="0.3">
      <c r="A5">
        <v>2</v>
      </c>
      <c r="B5" s="44"/>
      <c r="C5" s="45"/>
      <c r="E5" s="2" t="s">
        <v>1</v>
      </c>
      <c r="F5">
        <f t="shared" ref="F5:F16" si="0">(G5+H5+I5)</f>
        <v>10</v>
      </c>
      <c r="G5" s="8">
        <v>5</v>
      </c>
      <c r="H5" s="9">
        <v>5</v>
      </c>
      <c r="I5" s="10">
        <v>0</v>
      </c>
      <c r="J5">
        <f t="shared" ref="J5:J15" si="1">-(-G5-(-0.25))</f>
        <v>4.75</v>
      </c>
      <c r="K5" s="1">
        <f t="shared" ref="K5:K16" si="2">G5/F5*100</f>
        <v>50</v>
      </c>
      <c r="M5" t="s">
        <v>15</v>
      </c>
      <c r="N5" s="23">
        <v>0</v>
      </c>
    </row>
    <row r="6" spans="1:14" x14ac:dyDescent="0.3">
      <c r="A6">
        <v>3</v>
      </c>
      <c r="B6" s="44"/>
      <c r="C6" s="45"/>
      <c r="E6" s="2" t="s">
        <v>2</v>
      </c>
      <c r="F6">
        <f t="shared" si="0"/>
        <v>5</v>
      </c>
      <c r="G6" s="8">
        <v>4</v>
      </c>
      <c r="H6" s="9">
        <v>1</v>
      </c>
      <c r="I6" s="10">
        <v>0</v>
      </c>
      <c r="J6">
        <f t="shared" si="1"/>
        <v>3.75</v>
      </c>
      <c r="K6" s="1">
        <f t="shared" si="2"/>
        <v>80</v>
      </c>
      <c r="M6" t="s">
        <v>16</v>
      </c>
      <c r="N6" s="23">
        <v>0</v>
      </c>
    </row>
    <row r="7" spans="1:14" x14ac:dyDescent="0.3">
      <c r="A7">
        <v>4</v>
      </c>
      <c r="B7" s="44"/>
      <c r="C7" s="45"/>
      <c r="E7" s="2" t="s">
        <v>3</v>
      </c>
      <c r="F7">
        <f t="shared" si="0"/>
        <v>8</v>
      </c>
      <c r="G7" s="8">
        <v>7</v>
      </c>
      <c r="H7" s="9">
        <v>1</v>
      </c>
      <c r="I7" s="10">
        <v>0</v>
      </c>
      <c r="J7">
        <f t="shared" si="1"/>
        <v>6.75</v>
      </c>
      <c r="K7" s="1">
        <f t="shared" si="2"/>
        <v>87.5</v>
      </c>
      <c r="M7" t="s">
        <v>17</v>
      </c>
      <c r="N7" s="23">
        <v>0</v>
      </c>
    </row>
    <row r="8" spans="1:14" x14ac:dyDescent="0.3">
      <c r="A8">
        <v>5</v>
      </c>
      <c r="B8" s="44" t="s">
        <v>49</v>
      </c>
      <c r="C8" s="45" t="s">
        <v>3</v>
      </c>
      <c r="E8" s="2" t="s">
        <v>4</v>
      </c>
      <c r="F8">
        <f t="shared" si="0"/>
        <v>15</v>
      </c>
      <c r="G8" s="8">
        <v>9</v>
      </c>
      <c r="H8" s="9">
        <v>6</v>
      </c>
      <c r="I8" s="10">
        <v>0</v>
      </c>
      <c r="J8">
        <f t="shared" si="1"/>
        <v>8.75</v>
      </c>
      <c r="K8" s="1">
        <f t="shared" si="2"/>
        <v>60</v>
      </c>
      <c r="M8" t="s">
        <v>18</v>
      </c>
      <c r="N8" s="23">
        <v>0</v>
      </c>
    </row>
    <row r="9" spans="1:14" x14ac:dyDescent="0.3">
      <c r="A9">
        <v>6</v>
      </c>
      <c r="B9" s="44"/>
      <c r="C9" s="45"/>
      <c r="E9" s="2" t="s">
        <v>8</v>
      </c>
      <c r="F9">
        <f t="shared" si="0"/>
        <v>5</v>
      </c>
      <c r="G9" s="8">
        <v>4</v>
      </c>
      <c r="H9" s="16">
        <v>1</v>
      </c>
      <c r="I9" s="10">
        <v>0</v>
      </c>
      <c r="J9">
        <f>-(-G9-(-0.25))</f>
        <v>3.75</v>
      </c>
      <c r="K9" s="1">
        <f>G9/F9*100</f>
        <v>80</v>
      </c>
      <c r="M9" t="s">
        <v>19</v>
      </c>
      <c r="N9" s="23">
        <v>0</v>
      </c>
    </row>
    <row r="10" spans="1:14" x14ac:dyDescent="0.3">
      <c r="A10">
        <v>7</v>
      </c>
      <c r="B10" s="44"/>
      <c r="C10" s="45"/>
      <c r="E10" s="2" t="s">
        <v>5</v>
      </c>
      <c r="F10">
        <f t="shared" si="0"/>
        <v>5</v>
      </c>
      <c r="G10" s="8">
        <v>3</v>
      </c>
      <c r="H10" s="9">
        <v>2</v>
      </c>
      <c r="I10" s="10">
        <v>0</v>
      </c>
      <c r="J10">
        <f t="shared" si="1"/>
        <v>2.75</v>
      </c>
      <c r="K10" s="1">
        <f t="shared" si="2"/>
        <v>60</v>
      </c>
      <c r="M10" t="s">
        <v>20</v>
      </c>
      <c r="N10" s="23">
        <v>0</v>
      </c>
    </row>
    <row r="11" spans="1:14" x14ac:dyDescent="0.3">
      <c r="A11">
        <v>8</v>
      </c>
      <c r="B11" s="44"/>
      <c r="C11" s="45"/>
      <c r="E11" s="2" t="s">
        <v>6</v>
      </c>
      <c r="F11">
        <f t="shared" si="0"/>
        <v>5</v>
      </c>
      <c r="G11" s="8">
        <v>5</v>
      </c>
      <c r="H11" s="9">
        <v>0</v>
      </c>
      <c r="I11" s="10">
        <v>0</v>
      </c>
      <c r="J11">
        <f t="shared" si="1"/>
        <v>4.75</v>
      </c>
      <c r="K11" s="1">
        <f t="shared" si="2"/>
        <v>100</v>
      </c>
      <c r="M11" t="s">
        <v>21</v>
      </c>
      <c r="N11" s="23">
        <v>1</v>
      </c>
    </row>
    <row r="12" spans="1:14" x14ac:dyDescent="0.3">
      <c r="A12">
        <v>9</v>
      </c>
      <c r="B12" s="44" t="s">
        <v>48</v>
      </c>
      <c r="C12" s="45" t="s">
        <v>30</v>
      </c>
      <c r="E12" s="2" t="s">
        <v>7</v>
      </c>
      <c r="F12">
        <f t="shared" si="0"/>
        <v>5</v>
      </c>
      <c r="G12" s="8">
        <v>1</v>
      </c>
      <c r="H12" s="9">
        <v>4</v>
      </c>
      <c r="I12" s="10">
        <v>0</v>
      </c>
      <c r="J12">
        <f t="shared" si="1"/>
        <v>0.75</v>
      </c>
      <c r="K12" s="1">
        <f t="shared" si="2"/>
        <v>20</v>
      </c>
      <c r="M12" t="s">
        <v>22</v>
      </c>
      <c r="N12" s="23">
        <v>0</v>
      </c>
    </row>
    <row r="13" spans="1:14" x14ac:dyDescent="0.3">
      <c r="A13">
        <v>10</v>
      </c>
      <c r="B13" s="44"/>
      <c r="C13" s="45"/>
      <c r="E13" s="2" t="s">
        <v>28</v>
      </c>
      <c r="F13">
        <f t="shared" si="0"/>
        <v>6</v>
      </c>
      <c r="G13" s="8">
        <v>5</v>
      </c>
      <c r="H13" s="9">
        <v>1</v>
      </c>
      <c r="I13" s="10">
        <v>0</v>
      </c>
      <c r="J13">
        <f t="shared" si="1"/>
        <v>4.75</v>
      </c>
      <c r="K13" s="1">
        <f t="shared" si="2"/>
        <v>83.333333333333343</v>
      </c>
      <c r="M13" t="s">
        <v>23</v>
      </c>
      <c r="N13" s="23">
        <v>0</v>
      </c>
    </row>
    <row r="14" spans="1:14" x14ac:dyDescent="0.3">
      <c r="A14">
        <v>11</v>
      </c>
      <c r="B14" s="44"/>
      <c r="C14" s="45"/>
      <c r="E14" s="2" t="s">
        <v>29</v>
      </c>
      <c r="F14">
        <f t="shared" si="0"/>
        <v>6</v>
      </c>
      <c r="G14" s="8">
        <v>6</v>
      </c>
      <c r="H14" s="16">
        <v>0</v>
      </c>
      <c r="I14" s="10">
        <v>0</v>
      </c>
      <c r="J14">
        <f>-(-G14-(-0.25))</f>
        <v>5.75</v>
      </c>
      <c r="K14" s="1">
        <f>G14/F14*100</f>
        <v>100</v>
      </c>
      <c r="M14" t="s">
        <v>24</v>
      </c>
      <c r="N14" s="24">
        <v>0</v>
      </c>
    </row>
    <row r="15" spans="1:14" x14ac:dyDescent="0.3">
      <c r="A15">
        <v>12</v>
      </c>
      <c r="B15" s="44"/>
      <c r="C15" s="45"/>
      <c r="E15" s="2" t="s">
        <v>30</v>
      </c>
      <c r="F15">
        <f t="shared" si="0"/>
        <v>6</v>
      </c>
      <c r="G15" s="11">
        <v>5</v>
      </c>
      <c r="H15" s="12">
        <v>1</v>
      </c>
      <c r="I15" s="13">
        <v>0</v>
      </c>
      <c r="J15">
        <f t="shared" si="1"/>
        <v>4.75</v>
      </c>
      <c r="K15" s="1">
        <f t="shared" si="2"/>
        <v>83.333333333333343</v>
      </c>
      <c r="M15" s="2" t="s">
        <v>25</v>
      </c>
      <c r="N15" s="2">
        <f>SUM(N3:N14)</f>
        <v>1</v>
      </c>
    </row>
    <row r="16" spans="1:14" x14ac:dyDescent="0.3">
      <c r="A16">
        <v>13</v>
      </c>
      <c r="B16" s="44"/>
      <c r="C16" s="45"/>
      <c r="E16" s="14" t="s">
        <v>13</v>
      </c>
      <c r="F16" s="37">
        <f t="shared" si="0"/>
        <v>80</v>
      </c>
      <c r="G16" s="2">
        <f>SUM(G4:G15)</f>
        <v>57</v>
      </c>
      <c r="H16" s="2">
        <f>SUM(H4:H15)</f>
        <v>23</v>
      </c>
      <c r="I16" s="2">
        <f>SUM(I4:I15)</f>
        <v>0</v>
      </c>
      <c r="J16" s="14">
        <f>SUM(J4:J15)</f>
        <v>54</v>
      </c>
      <c r="K16" s="38">
        <f t="shared" si="2"/>
        <v>71.25</v>
      </c>
    </row>
    <row r="17" spans="1:15" x14ac:dyDescent="0.3">
      <c r="A17">
        <v>14</v>
      </c>
      <c r="B17" s="44"/>
      <c r="C17" s="45"/>
    </row>
    <row r="18" spans="1:15" x14ac:dyDescent="0.3">
      <c r="A18">
        <v>15</v>
      </c>
      <c r="B18" s="44"/>
      <c r="C18" s="45"/>
      <c r="M18" s="2"/>
      <c r="N18" s="2"/>
    </row>
    <row r="19" spans="1:15" x14ac:dyDescent="0.3">
      <c r="A19">
        <v>16</v>
      </c>
      <c r="B19" s="44"/>
      <c r="C19" s="45"/>
      <c r="M19" s="2"/>
      <c r="N19" s="2"/>
    </row>
    <row r="20" spans="1:15" x14ac:dyDescent="0.3">
      <c r="A20">
        <v>17</v>
      </c>
      <c r="B20" s="44"/>
      <c r="C20" s="45"/>
      <c r="E20" s="2" t="s">
        <v>41</v>
      </c>
      <c r="N20" s="2"/>
    </row>
    <row r="21" spans="1:15" ht="15" customHeight="1" x14ac:dyDescent="0.3">
      <c r="A21">
        <v>18</v>
      </c>
      <c r="B21" s="44"/>
      <c r="C21" s="45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3">
      <c r="A22">
        <v>19</v>
      </c>
      <c r="B22" s="44"/>
      <c r="C22" s="45"/>
    </row>
    <row r="23" spans="1:15" x14ac:dyDescent="0.3">
      <c r="A23">
        <v>20</v>
      </c>
      <c r="B23" s="44"/>
      <c r="C23" s="45"/>
    </row>
    <row r="24" spans="1:15" x14ac:dyDescent="0.3">
      <c r="A24">
        <v>21</v>
      </c>
      <c r="B24" s="44"/>
      <c r="C24" s="45"/>
    </row>
    <row r="25" spans="1:15" x14ac:dyDescent="0.3">
      <c r="A25">
        <v>22</v>
      </c>
      <c r="B25" s="44"/>
      <c r="C25" s="45"/>
    </row>
    <row r="26" spans="1:15" x14ac:dyDescent="0.3">
      <c r="A26">
        <v>23</v>
      </c>
      <c r="B26" s="44"/>
      <c r="C26" s="45"/>
    </row>
    <row r="27" spans="1:15" x14ac:dyDescent="0.3">
      <c r="A27">
        <v>24</v>
      </c>
      <c r="B27" s="44"/>
      <c r="C27" s="45"/>
    </row>
    <row r="28" spans="1:15" x14ac:dyDescent="0.3">
      <c r="A28">
        <v>25</v>
      </c>
      <c r="B28" s="44"/>
      <c r="C28" s="45"/>
    </row>
    <row r="29" spans="1:15" x14ac:dyDescent="0.3">
      <c r="A29">
        <v>26</v>
      </c>
      <c r="B29" s="44"/>
      <c r="C29" s="45"/>
    </row>
    <row r="30" spans="1:15" x14ac:dyDescent="0.3">
      <c r="A30">
        <v>27</v>
      </c>
      <c r="B30" s="44"/>
      <c r="C30" s="45"/>
    </row>
    <row r="31" spans="1:15" x14ac:dyDescent="0.3">
      <c r="A31">
        <v>28</v>
      </c>
      <c r="B31" s="44"/>
      <c r="C31" s="45"/>
    </row>
    <row r="32" spans="1:15" x14ac:dyDescent="0.3">
      <c r="A32">
        <v>29</v>
      </c>
      <c r="B32" s="44"/>
      <c r="C32" s="45"/>
    </row>
    <row r="33" spans="1:5" x14ac:dyDescent="0.3">
      <c r="A33">
        <v>30</v>
      </c>
      <c r="B33" s="44"/>
      <c r="C33" s="45"/>
      <c r="E33" s="2"/>
    </row>
    <row r="34" spans="1:5" x14ac:dyDescent="0.3">
      <c r="A34">
        <v>31</v>
      </c>
      <c r="B34" s="44"/>
      <c r="C34" s="45"/>
      <c r="E34" s="2"/>
    </row>
    <row r="35" spans="1:5" x14ac:dyDescent="0.3">
      <c r="A35">
        <v>32</v>
      </c>
      <c r="B35" s="44"/>
      <c r="C35" s="45"/>
      <c r="E35" s="2"/>
    </row>
    <row r="36" spans="1:5" x14ac:dyDescent="0.3">
      <c r="A36">
        <v>33</v>
      </c>
      <c r="B36" s="44"/>
      <c r="C36" s="45"/>
      <c r="E36" s="2"/>
    </row>
    <row r="37" spans="1:5" x14ac:dyDescent="0.3">
      <c r="A37">
        <v>34</v>
      </c>
      <c r="B37" s="44"/>
      <c r="C37" s="45"/>
    </row>
    <row r="38" spans="1:5" x14ac:dyDescent="0.3">
      <c r="A38">
        <v>35</v>
      </c>
      <c r="B38" s="44"/>
      <c r="C38" s="45"/>
    </row>
    <row r="39" spans="1:5" x14ac:dyDescent="0.3">
      <c r="A39">
        <v>36</v>
      </c>
      <c r="B39" s="44"/>
      <c r="C39" s="45"/>
    </row>
    <row r="40" spans="1:5" x14ac:dyDescent="0.3">
      <c r="A40">
        <v>37</v>
      </c>
      <c r="B40" s="44"/>
      <c r="C40" s="45"/>
    </row>
    <row r="41" spans="1:5" x14ac:dyDescent="0.3">
      <c r="A41">
        <v>38</v>
      </c>
      <c r="B41" s="44"/>
      <c r="C41" s="45"/>
    </row>
    <row r="42" spans="1:5" x14ac:dyDescent="0.3">
      <c r="A42">
        <v>39</v>
      </c>
      <c r="B42" s="44"/>
      <c r="C42" s="45"/>
    </row>
    <row r="43" spans="1:5" x14ac:dyDescent="0.3">
      <c r="A43">
        <v>40</v>
      </c>
      <c r="B43" s="44"/>
      <c r="C43" s="45"/>
    </row>
    <row r="44" spans="1:5" x14ac:dyDescent="0.3">
      <c r="A44">
        <v>41</v>
      </c>
      <c r="B44" s="44"/>
      <c r="C44" s="45"/>
    </row>
    <row r="45" spans="1:5" x14ac:dyDescent="0.3">
      <c r="A45">
        <v>42</v>
      </c>
      <c r="B45" s="44"/>
      <c r="C45" s="45"/>
    </row>
    <row r="46" spans="1:5" x14ac:dyDescent="0.3">
      <c r="A46">
        <v>43</v>
      </c>
      <c r="B46" s="44"/>
      <c r="C46" s="45"/>
    </row>
    <row r="47" spans="1:5" x14ac:dyDescent="0.3">
      <c r="A47">
        <v>44</v>
      </c>
      <c r="B47" s="44"/>
      <c r="C47" s="45"/>
    </row>
    <row r="48" spans="1:5" x14ac:dyDescent="0.3">
      <c r="A48">
        <v>45</v>
      </c>
      <c r="B48" s="44"/>
      <c r="C48" s="45"/>
    </row>
    <row r="49" spans="1:3" x14ac:dyDescent="0.3">
      <c r="A49">
        <v>46</v>
      </c>
      <c r="B49" s="44"/>
      <c r="C49" s="45"/>
    </row>
    <row r="50" spans="1:3" x14ac:dyDescent="0.3">
      <c r="A50">
        <v>47</v>
      </c>
      <c r="B50" s="44"/>
      <c r="C50" s="45"/>
    </row>
    <row r="51" spans="1:3" x14ac:dyDescent="0.3">
      <c r="A51">
        <v>48</v>
      </c>
      <c r="B51" s="44"/>
      <c r="C51" s="45"/>
    </row>
    <row r="52" spans="1:3" x14ac:dyDescent="0.3">
      <c r="A52">
        <v>49</v>
      </c>
      <c r="B52" s="44"/>
      <c r="C52" s="45"/>
    </row>
    <row r="53" spans="1:3" x14ac:dyDescent="0.3">
      <c r="A53">
        <v>50</v>
      </c>
      <c r="B53" s="44"/>
      <c r="C53" s="45"/>
    </row>
    <row r="54" spans="1:3" x14ac:dyDescent="0.3">
      <c r="A54">
        <v>51</v>
      </c>
      <c r="B54" s="44"/>
      <c r="C54" s="45"/>
    </row>
    <row r="55" spans="1:3" x14ac:dyDescent="0.3">
      <c r="A55">
        <v>52</v>
      </c>
      <c r="B55" s="44"/>
      <c r="C55" s="45"/>
    </row>
    <row r="56" spans="1:3" x14ac:dyDescent="0.3">
      <c r="A56">
        <v>53</v>
      </c>
      <c r="B56" s="44"/>
      <c r="C56" s="45"/>
    </row>
    <row r="57" spans="1:3" x14ac:dyDescent="0.3">
      <c r="A57">
        <v>54</v>
      </c>
      <c r="B57" s="44"/>
      <c r="C57" s="45"/>
    </row>
    <row r="58" spans="1:3" x14ac:dyDescent="0.3">
      <c r="A58">
        <v>55</v>
      </c>
      <c r="B58" s="44"/>
      <c r="C58" s="45"/>
    </row>
    <row r="59" spans="1:3" x14ac:dyDescent="0.3">
      <c r="A59">
        <v>56</v>
      </c>
      <c r="B59" s="44"/>
      <c r="C59" s="45"/>
    </row>
    <row r="60" spans="1:3" x14ac:dyDescent="0.3">
      <c r="A60">
        <v>57</v>
      </c>
      <c r="B60" s="44"/>
      <c r="C60" s="45"/>
    </row>
    <row r="61" spans="1:3" x14ac:dyDescent="0.3">
      <c r="A61">
        <v>58</v>
      </c>
      <c r="B61" s="44"/>
      <c r="C61" s="45"/>
    </row>
    <row r="62" spans="1:3" x14ac:dyDescent="0.3">
      <c r="A62">
        <v>59</v>
      </c>
      <c r="B62" s="44"/>
      <c r="C62" s="45"/>
    </row>
    <row r="63" spans="1:3" x14ac:dyDescent="0.3">
      <c r="A63">
        <v>60</v>
      </c>
      <c r="B63" s="44"/>
      <c r="C63" s="45"/>
    </row>
    <row r="64" spans="1:3" x14ac:dyDescent="0.3">
      <c r="A64">
        <v>61</v>
      </c>
      <c r="B64" s="44"/>
      <c r="C64" s="45"/>
    </row>
    <row r="65" spans="1:3" x14ac:dyDescent="0.3">
      <c r="A65">
        <v>62</v>
      </c>
      <c r="B65" s="44"/>
      <c r="C65" s="45"/>
    </row>
    <row r="66" spans="1:3" x14ac:dyDescent="0.3">
      <c r="A66">
        <v>63</v>
      </c>
      <c r="B66" s="44"/>
      <c r="C66" s="45"/>
    </row>
    <row r="67" spans="1:3" x14ac:dyDescent="0.3">
      <c r="A67">
        <v>64</v>
      </c>
      <c r="B67" s="44"/>
      <c r="C67" s="45"/>
    </row>
    <row r="68" spans="1:3" x14ac:dyDescent="0.3">
      <c r="A68">
        <v>65</v>
      </c>
      <c r="B68" s="44"/>
      <c r="C68" s="45"/>
    </row>
    <row r="69" spans="1:3" x14ac:dyDescent="0.3">
      <c r="A69">
        <v>66</v>
      </c>
      <c r="B69" s="44"/>
      <c r="C69" s="45"/>
    </row>
    <row r="70" spans="1:3" x14ac:dyDescent="0.3">
      <c r="A70">
        <v>67</v>
      </c>
      <c r="B70" s="44"/>
      <c r="C70" s="45"/>
    </row>
    <row r="71" spans="1:3" x14ac:dyDescent="0.3">
      <c r="A71">
        <v>68</v>
      </c>
      <c r="B71" s="44"/>
      <c r="C71" s="45"/>
    </row>
    <row r="72" spans="1:3" x14ac:dyDescent="0.3">
      <c r="A72">
        <v>69</v>
      </c>
      <c r="B72" s="44"/>
      <c r="C72" s="45"/>
    </row>
    <row r="73" spans="1:3" x14ac:dyDescent="0.3">
      <c r="A73">
        <v>70</v>
      </c>
      <c r="B73" s="44"/>
      <c r="C73" s="45"/>
    </row>
    <row r="74" spans="1:3" x14ac:dyDescent="0.3">
      <c r="A74">
        <v>71</v>
      </c>
      <c r="B74" s="44"/>
      <c r="C74" s="45"/>
    </row>
    <row r="75" spans="1:3" x14ac:dyDescent="0.3">
      <c r="A75">
        <v>72</v>
      </c>
      <c r="B75" s="44"/>
      <c r="C75" s="45"/>
    </row>
    <row r="76" spans="1:3" x14ac:dyDescent="0.3">
      <c r="A76">
        <v>73</v>
      </c>
      <c r="B76" s="44"/>
      <c r="C76" s="45"/>
    </row>
    <row r="77" spans="1:3" x14ac:dyDescent="0.3">
      <c r="A77">
        <v>74</v>
      </c>
      <c r="B77" s="44"/>
      <c r="C77" s="45"/>
    </row>
    <row r="78" spans="1:3" x14ac:dyDescent="0.3">
      <c r="A78">
        <v>75</v>
      </c>
      <c r="B78" s="44"/>
      <c r="C78" s="45"/>
    </row>
    <row r="79" spans="1:3" x14ac:dyDescent="0.3">
      <c r="A79">
        <v>76</v>
      </c>
      <c r="B79" s="44"/>
      <c r="C79" s="45"/>
    </row>
    <row r="80" spans="1:3" x14ac:dyDescent="0.3">
      <c r="A80">
        <v>77</v>
      </c>
      <c r="B80" s="44"/>
      <c r="C80" s="45"/>
    </row>
    <row r="81" spans="1:3" x14ac:dyDescent="0.3">
      <c r="A81">
        <v>78</v>
      </c>
      <c r="B81" s="44"/>
      <c r="C81" s="45"/>
    </row>
    <row r="82" spans="1:3" x14ac:dyDescent="0.3">
      <c r="A82">
        <v>79</v>
      </c>
      <c r="B82" s="44"/>
      <c r="C82" s="45"/>
    </row>
    <row r="83" spans="1:3" x14ac:dyDescent="0.3">
      <c r="A83">
        <v>80</v>
      </c>
      <c r="B83" s="46"/>
      <c r="C83" s="47"/>
    </row>
  </sheetData>
  <conditionalFormatting sqref="N4:N14">
    <cfRule type="cellIs" dxfId="25" priority="5" operator="between">
      <formula>1</formula>
      <formula>2</formula>
    </cfRule>
    <cfRule type="cellIs" dxfId="24" priority="6" operator="between">
      <formula>3</formula>
      <formula>100</formula>
    </cfRule>
  </conditionalFormatting>
  <conditionalFormatting sqref="K16">
    <cfRule type="cellIs" dxfId="23" priority="7" operator="between">
      <formula>0</formula>
      <formula>50</formula>
    </cfRule>
  </conditionalFormatting>
  <conditionalFormatting sqref="B4:B83">
    <cfRule type="cellIs" dxfId="22" priority="1" operator="between">
      <formula>"B"</formula>
      <formula>"B"</formula>
    </cfRule>
    <cfRule type="cellIs" dxfId="21" priority="2" operator="between">
      <formula>"Y"</formula>
      <formula>"Y"</formula>
    </cfRule>
    <cfRule type="cellIs" dxfId="20" priority="3" operator="between">
      <formula>"D"</formula>
      <formula>"D"</formula>
    </cfRule>
  </conditionalFormatting>
  <dataValidations count="1">
    <dataValidation type="list" allowBlank="1" showInputMessage="1" showErrorMessage="1" sqref="C4:C83">
      <formula1>$E$4:$E$15</formula1>
    </dataValidation>
  </dataValidations>
  <hyperlinks>
    <hyperlink ref="E1" location="MENU!A1" display="MENU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MENU</vt:lpstr>
      <vt:lpstr>S1</vt:lpstr>
      <vt:lpstr>S2</vt:lpstr>
      <vt:lpstr>S3</vt:lpstr>
      <vt:lpstr>S4</vt:lpstr>
      <vt:lpstr>S5</vt:lpstr>
      <vt:lpstr>S6</vt:lpstr>
      <vt:lpstr>S7</vt:lpstr>
      <vt:lpstr>S8</vt:lpstr>
      <vt:lpstr>S9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2021-12-04T23:42:14Z</dcterms:modified>
</cp:coreProperties>
</file>