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75" windowWidth="20955" windowHeight="10485" tabRatio="629"/>
  </bookViews>
  <sheets>
    <sheet name="ETo" sheetId="1" r:id="rId1"/>
    <sheet name="ETo lookup tables" sheetId="9" r:id="rId2"/>
    <sheet name="ETo Units" sheetId="2" r:id="rId3"/>
  </sheets>
  <definedNames>
    <definedName name="_xlnm._FilterDatabase" localSheetId="0" hidden="1">ETo!$A$2:$AR$458</definedName>
    <definedName name="es">'ETo lookup tables'!$T$2:$U$97</definedName>
    <definedName name="ETo">ETo!$A$3:$F$458</definedName>
    <definedName name="latitudes">'ETo lookup tables'!$P$2:$R$56</definedName>
    <definedName name="N">'ETo lookup tables'!$A$34:$N$65</definedName>
    <definedName name="P">'ETo lookup tables'!$W$2:$X$82</definedName>
    <definedName name="Ra">'ETo lookup tables'!$A$2:$N$30</definedName>
    <definedName name="stefan">'ETo lookup tables'!$Z$2:$AE$136</definedName>
  </definedNames>
  <calcPr calcId="125725" concurrentCalc="0"/>
</workbook>
</file>

<file path=xl/calcChain.xml><?xml version="1.0" encoding="utf-8"?>
<calcChain xmlns="http://schemas.openxmlformats.org/spreadsheetml/2006/main">
  <c r="N819" i="1"/>
  <c r="O819"/>
  <c r="P819"/>
  <c r="Q819"/>
  <c r="R819"/>
  <c r="S819"/>
  <c r="T819"/>
  <c r="U819"/>
  <c r="V819"/>
  <c r="W819"/>
  <c r="AF819"/>
  <c r="X819"/>
  <c r="Y819"/>
  <c r="Z819"/>
  <c r="AA819"/>
  <c r="AB819"/>
  <c r="AC819"/>
  <c r="AD819"/>
  <c r="AE819"/>
  <c r="AG819"/>
  <c r="AH819"/>
  <c r="AI819"/>
  <c r="AB830"/>
  <c r="AJ819"/>
  <c r="AK819"/>
  <c r="AL819"/>
  <c r="AM819"/>
  <c r="AN819"/>
  <c r="AO819"/>
  <c r="AP819"/>
  <c r="AQ819"/>
  <c r="AR819"/>
  <c r="N820"/>
  <c r="O820"/>
  <c r="P820"/>
  <c r="Q820"/>
  <c r="R820"/>
  <c r="S820"/>
  <c r="T820"/>
  <c r="U820"/>
  <c r="V820"/>
  <c r="W820"/>
  <c r="AF820"/>
  <c r="X820"/>
  <c r="Y820"/>
  <c r="Z820"/>
  <c r="AA820"/>
  <c r="AB820"/>
  <c r="AC820"/>
  <c r="AD820"/>
  <c r="AE820"/>
  <c r="AG820"/>
  <c r="AH820"/>
  <c r="AI820"/>
  <c r="AJ820"/>
  <c r="AK820"/>
  <c r="AL820"/>
  <c r="AM820"/>
  <c r="AN820"/>
  <c r="AO820"/>
  <c r="AP820"/>
  <c r="AQ820"/>
  <c r="AR820"/>
  <c r="N821"/>
  <c r="O821"/>
  <c r="P821"/>
  <c r="Q821"/>
  <c r="R821"/>
  <c r="S821"/>
  <c r="T821"/>
  <c r="U821"/>
  <c r="V821"/>
  <c r="W821"/>
  <c r="AF821"/>
  <c r="X821"/>
  <c r="Y821"/>
  <c r="Z821"/>
  <c r="AA821"/>
  <c r="AB821"/>
  <c r="AC821"/>
  <c r="AD821"/>
  <c r="AE821"/>
  <c r="AG821"/>
  <c r="AH821"/>
  <c r="AI821"/>
  <c r="AJ821"/>
  <c r="AK821"/>
  <c r="AL821"/>
  <c r="AM821"/>
  <c r="AN821"/>
  <c r="AO821"/>
  <c r="AP821"/>
  <c r="AQ821"/>
  <c r="AR821"/>
  <c r="N822"/>
  <c r="O822"/>
  <c r="P822"/>
  <c r="Q822"/>
  <c r="R822"/>
  <c r="S822"/>
  <c r="T822"/>
  <c r="U822"/>
  <c r="V822"/>
  <c r="W822"/>
  <c r="AF822"/>
  <c r="X822"/>
  <c r="Y822"/>
  <c r="Z822"/>
  <c r="AA822"/>
  <c r="AB822"/>
  <c r="AC822"/>
  <c r="AD822"/>
  <c r="AE822"/>
  <c r="AG822"/>
  <c r="AH822"/>
  <c r="AI822"/>
  <c r="AJ822"/>
  <c r="AK822"/>
  <c r="AL822"/>
  <c r="AM822"/>
  <c r="AN822"/>
  <c r="AO822"/>
  <c r="AP822"/>
  <c r="AQ822"/>
  <c r="AR822"/>
  <c r="N823"/>
  <c r="O823"/>
  <c r="P823"/>
  <c r="Q823"/>
  <c r="R823"/>
  <c r="S823"/>
  <c r="T823"/>
  <c r="U823"/>
  <c r="V823"/>
  <c r="W823"/>
  <c r="AF823"/>
  <c r="X823"/>
  <c r="Y823"/>
  <c r="Z823"/>
  <c r="AA823"/>
  <c r="AB823"/>
  <c r="AC823"/>
  <c r="AD823"/>
  <c r="AE823"/>
  <c r="AG823"/>
  <c r="AH823"/>
  <c r="AI823"/>
  <c r="AJ823"/>
  <c r="AK823"/>
  <c r="AL823"/>
  <c r="AM823"/>
  <c r="AN823"/>
  <c r="AO823"/>
  <c r="AP823"/>
  <c r="AQ823"/>
  <c r="AR823"/>
  <c r="N824"/>
  <c r="O824"/>
  <c r="P824"/>
  <c r="Q824"/>
  <c r="R824"/>
  <c r="S824"/>
  <c r="T824"/>
  <c r="U824"/>
  <c r="V824"/>
  <c r="W824"/>
  <c r="AF824"/>
  <c r="X824"/>
  <c r="Y824"/>
  <c r="Z824"/>
  <c r="AA824"/>
  <c r="AB824"/>
  <c r="AC824"/>
  <c r="AD824"/>
  <c r="AE824"/>
  <c r="AG824"/>
  <c r="AH824"/>
  <c r="AI824"/>
  <c r="AJ824"/>
  <c r="AK824"/>
  <c r="AL824"/>
  <c r="AM824"/>
  <c r="AN824"/>
  <c r="AO824"/>
  <c r="AP824"/>
  <c r="AQ824"/>
  <c r="AR824"/>
  <c r="N825"/>
  <c r="O825"/>
  <c r="P825"/>
  <c r="Q825"/>
  <c r="R825"/>
  <c r="S825"/>
  <c r="T825"/>
  <c r="U825"/>
  <c r="V825"/>
  <c r="W825"/>
  <c r="AF825"/>
  <c r="X825"/>
  <c r="Y825"/>
  <c r="Z825"/>
  <c r="AA825"/>
  <c r="AB825"/>
  <c r="AC825"/>
  <c r="AD825"/>
  <c r="AE825"/>
  <c r="AG825"/>
  <c r="AH825"/>
  <c r="AI825"/>
  <c r="AJ825"/>
  <c r="AK825"/>
  <c r="AL825"/>
  <c r="AM825"/>
  <c r="AN825"/>
  <c r="AO825"/>
  <c r="AP825"/>
  <c r="AQ825"/>
  <c r="AR825"/>
  <c r="N826"/>
  <c r="O826"/>
  <c r="P826"/>
  <c r="Q826"/>
  <c r="R826"/>
  <c r="S826"/>
  <c r="T826"/>
  <c r="U826"/>
  <c r="V826"/>
  <c r="W826"/>
  <c r="AF826"/>
  <c r="X826"/>
  <c r="Y826"/>
  <c r="Z826"/>
  <c r="AA826"/>
  <c r="AB826"/>
  <c r="AC826"/>
  <c r="AD826"/>
  <c r="AE826"/>
  <c r="AG826"/>
  <c r="AH826"/>
  <c r="AI826"/>
  <c r="AJ826"/>
  <c r="AK826"/>
  <c r="AL826"/>
  <c r="AM826"/>
  <c r="AN826"/>
  <c r="AO826"/>
  <c r="AP826"/>
  <c r="AQ826"/>
  <c r="AR826"/>
  <c r="N827"/>
  <c r="O827"/>
  <c r="P827"/>
  <c r="Q827"/>
  <c r="R827"/>
  <c r="S827"/>
  <c r="T827"/>
  <c r="U827"/>
  <c r="V827"/>
  <c r="W827"/>
  <c r="AF827"/>
  <c r="X827"/>
  <c r="Y827"/>
  <c r="Z827"/>
  <c r="AA827"/>
  <c r="AB827"/>
  <c r="AC827"/>
  <c r="AD827"/>
  <c r="AE827"/>
  <c r="AG827"/>
  <c r="AH827"/>
  <c r="AI827"/>
  <c r="AJ827"/>
  <c r="AK827"/>
  <c r="AL827"/>
  <c r="AM827"/>
  <c r="AN827"/>
  <c r="AO827"/>
  <c r="AP827"/>
  <c r="AQ827"/>
  <c r="AR827"/>
  <c r="N828"/>
  <c r="O828"/>
  <c r="P828"/>
  <c r="Q828"/>
  <c r="R828"/>
  <c r="S828"/>
  <c r="T828"/>
  <c r="U828"/>
  <c r="V828"/>
  <c r="W828"/>
  <c r="AF828"/>
  <c r="X828"/>
  <c r="Y828"/>
  <c r="Z828"/>
  <c r="AA828"/>
  <c r="AB828"/>
  <c r="AC828"/>
  <c r="AD828"/>
  <c r="AE828"/>
  <c r="AG828"/>
  <c r="AH828"/>
  <c r="AI828"/>
  <c r="AJ828"/>
  <c r="AK828"/>
  <c r="AL828"/>
  <c r="AM828"/>
  <c r="AN828"/>
  <c r="AO828"/>
  <c r="AP828"/>
  <c r="AQ828"/>
  <c r="AR828"/>
  <c r="N829"/>
  <c r="O829"/>
  <c r="P829"/>
  <c r="Q829"/>
  <c r="R829"/>
  <c r="S829"/>
  <c r="T829"/>
  <c r="U829"/>
  <c r="V829"/>
  <c r="W829"/>
  <c r="AF829"/>
  <c r="X829"/>
  <c r="Y829"/>
  <c r="Z829"/>
  <c r="AA829"/>
  <c r="AB829"/>
  <c r="AC829"/>
  <c r="AD829"/>
  <c r="AE829"/>
  <c r="AG829"/>
  <c r="AH829"/>
  <c r="AI829"/>
  <c r="AJ829"/>
  <c r="AK829"/>
  <c r="AL829"/>
  <c r="AM829"/>
  <c r="AN829"/>
  <c r="AO829"/>
  <c r="AP829"/>
  <c r="AQ829"/>
  <c r="AR829"/>
  <c r="N830"/>
  <c r="O830"/>
  <c r="P830"/>
  <c r="Q830"/>
  <c r="R830"/>
  <c r="S830"/>
  <c r="T830"/>
  <c r="U830"/>
  <c r="V830"/>
  <c r="W830"/>
  <c r="AF830"/>
  <c r="X830"/>
  <c r="Y830"/>
  <c r="Z830"/>
  <c r="AA830"/>
  <c r="AC830"/>
  <c r="AD830"/>
  <c r="AE830"/>
  <c r="AG830"/>
  <c r="AH830"/>
  <c r="AI830"/>
  <c r="AJ830"/>
  <c r="AK830"/>
  <c r="AL830"/>
  <c r="AM830"/>
  <c r="AN830"/>
  <c r="AO830"/>
  <c r="AP830"/>
  <c r="AQ830"/>
  <c r="AR830"/>
  <c r="N831"/>
  <c r="O831"/>
  <c r="P831"/>
  <c r="Q831"/>
  <c r="R831"/>
  <c r="S831"/>
  <c r="T831"/>
  <c r="U831"/>
  <c r="V831"/>
  <c r="W831"/>
  <c r="AF831"/>
  <c r="X831"/>
  <c r="Y831"/>
  <c r="Z831"/>
  <c r="AA831"/>
  <c r="AB831"/>
  <c r="AC831"/>
  <c r="AD831"/>
  <c r="AE831"/>
  <c r="AG831"/>
  <c r="AH831"/>
  <c r="AI831"/>
  <c r="AB842"/>
  <c r="AJ831"/>
  <c r="AK831"/>
  <c r="AL831"/>
  <c r="AM831"/>
  <c r="AN831"/>
  <c r="AO831"/>
  <c r="AP831"/>
  <c r="AQ831"/>
  <c r="AR831"/>
  <c r="N832"/>
  <c r="O832"/>
  <c r="P832"/>
  <c r="Q832"/>
  <c r="R832"/>
  <c r="S832"/>
  <c r="T832"/>
  <c r="U832"/>
  <c r="V832"/>
  <c r="W832"/>
  <c r="AF832"/>
  <c r="X832"/>
  <c r="Y832"/>
  <c r="Z832"/>
  <c r="AA832"/>
  <c r="AB832"/>
  <c r="AC832"/>
  <c r="AD832"/>
  <c r="AE832"/>
  <c r="AG832"/>
  <c r="AH832"/>
  <c r="AI832"/>
  <c r="AJ832"/>
  <c r="AK832"/>
  <c r="AL832"/>
  <c r="AM832"/>
  <c r="AN832"/>
  <c r="AO832"/>
  <c r="AP832"/>
  <c r="AQ832"/>
  <c r="AR832"/>
  <c r="N833"/>
  <c r="O833"/>
  <c r="P833"/>
  <c r="Q833"/>
  <c r="R833"/>
  <c r="S833"/>
  <c r="T833"/>
  <c r="U833"/>
  <c r="V833"/>
  <c r="W833"/>
  <c r="AF833"/>
  <c r="X833"/>
  <c r="Y833"/>
  <c r="Z833"/>
  <c r="AA833"/>
  <c r="AB833"/>
  <c r="AC833"/>
  <c r="AD833"/>
  <c r="AE833"/>
  <c r="AG833"/>
  <c r="AH833"/>
  <c r="AI833"/>
  <c r="AJ833"/>
  <c r="AK833"/>
  <c r="AL833"/>
  <c r="AM833"/>
  <c r="AN833"/>
  <c r="AO833"/>
  <c r="AP833"/>
  <c r="AQ833"/>
  <c r="AR833"/>
  <c r="N834"/>
  <c r="O834"/>
  <c r="P834"/>
  <c r="Q834"/>
  <c r="R834"/>
  <c r="S834"/>
  <c r="T834"/>
  <c r="U834"/>
  <c r="V834"/>
  <c r="W834"/>
  <c r="AF834"/>
  <c r="X834"/>
  <c r="Y834"/>
  <c r="Z834"/>
  <c r="AA834"/>
  <c r="AB834"/>
  <c r="AC834"/>
  <c r="AD834"/>
  <c r="AE834"/>
  <c r="AG834"/>
  <c r="AH834"/>
  <c r="AI834"/>
  <c r="AJ834"/>
  <c r="AK834"/>
  <c r="AL834"/>
  <c r="AM834"/>
  <c r="AN834"/>
  <c r="AO834"/>
  <c r="AP834"/>
  <c r="AQ834"/>
  <c r="AR834"/>
  <c r="N835"/>
  <c r="O835"/>
  <c r="P835"/>
  <c r="Q835"/>
  <c r="R835"/>
  <c r="S835"/>
  <c r="T835"/>
  <c r="U835"/>
  <c r="V835"/>
  <c r="W835"/>
  <c r="AF835"/>
  <c r="X835"/>
  <c r="Y835"/>
  <c r="Z835"/>
  <c r="AA835"/>
  <c r="AB835"/>
  <c r="AC835"/>
  <c r="AD835"/>
  <c r="AE835"/>
  <c r="AG835"/>
  <c r="AH835"/>
  <c r="AI835"/>
  <c r="AJ835"/>
  <c r="AK835"/>
  <c r="AL835"/>
  <c r="AM835"/>
  <c r="AN835"/>
  <c r="AO835"/>
  <c r="AP835"/>
  <c r="AQ835"/>
  <c r="AR835"/>
  <c r="N836"/>
  <c r="O836"/>
  <c r="P836"/>
  <c r="Q836"/>
  <c r="R836"/>
  <c r="S836"/>
  <c r="T836"/>
  <c r="U836"/>
  <c r="V836"/>
  <c r="W836"/>
  <c r="AF836"/>
  <c r="X836"/>
  <c r="Y836"/>
  <c r="Z836"/>
  <c r="AA836"/>
  <c r="AB836"/>
  <c r="AC836"/>
  <c r="AD836"/>
  <c r="AE836"/>
  <c r="AG836"/>
  <c r="AH836"/>
  <c r="AI836"/>
  <c r="AJ836"/>
  <c r="AK836"/>
  <c r="AL836"/>
  <c r="AM836"/>
  <c r="AN836"/>
  <c r="AO836"/>
  <c r="AP836"/>
  <c r="AQ836"/>
  <c r="AR836"/>
  <c r="N837"/>
  <c r="O837"/>
  <c r="P837"/>
  <c r="Q837"/>
  <c r="R837"/>
  <c r="S837"/>
  <c r="T837"/>
  <c r="U837"/>
  <c r="V837"/>
  <c r="W837"/>
  <c r="AF837"/>
  <c r="X837"/>
  <c r="Y837"/>
  <c r="Z837"/>
  <c r="AA837"/>
  <c r="AB837"/>
  <c r="AC837"/>
  <c r="AD837"/>
  <c r="AE837"/>
  <c r="AG837"/>
  <c r="AH837"/>
  <c r="AI837"/>
  <c r="AJ837"/>
  <c r="AK837"/>
  <c r="AL837"/>
  <c r="AM837"/>
  <c r="AN837"/>
  <c r="AO837"/>
  <c r="AP837"/>
  <c r="AQ837"/>
  <c r="AR837"/>
  <c r="N838"/>
  <c r="O838"/>
  <c r="P838"/>
  <c r="Q838"/>
  <c r="R838"/>
  <c r="S838"/>
  <c r="T838"/>
  <c r="U838"/>
  <c r="V838"/>
  <c r="W838"/>
  <c r="AF838"/>
  <c r="X838"/>
  <c r="Y838"/>
  <c r="Z838"/>
  <c r="AA838"/>
  <c r="AB838"/>
  <c r="AC838"/>
  <c r="AD838"/>
  <c r="AE838"/>
  <c r="AG838"/>
  <c r="AH838"/>
  <c r="AI838"/>
  <c r="AJ838"/>
  <c r="AK838"/>
  <c r="AL838"/>
  <c r="AM838"/>
  <c r="AN838"/>
  <c r="AO838"/>
  <c r="AP838"/>
  <c r="AQ838"/>
  <c r="AR838"/>
  <c r="N839"/>
  <c r="O839"/>
  <c r="P839"/>
  <c r="Q839"/>
  <c r="R839"/>
  <c r="S839"/>
  <c r="T839"/>
  <c r="U839"/>
  <c r="V839"/>
  <c r="W839"/>
  <c r="AF839"/>
  <c r="X839"/>
  <c r="Y839"/>
  <c r="Z839"/>
  <c r="AA839"/>
  <c r="AB839"/>
  <c r="AC839"/>
  <c r="AD839"/>
  <c r="AE839"/>
  <c r="AG839"/>
  <c r="AH839"/>
  <c r="AI839"/>
  <c r="AJ839"/>
  <c r="AK839"/>
  <c r="AL839"/>
  <c r="AM839"/>
  <c r="AN839"/>
  <c r="AO839"/>
  <c r="AP839"/>
  <c r="AQ839"/>
  <c r="AR839"/>
  <c r="N840"/>
  <c r="O840"/>
  <c r="P840"/>
  <c r="Q840"/>
  <c r="R840"/>
  <c r="S840"/>
  <c r="T840"/>
  <c r="U840"/>
  <c r="V840"/>
  <c r="W840"/>
  <c r="AF840"/>
  <c r="X840"/>
  <c r="Y840"/>
  <c r="Z840"/>
  <c r="AA840"/>
  <c r="AB840"/>
  <c r="AC840"/>
  <c r="AD840"/>
  <c r="AE840"/>
  <c r="AG840"/>
  <c r="AH840"/>
  <c r="AI840"/>
  <c r="AJ840"/>
  <c r="AK840"/>
  <c r="AL840"/>
  <c r="AM840"/>
  <c r="AN840"/>
  <c r="AO840"/>
  <c r="AP840"/>
  <c r="AQ840"/>
  <c r="AR840"/>
  <c r="N841"/>
  <c r="O841"/>
  <c r="P841"/>
  <c r="Q841"/>
  <c r="R841"/>
  <c r="S841"/>
  <c r="T841"/>
  <c r="U841"/>
  <c r="V841"/>
  <c r="W841"/>
  <c r="AF841"/>
  <c r="X841"/>
  <c r="Y841"/>
  <c r="Z841"/>
  <c r="AA841"/>
  <c r="AB841"/>
  <c r="AC841"/>
  <c r="AD841"/>
  <c r="AE841"/>
  <c r="AG841"/>
  <c r="AH841"/>
  <c r="AI841"/>
  <c r="AJ841"/>
  <c r="AK841"/>
  <c r="AL841"/>
  <c r="AM841"/>
  <c r="AN841"/>
  <c r="AO841"/>
  <c r="AP841"/>
  <c r="AQ841"/>
  <c r="AR841"/>
  <c r="N842"/>
  <c r="O842"/>
  <c r="P842"/>
  <c r="Q842"/>
  <c r="R842"/>
  <c r="S842"/>
  <c r="T842"/>
  <c r="U842"/>
  <c r="V842"/>
  <c r="W842"/>
  <c r="AF842"/>
  <c r="X842"/>
  <c r="Y842"/>
  <c r="Z842"/>
  <c r="AA842"/>
  <c r="AC842"/>
  <c r="AD842"/>
  <c r="AE842"/>
  <c r="AG842"/>
  <c r="AH842"/>
  <c r="AI842"/>
  <c r="AJ842"/>
  <c r="AK842"/>
  <c r="AL842"/>
  <c r="AM842"/>
  <c r="AN842"/>
  <c r="AO842"/>
  <c r="AP842"/>
  <c r="AQ842"/>
  <c r="AR842"/>
  <c r="N843"/>
  <c r="O843"/>
  <c r="P843"/>
  <c r="Q843"/>
  <c r="R843"/>
  <c r="S843"/>
  <c r="T843"/>
  <c r="U843"/>
  <c r="V843"/>
  <c r="W843"/>
  <c r="AF843"/>
  <c r="X843"/>
  <c r="Y843"/>
  <c r="Z843"/>
  <c r="AA843"/>
  <c r="AB843"/>
  <c r="AC843"/>
  <c r="AD843"/>
  <c r="AE843"/>
  <c r="AG843"/>
  <c r="AH843"/>
  <c r="AI843"/>
  <c r="AB854"/>
  <c r="AJ843"/>
  <c r="AK843"/>
  <c r="AL843"/>
  <c r="AM843"/>
  <c r="AN843"/>
  <c r="AO843"/>
  <c r="AP843"/>
  <c r="AQ843"/>
  <c r="AR843"/>
  <c r="N844"/>
  <c r="O844"/>
  <c r="P844"/>
  <c r="Q844"/>
  <c r="R844"/>
  <c r="S844"/>
  <c r="T844"/>
  <c r="U844"/>
  <c r="V844"/>
  <c r="W844"/>
  <c r="AF844"/>
  <c r="X844"/>
  <c r="Y844"/>
  <c r="Z844"/>
  <c r="AA844"/>
  <c r="AB844"/>
  <c r="AC844"/>
  <c r="AD844"/>
  <c r="AE844"/>
  <c r="AG844"/>
  <c r="AH844"/>
  <c r="AI844"/>
  <c r="AJ844"/>
  <c r="AK844"/>
  <c r="AL844"/>
  <c r="AM844"/>
  <c r="AN844"/>
  <c r="AO844"/>
  <c r="AP844"/>
  <c r="AQ844"/>
  <c r="AR844"/>
  <c r="N845"/>
  <c r="O845"/>
  <c r="P845"/>
  <c r="Q845"/>
  <c r="R845"/>
  <c r="S845"/>
  <c r="T845"/>
  <c r="U845"/>
  <c r="V845"/>
  <c r="W845"/>
  <c r="AF845"/>
  <c r="X845"/>
  <c r="Y845"/>
  <c r="Z845"/>
  <c r="AA845"/>
  <c r="AB845"/>
  <c r="AC845"/>
  <c r="AD845"/>
  <c r="AE845"/>
  <c r="AG845"/>
  <c r="AH845"/>
  <c r="AI845"/>
  <c r="AJ845"/>
  <c r="AK845"/>
  <c r="AL845"/>
  <c r="AM845"/>
  <c r="AN845"/>
  <c r="AO845"/>
  <c r="AP845"/>
  <c r="AQ845"/>
  <c r="AR845"/>
  <c r="N846"/>
  <c r="O846"/>
  <c r="P846"/>
  <c r="Q846"/>
  <c r="R846"/>
  <c r="S846"/>
  <c r="T846"/>
  <c r="U846"/>
  <c r="V846"/>
  <c r="W846"/>
  <c r="AF846"/>
  <c r="X846"/>
  <c r="Y846"/>
  <c r="Z846"/>
  <c r="AA846"/>
  <c r="AB846"/>
  <c r="AC846"/>
  <c r="AD846"/>
  <c r="AE846"/>
  <c r="AG846"/>
  <c r="AH846"/>
  <c r="AI846"/>
  <c r="AJ846"/>
  <c r="AK846"/>
  <c r="AL846"/>
  <c r="AM846"/>
  <c r="AN846"/>
  <c r="AO846"/>
  <c r="AP846"/>
  <c r="AQ846"/>
  <c r="AR846"/>
  <c r="N847"/>
  <c r="O847"/>
  <c r="P847"/>
  <c r="Q847"/>
  <c r="R847"/>
  <c r="S847"/>
  <c r="T847"/>
  <c r="U847"/>
  <c r="V847"/>
  <c r="W847"/>
  <c r="AF847"/>
  <c r="X847"/>
  <c r="Y847"/>
  <c r="Z847"/>
  <c r="AA847"/>
  <c r="AB847"/>
  <c r="AC847"/>
  <c r="AD847"/>
  <c r="AE847"/>
  <c r="AG847"/>
  <c r="AH847"/>
  <c r="AI847"/>
  <c r="AJ847"/>
  <c r="AK847"/>
  <c r="AL847"/>
  <c r="AM847"/>
  <c r="AN847"/>
  <c r="AO847"/>
  <c r="AP847"/>
  <c r="AQ847"/>
  <c r="AR847"/>
  <c r="N848"/>
  <c r="O848"/>
  <c r="P848"/>
  <c r="Q848"/>
  <c r="R848"/>
  <c r="S848"/>
  <c r="T848"/>
  <c r="U848"/>
  <c r="V848"/>
  <c r="W848"/>
  <c r="AF848"/>
  <c r="X848"/>
  <c r="Y848"/>
  <c r="Z848"/>
  <c r="AA848"/>
  <c r="AB848"/>
  <c r="AC848"/>
  <c r="AD848"/>
  <c r="AE848"/>
  <c r="AG848"/>
  <c r="AH848"/>
  <c r="AI848"/>
  <c r="AJ848"/>
  <c r="AK848"/>
  <c r="AL848"/>
  <c r="AM848"/>
  <c r="AN848"/>
  <c r="AO848"/>
  <c r="AP848"/>
  <c r="AQ848"/>
  <c r="AR848"/>
  <c r="N849"/>
  <c r="O849"/>
  <c r="P849"/>
  <c r="Q849"/>
  <c r="R849"/>
  <c r="S849"/>
  <c r="T849"/>
  <c r="U849"/>
  <c r="V849"/>
  <c r="W849"/>
  <c r="AF849"/>
  <c r="X849"/>
  <c r="Y849"/>
  <c r="Z849"/>
  <c r="AA849"/>
  <c r="AB849"/>
  <c r="AC849"/>
  <c r="AD849"/>
  <c r="AE849"/>
  <c r="AG849"/>
  <c r="AH849"/>
  <c r="AI849"/>
  <c r="AJ849"/>
  <c r="AK849"/>
  <c r="AL849"/>
  <c r="AM849"/>
  <c r="AN849"/>
  <c r="AO849"/>
  <c r="AP849"/>
  <c r="AQ849"/>
  <c r="AR849"/>
  <c r="N850"/>
  <c r="O850"/>
  <c r="P850"/>
  <c r="Q850"/>
  <c r="R850"/>
  <c r="S850"/>
  <c r="T850"/>
  <c r="U850"/>
  <c r="V850"/>
  <c r="W850"/>
  <c r="AF850"/>
  <c r="X850"/>
  <c r="Y850"/>
  <c r="Z850"/>
  <c r="AA850"/>
  <c r="AB850"/>
  <c r="AC850"/>
  <c r="AD850"/>
  <c r="AE850"/>
  <c r="AG850"/>
  <c r="AH850"/>
  <c r="AI850"/>
  <c r="AJ850"/>
  <c r="AK850"/>
  <c r="AL850"/>
  <c r="AM850"/>
  <c r="AN850"/>
  <c r="AO850"/>
  <c r="AP850"/>
  <c r="AQ850"/>
  <c r="AR850"/>
  <c r="N851"/>
  <c r="O851"/>
  <c r="P851"/>
  <c r="Q851"/>
  <c r="R851"/>
  <c r="S851"/>
  <c r="T851"/>
  <c r="U851"/>
  <c r="V851"/>
  <c r="W851"/>
  <c r="AF851"/>
  <c r="X851"/>
  <c r="Y851"/>
  <c r="Z851"/>
  <c r="AA851"/>
  <c r="AB851"/>
  <c r="AC851"/>
  <c r="AD851"/>
  <c r="AE851"/>
  <c r="AG851"/>
  <c r="AH851"/>
  <c r="AI851"/>
  <c r="AJ851"/>
  <c r="AK851"/>
  <c r="AL851"/>
  <c r="AM851"/>
  <c r="AN851"/>
  <c r="AO851"/>
  <c r="AP851"/>
  <c r="AQ851"/>
  <c r="AR851"/>
  <c r="N852"/>
  <c r="O852"/>
  <c r="P852"/>
  <c r="Q852"/>
  <c r="R852"/>
  <c r="S852"/>
  <c r="T852"/>
  <c r="U852"/>
  <c r="V852"/>
  <c r="W852"/>
  <c r="AF852"/>
  <c r="X852"/>
  <c r="Y852"/>
  <c r="Z852"/>
  <c r="AA852"/>
  <c r="AB852"/>
  <c r="AC852"/>
  <c r="AD852"/>
  <c r="AE852"/>
  <c r="AG852"/>
  <c r="AH852"/>
  <c r="AI852"/>
  <c r="AJ852"/>
  <c r="AK852"/>
  <c r="AL852"/>
  <c r="AM852"/>
  <c r="AN852"/>
  <c r="AO852"/>
  <c r="AP852"/>
  <c r="AQ852"/>
  <c r="AR852"/>
  <c r="N853"/>
  <c r="O853"/>
  <c r="P853"/>
  <c r="Q853"/>
  <c r="R853"/>
  <c r="S853"/>
  <c r="T853"/>
  <c r="U853"/>
  <c r="V853"/>
  <c r="W853"/>
  <c r="AF853"/>
  <c r="X853"/>
  <c r="Y853"/>
  <c r="Z853"/>
  <c r="AA853"/>
  <c r="AB853"/>
  <c r="AC853"/>
  <c r="AD853"/>
  <c r="AE853"/>
  <c r="AG853"/>
  <c r="AH853"/>
  <c r="AI853"/>
  <c r="AJ853"/>
  <c r="AK853"/>
  <c r="AL853"/>
  <c r="AM853"/>
  <c r="AN853"/>
  <c r="AO853"/>
  <c r="AP853"/>
  <c r="AQ853"/>
  <c r="AR853"/>
  <c r="N854"/>
  <c r="O854"/>
  <c r="P854"/>
  <c r="Q854"/>
  <c r="R854"/>
  <c r="S854"/>
  <c r="T854"/>
  <c r="U854"/>
  <c r="V854"/>
  <c r="W854"/>
  <c r="AF854"/>
  <c r="X854"/>
  <c r="Y854"/>
  <c r="Z854"/>
  <c r="AA854"/>
  <c r="AC854"/>
  <c r="AD854"/>
  <c r="AE854"/>
  <c r="AG854"/>
  <c r="AH854"/>
  <c r="AI854"/>
  <c r="AJ854"/>
  <c r="AK854"/>
  <c r="AL854"/>
  <c r="AM854"/>
  <c r="AN854"/>
  <c r="AO854"/>
  <c r="AP854"/>
  <c r="AQ854"/>
  <c r="AR854"/>
  <c r="N855"/>
  <c r="O855"/>
  <c r="P855"/>
  <c r="Q855"/>
  <c r="R855"/>
  <c r="S855"/>
  <c r="T855"/>
  <c r="U855"/>
  <c r="V855"/>
  <c r="W855"/>
  <c r="AF855"/>
  <c r="X855"/>
  <c r="Y855"/>
  <c r="Z855"/>
  <c r="AA855"/>
  <c r="AB855"/>
  <c r="AC855"/>
  <c r="AD855"/>
  <c r="AE855"/>
  <c r="AG855"/>
  <c r="AH855"/>
  <c r="AI855"/>
  <c r="AB866"/>
  <c r="AJ855"/>
  <c r="AK855"/>
  <c r="AL855"/>
  <c r="AM855"/>
  <c r="AN855"/>
  <c r="AO855"/>
  <c r="AP855"/>
  <c r="AQ855"/>
  <c r="AR855"/>
  <c r="N856"/>
  <c r="O856"/>
  <c r="P856"/>
  <c r="Q856"/>
  <c r="R856"/>
  <c r="S856"/>
  <c r="T856"/>
  <c r="U856"/>
  <c r="V856"/>
  <c r="W856"/>
  <c r="AF856"/>
  <c r="X856"/>
  <c r="Y856"/>
  <c r="Z856"/>
  <c r="AA856"/>
  <c r="AB856"/>
  <c r="AC856"/>
  <c r="AD856"/>
  <c r="AE856"/>
  <c r="AG856"/>
  <c r="AH856"/>
  <c r="AI856"/>
  <c r="AJ856"/>
  <c r="AK856"/>
  <c r="AL856"/>
  <c r="AM856"/>
  <c r="AN856"/>
  <c r="AO856"/>
  <c r="AP856"/>
  <c r="AQ856"/>
  <c r="AR856"/>
  <c r="N857"/>
  <c r="O857"/>
  <c r="P857"/>
  <c r="Q857"/>
  <c r="R857"/>
  <c r="S857"/>
  <c r="T857"/>
  <c r="U857"/>
  <c r="V857"/>
  <c r="W857"/>
  <c r="AF857"/>
  <c r="X857"/>
  <c r="Y857"/>
  <c r="Z857"/>
  <c r="AA857"/>
  <c r="AB857"/>
  <c r="AC857"/>
  <c r="AD857"/>
  <c r="AE857"/>
  <c r="AG857"/>
  <c r="AH857"/>
  <c r="AI857"/>
  <c r="AJ857"/>
  <c r="AK857"/>
  <c r="AL857"/>
  <c r="AM857"/>
  <c r="AN857"/>
  <c r="AO857"/>
  <c r="AP857"/>
  <c r="AQ857"/>
  <c r="AR857"/>
  <c r="N858"/>
  <c r="O858"/>
  <c r="P858"/>
  <c r="Q858"/>
  <c r="R858"/>
  <c r="S858"/>
  <c r="T858"/>
  <c r="U858"/>
  <c r="V858"/>
  <c r="W858"/>
  <c r="AF858"/>
  <c r="X858"/>
  <c r="Y858"/>
  <c r="Z858"/>
  <c r="AA858"/>
  <c r="AB858"/>
  <c r="AC858"/>
  <c r="AD858"/>
  <c r="AE858"/>
  <c r="AG858"/>
  <c r="AH858"/>
  <c r="AI858"/>
  <c r="AJ858"/>
  <c r="AK858"/>
  <c r="AL858"/>
  <c r="AM858"/>
  <c r="AN858"/>
  <c r="AO858"/>
  <c r="AP858"/>
  <c r="AQ858"/>
  <c r="AR858"/>
  <c r="N859"/>
  <c r="O859"/>
  <c r="P859"/>
  <c r="Q859"/>
  <c r="R859"/>
  <c r="S859"/>
  <c r="T859"/>
  <c r="U859"/>
  <c r="V859"/>
  <c r="W859"/>
  <c r="AF859"/>
  <c r="X859"/>
  <c r="Y859"/>
  <c r="Z859"/>
  <c r="AA859"/>
  <c r="AB859"/>
  <c r="AC859"/>
  <c r="AD859"/>
  <c r="AE859"/>
  <c r="AG859"/>
  <c r="AH859"/>
  <c r="AI859"/>
  <c r="AJ859"/>
  <c r="AK859"/>
  <c r="AL859"/>
  <c r="AM859"/>
  <c r="AN859"/>
  <c r="AO859"/>
  <c r="AP859"/>
  <c r="AQ859"/>
  <c r="AR859"/>
  <c r="N860"/>
  <c r="O860"/>
  <c r="P860"/>
  <c r="Q860"/>
  <c r="R860"/>
  <c r="S860"/>
  <c r="T860"/>
  <c r="U860"/>
  <c r="V860"/>
  <c r="W860"/>
  <c r="AF860"/>
  <c r="X860"/>
  <c r="Y860"/>
  <c r="Z860"/>
  <c r="AA860"/>
  <c r="AB860"/>
  <c r="AC860"/>
  <c r="AD860"/>
  <c r="AE860"/>
  <c r="AG860"/>
  <c r="AH860"/>
  <c r="AI860"/>
  <c r="AJ860"/>
  <c r="AK860"/>
  <c r="AL860"/>
  <c r="AM860"/>
  <c r="AN860"/>
  <c r="AO860"/>
  <c r="AP860"/>
  <c r="AQ860"/>
  <c r="AR860"/>
  <c r="N861"/>
  <c r="O861"/>
  <c r="P861"/>
  <c r="Q861"/>
  <c r="R861"/>
  <c r="S861"/>
  <c r="T861"/>
  <c r="U861"/>
  <c r="V861"/>
  <c r="W861"/>
  <c r="AF861"/>
  <c r="X861"/>
  <c r="Y861"/>
  <c r="Z861"/>
  <c r="AA861"/>
  <c r="AB861"/>
  <c r="AC861"/>
  <c r="AD861"/>
  <c r="AE861"/>
  <c r="AG861"/>
  <c r="AH861"/>
  <c r="AI861"/>
  <c r="AJ861"/>
  <c r="AK861"/>
  <c r="AL861"/>
  <c r="AM861"/>
  <c r="AN861"/>
  <c r="AO861"/>
  <c r="AP861"/>
  <c r="AQ861"/>
  <c r="AR861"/>
  <c r="N862"/>
  <c r="O862"/>
  <c r="P862"/>
  <c r="Q862"/>
  <c r="R862"/>
  <c r="S862"/>
  <c r="T862"/>
  <c r="U862"/>
  <c r="V862"/>
  <c r="W862"/>
  <c r="AF862"/>
  <c r="X862"/>
  <c r="Y862"/>
  <c r="Z862"/>
  <c r="AA862"/>
  <c r="AB862"/>
  <c r="AC862"/>
  <c r="AD862"/>
  <c r="AE862"/>
  <c r="AG862"/>
  <c r="AH862"/>
  <c r="AI862"/>
  <c r="AJ862"/>
  <c r="AK862"/>
  <c r="AL862"/>
  <c r="AM862"/>
  <c r="AN862"/>
  <c r="AO862"/>
  <c r="AP862"/>
  <c r="AQ862"/>
  <c r="AR862"/>
  <c r="N863"/>
  <c r="O863"/>
  <c r="P863"/>
  <c r="Q863"/>
  <c r="R863"/>
  <c r="S863"/>
  <c r="T863"/>
  <c r="U863"/>
  <c r="V863"/>
  <c r="W863"/>
  <c r="AF863"/>
  <c r="X863"/>
  <c r="Y863"/>
  <c r="Z863"/>
  <c r="AA863"/>
  <c r="AB863"/>
  <c r="AC863"/>
  <c r="AD863"/>
  <c r="AE863"/>
  <c r="AG863"/>
  <c r="AH863"/>
  <c r="AI863"/>
  <c r="AJ863"/>
  <c r="AK863"/>
  <c r="AL863"/>
  <c r="AM863"/>
  <c r="AN863"/>
  <c r="AO863"/>
  <c r="AP863"/>
  <c r="AQ863"/>
  <c r="AR863"/>
  <c r="N864"/>
  <c r="O864"/>
  <c r="P864"/>
  <c r="Q864"/>
  <c r="R864"/>
  <c r="S864"/>
  <c r="T864"/>
  <c r="U864"/>
  <c r="V864"/>
  <c r="W864"/>
  <c r="AF864"/>
  <c r="X864"/>
  <c r="Y864"/>
  <c r="Z864"/>
  <c r="AA864"/>
  <c r="AB864"/>
  <c r="AC864"/>
  <c r="AD864"/>
  <c r="AE864"/>
  <c r="AG864"/>
  <c r="AH864"/>
  <c r="AI864"/>
  <c r="AJ864"/>
  <c r="AK864"/>
  <c r="AL864"/>
  <c r="AM864"/>
  <c r="AN864"/>
  <c r="AO864"/>
  <c r="AP864"/>
  <c r="AQ864"/>
  <c r="AR864"/>
  <c r="N865"/>
  <c r="O865"/>
  <c r="P865"/>
  <c r="Q865"/>
  <c r="R865"/>
  <c r="S865"/>
  <c r="T865"/>
  <c r="U865"/>
  <c r="V865"/>
  <c r="W865"/>
  <c r="AF865"/>
  <c r="X865"/>
  <c r="Y865"/>
  <c r="Z865"/>
  <c r="AA865"/>
  <c r="AB865"/>
  <c r="AC865"/>
  <c r="AD865"/>
  <c r="AE865"/>
  <c r="AG865"/>
  <c r="AH865"/>
  <c r="AI865"/>
  <c r="AJ865"/>
  <c r="AK865"/>
  <c r="AL865"/>
  <c r="AM865"/>
  <c r="AN865"/>
  <c r="AO865"/>
  <c r="AP865"/>
  <c r="AQ865"/>
  <c r="AR865"/>
  <c r="N866"/>
  <c r="O866"/>
  <c r="P866"/>
  <c r="Q866"/>
  <c r="R866"/>
  <c r="S866"/>
  <c r="T866"/>
  <c r="U866"/>
  <c r="V866"/>
  <c r="W866"/>
  <c r="AF866"/>
  <c r="X866"/>
  <c r="Y866"/>
  <c r="Z866"/>
  <c r="AA866"/>
  <c r="AC866"/>
  <c r="AD866"/>
  <c r="AE866"/>
  <c r="AG866"/>
  <c r="AH866"/>
  <c r="AI866"/>
  <c r="AJ866"/>
  <c r="AK866"/>
  <c r="AL866"/>
  <c r="AM866"/>
  <c r="AN866"/>
  <c r="AO866"/>
  <c r="AP866"/>
  <c r="AQ866"/>
  <c r="AR866"/>
  <c r="F819"/>
  <c r="F820"/>
  <c r="F821"/>
  <c r="F822"/>
  <c r="F823"/>
  <c r="F824"/>
  <c r="F825"/>
  <c r="F826"/>
  <c r="F827"/>
  <c r="F828"/>
  <c r="F829"/>
  <c r="F830"/>
  <c r="F831"/>
  <c r="F832"/>
  <c r="F833"/>
  <c r="F834"/>
  <c r="F835"/>
  <c r="F836"/>
  <c r="F837"/>
  <c r="F838"/>
  <c r="F839"/>
  <c r="F840"/>
  <c r="F841"/>
  <c r="F842"/>
  <c r="F843"/>
  <c r="F844"/>
  <c r="F845"/>
  <c r="F846"/>
  <c r="F847"/>
  <c r="F848"/>
  <c r="F849"/>
  <c r="F850"/>
  <c r="F851"/>
  <c r="F852"/>
  <c r="F853"/>
  <c r="F854"/>
  <c r="F855"/>
  <c r="F856"/>
  <c r="F857"/>
  <c r="F858"/>
  <c r="F859"/>
  <c r="F860"/>
  <c r="F861"/>
  <c r="F862"/>
  <c r="F863"/>
  <c r="F864"/>
  <c r="F865"/>
  <c r="F866"/>
  <c r="A819"/>
  <c r="A820"/>
  <c r="A821"/>
  <c r="A822"/>
  <c r="A823"/>
  <c r="A824"/>
  <c r="A825"/>
  <c r="A826"/>
  <c r="A827"/>
  <c r="A828"/>
  <c r="A829"/>
  <c r="A830"/>
  <c r="A831"/>
  <c r="A832"/>
  <c r="A833"/>
  <c r="A834"/>
  <c r="A835"/>
  <c r="A836"/>
  <c r="A837"/>
  <c r="A838"/>
  <c r="A839"/>
  <c r="A840"/>
  <c r="A841"/>
  <c r="A842"/>
  <c r="A843"/>
  <c r="A844"/>
  <c r="A845"/>
  <c r="A846"/>
  <c r="A847"/>
  <c r="A848"/>
  <c r="A849"/>
  <c r="A850"/>
  <c r="A851"/>
  <c r="A852"/>
  <c r="A853"/>
  <c r="A854"/>
  <c r="A855"/>
  <c r="A856"/>
  <c r="A857"/>
  <c r="A858"/>
  <c r="A859"/>
  <c r="A860"/>
  <c r="A861"/>
  <c r="A862"/>
  <c r="A863"/>
  <c r="A864"/>
  <c r="A865"/>
  <c r="A866"/>
  <c r="N459"/>
  <c r="O459"/>
  <c r="P459"/>
  <c r="Q459"/>
  <c r="R459"/>
  <c r="S459"/>
  <c r="T459"/>
  <c r="U459"/>
  <c r="V459"/>
  <c r="W459"/>
  <c r="AF459"/>
  <c r="X459"/>
  <c r="Y459"/>
  <c r="Z459"/>
  <c r="AA459"/>
  <c r="AB459"/>
  <c r="AC459"/>
  <c r="AD459"/>
  <c r="AE459"/>
  <c r="AG459"/>
  <c r="AH459"/>
  <c r="AI459"/>
  <c r="AB470"/>
  <c r="AJ459"/>
  <c r="AK459"/>
  <c r="AL459"/>
  <c r="AM459"/>
  <c r="AN459"/>
  <c r="AO459"/>
  <c r="AP459"/>
  <c r="AQ459"/>
  <c r="AR459"/>
  <c r="N460"/>
  <c r="O460"/>
  <c r="P460"/>
  <c r="Q460"/>
  <c r="R460"/>
  <c r="S460"/>
  <c r="T460"/>
  <c r="U460"/>
  <c r="V460"/>
  <c r="W460"/>
  <c r="AF460"/>
  <c r="X460"/>
  <c r="Y460"/>
  <c r="Z460"/>
  <c r="AA460"/>
  <c r="AB460"/>
  <c r="AC460"/>
  <c r="AD460"/>
  <c r="AE460"/>
  <c r="AG460"/>
  <c r="AH460"/>
  <c r="AI460"/>
  <c r="AJ460"/>
  <c r="AK460"/>
  <c r="AL460"/>
  <c r="AM460"/>
  <c r="AN460"/>
  <c r="AO460"/>
  <c r="AP460"/>
  <c r="AQ460"/>
  <c r="AR460"/>
  <c r="N461"/>
  <c r="O461"/>
  <c r="P461"/>
  <c r="Q461"/>
  <c r="R461"/>
  <c r="S461"/>
  <c r="T461"/>
  <c r="U461"/>
  <c r="V461"/>
  <c r="W461"/>
  <c r="AF461"/>
  <c r="X461"/>
  <c r="Y461"/>
  <c r="Z461"/>
  <c r="AA461"/>
  <c r="AB461"/>
  <c r="AC461"/>
  <c r="AD461"/>
  <c r="AE461"/>
  <c r="AG461"/>
  <c r="AH461"/>
  <c r="AI461"/>
  <c r="AJ461"/>
  <c r="AK461"/>
  <c r="AL461"/>
  <c r="AM461"/>
  <c r="AN461"/>
  <c r="AO461"/>
  <c r="AP461"/>
  <c r="AQ461"/>
  <c r="AR461"/>
  <c r="N462"/>
  <c r="O462"/>
  <c r="P462"/>
  <c r="Q462"/>
  <c r="R462"/>
  <c r="S462"/>
  <c r="T462"/>
  <c r="U462"/>
  <c r="V462"/>
  <c r="W462"/>
  <c r="AF462"/>
  <c r="X462"/>
  <c r="Y462"/>
  <c r="Z462"/>
  <c r="AA462"/>
  <c r="AB462"/>
  <c r="AC462"/>
  <c r="AD462"/>
  <c r="AE462"/>
  <c r="AG462"/>
  <c r="AH462"/>
  <c r="AI462"/>
  <c r="AJ462"/>
  <c r="AK462"/>
  <c r="AL462"/>
  <c r="AM462"/>
  <c r="AN462"/>
  <c r="AO462"/>
  <c r="AP462"/>
  <c r="AQ462"/>
  <c r="AR462"/>
  <c r="N463"/>
  <c r="O463"/>
  <c r="P463"/>
  <c r="Q463"/>
  <c r="R463"/>
  <c r="S463"/>
  <c r="T463"/>
  <c r="U463"/>
  <c r="V463"/>
  <c r="W463"/>
  <c r="AF463"/>
  <c r="X463"/>
  <c r="Y463"/>
  <c r="Z463"/>
  <c r="AA463"/>
  <c r="AB463"/>
  <c r="AC463"/>
  <c r="AD463"/>
  <c r="AE463"/>
  <c r="AG463"/>
  <c r="AH463"/>
  <c r="AI463"/>
  <c r="AJ463"/>
  <c r="AK463"/>
  <c r="AL463"/>
  <c r="AM463"/>
  <c r="AN463"/>
  <c r="AO463"/>
  <c r="AP463"/>
  <c r="AQ463"/>
  <c r="AR463"/>
  <c r="N464"/>
  <c r="O464"/>
  <c r="P464"/>
  <c r="Q464"/>
  <c r="R464"/>
  <c r="S464"/>
  <c r="T464"/>
  <c r="U464"/>
  <c r="V464"/>
  <c r="W464"/>
  <c r="AF464"/>
  <c r="X464"/>
  <c r="Y464"/>
  <c r="Z464"/>
  <c r="AA464"/>
  <c r="AB464"/>
  <c r="AC464"/>
  <c r="AD464"/>
  <c r="AE464"/>
  <c r="AG464"/>
  <c r="AH464"/>
  <c r="AI464"/>
  <c r="AJ464"/>
  <c r="AK464"/>
  <c r="AL464"/>
  <c r="AM464"/>
  <c r="AN464"/>
  <c r="AO464"/>
  <c r="AP464"/>
  <c r="AQ464"/>
  <c r="AR464"/>
  <c r="N465"/>
  <c r="O465"/>
  <c r="P465"/>
  <c r="Q465"/>
  <c r="R465"/>
  <c r="S465"/>
  <c r="T465"/>
  <c r="U465"/>
  <c r="V465"/>
  <c r="W465"/>
  <c r="AF465"/>
  <c r="X465"/>
  <c r="Y465"/>
  <c r="Z465"/>
  <c r="AA465"/>
  <c r="AB465"/>
  <c r="AC465"/>
  <c r="AD465"/>
  <c r="AE465"/>
  <c r="AG465"/>
  <c r="AH465"/>
  <c r="AI465"/>
  <c r="AJ465"/>
  <c r="AK465"/>
  <c r="AL465"/>
  <c r="AM465"/>
  <c r="AN465"/>
  <c r="AO465"/>
  <c r="AP465"/>
  <c r="AQ465"/>
  <c r="AR465"/>
  <c r="N466"/>
  <c r="O466"/>
  <c r="P466"/>
  <c r="Q466"/>
  <c r="R466"/>
  <c r="S466"/>
  <c r="T466"/>
  <c r="U466"/>
  <c r="V466"/>
  <c r="W466"/>
  <c r="AF466"/>
  <c r="X466"/>
  <c r="Y466"/>
  <c r="Z466"/>
  <c r="AA466"/>
  <c r="AB466"/>
  <c r="AC466"/>
  <c r="AD466"/>
  <c r="AE466"/>
  <c r="AG466"/>
  <c r="AH466"/>
  <c r="AI466"/>
  <c r="AJ466"/>
  <c r="AK466"/>
  <c r="AL466"/>
  <c r="AM466"/>
  <c r="AN466"/>
  <c r="AO466"/>
  <c r="AP466"/>
  <c r="AQ466"/>
  <c r="AR466"/>
  <c r="N467"/>
  <c r="O467"/>
  <c r="P467"/>
  <c r="Q467"/>
  <c r="R467"/>
  <c r="S467"/>
  <c r="T467"/>
  <c r="U467"/>
  <c r="V467"/>
  <c r="W467"/>
  <c r="AF467"/>
  <c r="X467"/>
  <c r="Y467"/>
  <c r="Z467"/>
  <c r="AA467"/>
  <c r="AB467"/>
  <c r="AC467"/>
  <c r="AD467"/>
  <c r="AE467"/>
  <c r="AG467"/>
  <c r="AH467"/>
  <c r="AI467"/>
  <c r="AJ467"/>
  <c r="AK467"/>
  <c r="AL467"/>
  <c r="AM467"/>
  <c r="AN467"/>
  <c r="AO467"/>
  <c r="AP467"/>
  <c r="AQ467"/>
  <c r="AR467"/>
  <c r="N468"/>
  <c r="O468"/>
  <c r="P468"/>
  <c r="Q468"/>
  <c r="R468"/>
  <c r="S468"/>
  <c r="T468"/>
  <c r="U468"/>
  <c r="V468"/>
  <c r="W468"/>
  <c r="AF468"/>
  <c r="X468"/>
  <c r="Y468"/>
  <c r="Z468"/>
  <c r="AA468"/>
  <c r="AB468"/>
  <c r="AC468"/>
  <c r="AD468"/>
  <c r="AE468"/>
  <c r="AG468"/>
  <c r="AH468"/>
  <c r="AI468"/>
  <c r="AJ468"/>
  <c r="AK468"/>
  <c r="AL468"/>
  <c r="AM468"/>
  <c r="AN468"/>
  <c r="AO468"/>
  <c r="AP468"/>
  <c r="AQ468"/>
  <c r="AR468"/>
  <c r="N469"/>
  <c r="O469"/>
  <c r="P469"/>
  <c r="Q469"/>
  <c r="R469"/>
  <c r="S469"/>
  <c r="T469"/>
  <c r="U469"/>
  <c r="V469"/>
  <c r="W469"/>
  <c r="AF469"/>
  <c r="X469"/>
  <c r="Y469"/>
  <c r="Z469"/>
  <c r="AA469"/>
  <c r="AB469"/>
  <c r="AC469"/>
  <c r="AD469"/>
  <c r="AE469"/>
  <c r="AG469"/>
  <c r="AH469"/>
  <c r="AI469"/>
  <c r="AJ469"/>
  <c r="AK469"/>
  <c r="AL469"/>
  <c r="AM469"/>
  <c r="AN469"/>
  <c r="AO469"/>
  <c r="AP469"/>
  <c r="AQ469"/>
  <c r="AR469"/>
  <c r="N470"/>
  <c r="O470"/>
  <c r="P470"/>
  <c r="Q470"/>
  <c r="R470"/>
  <c r="S470"/>
  <c r="T470"/>
  <c r="U470"/>
  <c r="V470"/>
  <c r="W470"/>
  <c r="AF470"/>
  <c r="X470"/>
  <c r="Y470"/>
  <c r="Z470"/>
  <c r="AA470"/>
  <c r="AC470"/>
  <c r="AD470"/>
  <c r="AE470"/>
  <c r="AG470"/>
  <c r="AH470"/>
  <c r="AI470"/>
  <c r="AJ470"/>
  <c r="AK470"/>
  <c r="AL470"/>
  <c r="AM470"/>
  <c r="AN470"/>
  <c r="AO470"/>
  <c r="AP470"/>
  <c r="AQ470"/>
  <c r="AR470"/>
  <c r="N471"/>
  <c r="O471"/>
  <c r="P471"/>
  <c r="Q471"/>
  <c r="R471"/>
  <c r="S471"/>
  <c r="T471"/>
  <c r="U471"/>
  <c r="V471"/>
  <c r="W471"/>
  <c r="AF471"/>
  <c r="X471"/>
  <c r="Y471"/>
  <c r="Z471"/>
  <c r="AA471"/>
  <c r="AB471"/>
  <c r="AC471"/>
  <c r="AD471"/>
  <c r="AE471"/>
  <c r="AG471"/>
  <c r="AH471"/>
  <c r="AI471"/>
  <c r="AB482"/>
  <c r="AJ471"/>
  <c r="AK471"/>
  <c r="AL471"/>
  <c r="AM471"/>
  <c r="AN471"/>
  <c r="AO471"/>
  <c r="AP471"/>
  <c r="AQ471"/>
  <c r="AR471"/>
  <c r="N472"/>
  <c r="O472"/>
  <c r="P472"/>
  <c r="Q472"/>
  <c r="R472"/>
  <c r="S472"/>
  <c r="T472"/>
  <c r="U472"/>
  <c r="V472"/>
  <c r="W472"/>
  <c r="AF472"/>
  <c r="X472"/>
  <c r="Y472"/>
  <c r="Z472"/>
  <c r="AA472"/>
  <c r="AB472"/>
  <c r="AC472"/>
  <c r="AD472"/>
  <c r="AE472"/>
  <c r="AG472"/>
  <c r="AH472"/>
  <c r="AI472"/>
  <c r="AJ472"/>
  <c r="AK472"/>
  <c r="AL472"/>
  <c r="AM472"/>
  <c r="AN472"/>
  <c r="AO472"/>
  <c r="AP472"/>
  <c r="AQ472"/>
  <c r="AR472"/>
  <c r="N473"/>
  <c r="O473"/>
  <c r="P473"/>
  <c r="Q473"/>
  <c r="R473"/>
  <c r="S473"/>
  <c r="T473"/>
  <c r="U473"/>
  <c r="V473"/>
  <c r="W473"/>
  <c r="AF473"/>
  <c r="X473"/>
  <c r="Y473"/>
  <c r="Z473"/>
  <c r="AA473"/>
  <c r="AB473"/>
  <c r="AC473"/>
  <c r="AD473"/>
  <c r="AE473"/>
  <c r="AG473"/>
  <c r="AH473"/>
  <c r="AI473"/>
  <c r="AJ473"/>
  <c r="AK473"/>
  <c r="AL473"/>
  <c r="AM473"/>
  <c r="AN473"/>
  <c r="AO473"/>
  <c r="AP473"/>
  <c r="AQ473"/>
  <c r="AR473"/>
  <c r="N474"/>
  <c r="O474"/>
  <c r="P474"/>
  <c r="Q474"/>
  <c r="R474"/>
  <c r="S474"/>
  <c r="T474"/>
  <c r="U474"/>
  <c r="V474"/>
  <c r="W474"/>
  <c r="AF474"/>
  <c r="X474"/>
  <c r="Y474"/>
  <c r="Z474"/>
  <c r="AA474"/>
  <c r="AB474"/>
  <c r="AC474"/>
  <c r="AD474"/>
  <c r="AE474"/>
  <c r="AG474"/>
  <c r="AH474"/>
  <c r="AI474"/>
  <c r="AJ474"/>
  <c r="AK474"/>
  <c r="AL474"/>
  <c r="AM474"/>
  <c r="AN474"/>
  <c r="AO474"/>
  <c r="AP474"/>
  <c r="AQ474"/>
  <c r="AR474"/>
  <c r="N475"/>
  <c r="O475"/>
  <c r="P475"/>
  <c r="Q475"/>
  <c r="R475"/>
  <c r="S475"/>
  <c r="T475"/>
  <c r="U475"/>
  <c r="V475"/>
  <c r="W475"/>
  <c r="AF475"/>
  <c r="X475"/>
  <c r="Y475"/>
  <c r="Z475"/>
  <c r="AA475"/>
  <c r="AB475"/>
  <c r="AC475"/>
  <c r="AD475"/>
  <c r="AE475"/>
  <c r="AG475"/>
  <c r="AH475"/>
  <c r="AI475"/>
  <c r="AJ475"/>
  <c r="AK475"/>
  <c r="AL475"/>
  <c r="AM475"/>
  <c r="AN475"/>
  <c r="AO475"/>
  <c r="AP475"/>
  <c r="AQ475"/>
  <c r="AR475"/>
  <c r="N476"/>
  <c r="O476"/>
  <c r="P476"/>
  <c r="Q476"/>
  <c r="R476"/>
  <c r="S476"/>
  <c r="T476"/>
  <c r="U476"/>
  <c r="V476"/>
  <c r="W476"/>
  <c r="AF476"/>
  <c r="X476"/>
  <c r="Y476"/>
  <c r="Z476"/>
  <c r="AA476"/>
  <c r="AB476"/>
  <c r="AC476"/>
  <c r="AD476"/>
  <c r="AE476"/>
  <c r="AG476"/>
  <c r="AH476"/>
  <c r="AI476"/>
  <c r="AJ476"/>
  <c r="AK476"/>
  <c r="AL476"/>
  <c r="AM476"/>
  <c r="AN476"/>
  <c r="AO476"/>
  <c r="AP476"/>
  <c r="AQ476"/>
  <c r="AR476"/>
  <c r="N477"/>
  <c r="O477"/>
  <c r="P477"/>
  <c r="Q477"/>
  <c r="R477"/>
  <c r="S477"/>
  <c r="T477"/>
  <c r="U477"/>
  <c r="V477"/>
  <c r="W477"/>
  <c r="AF477"/>
  <c r="X477"/>
  <c r="Y477"/>
  <c r="Z477"/>
  <c r="AA477"/>
  <c r="AB477"/>
  <c r="AC477"/>
  <c r="AD477"/>
  <c r="AE477"/>
  <c r="AG477"/>
  <c r="AH477"/>
  <c r="AI477"/>
  <c r="AJ477"/>
  <c r="AK477"/>
  <c r="AL477"/>
  <c r="AM477"/>
  <c r="AN477"/>
  <c r="AO477"/>
  <c r="AP477"/>
  <c r="AQ477"/>
  <c r="AR477"/>
  <c r="N478"/>
  <c r="O478"/>
  <c r="P478"/>
  <c r="Q478"/>
  <c r="R478"/>
  <c r="S478"/>
  <c r="T478"/>
  <c r="U478"/>
  <c r="V478"/>
  <c r="W478"/>
  <c r="AF478"/>
  <c r="X478"/>
  <c r="Y478"/>
  <c r="Z478"/>
  <c r="AA478"/>
  <c r="AB478"/>
  <c r="AC478"/>
  <c r="AD478"/>
  <c r="AE478"/>
  <c r="AG478"/>
  <c r="AH478"/>
  <c r="AI478"/>
  <c r="AJ478"/>
  <c r="AK478"/>
  <c r="AL478"/>
  <c r="AM478"/>
  <c r="AN478"/>
  <c r="AO478"/>
  <c r="AP478"/>
  <c r="AQ478"/>
  <c r="AR478"/>
  <c r="N479"/>
  <c r="O479"/>
  <c r="P479"/>
  <c r="Q479"/>
  <c r="R479"/>
  <c r="S479"/>
  <c r="T479"/>
  <c r="U479"/>
  <c r="V479"/>
  <c r="W479"/>
  <c r="AF479"/>
  <c r="X479"/>
  <c r="Y479"/>
  <c r="Z479"/>
  <c r="AA479"/>
  <c r="AB479"/>
  <c r="AC479"/>
  <c r="AD479"/>
  <c r="AE479"/>
  <c r="AG479"/>
  <c r="AH479"/>
  <c r="AI479"/>
  <c r="AJ479"/>
  <c r="AK479"/>
  <c r="AL479"/>
  <c r="AM479"/>
  <c r="AN479"/>
  <c r="AO479"/>
  <c r="AP479"/>
  <c r="AQ479"/>
  <c r="AR479"/>
  <c r="N480"/>
  <c r="O480"/>
  <c r="P480"/>
  <c r="Q480"/>
  <c r="R480"/>
  <c r="S480"/>
  <c r="T480"/>
  <c r="U480"/>
  <c r="V480"/>
  <c r="W480"/>
  <c r="AF480"/>
  <c r="X480"/>
  <c r="Y480"/>
  <c r="Z480"/>
  <c r="AA480"/>
  <c r="AB480"/>
  <c r="AC480"/>
  <c r="AD480"/>
  <c r="AE480"/>
  <c r="AG480"/>
  <c r="AH480"/>
  <c r="AI480"/>
  <c r="AJ480"/>
  <c r="AK480"/>
  <c r="AL480"/>
  <c r="AM480"/>
  <c r="AN480"/>
  <c r="AO480"/>
  <c r="AP480"/>
  <c r="AQ480"/>
  <c r="AR480"/>
  <c r="N481"/>
  <c r="O481"/>
  <c r="P481"/>
  <c r="Q481"/>
  <c r="R481"/>
  <c r="S481"/>
  <c r="T481"/>
  <c r="U481"/>
  <c r="V481"/>
  <c r="W481"/>
  <c r="AF481"/>
  <c r="X481"/>
  <c r="Y481"/>
  <c r="Z481"/>
  <c r="AA481"/>
  <c r="AB481"/>
  <c r="AC481"/>
  <c r="AD481"/>
  <c r="AE481"/>
  <c r="AG481"/>
  <c r="AH481"/>
  <c r="AI481"/>
  <c r="AJ481"/>
  <c r="AK481"/>
  <c r="AL481"/>
  <c r="AM481"/>
  <c r="AN481"/>
  <c r="AO481"/>
  <c r="AP481"/>
  <c r="AQ481"/>
  <c r="AR481"/>
  <c r="N482"/>
  <c r="O482"/>
  <c r="P482"/>
  <c r="Q482"/>
  <c r="R482"/>
  <c r="S482"/>
  <c r="T482"/>
  <c r="U482"/>
  <c r="V482"/>
  <c r="W482"/>
  <c r="AF482"/>
  <c r="X482"/>
  <c r="Y482"/>
  <c r="Z482"/>
  <c r="AA482"/>
  <c r="AC482"/>
  <c r="AD482"/>
  <c r="AE482"/>
  <c r="AG482"/>
  <c r="AH482"/>
  <c r="AI482"/>
  <c r="AJ482"/>
  <c r="AK482"/>
  <c r="AL482"/>
  <c r="AM482"/>
  <c r="AN482"/>
  <c r="AO482"/>
  <c r="AP482"/>
  <c r="AQ482"/>
  <c r="AR482"/>
  <c r="N483"/>
  <c r="O483"/>
  <c r="P483"/>
  <c r="Q483"/>
  <c r="R483"/>
  <c r="S483"/>
  <c r="T483"/>
  <c r="U483"/>
  <c r="V483"/>
  <c r="W483"/>
  <c r="AF483"/>
  <c r="X483"/>
  <c r="Y483"/>
  <c r="Z483"/>
  <c r="AA483"/>
  <c r="AB483"/>
  <c r="AC483"/>
  <c r="AD483"/>
  <c r="AE483"/>
  <c r="AG483"/>
  <c r="AH483"/>
  <c r="AI483"/>
  <c r="AB494"/>
  <c r="AJ483"/>
  <c r="AK483"/>
  <c r="AL483"/>
  <c r="AM483"/>
  <c r="AN483"/>
  <c r="AO483"/>
  <c r="AP483"/>
  <c r="AQ483"/>
  <c r="AR483"/>
  <c r="N484"/>
  <c r="O484"/>
  <c r="P484"/>
  <c r="Q484"/>
  <c r="R484"/>
  <c r="S484"/>
  <c r="T484"/>
  <c r="U484"/>
  <c r="V484"/>
  <c r="W484"/>
  <c r="AF484"/>
  <c r="X484"/>
  <c r="Y484"/>
  <c r="Z484"/>
  <c r="AA484"/>
  <c r="AB484"/>
  <c r="AC484"/>
  <c r="AD484"/>
  <c r="AE484"/>
  <c r="AG484"/>
  <c r="AH484"/>
  <c r="AI484"/>
  <c r="AJ484"/>
  <c r="AK484"/>
  <c r="AL484"/>
  <c r="AM484"/>
  <c r="AN484"/>
  <c r="AO484"/>
  <c r="AP484"/>
  <c r="AQ484"/>
  <c r="AR484"/>
  <c r="N485"/>
  <c r="O485"/>
  <c r="P485"/>
  <c r="Q485"/>
  <c r="R485"/>
  <c r="S485"/>
  <c r="T485"/>
  <c r="U485"/>
  <c r="V485"/>
  <c r="W485"/>
  <c r="AF485"/>
  <c r="X485"/>
  <c r="Y485"/>
  <c r="Z485"/>
  <c r="AA485"/>
  <c r="AB485"/>
  <c r="AC485"/>
  <c r="AD485"/>
  <c r="AE485"/>
  <c r="AG485"/>
  <c r="AH485"/>
  <c r="AI485"/>
  <c r="AJ485"/>
  <c r="AK485"/>
  <c r="AL485"/>
  <c r="AM485"/>
  <c r="AN485"/>
  <c r="AO485"/>
  <c r="AP485"/>
  <c r="AQ485"/>
  <c r="AR485"/>
  <c r="N486"/>
  <c r="O486"/>
  <c r="P486"/>
  <c r="Q486"/>
  <c r="R486"/>
  <c r="S486"/>
  <c r="T486"/>
  <c r="U486"/>
  <c r="V486"/>
  <c r="W486"/>
  <c r="AF486"/>
  <c r="X486"/>
  <c r="Y486"/>
  <c r="Z486"/>
  <c r="AA486"/>
  <c r="AB486"/>
  <c r="AC486"/>
  <c r="AD486"/>
  <c r="AE486"/>
  <c r="AG486"/>
  <c r="AH486"/>
  <c r="AI486"/>
  <c r="AJ486"/>
  <c r="AK486"/>
  <c r="AL486"/>
  <c r="AM486"/>
  <c r="AN486"/>
  <c r="AO486"/>
  <c r="AP486"/>
  <c r="AQ486"/>
  <c r="AR486"/>
  <c r="N487"/>
  <c r="O487"/>
  <c r="P487"/>
  <c r="Q487"/>
  <c r="R487"/>
  <c r="S487"/>
  <c r="T487"/>
  <c r="U487"/>
  <c r="V487"/>
  <c r="W487"/>
  <c r="AF487"/>
  <c r="X487"/>
  <c r="Y487"/>
  <c r="Z487"/>
  <c r="AA487"/>
  <c r="AB487"/>
  <c r="AC487"/>
  <c r="AD487"/>
  <c r="AE487"/>
  <c r="AG487"/>
  <c r="AH487"/>
  <c r="AI487"/>
  <c r="AJ487"/>
  <c r="AK487"/>
  <c r="AL487"/>
  <c r="AM487"/>
  <c r="AN487"/>
  <c r="AO487"/>
  <c r="AP487"/>
  <c r="AQ487"/>
  <c r="AR487"/>
  <c r="N488"/>
  <c r="O488"/>
  <c r="P488"/>
  <c r="Q488"/>
  <c r="R488"/>
  <c r="S488"/>
  <c r="T488"/>
  <c r="U488"/>
  <c r="V488"/>
  <c r="W488"/>
  <c r="AF488"/>
  <c r="X488"/>
  <c r="Y488"/>
  <c r="Z488"/>
  <c r="AA488"/>
  <c r="AB488"/>
  <c r="AC488"/>
  <c r="AD488"/>
  <c r="AE488"/>
  <c r="AG488"/>
  <c r="AH488"/>
  <c r="AI488"/>
  <c r="AJ488"/>
  <c r="AK488"/>
  <c r="AL488"/>
  <c r="AM488"/>
  <c r="AN488"/>
  <c r="AO488"/>
  <c r="AP488"/>
  <c r="AQ488"/>
  <c r="AR488"/>
  <c r="N489"/>
  <c r="O489"/>
  <c r="P489"/>
  <c r="Q489"/>
  <c r="R489"/>
  <c r="S489"/>
  <c r="T489"/>
  <c r="U489"/>
  <c r="V489"/>
  <c r="W489"/>
  <c r="AF489"/>
  <c r="X489"/>
  <c r="Y489"/>
  <c r="Z489"/>
  <c r="AA489"/>
  <c r="AB489"/>
  <c r="AC489"/>
  <c r="AD489"/>
  <c r="AE489"/>
  <c r="AG489"/>
  <c r="AH489"/>
  <c r="AI489"/>
  <c r="AJ489"/>
  <c r="AK489"/>
  <c r="AL489"/>
  <c r="AM489"/>
  <c r="AN489"/>
  <c r="AO489"/>
  <c r="AP489"/>
  <c r="AQ489"/>
  <c r="AR489"/>
  <c r="N490"/>
  <c r="O490"/>
  <c r="P490"/>
  <c r="Q490"/>
  <c r="R490"/>
  <c r="S490"/>
  <c r="T490"/>
  <c r="U490"/>
  <c r="V490"/>
  <c r="W490"/>
  <c r="AF490"/>
  <c r="X490"/>
  <c r="Y490"/>
  <c r="Z490"/>
  <c r="AA490"/>
  <c r="AB490"/>
  <c r="AC490"/>
  <c r="AD490"/>
  <c r="AE490"/>
  <c r="AG490"/>
  <c r="AH490"/>
  <c r="AI490"/>
  <c r="AJ490"/>
  <c r="AK490"/>
  <c r="AL490"/>
  <c r="AM490"/>
  <c r="AN490"/>
  <c r="AO490"/>
  <c r="AP490"/>
  <c r="AQ490"/>
  <c r="AR490"/>
  <c r="N491"/>
  <c r="O491"/>
  <c r="P491"/>
  <c r="Q491"/>
  <c r="R491"/>
  <c r="S491"/>
  <c r="T491"/>
  <c r="U491"/>
  <c r="V491"/>
  <c r="W491"/>
  <c r="AF491"/>
  <c r="X491"/>
  <c r="Y491"/>
  <c r="Z491"/>
  <c r="AA491"/>
  <c r="AB491"/>
  <c r="AC491"/>
  <c r="AD491"/>
  <c r="AE491"/>
  <c r="AG491"/>
  <c r="AH491"/>
  <c r="AI491"/>
  <c r="AJ491"/>
  <c r="AK491"/>
  <c r="AL491"/>
  <c r="AM491"/>
  <c r="AN491"/>
  <c r="AO491"/>
  <c r="AP491"/>
  <c r="AQ491"/>
  <c r="AR491"/>
  <c r="N492"/>
  <c r="O492"/>
  <c r="P492"/>
  <c r="Q492"/>
  <c r="R492"/>
  <c r="S492"/>
  <c r="T492"/>
  <c r="U492"/>
  <c r="V492"/>
  <c r="W492"/>
  <c r="AF492"/>
  <c r="X492"/>
  <c r="Y492"/>
  <c r="Z492"/>
  <c r="AA492"/>
  <c r="AB492"/>
  <c r="AC492"/>
  <c r="AD492"/>
  <c r="AE492"/>
  <c r="AG492"/>
  <c r="AH492"/>
  <c r="AI492"/>
  <c r="AJ492"/>
  <c r="AK492"/>
  <c r="AL492"/>
  <c r="AM492"/>
  <c r="AN492"/>
  <c r="AO492"/>
  <c r="AP492"/>
  <c r="AQ492"/>
  <c r="AR492"/>
  <c r="N493"/>
  <c r="O493"/>
  <c r="P493"/>
  <c r="Q493"/>
  <c r="R493"/>
  <c r="S493"/>
  <c r="T493"/>
  <c r="U493"/>
  <c r="V493"/>
  <c r="W493"/>
  <c r="AF493"/>
  <c r="X493"/>
  <c r="Y493"/>
  <c r="Z493"/>
  <c r="AA493"/>
  <c r="AB493"/>
  <c r="AC493"/>
  <c r="AD493"/>
  <c r="AE493"/>
  <c r="AG493"/>
  <c r="AH493"/>
  <c r="AI493"/>
  <c r="AJ493"/>
  <c r="AK493"/>
  <c r="AL493"/>
  <c r="AM493"/>
  <c r="AN493"/>
  <c r="AO493"/>
  <c r="AP493"/>
  <c r="AQ493"/>
  <c r="AR493"/>
  <c r="N494"/>
  <c r="O494"/>
  <c r="P494"/>
  <c r="Q494"/>
  <c r="R494"/>
  <c r="S494"/>
  <c r="T494"/>
  <c r="U494"/>
  <c r="V494"/>
  <c r="W494"/>
  <c r="AF494"/>
  <c r="X494"/>
  <c r="Y494"/>
  <c r="Z494"/>
  <c r="AA494"/>
  <c r="AC494"/>
  <c r="AD494"/>
  <c r="AE494"/>
  <c r="AG494"/>
  <c r="AH494"/>
  <c r="AI494"/>
  <c r="AJ494"/>
  <c r="AK494"/>
  <c r="AL494"/>
  <c r="AM494"/>
  <c r="AN494"/>
  <c r="AO494"/>
  <c r="AP494"/>
  <c r="AQ494"/>
  <c r="AR494"/>
  <c r="N495"/>
  <c r="O495"/>
  <c r="P495"/>
  <c r="Q495"/>
  <c r="R495"/>
  <c r="S495"/>
  <c r="T495"/>
  <c r="U495"/>
  <c r="V495"/>
  <c r="W495"/>
  <c r="AF495"/>
  <c r="X495"/>
  <c r="Y495"/>
  <c r="Z495"/>
  <c r="AA495"/>
  <c r="AB495"/>
  <c r="AC495"/>
  <c r="AD495"/>
  <c r="AE495"/>
  <c r="AG495"/>
  <c r="AH495"/>
  <c r="AI495"/>
  <c r="AB506"/>
  <c r="AJ495"/>
  <c r="AK495"/>
  <c r="AL495"/>
  <c r="AM495"/>
  <c r="AN495"/>
  <c r="AO495"/>
  <c r="AP495"/>
  <c r="AQ495"/>
  <c r="AR495"/>
  <c r="N496"/>
  <c r="O496"/>
  <c r="P496"/>
  <c r="Q496"/>
  <c r="R496"/>
  <c r="S496"/>
  <c r="T496"/>
  <c r="U496"/>
  <c r="V496"/>
  <c r="W496"/>
  <c r="AF496"/>
  <c r="X496"/>
  <c r="Y496"/>
  <c r="Z496"/>
  <c r="AA496"/>
  <c r="AB496"/>
  <c r="AC496"/>
  <c r="AD496"/>
  <c r="AE496"/>
  <c r="AG496"/>
  <c r="AH496"/>
  <c r="AI496"/>
  <c r="AJ496"/>
  <c r="AK496"/>
  <c r="AL496"/>
  <c r="AM496"/>
  <c r="AN496"/>
  <c r="AO496"/>
  <c r="AP496"/>
  <c r="AQ496"/>
  <c r="AR496"/>
  <c r="N497"/>
  <c r="O497"/>
  <c r="P497"/>
  <c r="Q497"/>
  <c r="R497"/>
  <c r="S497"/>
  <c r="T497"/>
  <c r="U497"/>
  <c r="V497"/>
  <c r="W497"/>
  <c r="AF497"/>
  <c r="X497"/>
  <c r="Y497"/>
  <c r="Z497"/>
  <c r="AA497"/>
  <c r="AB497"/>
  <c r="AC497"/>
  <c r="AD497"/>
  <c r="AE497"/>
  <c r="AG497"/>
  <c r="AH497"/>
  <c r="AI497"/>
  <c r="AJ497"/>
  <c r="AK497"/>
  <c r="AL497"/>
  <c r="AM497"/>
  <c r="AN497"/>
  <c r="AO497"/>
  <c r="AP497"/>
  <c r="AQ497"/>
  <c r="AR497"/>
  <c r="N498"/>
  <c r="O498"/>
  <c r="P498"/>
  <c r="Q498"/>
  <c r="R498"/>
  <c r="S498"/>
  <c r="T498"/>
  <c r="U498"/>
  <c r="V498"/>
  <c r="W498"/>
  <c r="AF498"/>
  <c r="X498"/>
  <c r="Y498"/>
  <c r="Z498"/>
  <c r="AA498"/>
  <c r="AB498"/>
  <c r="AC498"/>
  <c r="AD498"/>
  <c r="AE498"/>
  <c r="AG498"/>
  <c r="AH498"/>
  <c r="AI498"/>
  <c r="AJ498"/>
  <c r="AK498"/>
  <c r="AL498"/>
  <c r="AM498"/>
  <c r="AN498"/>
  <c r="AO498"/>
  <c r="AP498"/>
  <c r="AQ498"/>
  <c r="AR498"/>
  <c r="N499"/>
  <c r="O499"/>
  <c r="P499"/>
  <c r="Q499"/>
  <c r="R499"/>
  <c r="S499"/>
  <c r="T499"/>
  <c r="U499"/>
  <c r="V499"/>
  <c r="W499"/>
  <c r="AF499"/>
  <c r="X499"/>
  <c r="Y499"/>
  <c r="Z499"/>
  <c r="AA499"/>
  <c r="AB499"/>
  <c r="AC499"/>
  <c r="AD499"/>
  <c r="AE499"/>
  <c r="AG499"/>
  <c r="AH499"/>
  <c r="AI499"/>
  <c r="AJ499"/>
  <c r="AK499"/>
  <c r="AL499"/>
  <c r="AM499"/>
  <c r="AN499"/>
  <c r="AO499"/>
  <c r="AP499"/>
  <c r="AQ499"/>
  <c r="AR499"/>
  <c r="N500"/>
  <c r="O500"/>
  <c r="P500"/>
  <c r="Q500"/>
  <c r="R500"/>
  <c r="S500"/>
  <c r="T500"/>
  <c r="U500"/>
  <c r="V500"/>
  <c r="W500"/>
  <c r="AF500"/>
  <c r="X500"/>
  <c r="Y500"/>
  <c r="Z500"/>
  <c r="AA500"/>
  <c r="AB500"/>
  <c r="AC500"/>
  <c r="AD500"/>
  <c r="AE500"/>
  <c r="AG500"/>
  <c r="AH500"/>
  <c r="AI500"/>
  <c r="AJ500"/>
  <c r="AK500"/>
  <c r="AL500"/>
  <c r="AM500"/>
  <c r="AN500"/>
  <c r="AO500"/>
  <c r="AP500"/>
  <c r="AQ500"/>
  <c r="AR500"/>
  <c r="N501"/>
  <c r="O501"/>
  <c r="P501"/>
  <c r="Q501"/>
  <c r="R501"/>
  <c r="S501"/>
  <c r="T501"/>
  <c r="U501"/>
  <c r="V501"/>
  <c r="W501"/>
  <c r="AF501"/>
  <c r="X501"/>
  <c r="Y501"/>
  <c r="Z501"/>
  <c r="AA501"/>
  <c r="AB501"/>
  <c r="AC501"/>
  <c r="AD501"/>
  <c r="AE501"/>
  <c r="AG501"/>
  <c r="AH501"/>
  <c r="AI501"/>
  <c r="AJ501"/>
  <c r="AK501"/>
  <c r="AL501"/>
  <c r="AM501"/>
  <c r="AN501"/>
  <c r="AO501"/>
  <c r="AP501"/>
  <c r="AQ501"/>
  <c r="AR501"/>
  <c r="N502"/>
  <c r="O502"/>
  <c r="P502"/>
  <c r="Q502"/>
  <c r="R502"/>
  <c r="S502"/>
  <c r="T502"/>
  <c r="U502"/>
  <c r="V502"/>
  <c r="W502"/>
  <c r="AF502"/>
  <c r="X502"/>
  <c r="Y502"/>
  <c r="Z502"/>
  <c r="AA502"/>
  <c r="AB502"/>
  <c r="AC502"/>
  <c r="AD502"/>
  <c r="AE502"/>
  <c r="AG502"/>
  <c r="AH502"/>
  <c r="AI502"/>
  <c r="AJ502"/>
  <c r="AK502"/>
  <c r="AL502"/>
  <c r="AM502"/>
  <c r="AN502"/>
  <c r="AO502"/>
  <c r="AP502"/>
  <c r="AQ502"/>
  <c r="AR502"/>
  <c r="N503"/>
  <c r="O503"/>
  <c r="P503"/>
  <c r="Q503"/>
  <c r="R503"/>
  <c r="S503"/>
  <c r="T503"/>
  <c r="U503"/>
  <c r="V503"/>
  <c r="W503"/>
  <c r="AF503"/>
  <c r="X503"/>
  <c r="Y503"/>
  <c r="Z503"/>
  <c r="AA503"/>
  <c r="AB503"/>
  <c r="AC503"/>
  <c r="AD503"/>
  <c r="AE503"/>
  <c r="AG503"/>
  <c r="AH503"/>
  <c r="AI503"/>
  <c r="AJ503"/>
  <c r="AK503"/>
  <c r="AL503"/>
  <c r="AM503"/>
  <c r="AN503"/>
  <c r="AO503"/>
  <c r="AP503"/>
  <c r="AQ503"/>
  <c r="AR503"/>
  <c r="N504"/>
  <c r="O504"/>
  <c r="P504"/>
  <c r="Q504"/>
  <c r="R504"/>
  <c r="S504"/>
  <c r="T504"/>
  <c r="U504"/>
  <c r="V504"/>
  <c r="W504"/>
  <c r="AF504"/>
  <c r="X504"/>
  <c r="Y504"/>
  <c r="Z504"/>
  <c r="AA504"/>
  <c r="AB504"/>
  <c r="AC504"/>
  <c r="AD504"/>
  <c r="AE504"/>
  <c r="AG504"/>
  <c r="AH504"/>
  <c r="AI504"/>
  <c r="AJ504"/>
  <c r="AK504"/>
  <c r="AL504"/>
  <c r="AM504"/>
  <c r="AN504"/>
  <c r="AO504"/>
  <c r="AP504"/>
  <c r="AQ504"/>
  <c r="AR504"/>
  <c r="N505"/>
  <c r="O505"/>
  <c r="P505"/>
  <c r="Q505"/>
  <c r="R505"/>
  <c r="S505"/>
  <c r="T505"/>
  <c r="U505"/>
  <c r="V505"/>
  <c r="W505"/>
  <c r="AF505"/>
  <c r="X505"/>
  <c r="Y505"/>
  <c r="Z505"/>
  <c r="AA505"/>
  <c r="AB505"/>
  <c r="AC505"/>
  <c r="AD505"/>
  <c r="AE505"/>
  <c r="AG505"/>
  <c r="AH505"/>
  <c r="AI505"/>
  <c r="AJ505"/>
  <c r="AK505"/>
  <c r="AL505"/>
  <c r="AM505"/>
  <c r="AN505"/>
  <c r="AO505"/>
  <c r="AP505"/>
  <c r="AQ505"/>
  <c r="AR505"/>
  <c r="N506"/>
  <c r="O506"/>
  <c r="P506"/>
  <c r="Q506"/>
  <c r="R506"/>
  <c r="S506"/>
  <c r="T506"/>
  <c r="U506"/>
  <c r="V506"/>
  <c r="W506"/>
  <c r="AF506"/>
  <c r="X506"/>
  <c r="Y506"/>
  <c r="Z506"/>
  <c r="AA506"/>
  <c r="AC506"/>
  <c r="AD506"/>
  <c r="AE506"/>
  <c r="AG506"/>
  <c r="AH506"/>
  <c r="AI506"/>
  <c r="AJ506"/>
  <c r="AK506"/>
  <c r="AL506"/>
  <c r="AM506"/>
  <c r="AN506"/>
  <c r="AO506"/>
  <c r="AP506"/>
  <c r="AQ506"/>
  <c r="AR506"/>
  <c r="N507"/>
  <c r="O507"/>
  <c r="P507"/>
  <c r="Q507"/>
  <c r="R507"/>
  <c r="S507"/>
  <c r="T507"/>
  <c r="U507"/>
  <c r="V507"/>
  <c r="W507"/>
  <c r="AF507"/>
  <c r="X507"/>
  <c r="Y507"/>
  <c r="Z507"/>
  <c r="AA507"/>
  <c r="AB507"/>
  <c r="AC507"/>
  <c r="AD507"/>
  <c r="AE507"/>
  <c r="AG507"/>
  <c r="AH507"/>
  <c r="AI507"/>
  <c r="AB518"/>
  <c r="AJ507"/>
  <c r="AK507"/>
  <c r="AL507"/>
  <c r="AM507"/>
  <c r="AN507"/>
  <c r="AO507"/>
  <c r="AP507"/>
  <c r="AQ507"/>
  <c r="AR507"/>
  <c r="N508"/>
  <c r="O508"/>
  <c r="P508"/>
  <c r="Q508"/>
  <c r="R508"/>
  <c r="S508"/>
  <c r="T508"/>
  <c r="U508"/>
  <c r="V508"/>
  <c r="W508"/>
  <c r="AF508"/>
  <c r="X508"/>
  <c r="Y508"/>
  <c r="Z508"/>
  <c r="AA508"/>
  <c r="AB508"/>
  <c r="AC508"/>
  <c r="AD508"/>
  <c r="AE508"/>
  <c r="AG508"/>
  <c r="AH508"/>
  <c r="AI508"/>
  <c r="AJ508"/>
  <c r="AK508"/>
  <c r="AL508"/>
  <c r="AM508"/>
  <c r="AN508"/>
  <c r="AO508"/>
  <c r="AP508"/>
  <c r="AQ508"/>
  <c r="AR508"/>
  <c r="N509"/>
  <c r="O509"/>
  <c r="P509"/>
  <c r="Q509"/>
  <c r="R509"/>
  <c r="S509"/>
  <c r="T509"/>
  <c r="U509"/>
  <c r="V509"/>
  <c r="W509"/>
  <c r="AF509"/>
  <c r="X509"/>
  <c r="Y509"/>
  <c r="Z509"/>
  <c r="AA509"/>
  <c r="AB509"/>
  <c r="AC509"/>
  <c r="AD509"/>
  <c r="AE509"/>
  <c r="AG509"/>
  <c r="AH509"/>
  <c r="AI509"/>
  <c r="AJ509"/>
  <c r="AK509"/>
  <c r="AL509"/>
  <c r="AM509"/>
  <c r="AN509"/>
  <c r="AO509"/>
  <c r="AP509"/>
  <c r="AQ509"/>
  <c r="AR509"/>
  <c r="N510"/>
  <c r="O510"/>
  <c r="P510"/>
  <c r="Q510"/>
  <c r="R510"/>
  <c r="S510"/>
  <c r="T510"/>
  <c r="U510"/>
  <c r="V510"/>
  <c r="W510"/>
  <c r="AF510"/>
  <c r="X510"/>
  <c r="Y510"/>
  <c r="Z510"/>
  <c r="AA510"/>
  <c r="AB510"/>
  <c r="AC510"/>
  <c r="AD510"/>
  <c r="AE510"/>
  <c r="AG510"/>
  <c r="AH510"/>
  <c r="AI510"/>
  <c r="AJ510"/>
  <c r="AK510"/>
  <c r="AL510"/>
  <c r="AM510"/>
  <c r="AN510"/>
  <c r="AO510"/>
  <c r="AP510"/>
  <c r="AQ510"/>
  <c r="AR510"/>
  <c r="N511"/>
  <c r="O511"/>
  <c r="P511"/>
  <c r="Q511"/>
  <c r="R511"/>
  <c r="S511"/>
  <c r="T511"/>
  <c r="U511"/>
  <c r="V511"/>
  <c r="W511"/>
  <c r="AF511"/>
  <c r="X511"/>
  <c r="Y511"/>
  <c r="Z511"/>
  <c r="AA511"/>
  <c r="AB511"/>
  <c r="AC511"/>
  <c r="AD511"/>
  <c r="AE511"/>
  <c r="AG511"/>
  <c r="AH511"/>
  <c r="AI511"/>
  <c r="AJ511"/>
  <c r="AK511"/>
  <c r="AL511"/>
  <c r="AM511"/>
  <c r="AN511"/>
  <c r="AO511"/>
  <c r="AP511"/>
  <c r="AQ511"/>
  <c r="AR511"/>
  <c r="N512"/>
  <c r="O512"/>
  <c r="P512"/>
  <c r="Q512"/>
  <c r="R512"/>
  <c r="S512"/>
  <c r="T512"/>
  <c r="U512"/>
  <c r="V512"/>
  <c r="W512"/>
  <c r="AF512"/>
  <c r="X512"/>
  <c r="Y512"/>
  <c r="Z512"/>
  <c r="AA512"/>
  <c r="AB512"/>
  <c r="AC512"/>
  <c r="AD512"/>
  <c r="AE512"/>
  <c r="AG512"/>
  <c r="AH512"/>
  <c r="AI512"/>
  <c r="AJ512"/>
  <c r="AK512"/>
  <c r="AL512"/>
  <c r="AM512"/>
  <c r="AN512"/>
  <c r="AO512"/>
  <c r="AP512"/>
  <c r="AQ512"/>
  <c r="AR512"/>
  <c r="N513"/>
  <c r="O513"/>
  <c r="P513"/>
  <c r="Q513"/>
  <c r="R513"/>
  <c r="S513"/>
  <c r="T513"/>
  <c r="U513"/>
  <c r="V513"/>
  <c r="W513"/>
  <c r="AF513"/>
  <c r="X513"/>
  <c r="Y513"/>
  <c r="Z513"/>
  <c r="AA513"/>
  <c r="AB513"/>
  <c r="AC513"/>
  <c r="AD513"/>
  <c r="AE513"/>
  <c r="AG513"/>
  <c r="AH513"/>
  <c r="AI513"/>
  <c r="AJ513"/>
  <c r="AK513"/>
  <c r="AL513"/>
  <c r="AM513"/>
  <c r="AN513"/>
  <c r="AO513"/>
  <c r="AP513"/>
  <c r="AQ513"/>
  <c r="AR513"/>
  <c r="N514"/>
  <c r="O514"/>
  <c r="P514"/>
  <c r="Q514"/>
  <c r="R514"/>
  <c r="S514"/>
  <c r="T514"/>
  <c r="U514"/>
  <c r="V514"/>
  <c r="W514"/>
  <c r="AF514"/>
  <c r="X514"/>
  <c r="Y514"/>
  <c r="Z514"/>
  <c r="AA514"/>
  <c r="AB514"/>
  <c r="AC514"/>
  <c r="AD514"/>
  <c r="AE514"/>
  <c r="AG514"/>
  <c r="AH514"/>
  <c r="AI514"/>
  <c r="AJ514"/>
  <c r="AK514"/>
  <c r="AL514"/>
  <c r="AM514"/>
  <c r="AN514"/>
  <c r="AO514"/>
  <c r="AP514"/>
  <c r="AQ514"/>
  <c r="AR514"/>
  <c r="N515"/>
  <c r="O515"/>
  <c r="P515"/>
  <c r="Q515"/>
  <c r="R515"/>
  <c r="S515"/>
  <c r="T515"/>
  <c r="U515"/>
  <c r="V515"/>
  <c r="W515"/>
  <c r="AF515"/>
  <c r="X515"/>
  <c r="Y515"/>
  <c r="Z515"/>
  <c r="AA515"/>
  <c r="AB515"/>
  <c r="AC515"/>
  <c r="AD515"/>
  <c r="AE515"/>
  <c r="AG515"/>
  <c r="AH515"/>
  <c r="AI515"/>
  <c r="AJ515"/>
  <c r="AK515"/>
  <c r="AL515"/>
  <c r="AM515"/>
  <c r="AN515"/>
  <c r="AO515"/>
  <c r="AP515"/>
  <c r="AQ515"/>
  <c r="AR515"/>
  <c r="N516"/>
  <c r="O516"/>
  <c r="P516"/>
  <c r="Q516"/>
  <c r="R516"/>
  <c r="S516"/>
  <c r="T516"/>
  <c r="U516"/>
  <c r="V516"/>
  <c r="W516"/>
  <c r="AF516"/>
  <c r="X516"/>
  <c r="Y516"/>
  <c r="Z516"/>
  <c r="AA516"/>
  <c r="AB516"/>
  <c r="AC516"/>
  <c r="AD516"/>
  <c r="AE516"/>
  <c r="AG516"/>
  <c r="AH516"/>
  <c r="AI516"/>
  <c r="AJ516"/>
  <c r="AK516"/>
  <c r="AL516"/>
  <c r="AM516"/>
  <c r="AN516"/>
  <c r="AO516"/>
  <c r="AP516"/>
  <c r="AQ516"/>
  <c r="AR516"/>
  <c r="N517"/>
  <c r="O517"/>
  <c r="P517"/>
  <c r="Q517"/>
  <c r="R517"/>
  <c r="S517"/>
  <c r="T517"/>
  <c r="U517"/>
  <c r="V517"/>
  <c r="W517"/>
  <c r="AF517"/>
  <c r="X517"/>
  <c r="Y517"/>
  <c r="Z517"/>
  <c r="AA517"/>
  <c r="AB517"/>
  <c r="AC517"/>
  <c r="AD517"/>
  <c r="AE517"/>
  <c r="AG517"/>
  <c r="AH517"/>
  <c r="AI517"/>
  <c r="AJ517"/>
  <c r="AK517"/>
  <c r="AL517"/>
  <c r="AM517"/>
  <c r="AN517"/>
  <c r="AO517"/>
  <c r="AP517"/>
  <c r="AQ517"/>
  <c r="AR517"/>
  <c r="N518"/>
  <c r="O518"/>
  <c r="P518"/>
  <c r="Q518"/>
  <c r="R518"/>
  <c r="S518"/>
  <c r="T518"/>
  <c r="U518"/>
  <c r="V518"/>
  <c r="W518"/>
  <c r="AF518"/>
  <c r="X518"/>
  <c r="Y518"/>
  <c r="Z518"/>
  <c r="AA518"/>
  <c r="AC518"/>
  <c r="AD518"/>
  <c r="AE518"/>
  <c r="AG518"/>
  <c r="AH518"/>
  <c r="AI518"/>
  <c r="AJ518"/>
  <c r="AK518"/>
  <c r="AL518"/>
  <c r="AM518"/>
  <c r="AN518"/>
  <c r="AO518"/>
  <c r="AP518"/>
  <c r="AQ518"/>
  <c r="AR518"/>
  <c r="N519"/>
  <c r="O519"/>
  <c r="P519"/>
  <c r="Q519"/>
  <c r="R519"/>
  <c r="S519"/>
  <c r="T519"/>
  <c r="U519"/>
  <c r="V519"/>
  <c r="W519"/>
  <c r="AF519"/>
  <c r="X519"/>
  <c r="Y519"/>
  <c r="Z519"/>
  <c r="AA519"/>
  <c r="AB519"/>
  <c r="AC519"/>
  <c r="AD519"/>
  <c r="AE519"/>
  <c r="AG519"/>
  <c r="AH519"/>
  <c r="AI519"/>
  <c r="AB530"/>
  <c r="AJ519"/>
  <c r="AK519"/>
  <c r="AL519"/>
  <c r="AM519"/>
  <c r="AN519"/>
  <c r="AO519"/>
  <c r="AP519"/>
  <c r="AQ519"/>
  <c r="AR519"/>
  <c r="N520"/>
  <c r="O520"/>
  <c r="P520"/>
  <c r="Q520"/>
  <c r="R520"/>
  <c r="S520"/>
  <c r="T520"/>
  <c r="U520"/>
  <c r="V520"/>
  <c r="W520"/>
  <c r="AF520"/>
  <c r="X520"/>
  <c r="Y520"/>
  <c r="Z520"/>
  <c r="AA520"/>
  <c r="AB520"/>
  <c r="AC520"/>
  <c r="AD520"/>
  <c r="AE520"/>
  <c r="AG520"/>
  <c r="AH520"/>
  <c r="AI520"/>
  <c r="AJ520"/>
  <c r="AK520"/>
  <c r="AL520"/>
  <c r="AM520"/>
  <c r="AN520"/>
  <c r="AO520"/>
  <c r="AP520"/>
  <c r="AQ520"/>
  <c r="AR520"/>
  <c r="N521"/>
  <c r="O521"/>
  <c r="P521"/>
  <c r="Q521"/>
  <c r="R521"/>
  <c r="S521"/>
  <c r="T521"/>
  <c r="U521"/>
  <c r="V521"/>
  <c r="W521"/>
  <c r="AF521"/>
  <c r="X521"/>
  <c r="Y521"/>
  <c r="Z521"/>
  <c r="AA521"/>
  <c r="AB521"/>
  <c r="AC521"/>
  <c r="AD521"/>
  <c r="AE521"/>
  <c r="AG521"/>
  <c r="AH521"/>
  <c r="AI521"/>
  <c r="AJ521"/>
  <c r="AK521"/>
  <c r="AL521"/>
  <c r="AM521"/>
  <c r="AN521"/>
  <c r="AO521"/>
  <c r="AP521"/>
  <c r="AQ521"/>
  <c r="AR521"/>
  <c r="N522"/>
  <c r="O522"/>
  <c r="P522"/>
  <c r="Q522"/>
  <c r="R522"/>
  <c r="S522"/>
  <c r="T522"/>
  <c r="U522"/>
  <c r="V522"/>
  <c r="W522"/>
  <c r="AF522"/>
  <c r="X522"/>
  <c r="Y522"/>
  <c r="Z522"/>
  <c r="AA522"/>
  <c r="AB522"/>
  <c r="AC522"/>
  <c r="AD522"/>
  <c r="AE522"/>
  <c r="AG522"/>
  <c r="AH522"/>
  <c r="AI522"/>
  <c r="AJ522"/>
  <c r="AK522"/>
  <c r="AL522"/>
  <c r="AM522"/>
  <c r="AN522"/>
  <c r="AO522"/>
  <c r="AP522"/>
  <c r="AQ522"/>
  <c r="AR522"/>
  <c r="N523"/>
  <c r="O523"/>
  <c r="P523"/>
  <c r="Q523"/>
  <c r="R523"/>
  <c r="S523"/>
  <c r="T523"/>
  <c r="U523"/>
  <c r="V523"/>
  <c r="W523"/>
  <c r="AF523"/>
  <c r="X523"/>
  <c r="Y523"/>
  <c r="Z523"/>
  <c r="AA523"/>
  <c r="AB523"/>
  <c r="AC523"/>
  <c r="AD523"/>
  <c r="AE523"/>
  <c r="AG523"/>
  <c r="AH523"/>
  <c r="AI523"/>
  <c r="AJ523"/>
  <c r="AK523"/>
  <c r="AL523"/>
  <c r="AM523"/>
  <c r="AN523"/>
  <c r="AO523"/>
  <c r="AP523"/>
  <c r="AQ523"/>
  <c r="AR523"/>
  <c r="N524"/>
  <c r="O524"/>
  <c r="P524"/>
  <c r="Q524"/>
  <c r="R524"/>
  <c r="S524"/>
  <c r="T524"/>
  <c r="U524"/>
  <c r="V524"/>
  <c r="W524"/>
  <c r="AF524"/>
  <c r="X524"/>
  <c r="Y524"/>
  <c r="Z524"/>
  <c r="AA524"/>
  <c r="AB524"/>
  <c r="AC524"/>
  <c r="AD524"/>
  <c r="AE524"/>
  <c r="AG524"/>
  <c r="AH524"/>
  <c r="AI524"/>
  <c r="AJ524"/>
  <c r="AK524"/>
  <c r="AL524"/>
  <c r="AM524"/>
  <c r="AN524"/>
  <c r="AO524"/>
  <c r="AP524"/>
  <c r="AQ524"/>
  <c r="AR524"/>
  <c r="N525"/>
  <c r="O525"/>
  <c r="P525"/>
  <c r="Q525"/>
  <c r="R525"/>
  <c r="S525"/>
  <c r="T525"/>
  <c r="U525"/>
  <c r="V525"/>
  <c r="W525"/>
  <c r="AF525"/>
  <c r="X525"/>
  <c r="Y525"/>
  <c r="Z525"/>
  <c r="AA525"/>
  <c r="AB525"/>
  <c r="AC525"/>
  <c r="AD525"/>
  <c r="AE525"/>
  <c r="AG525"/>
  <c r="AH525"/>
  <c r="AI525"/>
  <c r="AJ525"/>
  <c r="AK525"/>
  <c r="AL525"/>
  <c r="AM525"/>
  <c r="AN525"/>
  <c r="AO525"/>
  <c r="AP525"/>
  <c r="AQ525"/>
  <c r="AR525"/>
  <c r="N526"/>
  <c r="O526"/>
  <c r="P526"/>
  <c r="Q526"/>
  <c r="R526"/>
  <c r="S526"/>
  <c r="T526"/>
  <c r="U526"/>
  <c r="V526"/>
  <c r="W526"/>
  <c r="AF526"/>
  <c r="X526"/>
  <c r="Y526"/>
  <c r="Z526"/>
  <c r="AA526"/>
  <c r="AB526"/>
  <c r="AC526"/>
  <c r="AD526"/>
  <c r="AE526"/>
  <c r="AG526"/>
  <c r="AH526"/>
  <c r="AI526"/>
  <c r="AJ526"/>
  <c r="AK526"/>
  <c r="AL526"/>
  <c r="AM526"/>
  <c r="AN526"/>
  <c r="AO526"/>
  <c r="AP526"/>
  <c r="AQ526"/>
  <c r="AR526"/>
  <c r="N527"/>
  <c r="O527"/>
  <c r="P527"/>
  <c r="Q527"/>
  <c r="R527"/>
  <c r="S527"/>
  <c r="T527"/>
  <c r="U527"/>
  <c r="V527"/>
  <c r="W527"/>
  <c r="AF527"/>
  <c r="X527"/>
  <c r="Y527"/>
  <c r="Z527"/>
  <c r="AA527"/>
  <c r="AB527"/>
  <c r="AC527"/>
  <c r="AD527"/>
  <c r="AE527"/>
  <c r="AG527"/>
  <c r="AH527"/>
  <c r="AI527"/>
  <c r="AJ527"/>
  <c r="AK527"/>
  <c r="AL527"/>
  <c r="AM527"/>
  <c r="AN527"/>
  <c r="AO527"/>
  <c r="AP527"/>
  <c r="AQ527"/>
  <c r="AR527"/>
  <c r="N528"/>
  <c r="O528"/>
  <c r="P528"/>
  <c r="Q528"/>
  <c r="R528"/>
  <c r="S528"/>
  <c r="T528"/>
  <c r="U528"/>
  <c r="V528"/>
  <c r="W528"/>
  <c r="AF528"/>
  <c r="X528"/>
  <c r="Y528"/>
  <c r="Z528"/>
  <c r="AA528"/>
  <c r="AB528"/>
  <c r="AC528"/>
  <c r="AD528"/>
  <c r="AE528"/>
  <c r="AG528"/>
  <c r="AH528"/>
  <c r="AI528"/>
  <c r="AJ528"/>
  <c r="AK528"/>
  <c r="AL528"/>
  <c r="AM528"/>
  <c r="AN528"/>
  <c r="AO528"/>
  <c r="AP528"/>
  <c r="AQ528"/>
  <c r="AR528"/>
  <c r="N529"/>
  <c r="O529"/>
  <c r="P529"/>
  <c r="Q529"/>
  <c r="R529"/>
  <c r="S529"/>
  <c r="T529"/>
  <c r="U529"/>
  <c r="V529"/>
  <c r="W529"/>
  <c r="AF529"/>
  <c r="X529"/>
  <c r="Y529"/>
  <c r="Z529"/>
  <c r="AA529"/>
  <c r="AB529"/>
  <c r="AC529"/>
  <c r="AD529"/>
  <c r="AE529"/>
  <c r="AG529"/>
  <c r="AH529"/>
  <c r="AI529"/>
  <c r="AJ529"/>
  <c r="AK529"/>
  <c r="AL529"/>
  <c r="AM529"/>
  <c r="AN529"/>
  <c r="AO529"/>
  <c r="AP529"/>
  <c r="AQ529"/>
  <c r="AR529"/>
  <c r="N530"/>
  <c r="O530"/>
  <c r="P530"/>
  <c r="Q530"/>
  <c r="R530"/>
  <c r="S530"/>
  <c r="T530"/>
  <c r="U530"/>
  <c r="V530"/>
  <c r="W530"/>
  <c r="AF530"/>
  <c r="X530"/>
  <c r="Y530"/>
  <c r="Z530"/>
  <c r="AA530"/>
  <c r="AC530"/>
  <c r="AD530"/>
  <c r="AE530"/>
  <c r="AG530"/>
  <c r="AH530"/>
  <c r="AI530"/>
  <c r="AJ530"/>
  <c r="AK530"/>
  <c r="AL530"/>
  <c r="AM530"/>
  <c r="AN530"/>
  <c r="AO530"/>
  <c r="AP530"/>
  <c r="AQ530"/>
  <c r="AR530"/>
  <c r="N531"/>
  <c r="O531"/>
  <c r="P531"/>
  <c r="Q531"/>
  <c r="R531"/>
  <c r="S531"/>
  <c r="T531"/>
  <c r="U531"/>
  <c r="V531"/>
  <c r="W531"/>
  <c r="AF531"/>
  <c r="X531"/>
  <c r="Y531"/>
  <c r="Z531"/>
  <c r="AA531"/>
  <c r="AB531"/>
  <c r="AC531"/>
  <c r="AD531"/>
  <c r="AE531"/>
  <c r="AG531"/>
  <c r="AH531"/>
  <c r="AI531"/>
  <c r="AB542"/>
  <c r="AJ531"/>
  <c r="AK531"/>
  <c r="AL531"/>
  <c r="AM531"/>
  <c r="AN531"/>
  <c r="AO531"/>
  <c r="AP531"/>
  <c r="AQ531"/>
  <c r="AR531"/>
  <c r="N532"/>
  <c r="O532"/>
  <c r="P532"/>
  <c r="Q532"/>
  <c r="R532"/>
  <c r="S532"/>
  <c r="T532"/>
  <c r="U532"/>
  <c r="V532"/>
  <c r="W532"/>
  <c r="AF532"/>
  <c r="X532"/>
  <c r="Y532"/>
  <c r="Z532"/>
  <c r="AA532"/>
  <c r="AB532"/>
  <c r="AC532"/>
  <c r="AD532"/>
  <c r="AE532"/>
  <c r="AG532"/>
  <c r="AH532"/>
  <c r="AI532"/>
  <c r="AJ532"/>
  <c r="AK532"/>
  <c r="AL532"/>
  <c r="AM532"/>
  <c r="AN532"/>
  <c r="AO532"/>
  <c r="AP532"/>
  <c r="AQ532"/>
  <c r="AR532"/>
  <c r="N533"/>
  <c r="O533"/>
  <c r="P533"/>
  <c r="Q533"/>
  <c r="R533"/>
  <c r="S533"/>
  <c r="T533"/>
  <c r="U533"/>
  <c r="V533"/>
  <c r="W533"/>
  <c r="AF533"/>
  <c r="X533"/>
  <c r="Y533"/>
  <c r="Z533"/>
  <c r="AA533"/>
  <c r="AB533"/>
  <c r="AC533"/>
  <c r="AD533"/>
  <c r="AE533"/>
  <c r="AG533"/>
  <c r="AH533"/>
  <c r="AI533"/>
  <c r="AJ533"/>
  <c r="AK533"/>
  <c r="AL533"/>
  <c r="AM533"/>
  <c r="AN533"/>
  <c r="AO533"/>
  <c r="AP533"/>
  <c r="AQ533"/>
  <c r="AR533"/>
  <c r="N534"/>
  <c r="O534"/>
  <c r="P534"/>
  <c r="Q534"/>
  <c r="R534"/>
  <c r="S534"/>
  <c r="T534"/>
  <c r="U534"/>
  <c r="V534"/>
  <c r="W534"/>
  <c r="AF534"/>
  <c r="X534"/>
  <c r="Y534"/>
  <c r="Z534"/>
  <c r="AA534"/>
  <c r="AB534"/>
  <c r="AC534"/>
  <c r="AD534"/>
  <c r="AE534"/>
  <c r="AG534"/>
  <c r="AH534"/>
  <c r="AI534"/>
  <c r="AJ534"/>
  <c r="AK534"/>
  <c r="AL534"/>
  <c r="AM534"/>
  <c r="AN534"/>
  <c r="AO534"/>
  <c r="AP534"/>
  <c r="AQ534"/>
  <c r="AR534"/>
  <c r="N535"/>
  <c r="O535"/>
  <c r="P535"/>
  <c r="Q535"/>
  <c r="R535"/>
  <c r="S535"/>
  <c r="T535"/>
  <c r="U535"/>
  <c r="V535"/>
  <c r="W535"/>
  <c r="AF535"/>
  <c r="X535"/>
  <c r="Y535"/>
  <c r="Z535"/>
  <c r="AA535"/>
  <c r="AB535"/>
  <c r="AC535"/>
  <c r="AD535"/>
  <c r="AE535"/>
  <c r="AG535"/>
  <c r="AH535"/>
  <c r="AI535"/>
  <c r="AJ535"/>
  <c r="AK535"/>
  <c r="AL535"/>
  <c r="AM535"/>
  <c r="AN535"/>
  <c r="AO535"/>
  <c r="AP535"/>
  <c r="AQ535"/>
  <c r="AR535"/>
  <c r="N536"/>
  <c r="O536"/>
  <c r="P536"/>
  <c r="Q536"/>
  <c r="R536"/>
  <c r="S536"/>
  <c r="T536"/>
  <c r="U536"/>
  <c r="V536"/>
  <c r="W536"/>
  <c r="AF536"/>
  <c r="X536"/>
  <c r="Y536"/>
  <c r="Z536"/>
  <c r="AA536"/>
  <c r="AB536"/>
  <c r="AC536"/>
  <c r="AD536"/>
  <c r="AE536"/>
  <c r="AG536"/>
  <c r="AH536"/>
  <c r="AI536"/>
  <c r="AJ536"/>
  <c r="AK536"/>
  <c r="AL536"/>
  <c r="AM536"/>
  <c r="AN536"/>
  <c r="AO536"/>
  <c r="AP536"/>
  <c r="AQ536"/>
  <c r="AR536"/>
  <c r="N537"/>
  <c r="O537"/>
  <c r="P537"/>
  <c r="Q537"/>
  <c r="R537"/>
  <c r="S537"/>
  <c r="T537"/>
  <c r="U537"/>
  <c r="V537"/>
  <c r="W537"/>
  <c r="AF537"/>
  <c r="X537"/>
  <c r="Y537"/>
  <c r="Z537"/>
  <c r="AA537"/>
  <c r="AB537"/>
  <c r="AC537"/>
  <c r="AD537"/>
  <c r="AE537"/>
  <c r="AG537"/>
  <c r="AH537"/>
  <c r="AI537"/>
  <c r="AJ537"/>
  <c r="AK537"/>
  <c r="AL537"/>
  <c r="AM537"/>
  <c r="AN537"/>
  <c r="AO537"/>
  <c r="AP537"/>
  <c r="AQ537"/>
  <c r="AR537"/>
  <c r="N538"/>
  <c r="O538"/>
  <c r="P538"/>
  <c r="Q538"/>
  <c r="R538"/>
  <c r="S538"/>
  <c r="T538"/>
  <c r="U538"/>
  <c r="V538"/>
  <c r="W538"/>
  <c r="AF538"/>
  <c r="X538"/>
  <c r="Y538"/>
  <c r="Z538"/>
  <c r="AA538"/>
  <c r="AB538"/>
  <c r="AC538"/>
  <c r="AD538"/>
  <c r="AE538"/>
  <c r="AG538"/>
  <c r="AH538"/>
  <c r="AI538"/>
  <c r="AJ538"/>
  <c r="AK538"/>
  <c r="AL538"/>
  <c r="AM538"/>
  <c r="AN538"/>
  <c r="AO538"/>
  <c r="AP538"/>
  <c r="AQ538"/>
  <c r="AR538"/>
  <c r="N539"/>
  <c r="O539"/>
  <c r="P539"/>
  <c r="Q539"/>
  <c r="R539"/>
  <c r="S539"/>
  <c r="T539"/>
  <c r="U539"/>
  <c r="V539"/>
  <c r="W539"/>
  <c r="AF539"/>
  <c r="X539"/>
  <c r="Y539"/>
  <c r="Z539"/>
  <c r="AA539"/>
  <c r="AB539"/>
  <c r="AC539"/>
  <c r="AD539"/>
  <c r="AE539"/>
  <c r="AG539"/>
  <c r="AH539"/>
  <c r="AI539"/>
  <c r="AJ539"/>
  <c r="AK539"/>
  <c r="AL539"/>
  <c r="AM539"/>
  <c r="AN539"/>
  <c r="AO539"/>
  <c r="AP539"/>
  <c r="AQ539"/>
  <c r="AR539"/>
  <c r="N540"/>
  <c r="O540"/>
  <c r="P540"/>
  <c r="Q540"/>
  <c r="R540"/>
  <c r="S540"/>
  <c r="T540"/>
  <c r="U540"/>
  <c r="V540"/>
  <c r="W540"/>
  <c r="AF540"/>
  <c r="X540"/>
  <c r="Y540"/>
  <c r="Z540"/>
  <c r="AA540"/>
  <c r="AB540"/>
  <c r="AC540"/>
  <c r="AD540"/>
  <c r="AE540"/>
  <c r="AG540"/>
  <c r="AH540"/>
  <c r="AI540"/>
  <c r="AJ540"/>
  <c r="AK540"/>
  <c r="AL540"/>
  <c r="AM540"/>
  <c r="AN540"/>
  <c r="AO540"/>
  <c r="AP540"/>
  <c r="AQ540"/>
  <c r="AR540"/>
  <c r="N541"/>
  <c r="O541"/>
  <c r="P541"/>
  <c r="Q541"/>
  <c r="R541"/>
  <c r="S541"/>
  <c r="T541"/>
  <c r="U541"/>
  <c r="V541"/>
  <c r="W541"/>
  <c r="AF541"/>
  <c r="X541"/>
  <c r="Y541"/>
  <c r="Z541"/>
  <c r="AA541"/>
  <c r="AB541"/>
  <c r="AC541"/>
  <c r="AD541"/>
  <c r="AE541"/>
  <c r="AG541"/>
  <c r="AH541"/>
  <c r="AI541"/>
  <c r="AJ541"/>
  <c r="AK541"/>
  <c r="AL541"/>
  <c r="AM541"/>
  <c r="AN541"/>
  <c r="AO541"/>
  <c r="AP541"/>
  <c r="AQ541"/>
  <c r="AR541"/>
  <c r="N542"/>
  <c r="O542"/>
  <c r="P542"/>
  <c r="Q542"/>
  <c r="R542"/>
  <c r="S542"/>
  <c r="T542"/>
  <c r="U542"/>
  <c r="V542"/>
  <c r="W542"/>
  <c r="AF542"/>
  <c r="X542"/>
  <c r="Y542"/>
  <c r="Z542"/>
  <c r="AA542"/>
  <c r="AC542"/>
  <c r="AD542"/>
  <c r="AE542"/>
  <c r="AG542"/>
  <c r="AH542"/>
  <c r="AI542"/>
  <c r="AJ542"/>
  <c r="AK542"/>
  <c r="AL542"/>
  <c r="AM542"/>
  <c r="AN542"/>
  <c r="AO542"/>
  <c r="AP542"/>
  <c r="AQ542"/>
  <c r="AR542"/>
  <c r="N543"/>
  <c r="O543"/>
  <c r="P543"/>
  <c r="Q543"/>
  <c r="R543"/>
  <c r="S543"/>
  <c r="T543"/>
  <c r="U543"/>
  <c r="V543"/>
  <c r="W543"/>
  <c r="AF543"/>
  <c r="X543"/>
  <c r="Y543"/>
  <c r="Z543"/>
  <c r="AA543"/>
  <c r="AB543"/>
  <c r="AC543"/>
  <c r="AD543"/>
  <c r="AE543"/>
  <c r="AG543"/>
  <c r="AH543"/>
  <c r="AI543"/>
  <c r="AB554"/>
  <c r="AJ543"/>
  <c r="AK543"/>
  <c r="AL543"/>
  <c r="AM543"/>
  <c r="AN543"/>
  <c r="AO543"/>
  <c r="AP543"/>
  <c r="AQ543"/>
  <c r="AR543"/>
  <c r="N544"/>
  <c r="O544"/>
  <c r="P544"/>
  <c r="Q544"/>
  <c r="R544"/>
  <c r="S544"/>
  <c r="T544"/>
  <c r="U544"/>
  <c r="V544"/>
  <c r="W544"/>
  <c r="AF544"/>
  <c r="X544"/>
  <c r="Y544"/>
  <c r="Z544"/>
  <c r="AA544"/>
  <c r="AB544"/>
  <c r="AC544"/>
  <c r="AD544"/>
  <c r="AE544"/>
  <c r="AG544"/>
  <c r="AH544"/>
  <c r="AI544"/>
  <c r="AJ544"/>
  <c r="AK544"/>
  <c r="AL544"/>
  <c r="AM544"/>
  <c r="AN544"/>
  <c r="AO544"/>
  <c r="AP544"/>
  <c r="AQ544"/>
  <c r="AR544"/>
  <c r="N545"/>
  <c r="O545"/>
  <c r="P545"/>
  <c r="Q545"/>
  <c r="R545"/>
  <c r="S545"/>
  <c r="T545"/>
  <c r="U545"/>
  <c r="V545"/>
  <c r="W545"/>
  <c r="AF545"/>
  <c r="X545"/>
  <c r="Y545"/>
  <c r="Z545"/>
  <c r="AA545"/>
  <c r="AB545"/>
  <c r="AC545"/>
  <c r="AD545"/>
  <c r="AE545"/>
  <c r="AG545"/>
  <c r="AH545"/>
  <c r="AI545"/>
  <c r="AJ545"/>
  <c r="AK545"/>
  <c r="AL545"/>
  <c r="AM545"/>
  <c r="AN545"/>
  <c r="AO545"/>
  <c r="AP545"/>
  <c r="AQ545"/>
  <c r="AR545"/>
  <c r="N546"/>
  <c r="O546"/>
  <c r="P546"/>
  <c r="Q546"/>
  <c r="R546"/>
  <c r="S546"/>
  <c r="T546"/>
  <c r="U546"/>
  <c r="V546"/>
  <c r="W546"/>
  <c r="AF546"/>
  <c r="X546"/>
  <c r="Y546"/>
  <c r="Z546"/>
  <c r="AA546"/>
  <c r="AB546"/>
  <c r="AC546"/>
  <c r="AD546"/>
  <c r="AE546"/>
  <c r="AG546"/>
  <c r="AH546"/>
  <c r="AI546"/>
  <c r="AJ546"/>
  <c r="AK546"/>
  <c r="AL546"/>
  <c r="AM546"/>
  <c r="AN546"/>
  <c r="AO546"/>
  <c r="AP546"/>
  <c r="AQ546"/>
  <c r="AR546"/>
  <c r="N547"/>
  <c r="O547"/>
  <c r="P547"/>
  <c r="Q547"/>
  <c r="R547"/>
  <c r="S547"/>
  <c r="T547"/>
  <c r="U547"/>
  <c r="V547"/>
  <c r="W547"/>
  <c r="AF547"/>
  <c r="X547"/>
  <c r="Y547"/>
  <c r="Z547"/>
  <c r="AA547"/>
  <c r="AB547"/>
  <c r="AC547"/>
  <c r="AD547"/>
  <c r="AE547"/>
  <c r="AG547"/>
  <c r="AH547"/>
  <c r="AI547"/>
  <c r="AJ547"/>
  <c r="AK547"/>
  <c r="AL547"/>
  <c r="AM547"/>
  <c r="AN547"/>
  <c r="AO547"/>
  <c r="AP547"/>
  <c r="AQ547"/>
  <c r="AR547"/>
  <c r="N548"/>
  <c r="O548"/>
  <c r="P548"/>
  <c r="Q548"/>
  <c r="R548"/>
  <c r="S548"/>
  <c r="T548"/>
  <c r="U548"/>
  <c r="V548"/>
  <c r="W548"/>
  <c r="AF548"/>
  <c r="X548"/>
  <c r="Y548"/>
  <c r="Z548"/>
  <c r="AA548"/>
  <c r="AB548"/>
  <c r="AC548"/>
  <c r="AD548"/>
  <c r="AE548"/>
  <c r="AG548"/>
  <c r="AH548"/>
  <c r="AI548"/>
  <c r="AJ548"/>
  <c r="AK548"/>
  <c r="AL548"/>
  <c r="AM548"/>
  <c r="AN548"/>
  <c r="AO548"/>
  <c r="AP548"/>
  <c r="AQ548"/>
  <c r="AR548"/>
  <c r="N549"/>
  <c r="O549"/>
  <c r="P549"/>
  <c r="Q549"/>
  <c r="R549"/>
  <c r="S549"/>
  <c r="T549"/>
  <c r="U549"/>
  <c r="V549"/>
  <c r="W549"/>
  <c r="AF549"/>
  <c r="X549"/>
  <c r="Y549"/>
  <c r="Z549"/>
  <c r="AA549"/>
  <c r="AB549"/>
  <c r="AC549"/>
  <c r="AD549"/>
  <c r="AE549"/>
  <c r="AG549"/>
  <c r="AH549"/>
  <c r="AI549"/>
  <c r="AJ549"/>
  <c r="AK549"/>
  <c r="AL549"/>
  <c r="AM549"/>
  <c r="AN549"/>
  <c r="AO549"/>
  <c r="AP549"/>
  <c r="AQ549"/>
  <c r="AR549"/>
  <c r="N550"/>
  <c r="O550"/>
  <c r="P550"/>
  <c r="Q550"/>
  <c r="R550"/>
  <c r="S550"/>
  <c r="T550"/>
  <c r="U550"/>
  <c r="V550"/>
  <c r="W550"/>
  <c r="AF550"/>
  <c r="X550"/>
  <c r="Y550"/>
  <c r="Z550"/>
  <c r="AA550"/>
  <c r="AB550"/>
  <c r="AC550"/>
  <c r="AD550"/>
  <c r="AE550"/>
  <c r="AG550"/>
  <c r="AH550"/>
  <c r="AI550"/>
  <c r="AJ550"/>
  <c r="AK550"/>
  <c r="AL550"/>
  <c r="AM550"/>
  <c r="AN550"/>
  <c r="AO550"/>
  <c r="AP550"/>
  <c r="AQ550"/>
  <c r="AR550"/>
  <c r="N551"/>
  <c r="O551"/>
  <c r="P551"/>
  <c r="Q551"/>
  <c r="R551"/>
  <c r="S551"/>
  <c r="T551"/>
  <c r="U551"/>
  <c r="V551"/>
  <c r="W551"/>
  <c r="AF551"/>
  <c r="X551"/>
  <c r="Y551"/>
  <c r="Z551"/>
  <c r="AA551"/>
  <c r="AB551"/>
  <c r="AC551"/>
  <c r="AD551"/>
  <c r="AE551"/>
  <c r="AG551"/>
  <c r="AH551"/>
  <c r="AI551"/>
  <c r="AJ551"/>
  <c r="AK551"/>
  <c r="AL551"/>
  <c r="AM551"/>
  <c r="AN551"/>
  <c r="AO551"/>
  <c r="AP551"/>
  <c r="AQ551"/>
  <c r="AR551"/>
  <c r="N552"/>
  <c r="O552"/>
  <c r="P552"/>
  <c r="Q552"/>
  <c r="R552"/>
  <c r="S552"/>
  <c r="T552"/>
  <c r="U552"/>
  <c r="V552"/>
  <c r="W552"/>
  <c r="AF552"/>
  <c r="X552"/>
  <c r="Y552"/>
  <c r="Z552"/>
  <c r="AA552"/>
  <c r="AB552"/>
  <c r="AC552"/>
  <c r="AD552"/>
  <c r="AE552"/>
  <c r="AG552"/>
  <c r="AH552"/>
  <c r="AI552"/>
  <c r="AJ552"/>
  <c r="AK552"/>
  <c r="AL552"/>
  <c r="AM552"/>
  <c r="AN552"/>
  <c r="AO552"/>
  <c r="AP552"/>
  <c r="AQ552"/>
  <c r="AR552"/>
  <c r="N553"/>
  <c r="O553"/>
  <c r="P553"/>
  <c r="Q553"/>
  <c r="R553"/>
  <c r="S553"/>
  <c r="T553"/>
  <c r="U553"/>
  <c r="V553"/>
  <c r="W553"/>
  <c r="AF553"/>
  <c r="X553"/>
  <c r="Y553"/>
  <c r="Z553"/>
  <c r="AA553"/>
  <c r="AB553"/>
  <c r="AC553"/>
  <c r="AD553"/>
  <c r="AE553"/>
  <c r="AG553"/>
  <c r="AH553"/>
  <c r="AI553"/>
  <c r="AJ553"/>
  <c r="AK553"/>
  <c r="AL553"/>
  <c r="AM553"/>
  <c r="AN553"/>
  <c r="AO553"/>
  <c r="AP553"/>
  <c r="AQ553"/>
  <c r="AR553"/>
  <c r="N554"/>
  <c r="O554"/>
  <c r="P554"/>
  <c r="Q554"/>
  <c r="R554"/>
  <c r="S554"/>
  <c r="T554"/>
  <c r="U554"/>
  <c r="V554"/>
  <c r="W554"/>
  <c r="AF554"/>
  <c r="X554"/>
  <c r="Y554"/>
  <c r="Z554"/>
  <c r="AA554"/>
  <c r="AC554"/>
  <c r="AD554"/>
  <c r="AE554"/>
  <c r="AG554"/>
  <c r="AH554"/>
  <c r="AI554"/>
  <c r="AJ554"/>
  <c r="AK554"/>
  <c r="AL554"/>
  <c r="AM554"/>
  <c r="AN554"/>
  <c r="AO554"/>
  <c r="AP554"/>
  <c r="AQ554"/>
  <c r="AR554"/>
  <c r="N555"/>
  <c r="O555"/>
  <c r="P555"/>
  <c r="Q555"/>
  <c r="R555"/>
  <c r="S555"/>
  <c r="T555"/>
  <c r="U555"/>
  <c r="V555"/>
  <c r="W555"/>
  <c r="AF555"/>
  <c r="X555"/>
  <c r="Y555"/>
  <c r="Z555"/>
  <c r="AA555"/>
  <c r="AB555"/>
  <c r="AC555"/>
  <c r="AD555"/>
  <c r="AE555"/>
  <c r="AG555"/>
  <c r="AH555"/>
  <c r="AI555"/>
  <c r="AB566"/>
  <c r="AJ555"/>
  <c r="AK555"/>
  <c r="AL555"/>
  <c r="AM555"/>
  <c r="AN555"/>
  <c r="AO555"/>
  <c r="AP555"/>
  <c r="AQ555"/>
  <c r="AR555"/>
  <c r="N556"/>
  <c r="O556"/>
  <c r="P556"/>
  <c r="Q556"/>
  <c r="R556"/>
  <c r="S556"/>
  <c r="T556"/>
  <c r="U556"/>
  <c r="V556"/>
  <c r="W556"/>
  <c r="AF556"/>
  <c r="X556"/>
  <c r="Y556"/>
  <c r="Z556"/>
  <c r="AA556"/>
  <c r="AB556"/>
  <c r="AC556"/>
  <c r="AD556"/>
  <c r="AE556"/>
  <c r="AG556"/>
  <c r="AH556"/>
  <c r="AI556"/>
  <c r="AJ556"/>
  <c r="AK556"/>
  <c r="AL556"/>
  <c r="AM556"/>
  <c r="AN556"/>
  <c r="AO556"/>
  <c r="AP556"/>
  <c r="AQ556"/>
  <c r="AR556"/>
  <c r="N557"/>
  <c r="O557"/>
  <c r="P557"/>
  <c r="Q557"/>
  <c r="R557"/>
  <c r="S557"/>
  <c r="T557"/>
  <c r="U557"/>
  <c r="V557"/>
  <c r="W557"/>
  <c r="AF557"/>
  <c r="X557"/>
  <c r="Y557"/>
  <c r="Z557"/>
  <c r="AA557"/>
  <c r="AB557"/>
  <c r="AC557"/>
  <c r="AD557"/>
  <c r="AE557"/>
  <c r="AG557"/>
  <c r="AH557"/>
  <c r="AI557"/>
  <c r="AJ557"/>
  <c r="AK557"/>
  <c r="AL557"/>
  <c r="AM557"/>
  <c r="AN557"/>
  <c r="AO557"/>
  <c r="AP557"/>
  <c r="AQ557"/>
  <c r="AR557"/>
  <c r="N558"/>
  <c r="O558"/>
  <c r="P558"/>
  <c r="Q558"/>
  <c r="R558"/>
  <c r="S558"/>
  <c r="T558"/>
  <c r="U558"/>
  <c r="V558"/>
  <c r="W558"/>
  <c r="AF558"/>
  <c r="X558"/>
  <c r="Y558"/>
  <c r="Z558"/>
  <c r="AA558"/>
  <c r="AB558"/>
  <c r="AC558"/>
  <c r="AD558"/>
  <c r="AE558"/>
  <c r="AG558"/>
  <c r="AH558"/>
  <c r="AI558"/>
  <c r="AJ558"/>
  <c r="AK558"/>
  <c r="AL558"/>
  <c r="AM558"/>
  <c r="AN558"/>
  <c r="AO558"/>
  <c r="AP558"/>
  <c r="AQ558"/>
  <c r="AR558"/>
  <c r="N559"/>
  <c r="O559"/>
  <c r="P559"/>
  <c r="Q559"/>
  <c r="R559"/>
  <c r="S559"/>
  <c r="T559"/>
  <c r="U559"/>
  <c r="V559"/>
  <c r="W559"/>
  <c r="AF559"/>
  <c r="X559"/>
  <c r="Y559"/>
  <c r="Z559"/>
  <c r="AA559"/>
  <c r="AB559"/>
  <c r="AC559"/>
  <c r="AD559"/>
  <c r="AE559"/>
  <c r="AG559"/>
  <c r="AH559"/>
  <c r="AI559"/>
  <c r="AJ559"/>
  <c r="AK559"/>
  <c r="AL559"/>
  <c r="AM559"/>
  <c r="AN559"/>
  <c r="AO559"/>
  <c r="AP559"/>
  <c r="AQ559"/>
  <c r="AR559"/>
  <c r="N560"/>
  <c r="O560"/>
  <c r="P560"/>
  <c r="Q560"/>
  <c r="R560"/>
  <c r="S560"/>
  <c r="T560"/>
  <c r="U560"/>
  <c r="V560"/>
  <c r="W560"/>
  <c r="AF560"/>
  <c r="X560"/>
  <c r="Y560"/>
  <c r="Z560"/>
  <c r="AA560"/>
  <c r="AB560"/>
  <c r="AC560"/>
  <c r="AD560"/>
  <c r="AE560"/>
  <c r="AG560"/>
  <c r="AH560"/>
  <c r="AI560"/>
  <c r="AJ560"/>
  <c r="AK560"/>
  <c r="AL560"/>
  <c r="AM560"/>
  <c r="AN560"/>
  <c r="AO560"/>
  <c r="AP560"/>
  <c r="AQ560"/>
  <c r="AR560"/>
  <c r="N561"/>
  <c r="O561"/>
  <c r="P561"/>
  <c r="Q561"/>
  <c r="R561"/>
  <c r="S561"/>
  <c r="T561"/>
  <c r="U561"/>
  <c r="V561"/>
  <c r="W561"/>
  <c r="AF561"/>
  <c r="X561"/>
  <c r="Y561"/>
  <c r="Z561"/>
  <c r="AA561"/>
  <c r="AB561"/>
  <c r="AC561"/>
  <c r="AD561"/>
  <c r="AE561"/>
  <c r="AG561"/>
  <c r="AH561"/>
  <c r="AI561"/>
  <c r="AJ561"/>
  <c r="AK561"/>
  <c r="AL561"/>
  <c r="AM561"/>
  <c r="AN561"/>
  <c r="AO561"/>
  <c r="AP561"/>
  <c r="AQ561"/>
  <c r="AR561"/>
  <c r="N562"/>
  <c r="O562"/>
  <c r="P562"/>
  <c r="Q562"/>
  <c r="R562"/>
  <c r="S562"/>
  <c r="T562"/>
  <c r="U562"/>
  <c r="V562"/>
  <c r="W562"/>
  <c r="AF562"/>
  <c r="X562"/>
  <c r="Y562"/>
  <c r="Z562"/>
  <c r="AA562"/>
  <c r="AB562"/>
  <c r="AC562"/>
  <c r="AD562"/>
  <c r="AE562"/>
  <c r="AG562"/>
  <c r="AH562"/>
  <c r="AI562"/>
  <c r="AJ562"/>
  <c r="AK562"/>
  <c r="AL562"/>
  <c r="AM562"/>
  <c r="AN562"/>
  <c r="AO562"/>
  <c r="AP562"/>
  <c r="AQ562"/>
  <c r="AR562"/>
  <c r="N563"/>
  <c r="O563"/>
  <c r="P563"/>
  <c r="Q563"/>
  <c r="R563"/>
  <c r="S563"/>
  <c r="T563"/>
  <c r="U563"/>
  <c r="V563"/>
  <c r="W563"/>
  <c r="AF563"/>
  <c r="X563"/>
  <c r="Y563"/>
  <c r="Z563"/>
  <c r="AA563"/>
  <c r="AB563"/>
  <c r="AC563"/>
  <c r="AD563"/>
  <c r="AE563"/>
  <c r="AG563"/>
  <c r="AH563"/>
  <c r="AI563"/>
  <c r="AJ563"/>
  <c r="AK563"/>
  <c r="AL563"/>
  <c r="AM563"/>
  <c r="AN563"/>
  <c r="AO563"/>
  <c r="AP563"/>
  <c r="AQ563"/>
  <c r="AR563"/>
  <c r="N564"/>
  <c r="O564"/>
  <c r="P564"/>
  <c r="Q564"/>
  <c r="R564"/>
  <c r="S564"/>
  <c r="T564"/>
  <c r="U564"/>
  <c r="V564"/>
  <c r="W564"/>
  <c r="AF564"/>
  <c r="X564"/>
  <c r="Y564"/>
  <c r="Z564"/>
  <c r="AA564"/>
  <c r="AB564"/>
  <c r="AC564"/>
  <c r="AD564"/>
  <c r="AE564"/>
  <c r="AG564"/>
  <c r="AH564"/>
  <c r="AI564"/>
  <c r="AJ564"/>
  <c r="AK564"/>
  <c r="AL564"/>
  <c r="AM564"/>
  <c r="AN564"/>
  <c r="AO564"/>
  <c r="AP564"/>
  <c r="AQ564"/>
  <c r="AR564"/>
  <c r="N565"/>
  <c r="O565"/>
  <c r="P565"/>
  <c r="Q565"/>
  <c r="R565"/>
  <c r="S565"/>
  <c r="T565"/>
  <c r="U565"/>
  <c r="V565"/>
  <c r="W565"/>
  <c r="AF565"/>
  <c r="X565"/>
  <c r="Y565"/>
  <c r="Z565"/>
  <c r="AA565"/>
  <c r="AB565"/>
  <c r="AC565"/>
  <c r="AD565"/>
  <c r="AE565"/>
  <c r="AG565"/>
  <c r="AH565"/>
  <c r="AI565"/>
  <c r="AJ565"/>
  <c r="AK565"/>
  <c r="AL565"/>
  <c r="AM565"/>
  <c r="AN565"/>
  <c r="AO565"/>
  <c r="AP565"/>
  <c r="AQ565"/>
  <c r="AR565"/>
  <c r="N566"/>
  <c r="O566"/>
  <c r="P566"/>
  <c r="Q566"/>
  <c r="R566"/>
  <c r="S566"/>
  <c r="T566"/>
  <c r="U566"/>
  <c r="V566"/>
  <c r="W566"/>
  <c r="AF566"/>
  <c r="X566"/>
  <c r="Y566"/>
  <c r="Z566"/>
  <c r="AA566"/>
  <c r="AC566"/>
  <c r="AD566"/>
  <c r="AE566"/>
  <c r="AG566"/>
  <c r="AH566"/>
  <c r="AI566"/>
  <c r="AJ566"/>
  <c r="AK566"/>
  <c r="AL566"/>
  <c r="AM566"/>
  <c r="AN566"/>
  <c r="AO566"/>
  <c r="AP566"/>
  <c r="AQ566"/>
  <c r="AR566"/>
  <c r="N567"/>
  <c r="O567"/>
  <c r="P567"/>
  <c r="Q567"/>
  <c r="R567"/>
  <c r="S567"/>
  <c r="T567"/>
  <c r="U567"/>
  <c r="V567"/>
  <c r="W567"/>
  <c r="AF567"/>
  <c r="X567"/>
  <c r="Y567"/>
  <c r="Z567"/>
  <c r="AA567"/>
  <c r="AB567"/>
  <c r="AC567"/>
  <c r="AD567"/>
  <c r="AE567"/>
  <c r="AG567"/>
  <c r="AH567"/>
  <c r="AI567"/>
  <c r="AB578"/>
  <c r="AJ567"/>
  <c r="AK567"/>
  <c r="AL567"/>
  <c r="AM567"/>
  <c r="AN567"/>
  <c r="AO567"/>
  <c r="AP567"/>
  <c r="AQ567"/>
  <c r="AR567"/>
  <c r="N568"/>
  <c r="O568"/>
  <c r="P568"/>
  <c r="Q568"/>
  <c r="R568"/>
  <c r="S568"/>
  <c r="T568"/>
  <c r="U568"/>
  <c r="V568"/>
  <c r="W568"/>
  <c r="AF568"/>
  <c r="X568"/>
  <c r="Y568"/>
  <c r="Z568"/>
  <c r="AA568"/>
  <c r="AB568"/>
  <c r="AC568"/>
  <c r="AD568"/>
  <c r="AE568"/>
  <c r="AG568"/>
  <c r="AH568"/>
  <c r="AI568"/>
  <c r="AJ568"/>
  <c r="AK568"/>
  <c r="AL568"/>
  <c r="AM568"/>
  <c r="AN568"/>
  <c r="AO568"/>
  <c r="AP568"/>
  <c r="AQ568"/>
  <c r="AR568"/>
  <c r="N569"/>
  <c r="O569"/>
  <c r="P569"/>
  <c r="Q569"/>
  <c r="R569"/>
  <c r="S569"/>
  <c r="T569"/>
  <c r="U569"/>
  <c r="V569"/>
  <c r="W569"/>
  <c r="AF569"/>
  <c r="X569"/>
  <c r="Y569"/>
  <c r="Z569"/>
  <c r="AA569"/>
  <c r="AB569"/>
  <c r="AC569"/>
  <c r="AD569"/>
  <c r="AE569"/>
  <c r="AG569"/>
  <c r="AH569"/>
  <c r="AI569"/>
  <c r="AJ569"/>
  <c r="AK569"/>
  <c r="AL569"/>
  <c r="AM569"/>
  <c r="AN569"/>
  <c r="AO569"/>
  <c r="AP569"/>
  <c r="AQ569"/>
  <c r="AR569"/>
  <c r="N570"/>
  <c r="O570"/>
  <c r="P570"/>
  <c r="Q570"/>
  <c r="R570"/>
  <c r="S570"/>
  <c r="T570"/>
  <c r="U570"/>
  <c r="V570"/>
  <c r="W570"/>
  <c r="AF570"/>
  <c r="X570"/>
  <c r="Y570"/>
  <c r="Z570"/>
  <c r="AA570"/>
  <c r="AB570"/>
  <c r="AC570"/>
  <c r="AD570"/>
  <c r="AE570"/>
  <c r="AG570"/>
  <c r="AH570"/>
  <c r="AI570"/>
  <c r="AJ570"/>
  <c r="AK570"/>
  <c r="AL570"/>
  <c r="AM570"/>
  <c r="AN570"/>
  <c r="AO570"/>
  <c r="AP570"/>
  <c r="AQ570"/>
  <c r="AR570"/>
  <c r="N571"/>
  <c r="O571"/>
  <c r="P571"/>
  <c r="Q571"/>
  <c r="R571"/>
  <c r="S571"/>
  <c r="T571"/>
  <c r="U571"/>
  <c r="V571"/>
  <c r="W571"/>
  <c r="AF571"/>
  <c r="X571"/>
  <c r="Y571"/>
  <c r="Z571"/>
  <c r="AA571"/>
  <c r="AB571"/>
  <c r="AC571"/>
  <c r="AD571"/>
  <c r="AE571"/>
  <c r="AG571"/>
  <c r="AH571"/>
  <c r="AI571"/>
  <c r="AJ571"/>
  <c r="AK571"/>
  <c r="AL571"/>
  <c r="AM571"/>
  <c r="AN571"/>
  <c r="AO571"/>
  <c r="AP571"/>
  <c r="AQ571"/>
  <c r="AR571"/>
  <c r="N572"/>
  <c r="O572"/>
  <c r="P572"/>
  <c r="Q572"/>
  <c r="R572"/>
  <c r="S572"/>
  <c r="T572"/>
  <c r="U572"/>
  <c r="V572"/>
  <c r="W572"/>
  <c r="AF572"/>
  <c r="X572"/>
  <c r="Y572"/>
  <c r="Z572"/>
  <c r="AA572"/>
  <c r="AB572"/>
  <c r="AC572"/>
  <c r="AD572"/>
  <c r="AE572"/>
  <c r="AG572"/>
  <c r="AH572"/>
  <c r="AI572"/>
  <c r="AJ572"/>
  <c r="AK572"/>
  <c r="AL572"/>
  <c r="AM572"/>
  <c r="AN572"/>
  <c r="AO572"/>
  <c r="AP572"/>
  <c r="AQ572"/>
  <c r="AR572"/>
  <c r="N573"/>
  <c r="O573"/>
  <c r="P573"/>
  <c r="Q573"/>
  <c r="R573"/>
  <c r="S573"/>
  <c r="T573"/>
  <c r="U573"/>
  <c r="V573"/>
  <c r="W573"/>
  <c r="AF573"/>
  <c r="X573"/>
  <c r="Y573"/>
  <c r="Z573"/>
  <c r="AA573"/>
  <c r="AB573"/>
  <c r="AC573"/>
  <c r="AD573"/>
  <c r="AE573"/>
  <c r="AG573"/>
  <c r="AH573"/>
  <c r="AI573"/>
  <c r="AJ573"/>
  <c r="AK573"/>
  <c r="AL573"/>
  <c r="AM573"/>
  <c r="AN573"/>
  <c r="AO573"/>
  <c r="AP573"/>
  <c r="AQ573"/>
  <c r="AR573"/>
  <c r="N574"/>
  <c r="O574"/>
  <c r="P574"/>
  <c r="Q574"/>
  <c r="R574"/>
  <c r="S574"/>
  <c r="T574"/>
  <c r="U574"/>
  <c r="V574"/>
  <c r="W574"/>
  <c r="AF574"/>
  <c r="X574"/>
  <c r="Y574"/>
  <c r="Z574"/>
  <c r="AA574"/>
  <c r="AB574"/>
  <c r="AC574"/>
  <c r="AD574"/>
  <c r="AE574"/>
  <c r="AG574"/>
  <c r="AH574"/>
  <c r="AI574"/>
  <c r="AJ574"/>
  <c r="AK574"/>
  <c r="AL574"/>
  <c r="AM574"/>
  <c r="AN574"/>
  <c r="AO574"/>
  <c r="AP574"/>
  <c r="AQ574"/>
  <c r="AR574"/>
  <c r="N575"/>
  <c r="O575"/>
  <c r="P575"/>
  <c r="Q575"/>
  <c r="R575"/>
  <c r="S575"/>
  <c r="T575"/>
  <c r="U575"/>
  <c r="V575"/>
  <c r="W575"/>
  <c r="AF575"/>
  <c r="X575"/>
  <c r="Y575"/>
  <c r="Z575"/>
  <c r="AA575"/>
  <c r="AB575"/>
  <c r="AC575"/>
  <c r="AD575"/>
  <c r="AE575"/>
  <c r="AG575"/>
  <c r="AH575"/>
  <c r="AI575"/>
  <c r="AJ575"/>
  <c r="AK575"/>
  <c r="AL575"/>
  <c r="AM575"/>
  <c r="AN575"/>
  <c r="AO575"/>
  <c r="AP575"/>
  <c r="AQ575"/>
  <c r="AR575"/>
  <c r="N576"/>
  <c r="O576"/>
  <c r="P576"/>
  <c r="Q576"/>
  <c r="R576"/>
  <c r="S576"/>
  <c r="T576"/>
  <c r="U576"/>
  <c r="V576"/>
  <c r="W576"/>
  <c r="AF576"/>
  <c r="X576"/>
  <c r="Y576"/>
  <c r="Z576"/>
  <c r="AA576"/>
  <c r="AB576"/>
  <c r="AC576"/>
  <c r="AD576"/>
  <c r="AE576"/>
  <c r="AG576"/>
  <c r="AH576"/>
  <c r="AI576"/>
  <c r="AJ576"/>
  <c r="AK576"/>
  <c r="AL576"/>
  <c r="AM576"/>
  <c r="AN576"/>
  <c r="AO576"/>
  <c r="AP576"/>
  <c r="AQ576"/>
  <c r="AR576"/>
  <c r="N577"/>
  <c r="O577"/>
  <c r="P577"/>
  <c r="Q577"/>
  <c r="R577"/>
  <c r="S577"/>
  <c r="T577"/>
  <c r="U577"/>
  <c r="V577"/>
  <c r="W577"/>
  <c r="AF577"/>
  <c r="X577"/>
  <c r="Y577"/>
  <c r="Z577"/>
  <c r="AA577"/>
  <c r="AB577"/>
  <c r="AC577"/>
  <c r="AD577"/>
  <c r="AE577"/>
  <c r="AG577"/>
  <c r="AH577"/>
  <c r="AI577"/>
  <c r="AJ577"/>
  <c r="AK577"/>
  <c r="AL577"/>
  <c r="AM577"/>
  <c r="AN577"/>
  <c r="AO577"/>
  <c r="AP577"/>
  <c r="AQ577"/>
  <c r="AR577"/>
  <c r="N578"/>
  <c r="O578"/>
  <c r="P578"/>
  <c r="Q578"/>
  <c r="R578"/>
  <c r="S578"/>
  <c r="T578"/>
  <c r="U578"/>
  <c r="V578"/>
  <c r="W578"/>
  <c r="AF578"/>
  <c r="X578"/>
  <c r="Y578"/>
  <c r="Z578"/>
  <c r="AA578"/>
  <c r="AC578"/>
  <c r="AD578"/>
  <c r="AE578"/>
  <c r="AG578"/>
  <c r="AH578"/>
  <c r="AI578"/>
  <c r="AJ578"/>
  <c r="AK578"/>
  <c r="AL578"/>
  <c r="AM578"/>
  <c r="AN578"/>
  <c r="AO578"/>
  <c r="AP578"/>
  <c r="AQ578"/>
  <c r="AR578"/>
  <c r="N579"/>
  <c r="O579"/>
  <c r="P579"/>
  <c r="Q579"/>
  <c r="R579"/>
  <c r="S579"/>
  <c r="T579"/>
  <c r="U579"/>
  <c r="V579"/>
  <c r="W579"/>
  <c r="AF579"/>
  <c r="X579"/>
  <c r="Y579"/>
  <c r="Z579"/>
  <c r="AA579"/>
  <c r="AB579"/>
  <c r="AC579"/>
  <c r="AD579"/>
  <c r="AE579"/>
  <c r="AG579"/>
  <c r="AH579"/>
  <c r="AI579"/>
  <c r="AB590"/>
  <c r="AJ579"/>
  <c r="AK579"/>
  <c r="AL579"/>
  <c r="AM579"/>
  <c r="AN579"/>
  <c r="AO579"/>
  <c r="AP579"/>
  <c r="AQ579"/>
  <c r="AR579"/>
  <c r="N580"/>
  <c r="O580"/>
  <c r="P580"/>
  <c r="Q580"/>
  <c r="R580"/>
  <c r="S580"/>
  <c r="T580"/>
  <c r="U580"/>
  <c r="V580"/>
  <c r="W580"/>
  <c r="AF580"/>
  <c r="X580"/>
  <c r="Y580"/>
  <c r="Z580"/>
  <c r="AA580"/>
  <c r="AB580"/>
  <c r="AC580"/>
  <c r="AD580"/>
  <c r="AE580"/>
  <c r="AG580"/>
  <c r="AH580"/>
  <c r="AI580"/>
  <c r="AJ580"/>
  <c r="AK580"/>
  <c r="AL580"/>
  <c r="AM580"/>
  <c r="AN580"/>
  <c r="AO580"/>
  <c r="AP580"/>
  <c r="AQ580"/>
  <c r="AR580"/>
  <c r="N581"/>
  <c r="O581"/>
  <c r="P581"/>
  <c r="Q581"/>
  <c r="R581"/>
  <c r="S581"/>
  <c r="T581"/>
  <c r="U581"/>
  <c r="V581"/>
  <c r="W581"/>
  <c r="AF581"/>
  <c r="X581"/>
  <c r="Y581"/>
  <c r="Z581"/>
  <c r="AA581"/>
  <c r="AB581"/>
  <c r="AC581"/>
  <c r="AD581"/>
  <c r="AE581"/>
  <c r="AG581"/>
  <c r="AH581"/>
  <c r="AI581"/>
  <c r="AJ581"/>
  <c r="AK581"/>
  <c r="AL581"/>
  <c r="AM581"/>
  <c r="AN581"/>
  <c r="AO581"/>
  <c r="AP581"/>
  <c r="AQ581"/>
  <c r="AR581"/>
  <c r="N582"/>
  <c r="O582"/>
  <c r="P582"/>
  <c r="Q582"/>
  <c r="R582"/>
  <c r="S582"/>
  <c r="T582"/>
  <c r="U582"/>
  <c r="V582"/>
  <c r="W582"/>
  <c r="AF582"/>
  <c r="X582"/>
  <c r="Y582"/>
  <c r="Z582"/>
  <c r="AA582"/>
  <c r="AB582"/>
  <c r="AC582"/>
  <c r="AD582"/>
  <c r="AE582"/>
  <c r="AG582"/>
  <c r="AH582"/>
  <c r="AI582"/>
  <c r="AJ582"/>
  <c r="AK582"/>
  <c r="AL582"/>
  <c r="AM582"/>
  <c r="AN582"/>
  <c r="AO582"/>
  <c r="AP582"/>
  <c r="AQ582"/>
  <c r="AR582"/>
  <c r="N583"/>
  <c r="O583"/>
  <c r="P583"/>
  <c r="Q583"/>
  <c r="R583"/>
  <c r="S583"/>
  <c r="T583"/>
  <c r="U583"/>
  <c r="V583"/>
  <c r="W583"/>
  <c r="AF583"/>
  <c r="X583"/>
  <c r="Y583"/>
  <c r="Z583"/>
  <c r="AA583"/>
  <c r="AB583"/>
  <c r="AC583"/>
  <c r="AD583"/>
  <c r="AE583"/>
  <c r="AG583"/>
  <c r="AH583"/>
  <c r="AI583"/>
  <c r="AJ583"/>
  <c r="AK583"/>
  <c r="AL583"/>
  <c r="AM583"/>
  <c r="AN583"/>
  <c r="AO583"/>
  <c r="AP583"/>
  <c r="AQ583"/>
  <c r="AR583"/>
  <c r="N584"/>
  <c r="O584"/>
  <c r="P584"/>
  <c r="Q584"/>
  <c r="R584"/>
  <c r="S584"/>
  <c r="T584"/>
  <c r="U584"/>
  <c r="V584"/>
  <c r="W584"/>
  <c r="AF584"/>
  <c r="X584"/>
  <c r="Y584"/>
  <c r="Z584"/>
  <c r="AA584"/>
  <c r="AB584"/>
  <c r="AC584"/>
  <c r="AD584"/>
  <c r="AE584"/>
  <c r="AG584"/>
  <c r="AH584"/>
  <c r="AI584"/>
  <c r="AJ584"/>
  <c r="AK584"/>
  <c r="AL584"/>
  <c r="AM584"/>
  <c r="AN584"/>
  <c r="AO584"/>
  <c r="AP584"/>
  <c r="AQ584"/>
  <c r="AR584"/>
  <c r="N585"/>
  <c r="O585"/>
  <c r="P585"/>
  <c r="Q585"/>
  <c r="R585"/>
  <c r="S585"/>
  <c r="T585"/>
  <c r="U585"/>
  <c r="V585"/>
  <c r="W585"/>
  <c r="AF585"/>
  <c r="X585"/>
  <c r="Y585"/>
  <c r="Z585"/>
  <c r="AA585"/>
  <c r="AB585"/>
  <c r="AC585"/>
  <c r="AD585"/>
  <c r="AE585"/>
  <c r="AG585"/>
  <c r="AH585"/>
  <c r="AI585"/>
  <c r="AJ585"/>
  <c r="AK585"/>
  <c r="AL585"/>
  <c r="AM585"/>
  <c r="AN585"/>
  <c r="AO585"/>
  <c r="AP585"/>
  <c r="AQ585"/>
  <c r="AR585"/>
  <c r="N586"/>
  <c r="O586"/>
  <c r="P586"/>
  <c r="Q586"/>
  <c r="R586"/>
  <c r="S586"/>
  <c r="T586"/>
  <c r="U586"/>
  <c r="V586"/>
  <c r="W586"/>
  <c r="AF586"/>
  <c r="X586"/>
  <c r="Y586"/>
  <c r="Z586"/>
  <c r="AA586"/>
  <c r="AB586"/>
  <c r="AC586"/>
  <c r="AD586"/>
  <c r="AE586"/>
  <c r="AG586"/>
  <c r="AH586"/>
  <c r="AI586"/>
  <c r="AJ586"/>
  <c r="AK586"/>
  <c r="AL586"/>
  <c r="AM586"/>
  <c r="AN586"/>
  <c r="AO586"/>
  <c r="AP586"/>
  <c r="AQ586"/>
  <c r="AR586"/>
  <c r="N587"/>
  <c r="O587"/>
  <c r="P587"/>
  <c r="Q587"/>
  <c r="R587"/>
  <c r="S587"/>
  <c r="T587"/>
  <c r="U587"/>
  <c r="V587"/>
  <c r="W587"/>
  <c r="AF587"/>
  <c r="X587"/>
  <c r="Y587"/>
  <c r="Z587"/>
  <c r="AA587"/>
  <c r="AB587"/>
  <c r="AC587"/>
  <c r="AD587"/>
  <c r="AE587"/>
  <c r="AG587"/>
  <c r="AH587"/>
  <c r="AI587"/>
  <c r="AJ587"/>
  <c r="AK587"/>
  <c r="AL587"/>
  <c r="AM587"/>
  <c r="AN587"/>
  <c r="AO587"/>
  <c r="AP587"/>
  <c r="AQ587"/>
  <c r="AR587"/>
  <c r="N588"/>
  <c r="O588"/>
  <c r="P588"/>
  <c r="Q588"/>
  <c r="R588"/>
  <c r="S588"/>
  <c r="T588"/>
  <c r="U588"/>
  <c r="V588"/>
  <c r="W588"/>
  <c r="AF588"/>
  <c r="X588"/>
  <c r="Y588"/>
  <c r="Z588"/>
  <c r="AA588"/>
  <c r="AB588"/>
  <c r="AC588"/>
  <c r="AD588"/>
  <c r="AE588"/>
  <c r="AG588"/>
  <c r="AH588"/>
  <c r="AI588"/>
  <c r="AJ588"/>
  <c r="AK588"/>
  <c r="AL588"/>
  <c r="AM588"/>
  <c r="AN588"/>
  <c r="AO588"/>
  <c r="AP588"/>
  <c r="AQ588"/>
  <c r="AR588"/>
  <c r="N589"/>
  <c r="O589"/>
  <c r="P589"/>
  <c r="Q589"/>
  <c r="R589"/>
  <c r="S589"/>
  <c r="T589"/>
  <c r="U589"/>
  <c r="V589"/>
  <c r="W589"/>
  <c r="AF589"/>
  <c r="X589"/>
  <c r="Y589"/>
  <c r="Z589"/>
  <c r="AA589"/>
  <c r="AB589"/>
  <c r="AC589"/>
  <c r="AD589"/>
  <c r="AE589"/>
  <c r="AG589"/>
  <c r="AH589"/>
  <c r="AI589"/>
  <c r="AJ589"/>
  <c r="AK589"/>
  <c r="AL589"/>
  <c r="AM589"/>
  <c r="AN589"/>
  <c r="AO589"/>
  <c r="AP589"/>
  <c r="AQ589"/>
  <c r="AR589"/>
  <c r="N590"/>
  <c r="O590"/>
  <c r="P590"/>
  <c r="Q590"/>
  <c r="R590"/>
  <c r="S590"/>
  <c r="T590"/>
  <c r="U590"/>
  <c r="V590"/>
  <c r="W590"/>
  <c r="AF590"/>
  <c r="X590"/>
  <c r="Y590"/>
  <c r="Z590"/>
  <c r="AA590"/>
  <c r="AC590"/>
  <c r="AD590"/>
  <c r="AE590"/>
  <c r="AG590"/>
  <c r="AH590"/>
  <c r="AI590"/>
  <c r="AJ590"/>
  <c r="AK590"/>
  <c r="AL590"/>
  <c r="AM590"/>
  <c r="AN590"/>
  <c r="AO590"/>
  <c r="AP590"/>
  <c r="AQ590"/>
  <c r="AR590"/>
  <c r="N591"/>
  <c r="O591"/>
  <c r="P591"/>
  <c r="Q591"/>
  <c r="R591"/>
  <c r="S591"/>
  <c r="T591"/>
  <c r="U591"/>
  <c r="V591"/>
  <c r="W591"/>
  <c r="AF591"/>
  <c r="X591"/>
  <c r="Y591"/>
  <c r="Z591"/>
  <c r="AA591"/>
  <c r="AB591"/>
  <c r="AC591"/>
  <c r="AD591"/>
  <c r="AE591"/>
  <c r="AG591"/>
  <c r="AH591"/>
  <c r="AI591"/>
  <c r="AB602"/>
  <c r="AJ591"/>
  <c r="AK591"/>
  <c r="AL591"/>
  <c r="AM591"/>
  <c r="AN591"/>
  <c r="AO591"/>
  <c r="AP591"/>
  <c r="AQ591"/>
  <c r="AR591"/>
  <c r="N592"/>
  <c r="O592"/>
  <c r="P592"/>
  <c r="Q592"/>
  <c r="R592"/>
  <c r="S592"/>
  <c r="T592"/>
  <c r="U592"/>
  <c r="V592"/>
  <c r="W592"/>
  <c r="AF592"/>
  <c r="X592"/>
  <c r="Y592"/>
  <c r="Z592"/>
  <c r="AA592"/>
  <c r="AB592"/>
  <c r="AC592"/>
  <c r="AD592"/>
  <c r="AE592"/>
  <c r="AG592"/>
  <c r="AH592"/>
  <c r="AI592"/>
  <c r="AJ592"/>
  <c r="AK592"/>
  <c r="AL592"/>
  <c r="AM592"/>
  <c r="AN592"/>
  <c r="AO592"/>
  <c r="AP592"/>
  <c r="AQ592"/>
  <c r="AR592"/>
  <c r="N593"/>
  <c r="O593"/>
  <c r="P593"/>
  <c r="Q593"/>
  <c r="R593"/>
  <c r="S593"/>
  <c r="T593"/>
  <c r="U593"/>
  <c r="V593"/>
  <c r="W593"/>
  <c r="AF593"/>
  <c r="X593"/>
  <c r="Y593"/>
  <c r="Z593"/>
  <c r="AA593"/>
  <c r="AB593"/>
  <c r="AC593"/>
  <c r="AD593"/>
  <c r="AE593"/>
  <c r="AG593"/>
  <c r="AH593"/>
  <c r="AI593"/>
  <c r="AJ593"/>
  <c r="AK593"/>
  <c r="AL593"/>
  <c r="AM593"/>
  <c r="AN593"/>
  <c r="AO593"/>
  <c r="AP593"/>
  <c r="AQ593"/>
  <c r="AR593"/>
  <c r="N594"/>
  <c r="O594"/>
  <c r="P594"/>
  <c r="Q594"/>
  <c r="R594"/>
  <c r="S594"/>
  <c r="T594"/>
  <c r="U594"/>
  <c r="V594"/>
  <c r="W594"/>
  <c r="AF594"/>
  <c r="X594"/>
  <c r="Y594"/>
  <c r="Z594"/>
  <c r="AA594"/>
  <c r="AB594"/>
  <c r="AC594"/>
  <c r="AD594"/>
  <c r="AE594"/>
  <c r="AG594"/>
  <c r="AH594"/>
  <c r="AI594"/>
  <c r="AJ594"/>
  <c r="AK594"/>
  <c r="AL594"/>
  <c r="AM594"/>
  <c r="AN594"/>
  <c r="AO594"/>
  <c r="AP594"/>
  <c r="AQ594"/>
  <c r="AR594"/>
  <c r="N595"/>
  <c r="O595"/>
  <c r="P595"/>
  <c r="Q595"/>
  <c r="R595"/>
  <c r="S595"/>
  <c r="T595"/>
  <c r="U595"/>
  <c r="V595"/>
  <c r="W595"/>
  <c r="AF595"/>
  <c r="X595"/>
  <c r="Y595"/>
  <c r="Z595"/>
  <c r="AA595"/>
  <c r="AB595"/>
  <c r="AC595"/>
  <c r="AD595"/>
  <c r="AE595"/>
  <c r="AG595"/>
  <c r="AH595"/>
  <c r="AI595"/>
  <c r="AJ595"/>
  <c r="AK595"/>
  <c r="AL595"/>
  <c r="AM595"/>
  <c r="AN595"/>
  <c r="AO595"/>
  <c r="AP595"/>
  <c r="AQ595"/>
  <c r="AR595"/>
  <c r="N596"/>
  <c r="O596"/>
  <c r="P596"/>
  <c r="Q596"/>
  <c r="R596"/>
  <c r="S596"/>
  <c r="T596"/>
  <c r="U596"/>
  <c r="V596"/>
  <c r="W596"/>
  <c r="AF596"/>
  <c r="X596"/>
  <c r="Y596"/>
  <c r="Z596"/>
  <c r="AA596"/>
  <c r="AB596"/>
  <c r="AC596"/>
  <c r="AD596"/>
  <c r="AE596"/>
  <c r="AG596"/>
  <c r="AH596"/>
  <c r="AI596"/>
  <c r="AJ596"/>
  <c r="AK596"/>
  <c r="AL596"/>
  <c r="AM596"/>
  <c r="AN596"/>
  <c r="AO596"/>
  <c r="AP596"/>
  <c r="AQ596"/>
  <c r="AR596"/>
  <c r="N597"/>
  <c r="O597"/>
  <c r="P597"/>
  <c r="Q597"/>
  <c r="R597"/>
  <c r="S597"/>
  <c r="T597"/>
  <c r="U597"/>
  <c r="V597"/>
  <c r="W597"/>
  <c r="AF597"/>
  <c r="X597"/>
  <c r="Y597"/>
  <c r="Z597"/>
  <c r="AA597"/>
  <c r="AB597"/>
  <c r="AC597"/>
  <c r="AD597"/>
  <c r="AE597"/>
  <c r="AG597"/>
  <c r="AH597"/>
  <c r="AI597"/>
  <c r="AJ597"/>
  <c r="AK597"/>
  <c r="AL597"/>
  <c r="AM597"/>
  <c r="AN597"/>
  <c r="AO597"/>
  <c r="AP597"/>
  <c r="AQ597"/>
  <c r="AR597"/>
  <c r="N598"/>
  <c r="O598"/>
  <c r="P598"/>
  <c r="Q598"/>
  <c r="R598"/>
  <c r="S598"/>
  <c r="T598"/>
  <c r="U598"/>
  <c r="V598"/>
  <c r="W598"/>
  <c r="AF598"/>
  <c r="X598"/>
  <c r="Y598"/>
  <c r="Z598"/>
  <c r="AA598"/>
  <c r="AB598"/>
  <c r="AC598"/>
  <c r="AD598"/>
  <c r="AE598"/>
  <c r="AG598"/>
  <c r="AH598"/>
  <c r="AI598"/>
  <c r="AJ598"/>
  <c r="AK598"/>
  <c r="AL598"/>
  <c r="AM598"/>
  <c r="AN598"/>
  <c r="AO598"/>
  <c r="AP598"/>
  <c r="AQ598"/>
  <c r="AR598"/>
  <c r="N599"/>
  <c r="O599"/>
  <c r="P599"/>
  <c r="Q599"/>
  <c r="R599"/>
  <c r="S599"/>
  <c r="T599"/>
  <c r="U599"/>
  <c r="V599"/>
  <c r="W599"/>
  <c r="AF599"/>
  <c r="X599"/>
  <c r="Y599"/>
  <c r="Z599"/>
  <c r="AA599"/>
  <c r="AB599"/>
  <c r="AC599"/>
  <c r="AD599"/>
  <c r="AE599"/>
  <c r="AG599"/>
  <c r="AH599"/>
  <c r="AI599"/>
  <c r="AJ599"/>
  <c r="AK599"/>
  <c r="AL599"/>
  <c r="AM599"/>
  <c r="AN599"/>
  <c r="AO599"/>
  <c r="AP599"/>
  <c r="AQ599"/>
  <c r="AR599"/>
  <c r="N600"/>
  <c r="O600"/>
  <c r="P600"/>
  <c r="Q600"/>
  <c r="R600"/>
  <c r="S600"/>
  <c r="T600"/>
  <c r="U600"/>
  <c r="V600"/>
  <c r="W600"/>
  <c r="AF600"/>
  <c r="X600"/>
  <c r="Y600"/>
  <c r="Z600"/>
  <c r="AA600"/>
  <c r="AB600"/>
  <c r="AC600"/>
  <c r="AD600"/>
  <c r="AE600"/>
  <c r="AG600"/>
  <c r="AH600"/>
  <c r="AI600"/>
  <c r="AJ600"/>
  <c r="AK600"/>
  <c r="AL600"/>
  <c r="AM600"/>
  <c r="AN600"/>
  <c r="AO600"/>
  <c r="AP600"/>
  <c r="AQ600"/>
  <c r="AR600"/>
  <c r="N601"/>
  <c r="O601"/>
  <c r="P601"/>
  <c r="Q601"/>
  <c r="R601"/>
  <c r="S601"/>
  <c r="T601"/>
  <c r="U601"/>
  <c r="V601"/>
  <c r="W601"/>
  <c r="AF601"/>
  <c r="X601"/>
  <c r="Y601"/>
  <c r="Z601"/>
  <c r="AA601"/>
  <c r="AB601"/>
  <c r="AC601"/>
  <c r="AD601"/>
  <c r="AE601"/>
  <c r="AG601"/>
  <c r="AH601"/>
  <c r="AI601"/>
  <c r="AJ601"/>
  <c r="AK601"/>
  <c r="AL601"/>
  <c r="AM601"/>
  <c r="AN601"/>
  <c r="AO601"/>
  <c r="AP601"/>
  <c r="AQ601"/>
  <c r="AR601"/>
  <c r="N602"/>
  <c r="O602"/>
  <c r="P602"/>
  <c r="Q602"/>
  <c r="R602"/>
  <c r="S602"/>
  <c r="T602"/>
  <c r="U602"/>
  <c r="V602"/>
  <c r="W602"/>
  <c r="AF602"/>
  <c r="X602"/>
  <c r="Y602"/>
  <c r="Z602"/>
  <c r="AA602"/>
  <c r="AC602"/>
  <c r="AD602"/>
  <c r="AE602"/>
  <c r="AG602"/>
  <c r="AH602"/>
  <c r="AI602"/>
  <c r="AJ602"/>
  <c r="AK602"/>
  <c r="AL602"/>
  <c r="AM602"/>
  <c r="AN602"/>
  <c r="AO602"/>
  <c r="AP602"/>
  <c r="AQ602"/>
  <c r="AR602"/>
  <c r="N603"/>
  <c r="O603"/>
  <c r="P603"/>
  <c r="Q603"/>
  <c r="R603"/>
  <c r="S603"/>
  <c r="T603"/>
  <c r="U603"/>
  <c r="V603"/>
  <c r="W603"/>
  <c r="AF603"/>
  <c r="X603"/>
  <c r="Y603"/>
  <c r="Z603"/>
  <c r="AA603"/>
  <c r="AB603"/>
  <c r="AC603"/>
  <c r="AD603"/>
  <c r="AE603"/>
  <c r="AG603"/>
  <c r="AH603"/>
  <c r="AI603"/>
  <c r="AB614"/>
  <c r="AJ603"/>
  <c r="AK603"/>
  <c r="AL603"/>
  <c r="AM603"/>
  <c r="AN603"/>
  <c r="AO603"/>
  <c r="AP603"/>
  <c r="AQ603"/>
  <c r="AR603"/>
  <c r="N604"/>
  <c r="O604"/>
  <c r="P604"/>
  <c r="Q604"/>
  <c r="R604"/>
  <c r="S604"/>
  <c r="T604"/>
  <c r="U604"/>
  <c r="V604"/>
  <c r="W604"/>
  <c r="AF604"/>
  <c r="X604"/>
  <c r="Y604"/>
  <c r="Z604"/>
  <c r="AA604"/>
  <c r="AB604"/>
  <c r="AC604"/>
  <c r="AD604"/>
  <c r="AE604"/>
  <c r="AG604"/>
  <c r="AH604"/>
  <c r="AI604"/>
  <c r="AJ604"/>
  <c r="AK604"/>
  <c r="AL604"/>
  <c r="AM604"/>
  <c r="AN604"/>
  <c r="AO604"/>
  <c r="AP604"/>
  <c r="AQ604"/>
  <c r="AR604"/>
  <c r="N605"/>
  <c r="O605"/>
  <c r="P605"/>
  <c r="Q605"/>
  <c r="R605"/>
  <c r="S605"/>
  <c r="T605"/>
  <c r="U605"/>
  <c r="V605"/>
  <c r="W605"/>
  <c r="AF605"/>
  <c r="X605"/>
  <c r="Y605"/>
  <c r="Z605"/>
  <c r="AA605"/>
  <c r="AB605"/>
  <c r="AC605"/>
  <c r="AD605"/>
  <c r="AE605"/>
  <c r="AG605"/>
  <c r="AH605"/>
  <c r="AI605"/>
  <c r="AJ605"/>
  <c r="AK605"/>
  <c r="AL605"/>
  <c r="AM605"/>
  <c r="AN605"/>
  <c r="AO605"/>
  <c r="AP605"/>
  <c r="AQ605"/>
  <c r="AR605"/>
  <c r="N606"/>
  <c r="O606"/>
  <c r="P606"/>
  <c r="Q606"/>
  <c r="R606"/>
  <c r="S606"/>
  <c r="T606"/>
  <c r="U606"/>
  <c r="V606"/>
  <c r="W606"/>
  <c r="AF606"/>
  <c r="X606"/>
  <c r="Y606"/>
  <c r="Z606"/>
  <c r="AA606"/>
  <c r="AB606"/>
  <c r="AC606"/>
  <c r="AD606"/>
  <c r="AE606"/>
  <c r="AG606"/>
  <c r="AH606"/>
  <c r="AI606"/>
  <c r="AJ606"/>
  <c r="AK606"/>
  <c r="AL606"/>
  <c r="AM606"/>
  <c r="AN606"/>
  <c r="AO606"/>
  <c r="AP606"/>
  <c r="AQ606"/>
  <c r="AR606"/>
  <c r="N607"/>
  <c r="O607"/>
  <c r="P607"/>
  <c r="Q607"/>
  <c r="R607"/>
  <c r="S607"/>
  <c r="T607"/>
  <c r="U607"/>
  <c r="V607"/>
  <c r="W607"/>
  <c r="AF607"/>
  <c r="X607"/>
  <c r="Y607"/>
  <c r="Z607"/>
  <c r="AA607"/>
  <c r="AB607"/>
  <c r="AC607"/>
  <c r="AD607"/>
  <c r="AE607"/>
  <c r="AG607"/>
  <c r="AH607"/>
  <c r="AI607"/>
  <c r="AJ607"/>
  <c r="AK607"/>
  <c r="AL607"/>
  <c r="AM607"/>
  <c r="AN607"/>
  <c r="AO607"/>
  <c r="AP607"/>
  <c r="AQ607"/>
  <c r="AR607"/>
  <c r="N608"/>
  <c r="O608"/>
  <c r="P608"/>
  <c r="Q608"/>
  <c r="R608"/>
  <c r="S608"/>
  <c r="T608"/>
  <c r="U608"/>
  <c r="V608"/>
  <c r="W608"/>
  <c r="AF608"/>
  <c r="X608"/>
  <c r="Y608"/>
  <c r="Z608"/>
  <c r="AA608"/>
  <c r="AB608"/>
  <c r="AC608"/>
  <c r="AD608"/>
  <c r="AE608"/>
  <c r="AG608"/>
  <c r="AH608"/>
  <c r="AI608"/>
  <c r="AJ608"/>
  <c r="AK608"/>
  <c r="AL608"/>
  <c r="AM608"/>
  <c r="AN608"/>
  <c r="AO608"/>
  <c r="AP608"/>
  <c r="AQ608"/>
  <c r="AR608"/>
  <c r="N609"/>
  <c r="O609"/>
  <c r="P609"/>
  <c r="Q609"/>
  <c r="R609"/>
  <c r="S609"/>
  <c r="T609"/>
  <c r="U609"/>
  <c r="V609"/>
  <c r="W609"/>
  <c r="AF609"/>
  <c r="X609"/>
  <c r="Y609"/>
  <c r="Z609"/>
  <c r="AA609"/>
  <c r="AB609"/>
  <c r="AC609"/>
  <c r="AD609"/>
  <c r="AE609"/>
  <c r="AG609"/>
  <c r="AH609"/>
  <c r="AI609"/>
  <c r="AJ609"/>
  <c r="AK609"/>
  <c r="AL609"/>
  <c r="AM609"/>
  <c r="AN609"/>
  <c r="AO609"/>
  <c r="AP609"/>
  <c r="AQ609"/>
  <c r="AR609"/>
  <c r="N610"/>
  <c r="O610"/>
  <c r="P610"/>
  <c r="Q610"/>
  <c r="R610"/>
  <c r="S610"/>
  <c r="T610"/>
  <c r="U610"/>
  <c r="V610"/>
  <c r="W610"/>
  <c r="AF610"/>
  <c r="X610"/>
  <c r="Y610"/>
  <c r="Z610"/>
  <c r="AA610"/>
  <c r="AB610"/>
  <c r="AC610"/>
  <c r="AD610"/>
  <c r="AE610"/>
  <c r="AG610"/>
  <c r="AH610"/>
  <c r="AI610"/>
  <c r="AJ610"/>
  <c r="AK610"/>
  <c r="AL610"/>
  <c r="AM610"/>
  <c r="AN610"/>
  <c r="AO610"/>
  <c r="AP610"/>
  <c r="AQ610"/>
  <c r="AR610"/>
  <c r="N611"/>
  <c r="O611"/>
  <c r="P611"/>
  <c r="Q611"/>
  <c r="R611"/>
  <c r="S611"/>
  <c r="T611"/>
  <c r="U611"/>
  <c r="V611"/>
  <c r="W611"/>
  <c r="AF611"/>
  <c r="X611"/>
  <c r="Y611"/>
  <c r="Z611"/>
  <c r="AA611"/>
  <c r="AB611"/>
  <c r="AC611"/>
  <c r="AD611"/>
  <c r="AE611"/>
  <c r="AG611"/>
  <c r="AH611"/>
  <c r="AI611"/>
  <c r="AJ611"/>
  <c r="AK611"/>
  <c r="AL611"/>
  <c r="AM611"/>
  <c r="AN611"/>
  <c r="AO611"/>
  <c r="AP611"/>
  <c r="AQ611"/>
  <c r="AR611"/>
  <c r="N612"/>
  <c r="O612"/>
  <c r="P612"/>
  <c r="Q612"/>
  <c r="R612"/>
  <c r="S612"/>
  <c r="T612"/>
  <c r="U612"/>
  <c r="V612"/>
  <c r="W612"/>
  <c r="AF612"/>
  <c r="X612"/>
  <c r="Y612"/>
  <c r="Z612"/>
  <c r="AA612"/>
  <c r="AB612"/>
  <c r="AC612"/>
  <c r="AD612"/>
  <c r="AE612"/>
  <c r="AG612"/>
  <c r="AH612"/>
  <c r="AI612"/>
  <c r="AJ612"/>
  <c r="AK612"/>
  <c r="AL612"/>
  <c r="AM612"/>
  <c r="AN612"/>
  <c r="AO612"/>
  <c r="AP612"/>
  <c r="AQ612"/>
  <c r="AR612"/>
  <c r="N613"/>
  <c r="O613"/>
  <c r="P613"/>
  <c r="Q613"/>
  <c r="R613"/>
  <c r="S613"/>
  <c r="T613"/>
  <c r="U613"/>
  <c r="V613"/>
  <c r="W613"/>
  <c r="AF613"/>
  <c r="X613"/>
  <c r="Y613"/>
  <c r="Z613"/>
  <c r="AA613"/>
  <c r="AB613"/>
  <c r="AC613"/>
  <c r="AD613"/>
  <c r="AE613"/>
  <c r="AG613"/>
  <c r="AH613"/>
  <c r="AI613"/>
  <c r="AJ613"/>
  <c r="AK613"/>
  <c r="AL613"/>
  <c r="AM613"/>
  <c r="AN613"/>
  <c r="AO613"/>
  <c r="AP613"/>
  <c r="AQ613"/>
  <c r="AR613"/>
  <c r="N614"/>
  <c r="O614"/>
  <c r="P614"/>
  <c r="Q614"/>
  <c r="R614"/>
  <c r="S614"/>
  <c r="T614"/>
  <c r="U614"/>
  <c r="V614"/>
  <c r="W614"/>
  <c r="AF614"/>
  <c r="X614"/>
  <c r="Y614"/>
  <c r="Z614"/>
  <c r="AA614"/>
  <c r="AC614"/>
  <c r="AD614"/>
  <c r="AE614"/>
  <c r="AG614"/>
  <c r="AH614"/>
  <c r="AI614"/>
  <c r="AJ614"/>
  <c r="AK614"/>
  <c r="AL614"/>
  <c r="AM614"/>
  <c r="AN614"/>
  <c r="AO614"/>
  <c r="AP614"/>
  <c r="AQ614"/>
  <c r="AR614"/>
  <c r="N615"/>
  <c r="O615"/>
  <c r="P615"/>
  <c r="Q615"/>
  <c r="R615"/>
  <c r="S615"/>
  <c r="T615"/>
  <c r="U615"/>
  <c r="V615"/>
  <c r="W615"/>
  <c r="AF615"/>
  <c r="X615"/>
  <c r="Y615"/>
  <c r="Z615"/>
  <c r="AA615"/>
  <c r="AB615"/>
  <c r="AC615"/>
  <c r="AD615"/>
  <c r="AE615"/>
  <c r="AG615"/>
  <c r="AH615"/>
  <c r="AI615"/>
  <c r="AB626"/>
  <c r="AJ615"/>
  <c r="AK615"/>
  <c r="AL615"/>
  <c r="AM615"/>
  <c r="AN615"/>
  <c r="AO615"/>
  <c r="AP615"/>
  <c r="AQ615"/>
  <c r="AR615"/>
  <c r="N616"/>
  <c r="O616"/>
  <c r="P616"/>
  <c r="Q616"/>
  <c r="R616"/>
  <c r="S616"/>
  <c r="T616"/>
  <c r="U616"/>
  <c r="V616"/>
  <c r="W616"/>
  <c r="AF616"/>
  <c r="X616"/>
  <c r="Y616"/>
  <c r="Z616"/>
  <c r="AA616"/>
  <c r="AB616"/>
  <c r="AC616"/>
  <c r="AD616"/>
  <c r="AE616"/>
  <c r="AG616"/>
  <c r="AH616"/>
  <c r="AI616"/>
  <c r="AJ616"/>
  <c r="AK616"/>
  <c r="AL616"/>
  <c r="AM616"/>
  <c r="AN616"/>
  <c r="AO616"/>
  <c r="AP616"/>
  <c r="AQ616"/>
  <c r="AR616"/>
  <c r="N617"/>
  <c r="O617"/>
  <c r="P617"/>
  <c r="Q617"/>
  <c r="R617"/>
  <c r="S617"/>
  <c r="T617"/>
  <c r="U617"/>
  <c r="V617"/>
  <c r="W617"/>
  <c r="AF617"/>
  <c r="X617"/>
  <c r="Y617"/>
  <c r="Z617"/>
  <c r="AA617"/>
  <c r="AB617"/>
  <c r="AC617"/>
  <c r="AD617"/>
  <c r="AE617"/>
  <c r="AG617"/>
  <c r="AH617"/>
  <c r="AI617"/>
  <c r="AJ617"/>
  <c r="AK617"/>
  <c r="AL617"/>
  <c r="AM617"/>
  <c r="AN617"/>
  <c r="AO617"/>
  <c r="AP617"/>
  <c r="AQ617"/>
  <c r="AR617"/>
  <c r="N618"/>
  <c r="O618"/>
  <c r="P618"/>
  <c r="Q618"/>
  <c r="R618"/>
  <c r="S618"/>
  <c r="T618"/>
  <c r="U618"/>
  <c r="V618"/>
  <c r="W618"/>
  <c r="AF618"/>
  <c r="X618"/>
  <c r="Y618"/>
  <c r="Z618"/>
  <c r="AA618"/>
  <c r="AB618"/>
  <c r="AC618"/>
  <c r="AD618"/>
  <c r="AE618"/>
  <c r="AG618"/>
  <c r="AH618"/>
  <c r="AI618"/>
  <c r="AJ618"/>
  <c r="AK618"/>
  <c r="AL618"/>
  <c r="AM618"/>
  <c r="AN618"/>
  <c r="AO618"/>
  <c r="AP618"/>
  <c r="AQ618"/>
  <c r="AR618"/>
  <c r="N619"/>
  <c r="O619"/>
  <c r="P619"/>
  <c r="Q619"/>
  <c r="R619"/>
  <c r="S619"/>
  <c r="T619"/>
  <c r="U619"/>
  <c r="V619"/>
  <c r="W619"/>
  <c r="AF619"/>
  <c r="X619"/>
  <c r="Y619"/>
  <c r="Z619"/>
  <c r="AA619"/>
  <c r="AB619"/>
  <c r="AC619"/>
  <c r="AD619"/>
  <c r="AE619"/>
  <c r="AG619"/>
  <c r="AH619"/>
  <c r="AI619"/>
  <c r="AJ619"/>
  <c r="AK619"/>
  <c r="AL619"/>
  <c r="AM619"/>
  <c r="AN619"/>
  <c r="AO619"/>
  <c r="AP619"/>
  <c r="AQ619"/>
  <c r="AR619"/>
  <c r="N620"/>
  <c r="O620"/>
  <c r="P620"/>
  <c r="Q620"/>
  <c r="R620"/>
  <c r="S620"/>
  <c r="T620"/>
  <c r="U620"/>
  <c r="V620"/>
  <c r="W620"/>
  <c r="AF620"/>
  <c r="X620"/>
  <c r="Y620"/>
  <c r="Z620"/>
  <c r="AA620"/>
  <c r="AB620"/>
  <c r="AC620"/>
  <c r="AD620"/>
  <c r="AE620"/>
  <c r="AG620"/>
  <c r="AH620"/>
  <c r="AI620"/>
  <c r="AJ620"/>
  <c r="AK620"/>
  <c r="AL620"/>
  <c r="AM620"/>
  <c r="AN620"/>
  <c r="AO620"/>
  <c r="AP620"/>
  <c r="AQ620"/>
  <c r="AR620"/>
  <c r="N621"/>
  <c r="O621"/>
  <c r="P621"/>
  <c r="Q621"/>
  <c r="R621"/>
  <c r="S621"/>
  <c r="T621"/>
  <c r="U621"/>
  <c r="V621"/>
  <c r="W621"/>
  <c r="AF621"/>
  <c r="X621"/>
  <c r="Y621"/>
  <c r="Z621"/>
  <c r="AA621"/>
  <c r="AB621"/>
  <c r="AC621"/>
  <c r="AD621"/>
  <c r="AE621"/>
  <c r="AG621"/>
  <c r="AH621"/>
  <c r="AI621"/>
  <c r="AJ621"/>
  <c r="AK621"/>
  <c r="AL621"/>
  <c r="AM621"/>
  <c r="AN621"/>
  <c r="AO621"/>
  <c r="AP621"/>
  <c r="AQ621"/>
  <c r="AR621"/>
  <c r="N622"/>
  <c r="O622"/>
  <c r="P622"/>
  <c r="Q622"/>
  <c r="R622"/>
  <c r="S622"/>
  <c r="T622"/>
  <c r="U622"/>
  <c r="V622"/>
  <c r="W622"/>
  <c r="AF622"/>
  <c r="X622"/>
  <c r="Y622"/>
  <c r="Z622"/>
  <c r="AA622"/>
  <c r="AB622"/>
  <c r="AC622"/>
  <c r="AD622"/>
  <c r="AE622"/>
  <c r="AG622"/>
  <c r="AH622"/>
  <c r="AI622"/>
  <c r="AJ622"/>
  <c r="AK622"/>
  <c r="AL622"/>
  <c r="AM622"/>
  <c r="AN622"/>
  <c r="AO622"/>
  <c r="AP622"/>
  <c r="AQ622"/>
  <c r="AR622"/>
  <c r="N623"/>
  <c r="O623"/>
  <c r="P623"/>
  <c r="Q623"/>
  <c r="R623"/>
  <c r="S623"/>
  <c r="T623"/>
  <c r="U623"/>
  <c r="V623"/>
  <c r="W623"/>
  <c r="AF623"/>
  <c r="X623"/>
  <c r="Y623"/>
  <c r="Z623"/>
  <c r="AA623"/>
  <c r="AB623"/>
  <c r="AC623"/>
  <c r="AD623"/>
  <c r="AE623"/>
  <c r="AG623"/>
  <c r="AH623"/>
  <c r="AI623"/>
  <c r="AJ623"/>
  <c r="AK623"/>
  <c r="AL623"/>
  <c r="AM623"/>
  <c r="AN623"/>
  <c r="AO623"/>
  <c r="AP623"/>
  <c r="AQ623"/>
  <c r="AR623"/>
  <c r="N624"/>
  <c r="O624"/>
  <c r="P624"/>
  <c r="Q624"/>
  <c r="R624"/>
  <c r="S624"/>
  <c r="T624"/>
  <c r="U624"/>
  <c r="V624"/>
  <c r="W624"/>
  <c r="AF624"/>
  <c r="X624"/>
  <c r="Y624"/>
  <c r="Z624"/>
  <c r="AA624"/>
  <c r="AB624"/>
  <c r="AC624"/>
  <c r="AD624"/>
  <c r="AE624"/>
  <c r="AG624"/>
  <c r="AH624"/>
  <c r="AI624"/>
  <c r="AJ624"/>
  <c r="AK624"/>
  <c r="AL624"/>
  <c r="AM624"/>
  <c r="AN624"/>
  <c r="AO624"/>
  <c r="AP624"/>
  <c r="AQ624"/>
  <c r="AR624"/>
  <c r="N625"/>
  <c r="O625"/>
  <c r="P625"/>
  <c r="Q625"/>
  <c r="R625"/>
  <c r="S625"/>
  <c r="T625"/>
  <c r="U625"/>
  <c r="V625"/>
  <c r="W625"/>
  <c r="AF625"/>
  <c r="X625"/>
  <c r="Y625"/>
  <c r="Z625"/>
  <c r="AA625"/>
  <c r="AB625"/>
  <c r="AC625"/>
  <c r="AD625"/>
  <c r="AE625"/>
  <c r="AG625"/>
  <c r="AH625"/>
  <c r="AI625"/>
  <c r="AJ625"/>
  <c r="AK625"/>
  <c r="AL625"/>
  <c r="AM625"/>
  <c r="AN625"/>
  <c r="AO625"/>
  <c r="AP625"/>
  <c r="AQ625"/>
  <c r="AR625"/>
  <c r="N626"/>
  <c r="O626"/>
  <c r="P626"/>
  <c r="Q626"/>
  <c r="R626"/>
  <c r="S626"/>
  <c r="T626"/>
  <c r="U626"/>
  <c r="V626"/>
  <c r="W626"/>
  <c r="AF626"/>
  <c r="X626"/>
  <c r="Y626"/>
  <c r="Z626"/>
  <c r="AA626"/>
  <c r="AC626"/>
  <c r="AD626"/>
  <c r="AE626"/>
  <c r="AG626"/>
  <c r="AH626"/>
  <c r="AI626"/>
  <c r="AJ626"/>
  <c r="AK626"/>
  <c r="AL626"/>
  <c r="AM626"/>
  <c r="AN626"/>
  <c r="AO626"/>
  <c r="AP626"/>
  <c r="AQ626"/>
  <c r="AR626"/>
  <c r="N627"/>
  <c r="O627"/>
  <c r="P627"/>
  <c r="Q627"/>
  <c r="R627"/>
  <c r="S627"/>
  <c r="T627"/>
  <c r="U627"/>
  <c r="V627"/>
  <c r="W627"/>
  <c r="AF627"/>
  <c r="X627"/>
  <c r="Y627"/>
  <c r="Z627"/>
  <c r="AA627"/>
  <c r="AB627"/>
  <c r="AC627"/>
  <c r="AD627"/>
  <c r="AE627"/>
  <c r="AG627"/>
  <c r="AH627"/>
  <c r="AI627"/>
  <c r="AB638"/>
  <c r="AJ627"/>
  <c r="AK627"/>
  <c r="AL627"/>
  <c r="AM627"/>
  <c r="AN627"/>
  <c r="AO627"/>
  <c r="AP627"/>
  <c r="AQ627"/>
  <c r="AR627"/>
  <c r="N628"/>
  <c r="O628"/>
  <c r="P628"/>
  <c r="Q628"/>
  <c r="R628"/>
  <c r="S628"/>
  <c r="T628"/>
  <c r="U628"/>
  <c r="V628"/>
  <c r="W628"/>
  <c r="AF628"/>
  <c r="X628"/>
  <c r="Y628"/>
  <c r="Z628"/>
  <c r="AA628"/>
  <c r="AB628"/>
  <c r="AC628"/>
  <c r="AD628"/>
  <c r="AE628"/>
  <c r="AG628"/>
  <c r="AH628"/>
  <c r="AI628"/>
  <c r="AJ628"/>
  <c r="AK628"/>
  <c r="AL628"/>
  <c r="AM628"/>
  <c r="AN628"/>
  <c r="AO628"/>
  <c r="AP628"/>
  <c r="AQ628"/>
  <c r="AR628"/>
  <c r="N629"/>
  <c r="O629"/>
  <c r="P629"/>
  <c r="Q629"/>
  <c r="R629"/>
  <c r="S629"/>
  <c r="T629"/>
  <c r="U629"/>
  <c r="V629"/>
  <c r="W629"/>
  <c r="AF629"/>
  <c r="X629"/>
  <c r="Y629"/>
  <c r="Z629"/>
  <c r="AA629"/>
  <c r="AB629"/>
  <c r="AC629"/>
  <c r="AD629"/>
  <c r="AE629"/>
  <c r="AG629"/>
  <c r="AH629"/>
  <c r="AI629"/>
  <c r="AJ629"/>
  <c r="AK629"/>
  <c r="AL629"/>
  <c r="AM629"/>
  <c r="AN629"/>
  <c r="AO629"/>
  <c r="AP629"/>
  <c r="AQ629"/>
  <c r="AR629"/>
  <c r="N630"/>
  <c r="O630"/>
  <c r="P630"/>
  <c r="Q630"/>
  <c r="R630"/>
  <c r="S630"/>
  <c r="T630"/>
  <c r="U630"/>
  <c r="V630"/>
  <c r="W630"/>
  <c r="AF630"/>
  <c r="X630"/>
  <c r="Y630"/>
  <c r="Z630"/>
  <c r="AA630"/>
  <c r="AB630"/>
  <c r="AC630"/>
  <c r="AD630"/>
  <c r="AE630"/>
  <c r="AG630"/>
  <c r="AH630"/>
  <c r="AI630"/>
  <c r="AJ630"/>
  <c r="AK630"/>
  <c r="AL630"/>
  <c r="AM630"/>
  <c r="AN630"/>
  <c r="AO630"/>
  <c r="AP630"/>
  <c r="AQ630"/>
  <c r="AR630"/>
  <c r="N631"/>
  <c r="O631"/>
  <c r="P631"/>
  <c r="Q631"/>
  <c r="R631"/>
  <c r="S631"/>
  <c r="T631"/>
  <c r="U631"/>
  <c r="V631"/>
  <c r="W631"/>
  <c r="AF631"/>
  <c r="X631"/>
  <c r="Y631"/>
  <c r="Z631"/>
  <c r="AA631"/>
  <c r="AB631"/>
  <c r="AC631"/>
  <c r="AD631"/>
  <c r="AE631"/>
  <c r="AG631"/>
  <c r="AH631"/>
  <c r="AI631"/>
  <c r="AJ631"/>
  <c r="AK631"/>
  <c r="AL631"/>
  <c r="AM631"/>
  <c r="AN631"/>
  <c r="AO631"/>
  <c r="AP631"/>
  <c r="AQ631"/>
  <c r="AR631"/>
  <c r="N632"/>
  <c r="O632"/>
  <c r="P632"/>
  <c r="Q632"/>
  <c r="R632"/>
  <c r="S632"/>
  <c r="T632"/>
  <c r="U632"/>
  <c r="V632"/>
  <c r="W632"/>
  <c r="AF632"/>
  <c r="X632"/>
  <c r="Y632"/>
  <c r="Z632"/>
  <c r="AA632"/>
  <c r="AB632"/>
  <c r="AC632"/>
  <c r="AD632"/>
  <c r="AE632"/>
  <c r="AG632"/>
  <c r="AH632"/>
  <c r="AI632"/>
  <c r="AJ632"/>
  <c r="AK632"/>
  <c r="AL632"/>
  <c r="AM632"/>
  <c r="AN632"/>
  <c r="AO632"/>
  <c r="AP632"/>
  <c r="AQ632"/>
  <c r="AR632"/>
  <c r="N633"/>
  <c r="O633"/>
  <c r="P633"/>
  <c r="Q633"/>
  <c r="R633"/>
  <c r="S633"/>
  <c r="T633"/>
  <c r="U633"/>
  <c r="V633"/>
  <c r="W633"/>
  <c r="AF633"/>
  <c r="X633"/>
  <c r="Y633"/>
  <c r="Z633"/>
  <c r="AA633"/>
  <c r="AB633"/>
  <c r="AC633"/>
  <c r="AD633"/>
  <c r="AE633"/>
  <c r="AG633"/>
  <c r="AH633"/>
  <c r="AI633"/>
  <c r="AJ633"/>
  <c r="AK633"/>
  <c r="AL633"/>
  <c r="AM633"/>
  <c r="AN633"/>
  <c r="AO633"/>
  <c r="AP633"/>
  <c r="AQ633"/>
  <c r="AR633"/>
  <c r="N634"/>
  <c r="O634"/>
  <c r="P634"/>
  <c r="Q634"/>
  <c r="R634"/>
  <c r="S634"/>
  <c r="T634"/>
  <c r="U634"/>
  <c r="V634"/>
  <c r="W634"/>
  <c r="AF634"/>
  <c r="X634"/>
  <c r="Y634"/>
  <c r="Z634"/>
  <c r="AA634"/>
  <c r="AB634"/>
  <c r="AC634"/>
  <c r="AD634"/>
  <c r="AE634"/>
  <c r="AG634"/>
  <c r="AH634"/>
  <c r="AI634"/>
  <c r="AJ634"/>
  <c r="AK634"/>
  <c r="AL634"/>
  <c r="AM634"/>
  <c r="AN634"/>
  <c r="AO634"/>
  <c r="AP634"/>
  <c r="AQ634"/>
  <c r="AR634"/>
  <c r="N635"/>
  <c r="O635"/>
  <c r="P635"/>
  <c r="Q635"/>
  <c r="R635"/>
  <c r="S635"/>
  <c r="T635"/>
  <c r="U635"/>
  <c r="V635"/>
  <c r="W635"/>
  <c r="AF635"/>
  <c r="X635"/>
  <c r="Y635"/>
  <c r="Z635"/>
  <c r="AA635"/>
  <c r="AB635"/>
  <c r="AC635"/>
  <c r="AD635"/>
  <c r="AE635"/>
  <c r="AG635"/>
  <c r="AH635"/>
  <c r="AI635"/>
  <c r="AJ635"/>
  <c r="AK635"/>
  <c r="AL635"/>
  <c r="AM635"/>
  <c r="AN635"/>
  <c r="AO635"/>
  <c r="AP635"/>
  <c r="AQ635"/>
  <c r="AR635"/>
  <c r="N636"/>
  <c r="O636"/>
  <c r="P636"/>
  <c r="Q636"/>
  <c r="R636"/>
  <c r="S636"/>
  <c r="T636"/>
  <c r="U636"/>
  <c r="V636"/>
  <c r="W636"/>
  <c r="AF636"/>
  <c r="X636"/>
  <c r="Y636"/>
  <c r="Z636"/>
  <c r="AA636"/>
  <c r="AB636"/>
  <c r="AC636"/>
  <c r="AD636"/>
  <c r="AE636"/>
  <c r="AG636"/>
  <c r="AH636"/>
  <c r="AI636"/>
  <c r="AJ636"/>
  <c r="AK636"/>
  <c r="AL636"/>
  <c r="AM636"/>
  <c r="AN636"/>
  <c r="AO636"/>
  <c r="AP636"/>
  <c r="AQ636"/>
  <c r="AR636"/>
  <c r="N637"/>
  <c r="O637"/>
  <c r="P637"/>
  <c r="Q637"/>
  <c r="R637"/>
  <c r="S637"/>
  <c r="T637"/>
  <c r="U637"/>
  <c r="V637"/>
  <c r="W637"/>
  <c r="AF637"/>
  <c r="X637"/>
  <c r="Y637"/>
  <c r="Z637"/>
  <c r="AA637"/>
  <c r="AB637"/>
  <c r="AC637"/>
  <c r="AD637"/>
  <c r="AE637"/>
  <c r="AG637"/>
  <c r="AH637"/>
  <c r="AI637"/>
  <c r="AJ637"/>
  <c r="AK637"/>
  <c r="AL637"/>
  <c r="AM637"/>
  <c r="AN637"/>
  <c r="AO637"/>
  <c r="AP637"/>
  <c r="AQ637"/>
  <c r="AR637"/>
  <c r="N638"/>
  <c r="O638"/>
  <c r="P638"/>
  <c r="Q638"/>
  <c r="R638"/>
  <c r="S638"/>
  <c r="T638"/>
  <c r="U638"/>
  <c r="V638"/>
  <c r="W638"/>
  <c r="AF638"/>
  <c r="X638"/>
  <c r="Y638"/>
  <c r="Z638"/>
  <c r="AA638"/>
  <c r="AC638"/>
  <c r="AD638"/>
  <c r="AE638"/>
  <c r="AG638"/>
  <c r="AH638"/>
  <c r="AI638"/>
  <c r="AJ638"/>
  <c r="AK638"/>
  <c r="AL638"/>
  <c r="AM638"/>
  <c r="AN638"/>
  <c r="AO638"/>
  <c r="AP638"/>
  <c r="AQ638"/>
  <c r="AR638"/>
  <c r="N639"/>
  <c r="O639"/>
  <c r="P639"/>
  <c r="Q639"/>
  <c r="R639"/>
  <c r="S639"/>
  <c r="T639"/>
  <c r="U639"/>
  <c r="V639"/>
  <c r="W639"/>
  <c r="AF639"/>
  <c r="X639"/>
  <c r="Y639"/>
  <c r="Z639"/>
  <c r="AA639"/>
  <c r="AB639"/>
  <c r="AC639"/>
  <c r="AD639"/>
  <c r="AE639"/>
  <c r="AG639"/>
  <c r="AH639"/>
  <c r="AI639"/>
  <c r="AB650"/>
  <c r="AJ639"/>
  <c r="AK639"/>
  <c r="AL639"/>
  <c r="AM639"/>
  <c r="AN639"/>
  <c r="AO639"/>
  <c r="AP639"/>
  <c r="AQ639"/>
  <c r="AR639"/>
  <c r="N640"/>
  <c r="O640"/>
  <c r="P640"/>
  <c r="Q640"/>
  <c r="R640"/>
  <c r="S640"/>
  <c r="T640"/>
  <c r="U640"/>
  <c r="V640"/>
  <c r="W640"/>
  <c r="AF640"/>
  <c r="X640"/>
  <c r="Y640"/>
  <c r="Z640"/>
  <c r="AA640"/>
  <c r="AB640"/>
  <c r="AC640"/>
  <c r="AD640"/>
  <c r="AE640"/>
  <c r="AG640"/>
  <c r="AH640"/>
  <c r="AI640"/>
  <c r="AJ640"/>
  <c r="AK640"/>
  <c r="AL640"/>
  <c r="AM640"/>
  <c r="AN640"/>
  <c r="AO640"/>
  <c r="AP640"/>
  <c r="AQ640"/>
  <c r="AR640"/>
  <c r="N641"/>
  <c r="O641"/>
  <c r="P641"/>
  <c r="Q641"/>
  <c r="R641"/>
  <c r="S641"/>
  <c r="T641"/>
  <c r="U641"/>
  <c r="V641"/>
  <c r="W641"/>
  <c r="AF641"/>
  <c r="X641"/>
  <c r="Y641"/>
  <c r="Z641"/>
  <c r="AA641"/>
  <c r="AB641"/>
  <c r="AC641"/>
  <c r="AD641"/>
  <c r="AE641"/>
  <c r="AG641"/>
  <c r="AH641"/>
  <c r="AI641"/>
  <c r="AJ641"/>
  <c r="AK641"/>
  <c r="AL641"/>
  <c r="AM641"/>
  <c r="AN641"/>
  <c r="AO641"/>
  <c r="AP641"/>
  <c r="AQ641"/>
  <c r="AR641"/>
  <c r="N642"/>
  <c r="O642"/>
  <c r="P642"/>
  <c r="Q642"/>
  <c r="R642"/>
  <c r="S642"/>
  <c r="T642"/>
  <c r="U642"/>
  <c r="V642"/>
  <c r="W642"/>
  <c r="AF642"/>
  <c r="X642"/>
  <c r="Y642"/>
  <c r="Z642"/>
  <c r="AA642"/>
  <c r="AB642"/>
  <c r="AC642"/>
  <c r="AD642"/>
  <c r="AE642"/>
  <c r="AG642"/>
  <c r="AH642"/>
  <c r="AI642"/>
  <c r="AJ642"/>
  <c r="AK642"/>
  <c r="AL642"/>
  <c r="AM642"/>
  <c r="AN642"/>
  <c r="AO642"/>
  <c r="AP642"/>
  <c r="AQ642"/>
  <c r="AR642"/>
  <c r="N643"/>
  <c r="O643"/>
  <c r="P643"/>
  <c r="Q643"/>
  <c r="R643"/>
  <c r="S643"/>
  <c r="T643"/>
  <c r="U643"/>
  <c r="V643"/>
  <c r="W643"/>
  <c r="AF643"/>
  <c r="X643"/>
  <c r="Y643"/>
  <c r="Z643"/>
  <c r="AA643"/>
  <c r="AB643"/>
  <c r="AC643"/>
  <c r="AD643"/>
  <c r="AE643"/>
  <c r="AG643"/>
  <c r="AH643"/>
  <c r="AI643"/>
  <c r="AJ643"/>
  <c r="AK643"/>
  <c r="AL643"/>
  <c r="AM643"/>
  <c r="AN643"/>
  <c r="AO643"/>
  <c r="AP643"/>
  <c r="AQ643"/>
  <c r="AR643"/>
  <c r="N644"/>
  <c r="O644"/>
  <c r="P644"/>
  <c r="Q644"/>
  <c r="R644"/>
  <c r="S644"/>
  <c r="T644"/>
  <c r="U644"/>
  <c r="V644"/>
  <c r="W644"/>
  <c r="AF644"/>
  <c r="X644"/>
  <c r="Y644"/>
  <c r="Z644"/>
  <c r="AA644"/>
  <c r="AB644"/>
  <c r="AC644"/>
  <c r="AD644"/>
  <c r="AE644"/>
  <c r="AG644"/>
  <c r="AH644"/>
  <c r="AI644"/>
  <c r="AJ644"/>
  <c r="AK644"/>
  <c r="AL644"/>
  <c r="AM644"/>
  <c r="AN644"/>
  <c r="AO644"/>
  <c r="AP644"/>
  <c r="AQ644"/>
  <c r="AR644"/>
  <c r="N645"/>
  <c r="O645"/>
  <c r="P645"/>
  <c r="Q645"/>
  <c r="R645"/>
  <c r="S645"/>
  <c r="T645"/>
  <c r="U645"/>
  <c r="V645"/>
  <c r="W645"/>
  <c r="AF645"/>
  <c r="X645"/>
  <c r="Y645"/>
  <c r="Z645"/>
  <c r="AA645"/>
  <c r="AB645"/>
  <c r="AC645"/>
  <c r="AD645"/>
  <c r="AE645"/>
  <c r="AG645"/>
  <c r="AH645"/>
  <c r="AI645"/>
  <c r="AJ645"/>
  <c r="AK645"/>
  <c r="AL645"/>
  <c r="AM645"/>
  <c r="AN645"/>
  <c r="AO645"/>
  <c r="AP645"/>
  <c r="AQ645"/>
  <c r="AR645"/>
  <c r="N646"/>
  <c r="O646"/>
  <c r="P646"/>
  <c r="Q646"/>
  <c r="R646"/>
  <c r="S646"/>
  <c r="T646"/>
  <c r="U646"/>
  <c r="V646"/>
  <c r="W646"/>
  <c r="AF646"/>
  <c r="X646"/>
  <c r="Y646"/>
  <c r="Z646"/>
  <c r="AA646"/>
  <c r="AB646"/>
  <c r="AC646"/>
  <c r="AD646"/>
  <c r="AE646"/>
  <c r="AG646"/>
  <c r="AH646"/>
  <c r="AI646"/>
  <c r="AJ646"/>
  <c r="AK646"/>
  <c r="AL646"/>
  <c r="AM646"/>
  <c r="AN646"/>
  <c r="AO646"/>
  <c r="AP646"/>
  <c r="AQ646"/>
  <c r="AR646"/>
  <c r="N647"/>
  <c r="O647"/>
  <c r="P647"/>
  <c r="Q647"/>
  <c r="R647"/>
  <c r="S647"/>
  <c r="T647"/>
  <c r="U647"/>
  <c r="V647"/>
  <c r="W647"/>
  <c r="AF647"/>
  <c r="X647"/>
  <c r="Y647"/>
  <c r="Z647"/>
  <c r="AA647"/>
  <c r="AB647"/>
  <c r="AC647"/>
  <c r="AD647"/>
  <c r="AE647"/>
  <c r="AG647"/>
  <c r="AH647"/>
  <c r="AI647"/>
  <c r="AJ647"/>
  <c r="AK647"/>
  <c r="AL647"/>
  <c r="AM647"/>
  <c r="AN647"/>
  <c r="AO647"/>
  <c r="AP647"/>
  <c r="AQ647"/>
  <c r="AR647"/>
  <c r="N648"/>
  <c r="O648"/>
  <c r="P648"/>
  <c r="Q648"/>
  <c r="R648"/>
  <c r="S648"/>
  <c r="T648"/>
  <c r="U648"/>
  <c r="V648"/>
  <c r="W648"/>
  <c r="AF648"/>
  <c r="X648"/>
  <c r="Y648"/>
  <c r="Z648"/>
  <c r="AA648"/>
  <c r="AB648"/>
  <c r="AC648"/>
  <c r="AD648"/>
  <c r="AE648"/>
  <c r="AG648"/>
  <c r="AH648"/>
  <c r="AI648"/>
  <c r="AJ648"/>
  <c r="AK648"/>
  <c r="AL648"/>
  <c r="AM648"/>
  <c r="AN648"/>
  <c r="AO648"/>
  <c r="AP648"/>
  <c r="AQ648"/>
  <c r="AR648"/>
  <c r="N649"/>
  <c r="O649"/>
  <c r="P649"/>
  <c r="Q649"/>
  <c r="R649"/>
  <c r="S649"/>
  <c r="T649"/>
  <c r="U649"/>
  <c r="V649"/>
  <c r="W649"/>
  <c r="AF649"/>
  <c r="X649"/>
  <c r="Y649"/>
  <c r="Z649"/>
  <c r="AA649"/>
  <c r="AB649"/>
  <c r="AC649"/>
  <c r="AD649"/>
  <c r="AE649"/>
  <c r="AG649"/>
  <c r="AH649"/>
  <c r="AI649"/>
  <c r="AJ649"/>
  <c r="AK649"/>
  <c r="AL649"/>
  <c r="AM649"/>
  <c r="AN649"/>
  <c r="AO649"/>
  <c r="AP649"/>
  <c r="AQ649"/>
  <c r="AR649"/>
  <c r="N650"/>
  <c r="O650"/>
  <c r="P650"/>
  <c r="Q650"/>
  <c r="R650"/>
  <c r="S650"/>
  <c r="T650"/>
  <c r="U650"/>
  <c r="V650"/>
  <c r="W650"/>
  <c r="AF650"/>
  <c r="X650"/>
  <c r="Y650"/>
  <c r="Z650"/>
  <c r="AA650"/>
  <c r="AC650"/>
  <c r="AD650"/>
  <c r="AE650"/>
  <c r="AG650"/>
  <c r="AH650"/>
  <c r="AI650"/>
  <c r="AJ650"/>
  <c r="AK650"/>
  <c r="AL650"/>
  <c r="AM650"/>
  <c r="AN650"/>
  <c r="AO650"/>
  <c r="AP650"/>
  <c r="AQ650"/>
  <c r="AR650"/>
  <c r="N651"/>
  <c r="O651"/>
  <c r="P651"/>
  <c r="Q651"/>
  <c r="R651"/>
  <c r="S651"/>
  <c r="T651"/>
  <c r="U651"/>
  <c r="V651"/>
  <c r="W651"/>
  <c r="AF651"/>
  <c r="X651"/>
  <c r="Y651"/>
  <c r="Z651"/>
  <c r="AA651"/>
  <c r="AB651"/>
  <c r="AC651"/>
  <c r="AD651"/>
  <c r="AE651"/>
  <c r="AG651"/>
  <c r="AH651"/>
  <c r="AI651"/>
  <c r="AB662"/>
  <c r="AJ651"/>
  <c r="AK651"/>
  <c r="AL651"/>
  <c r="AM651"/>
  <c r="AN651"/>
  <c r="AO651"/>
  <c r="AP651"/>
  <c r="AQ651"/>
  <c r="AR651"/>
  <c r="N652"/>
  <c r="O652"/>
  <c r="P652"/>
  <c r="Q652"/>
  <c r="R652"/>
  <c r="S652"/>
  <c r="T652"/>
  <c r="U652"/>
  <c r="V652"/>
  <c r="W652"/>
  <c r="AF652"/>
  <c r="X652"/>
  <c r="Y652"/>
  <c r="Z652"/>
  <c r="AA652"/>
  <c r="AB652"/>
  <c r="AC652"/>
  <c r="AD652"/>
  <c r="AE652"/>
  <c r="AG652"/>
  <c r="AH652"/>
  <c r="AI652"/>
  <c r="AJ652"/>
  <c r="AK652"/>
  <c r="AL652"/>
  <c r="AM652"/>
  <c r="AN652"/>
  <c r="AO652"/>
  <c r="AP652"/>
  <c r="AQ652"/>
  <c r="AR652"/>
  <c r="N653"/>
  <c r="O653"/>
  <c r="P653"/>
  <c r="Q653"/>
  <c r="R653"/>
  <c r="S653"/>
  <c r="T653"/>
  <c r="U653"/>
  <c r="V653"/>
  <c r="W653"/>
  <c r="AF653"/>
  <c r="X653"/>
  <c r="Y653"/>
  <c r="Z653"/>
  <c r="AA653"/>
  <c r="AB653"/>
  <c r="AC653"/>
  <c r="AD653"/>
  <c r="AE653"/>
  <c r="AG653"/>
  <c r="AH653"/>
  <c r="AI653"/>
  <c r="AJ653"/>
  <c r="AK653"/>
  <c r="AL653"/>
  <c r="AM653"/>
  <c r="AN653"/>
  <c r="AO653"/>
  <c r="AP653"/>
  <c r="AQ653"/>
  <c r="AR653"/>
  <c r="N654"/>
  <c r="O654"/>
  <c r="P654"/>
  <c r="Q654"/>
  <c r="R654"/>
  <c r="S654"/>
  <c r="T654"/>
  <c r="U654"/>
  <c r="V654"/>
  <c r="W654"/>
  <c r="AF654"/>
  <c r="X654"/>
  <c r="Y654"/>
  <c r="Z654"/>
  <c r="AA654"/>
  <c r="AB654"/>
  <c r="AC654"/>
  <c r="AD654"/>
  <c r="AE654"/>
  <c r="AG654"/>
  <c r="AH654"/>
  <c r="AI654"/>
  <c r="AJ654"/>
  <c r="AK654"/>
  <c r="AL654"/>
  <c r="AM654"/>
  <c r="AN654"/>
  <c r="AO654"/>
  <c r="AP654"/>
  <c r="AQ654"/>
  <c r="AR654"/>
  <c r="N655"/>
  <c r="O655"/>
  <c r="P655"/>
  <c r="Q655"/>
  <c r="R655"/>
  <c r="S655"/>
  <c r="T655"/>
  <c r="U655"/>
  <c r="V655"/>
  <c r="W655"/>
  <c r="AF655"/>
  <c r="X655"/>
  <c r="Y655"/>
  <c r="Z655"/>
  <c r="AA655"/>
  <c r="AB655"/>
  <c r="AC655"/>
  <c r="AD655"/>
  <c r="AE655"/>
  <c r="AG655"/>
  <c r="AH655"/>
  <c r="AI655"/>
  <c r="AJ655"/>
  <c r="AK655"/>
  <c r="AL655"/>
  <c r="AM655"/>
  <c r="AN655"/>
  <c r="AO655"/>
  <c r="AP655"/>
  <c r="AQ655"/>
  <c r="AR655"/>
  <c r="N656"/>
  <c r="O656"/>
  <c r="P656"/>
  <c r="Q656"/>
  <c r="R656"/>
  <c r="S656"/>
  <c r="T656"/>
  <c r="U656"/>
  <c r="V656"/>
  <c r="W656"/>
  <c r="AF656"/>
  <c r="X656"/>
  <c r="Y656"/>
  <c r="Z656"/>
  <c r="AA656"/>
  <c r="AB656"/>
  <c r="AC656"/>
  <c r="AD656"/>
  <c r="AE656"/>
  <c r="AG656"/>
  <c r="AH656"/>
  <c r="AI656"/>
  <c r="AJ656"/>
  <c r="AK656"/>
  <c r="AL656"/>
  <c r="AM656"/>
  <c r="AN656"/>
  <c r="AO656"/>
  <c r="AP656"/>
  <c r="AQ656"/>
  <c r="AR656"/>
  <c r="N657"/>
  <c r="O657"/>
  <c r="P657"/>
  <c r="Q657"/>
  <c r="R657"/>
  <c r="S657"/>
  <c r="T657"/>
  <c r="U657"/>
  <c r="V657"/>
  <c r="W657"/>
  <c r="AF657"/>
  <c r="X657"/>
  <c r="Y657"/>
  <c r="Z657"/>
  <c r="AA657"/>
  <c r="AB657"/>
  <c r="AC657"/>
  <c r="AD657"/>
  <c r="AE657"/>
  <c r="AG657"/>
  <c r="AH657"/>
  <c r="AI657"/>
  <c r="AJ657"/>
  <c r="AK657"/>
  <c r="AL657"/>
  <c r="AM657"/>
  <c r="AN657"/>
  <c r="AO657"/>
  <c r="AP657"/>
  <c r="AQ657"/>
  <c r="AR657"/>
  <c r="N658"/>
  <c r="O658"/>
  <c r="P658"/>
  <c r="Q658"/>
  <c r="R658"/>
  <c r="S658"/>
  <c r="T658"/>
  <c r="U658"/>
  <c r="V658"/>
  <c r="W658"/>
  <c r="AF658"/>
  <c r="X658"/>
  <c r="Y658"/>
  <c r="Z658"/>
  <c r="AA658"/>
  <c r="AB658"/>
  <c r="AC658"/>
  <c r="AD658"/>
  <c r="AE658"/>
  <c r="AG658"/>
  <c r="AH658"/>
  <c r="AI658"/>
  <c r="AJ658"/>
  <c r="AK658"/>
  <c r="AL658"/>
  <c r="AM658"/>
  <c r="AN658"/>
  <c r="AO658"/>
  <c r="AP658"/>
  <c r="AQ658"/>
  <c r="AR658"/>
  <c r="N659"/>
  <c r="O659"/>
  <c r="P659"/>
  <c r="Q659"/>
  <c r="R659"/>
  <c r="S659"/>
  <c r="T659"/>
  <c r="U659"/>
  <c r="V659"/>
  <c r="W659"/>
  <c r="AF659"/>
  <c r="X659"/>
  <c r="Y659"/>
  <c r="Z659"/>
  <c r="AA659"/>
  <c r="AB659"/>
  <c r="AC659"/>
  <c r="AD659"/>
  <c r="AE659"/>
  <c r="AG659"/>
  <c r="AH659"/>
  <c r="AI659"/>
  <c r="AJ659"/>
  <c r="AK659"/>
  <c r="AL659"/>
  <c r="AM659"/>
  <c r="AN659"/>
  <c r="AO659"/>
  <c r="AP659"/>
  <c r="AQ659"/>
  <c r="AR659"/>
  <c r="N660"/>
  <c r="O660"/>
  <c r="P660"/>
  <c r="Q660"/>
  <c r="R660"/>
  <c r="S660"/>
  <c r="T660"/>
  <c r="U660"/>
  <c r="V660"/>
  <c r="W660"/>
  <c r="AF660"/>
  <c r="X660"/>
  <c r="Y660"/>
  <c r="Z660"/>
  <c r="AA660"/>
  <c r="AB660"/>
  <c r="AC660"/>
  <c r="AD660"/>
  <c r="AE660"/>
  <c r="AG660"/>
  <c r="AH660"/>
  <c r="AI660"/>
  <c r="AJ660"/>
  <c r="AK660"/>
  <c r="AL660"/>
  <c r="AM660"/>
  <c r="AN660"/>
  <c r="AO660"/>
  <c r="AP660"/>
  <c r="AQ660"/>
  <c r="AR660"/>
  <c r="N661"/>
  <c r="O661"/>
  <c r="P661"/>
  <c r="Q661"/>
  <c r="R661"/>
  <c r="S661"/>
  <c r="T661"/>
  <c r="U661"/>
  <c r="V661"/>
  <c r="W661"/>
  <c r="AF661"/>
  <c r="X661"/>
  <c r="Y661"/>
  <c r="Z661"/>
  <c r="AA661"/>
  <c r="AB661"/>
  <c r="AC661"/>
  <c r="AD661"/>
  <c r="AE661"/>
  <c r="AG661"/>
  <c r="AH661"/>
  <c r="AI661"/>
  <c r="AJ661"/>
  <c r="AK661"/>
  <c r="AL661"/>
  <c r="AM661"/>
  <c r="AN661"/>
  <c r="AO661"/>
  <c r="AP661"/>
  <c r="AQ661"/>
  <c r="AR661"/>
  <c r="N662"/>
  <c r="O662"/>
  <c r="P662"/>
  <c r="Q662"/>
  <c r="R662"/>
  <c r="S662"/>
  <c r="T662"/>
  <c r="U662"/>
  <c r="V662"/>
  <c r="W662"/>
  <c r="AF662"/>
  <c r="X662"/>
  <c r="Y662"/>
  <c r="Z662"/>
  <c r="AA662"/>
  <c r="AC662"/>
  <c r="AD662"/>
  <c r="AE662"/>
  <c r="AG662"/>
  <c r="AH662"/>
  <c r="AI662"/>
  <c r="AJ662"/>
  <c r="AK662"/>
  <c r="AL662"/>
  <c r="AM662"/>
  <c r="AN662"/>
  <c r="AO662"/>
  <c r="AP662"/>
  <c r="AQ662"/>
  <c r="AR662"/>
  <c r="N663"/>
  <c r="O663"/>
  <c r="P663"/>
  <c r="Q663"/>
  <c r="R663"/>
  <c r="S663"/>
  <c r="T663"/>
  <c r="U663"/>
  <c r="V663"/>
  <c r="W663"/>
  <c r="AF663"/>
  <c r="X663"/>
  <c r="Y663"/>
  <c r="Z663"/>
  <c r="AA663"/>
  <c r="AB663"/>
  <c r="AC663"/>
  <c r="AD663"/>
  <c r="AE663"/>
  <c r="AG663"/>
  <c r="AH663"/>
  <c r="AI663"/>
  <c r="AB674"/>
  <c r="AJ663"/>
  <c r="AK663"/>
  <c r="AL663"/>
  <c r="AM663"/>
  <c r="AN663"/>
  <c r="AO663"/>
  <c r="AP663"/>
  <c r="AQ663"/>
  <c r="AR663"/>
  <c r="N664"/>
  <c r="O664"/>
  <c r="P664"/>
  <c r="Q664"/>
  <c r="R664"/>
  <c r="S664"/>
  <c r="T664"/>
  <c r="U664"/>
  <c r="V664"/>
  <c r="W664"/>
  <c r="AF664"/>
  <c r="X664"/>
  <c r="Y664"/>
  <c r="Z664"/>
  <c r="AA664"/>
  <c r="AB664"/>
  <c r="AC664"/>
  <c r="AD664"/>
  <c r="AE664"/>
  <c r="AG664"/>
  <c r="AH664"/>
  <c r="AI664"/>
  <c r="AJ664"/>
  <c r="AK664"/>
  <c r="AL664"/>
  <c r="AM664"/>
  <c r="AN664"/>
  <c r="AO664"/>
  <c r="AP664"/>
  <c r="AQ664"/>
  <c r="AR664"/>
  <c r="N665"/>
  <c r="O665"/>
  <c r="P665"/>
  <c r="Q665"/>
  <c r="R665"/>
  <c r="S665"/>
  <c r="T665"/>
  <c r="U665"/>
  <c r="V665"/>
  <c r="W665"/>
  <c r="AF665"/>
  <c r="X665"/>
  <c r="Y665"/>
  <c r="Z665"/>
  <c r="AA665"/>
  <c r="AB665"/>
  <c r="AC665"/>
  <c r="AD665"/>
  <c r="AE665"/>
  <c r="AG665"/>
  <c r="AH665"/>
  <c r="AI665"/>
  <c r="AJ665"/>
  <c r="AK665"/>
  <c r="AL665"/>
  <c r="AM665"/>
  <c r="AN665"/>
  <c r="AO665"/>
  <c r="AP665"/>
  <c r="AQ665"/>
  <c r="AR665"/>
  <c r="N666"/>
  <c r="O666"/>
  <c r="P666"/>
  <c r="Q666"/>
  <c r="R666"/>
  <c r="S666"/>
  <c r="T666"/>
  <c r="U666"/>
  <c r="V666"/>
  <c r="W666"/>
  <c r="AF666"/>
  <c r="X666"/>
  <c r="Y666"/>
  <c r="Z666"/>
  <c r="AA666"/>
  <c r="AB666"/>
  <c r="AC666"/>
  <c r="AD666"/>
  <c r="AE666"/>
  <c r="AG666"/>
  <c r="AH666"/>
  <c r="AI666"/>
  <c r="AJ666"/>
  <c r="AK666"/>
  <c r="AL666"/>
  <c r="AM666"/>
  <c r="AN666"/>
  <c r="AO666"/>
  <c r="AP666"/>
  <c r="AQ666"/>
  <c r="AR666"/>
  <c r="N667"/>
  <c r="O667"/>
  <c r="P667"/>
  <c r="Q667"/>
  <c r="R667"/>
  <c r="S667"/>
  <c r="T667"/>
  <c r="U667"/>
  <c r="V667"/>
  <c r="W667"/>
  <c r="AF667"/>
  <c r="X667"/>
  <c r="Y667"/>
  <c r="Z667"/>
  <c r="AA667"/>
  <c r="AB667"/>
  <c r="AC667"/>
  <c r="AD667"/>
  <c r="AE667"/>
  <c r="AG667"/>
  <c r="AH667"/>
  <c r="AI667"/>
  <c r="AJ667"/>
  <c r="AK667"/>
  <c r="AL667"/>
  <c r="AM667"/>
  <c r="AN667"/>
  <c r="AO667"/>
  <c r="AP667"/>
  <c r="AQ667"/>
  <c r="AR667"/>
  <c r="N668"/>
  <c r="O668"/>
  <c r="P668"/>
  <c r="Q668"/>
  <c r="R668"/>
  <c r="S668"/>
  <c r="T668"/>
  <c r="U668"/>
  <c r="V668"/>
  <c r="W668"/>
  <c r="AF668"/>
  <c r="X668"/>
  <c r="Y668"/>
  <c r="Z668"/>
  <c r="AA668"/>
  <c r="AB668"/>
  <c r="AC668"/>
  <c r="AD668"/>
  <c r="AE668"/>
  <c r="AG668"/>
  <c r="AH668"/>
  <c r="AI668"/>
  <c r="AJ668"/>
  <c r="AK668"/>
  <c r="AL668"/>
  <c r="AM668"/>
  <c r="AN668"/>
  <c r="AO668"/>
  <c r="AP668"/>
  <c r="AQ668"/>
  <c r="AR668"/>
  <c r="N669"/>
  <c r="O669"/>
  <c r="P669"/>
  <c r="Q669"/>
  <c r="R669"/>
  <c r="S669"/>
  <c r="T669"/>
  <c r="U669"/>
  <c r="V669"/>
  <c r="W669"/>
  <c r="AF669"/>
  <c r="X669"/>
  <c r="Y669"/>
  <c r="Z669"/>
  <c r="AA669"/>
  <c r="AB669"/>
  <c r="AC669"/>
  <c r="AD669"/>
  <c r="AE669"/>
  <c r="AG669"/>
  <c r="AH669"/>
  <c r="AI669"/>
  <c r="AJ669"/>
  <c r="AK669"/>
  <c r="AL669"/>
  <c r="AM669"/>
  <c r="AN669"/>
  <c r="AO669"/>
  <c r="AP669"/>
  <c r="AQ669"/>
  <c r="AR669"/>
  <c r="N670"/>
  <c r="O670"/>
  <c r="P670"/>
  <c r="Q670"/>
  <c r="R670"/>
  <c r="S670"/>
  <c r="T670"/>
  <c r="U670"/>
  <c r="V670"/>
  <c r="W670"/>
  <c r="AF670"/>
  <c r="X670"/>
  <c r="Y670"/>
  <c r="Z670"/>
  <c r="AA670"/>
  <c r="AB670"/>
  <c r="AC670"/>
  <c r="AD670"/>
  <c r="AE670"/>
  <c r="AG670"/>
  <c r="AH670"/>
  <c r="AI670"/>
  <c r="AJ670"/>
  <c r="AK670"/>
  <c r="AL670"/>
  <c r="AM670"/>
  <c r="AN670"/>
  <c r="AO670"/>
  <c r="AP670"/>
  <c r="AQ670"/>
  <c r="AR670"/>
  <c r="N671"/>
  <c r="O671"/>
  <c r="P671"/>
  <c r="Q671"/>
  <c r="R671"/>
  <c r="S671"/>
  <c r="T671"/>
  <c r="U671"/>
  <c r="V671"/>
  <c r="W671"/>
  <c r="AF671"/>
  <c r="X671"/>
  <c r="Y671"/>
  <c r="Z671"/>
  <c r="AA671"/>
  <c r="AB671"/>
  <c r="AC671"/>
  <c r="AD671"/>
  <c r="AE671"/>
  <c r="AG671"/>
  <c r="AH671"/>
  <c r="AI671"/>
  <c r="AJ671"/>
  <c r="AK671"/>
  <c r="AL671"/>
  <c r="AM671"/>
  <c r="AN671"/>
  <c r="AO671"/>
  <c r="AP671"/>
  <c r="AQ671"/>
  <c r="AR671"/>
  <c r="N672"/>
  <c r="O672"/>
  <c r="P672"/>
  <c r="Q672"/>
  <c r="R672"/>
  <c r="S672"/>
  <c r="T672"/>
  <c r="U672"/>
  <c r="V672"/>
  <c r="W672"/>
  <c r="AF672"/>
  <c r="X672"/>
  <c r="Y672"/>
  <c r="Z672"/>
  <c r="AA672"/>
  <c r="AB672"/>
  <c r="AC672"/>
  <c r="AD672"/>
  <c r="AE672"/>
  <c r="AG672"/>
  <c r="AH672"/>
  <c r="AI672"/>
  <c r="AJ672"/>
  <c r="AK672"/>
  <c r="AL672"/>
  <c r="AM672"/>
  <c r="AN672"/>
  <c r="AO672"/>
  <c r="AP672"/>
  <c r="AQ672"/>
  <c r="AR672"/>
  <c r="N673"/>
  <c r="O673"/>
  <c r="P673"/>
  <c r="Q673"/>
  <c r="R673"/>
  <c r="S673"/>
  <c r="T673"/>
  <c r="U673"/>
  <c r="V673"/>
  <c r="W673"/>
  <c r="AF673"/>
  <c r="X673"/>
  <c r="Y673"/>
  <c r="Z673"/>
  <c r="AA673"/>
  <c r="AB673"/>
  <c r="AC673"/>
  <c r="AD673"/>
  <c r="AE673"/>
  <c r="AG673"/>
  <c r="AH673"/>
  <c r="AI673"/>
  <c r="AJ673"/>
  <c r="AK673"/>
  <c r="AL673"/>
  <c r="AM673"/>
  <c r="AN673"/>
  <c r="AO673"/>
  <c r="AP673"/>
  <c r="AQ673"/>
  <c r="AR673"/>
  <c r="N674"/>
  <c r="O674"/>
  <c r="P674"/>
  <c r="Q674"/>
  <c r="R674"/>
  <c r="S674"/>
  <c r="T674"/>
  <c r="U674"/>
  <c r="V674"/>
  <c r="W674"/>
  <c r="AF674"/>
  <c r="X674"/>
  <c r="Y674"/>
  <c r="Z674"/>
  <c r="AA674"/>
  <c r="AC674"/>
  <c r="AD674"/>
  <c r="AE674"/>
  <c r="AG674"/>
  <c r="AH674"/>
  <c r="AI674"/>
  <c r="AJ674"/>
  <c r="AK674"/>
  <c r="AL674"/>
  <c r="AM674"/>
  <c r="AN674"/>
  <c r="AO674"/>
  <c r="AP674"/>
  <c r="AQ674"/>
  <c r="AR674"/>
  <c r="N675"/>
  <c r="O675"/>
  <c r="P675"/>
  <c r="Q675"/>
  <c r="R675"/>
  <c r="S675"/>
  <c r="T675"/>
  <c r="U675"/>
  <c r="V675"/>
  <c r="W675"/>
  <c r="AF675"/>
  <c r="X675"/>
  <c r="Y675"/>
  <c r="Z675"/>
  <c r="AA675"/>
  <c r="AB675"/>
  <c r="AC675"/>
  <c r="AD675"/>
  <c r="AE675"/>
  <c r="AG675"/>
  <c r="AH675"/>
  <c r="AI675"/>
  <c r="AB686"/>
  <c r="AJ675"/>
  <c r="AK675"/>
  <c r="AL675"/>
  <c r="AM675"/>
  <c r="AN675"/>
  <c r="AO675"/>
  <c r="AP675"/>
  <c r="AQ675"/>
  <c r="AR675"/>
  <c r="N676"/>
  <c r="O676"/>
  <c r="P676"/>
  <c r="Q676"/>
  <c r="R676"/>
  <c r="S676"/>
  <c r="T676"/>
  <c r="U676"/>
  <c r="V676"/>
  <c r="W676"/>
  <c r="AF676"/>
  <c r="X676"/>
  <c r="Y676"/>
  <c r="Z676"/>
  <c r="AA676"/>
  <c r="AB676"/>
  <c r="AC676"/>
  <c r="AD676"/>
  <c r="AE676"/>
  <c r="AG676"/>
  <c r="AH676"/>
  <c r="AI676"/>
  <c r="AJ676"/>
  <c r="AK676"/>
  <c r="AL676"/>
  <c r="AM676"/>
  <c r="AN676"/>
  <c r="AO676"/>
  <c r="AP676"/>
  <c r="AQ676"/>
  <c r="AR676"/>
  <c r="N677"/>
  <c r="O677"/>
  <c r="P677"/>
  <c r="Q677"/>
  <c r="R677"/>
  <c r="S677"/>
  <c r="T677"/>
  <c r="U677"/>
  <c r="V677"/>
  <c r="W677"/>
  <c r="AF677"/>
  <c r="X677"/>
  <c r="Y677"/>
  <c r="Z677"/>
  <c r="AA677"/>
  <c r="AB677"/>
  <c r="AC677"/>
  <c r="AD677"/>
  <c r="AE677"/>
  <c r="AG677"/>
  <c r="AH677"/>
  <c r="AI677"/>
  <c r="AJ677"/>
  <c r="AK677"/>
  <c r="AL677"/>
  <c r="AM677"/>
  <c r="AN677"/>
  <c r="AO677"/>
  <c r="AP677"/>
  <c r="AQ677"/>
  <c r="AR677"/>
  <c r="N678"/>
  <c r="O678"/>
  <c r="P678"/>
  <c r="Q678"/>
  <c r="R678"/>
  <c r="S678"/>
  <c r="T678"/>
  <c r="U678"/>
  <c r="V678"/>
  <c r="W678"/>
  <c r="AF678"/>
  <c r="X678"/>
  <c r="Y678"/>
  <c r="Z678"/>
  <c r="AA678"/>
  <c r="AB678"/>
  <c r="AC678"/>
  <c r="AD678"/>
  <c r="AE678"/>
  <c r="AG678"/>
  <c r="AH678"/>
  <c r="AI678"/>
  <c r="AJ678"/>
  <c r="AK678"/>
  <c r="AL678"/>
  <c r="AM678"/>
  <c r="AN678"/>
  <c r="AO678"/>
  <c r="AP678"/>
  <c r="AQ678"/>
  <c r="AR678"/>
  <c r="N679"/>
  <c r="O679"/>
  <c r="P679"/>
  <c r="Q679"/>
  <c r="R679"/>
  <c r="S679"/>
  <c r="T679"/>
  <c r="U679"/>
  <c r="V679"/>
  <c r="W679"/>
  <c r="AF679"/>
  <c r="X679"/>
  <c r="Y679"/>
  <c r="Z679"/>
  <c r="AA679"/>
  <c r="AB679"/>
  <c r="AC679"/>
  <c r="AD679"/>
  <c r="AE679"/>
  <c r="AG679"/>
  <c r="AH679"/>
  <c r="AI679"/>
  <c r="AJ679"/>
  <c r="AK679"/>
  <c r="AL679"/>
  <c r="AM679"/>
  <c r="AN679"/>
  <c r="AO679"/>
  <c r="AP679"/>
  <c r="AQ679"/>
  <c r="AR679"/>
  <c r="N680"/>
  <c r="O680"/>
  <c r="P680"/>
  <c r="Q680"/>
  <c r="R680"/>
  <c r="S680"/>
  <c r="T680"/>
  <c r="U680"/>
  <c r="V680"/>
  <c r="W680"/>
  <c r="AF680"/>
  <c r="X680"/>
  <c r="Y680"/>
  <c r="Z680"/>
  <c r="AA680"/>
  <c r="AB680"/>
  <c r="AC680"/>
  <c r="AD680"/>
  <c r="AE680"/>
  <c r="AG680"/>
  <c r="AH680"/>
  <c r="AI680"/>
  <c r="AJ680"/>
  <c r="AK680"/>
  <c r="AL680"/>
  <c r="AM680"/>
  <c r="AN680"/>
  <c r="AO680"/>
  <c r="AP680"/>
  <c r="AQ680"/>
  <c r="AR680"/>
  <c r="N681"/>
  <c r="O681"/>
  <c r="P681"/>
  <c r="Q681"/>
  <c r="R681"/>
  <c r="S681"/>
  <c r="T681"/>
  <c r="U681"/>
  <c r="V681"/>
  <c r="W681"/>
  <c r="AF681"/>
  <c r="X681"/>
  <c r="Y681"/>
  <c r="Z681"/>
  <c r="AA681"/>
  <c r="AB681"/>
  <c r="AC681"/>
  <c r="AD681"/>
  <c r="AE681"/>
  <c r="AG681"/>
  <c r="AH681"/>
  <c r="AI681"/>
  <c r="AJ681"/>
  <c r="AK681"/>
  <c r="AL681"/>
  <c r="AM681"/>
  <c r="AN681"/>
  <c r="AO681"/>
  <c r="AP681"/>
  <c r="AQ681"/>
  <c r="AR681"/>
  <c r="N682"/>
  <c r="O682"/>
  <c r="P682"/>
  <c r="Q682"/>
  <c r="R682"/>
  <c r="S682"/>
  <c r="T682"/>
  <c r="U682"/>
  <c r="V682"/>
  <c r="W682"/>
  <c r="AF682"/>
  <c r="X682"/>
  <c r="Y682"/>
  <c r="Z682"/>
  <c r="AA682"/>
  <c r="AB682"/>
  <c r="AC682"/>
  <c r="AD682"/>
  <c r="AE682"/>
  <c r="AG682"/>
  <c r="AH682"/>
  <c r="AI682"/>
  <c r="AJ682"/>
  <c r="AK682"/>
  <c r="AL682"/>
  <c r="AM682"/>
  <c r="AN682"/>
  <c r="AO682"/>
  <c r="AP682"/>
  <c r="AQ682"/>
  <c r="AR682"/>
  <c r="N683"/>
  <c r="O683"/>
  <c r="P683"/>
  <c r="Q683"/>
  <c r="R683"/>
  <c r="S683"/>
  <c r="T683"/>
  <c r="U683"/>
  <c r="V683"/>
  <c r="W683"/>
  <c r="AF683"/>
  <c r="X683"/>
  <c r="Y683"/>
  <c r="Z683"/>
  <c r="AA683"/>
  <c r="AB683"/>
  <c r="AC683"/>
  <c r="AD683"/>
  <c r="AE683"/>
  <c r="AG683"/>
  <c r="AH683"/>
  <c r="AI683"/>
  <c r="AJ683"/>
  <c r="AK683"/>
  <c r="AL683"/>
  <c r="AM683"/>
  <c r="AN683"/>
  <c r="AO683"/>
  <c r="AP683"/>
  <c r="AQ683"/>
  <c r="AR683"/>
  <c r="N684"/>
  <c r="O684"/>
  <c r="P684"/>
  <c r="Q684"/>
  <c r="R684"/>
  <c r="S684"/>
  <c r="T684"/>
  <c r="U684"/>
  <c r="V684"/>
  <c r="W684"/>
  <c r="AF684"/>
  <c r="X684"/>
  <c r="Y684"/>
  <c r="Z684"/>
  <c r="AA684"/>
  <c r="AB684"/>
  <c r="AC684"/>
  <c r="AD684"/>
  <c r="AE684"/>
  <c r="AG684"/>
  <c r="AH684"/>
  <c r="AI684"/>
  <c r="AJ684"/>
  <c r="AK684"/>
  <c r="AL684"/>
  <c r="AM684"/>
  <c r="AN684"/>
  <c r="AO684"/>
  <c r="AP684"/>
  <c r="AQ684"/>
  <c r="AR684"/>
  <c r="N685"/>
  <c r="O685"/>
  <c r="P685"/>
  <c r="Q685"/>
  <c r="R685"/>
  <c r="S685"/>
  <c r="T685"/>
  <c r="U685"/>
  <c r="V685"/>
  <c r="W685"/>
  <c r="AF685"/>
  <c r="X685"/>
  <c r="Y685"/>
  <c r="Z685"/>
  <c r="AA685"/>
  <c r="AB685"/>
  <c r="AC685"/>
  <c r="AD685"/>
  <c r="AE685"/>
  <c r="AG685"/>
  <c r="AH685"/>
  <c r="AI685"/>
  <c r="AJ685"/>
  <c r="AK685"/>
  <c r="AL685"/>
  <c r="AM685"/>
  <c r="AN685"/>
  <c r="AO685"/>
  <c r="AP685"/>
  <c r="AQ685"/>
  <c r="AR685"/>
  <c r="N686"/>
  <c r="O686"/>
  <c r="P686"/>
  <c r="Q686"/>
  <c r="R686"/>
  <c r="S686"/>
  <c r="T686"/>
  <c r="U686"/>
  <c r="V686"/>
  <c r="W686"/>
  <c r="AF686"/>
  <c r="X686"/>
  <c r="Y686"/>
  <c r="Z686"/>
  <c r="AA686"/>
  <c r="AC686"/>
  <c r="AD686"/>
  <c r="AE686"/>
  <c r="AG686"/>
  <c r="AH686"/>
  <c r="AI686"/>
  <c r="AJ686"/>
  <c r="AK686"/>
  <c r="AL686"/>
  <c r="AM686"/>
  <c r="AN686"/>
  <c r="AO686"/>
  <c r="AP686"/>
  <c r="AQ686"/>
  <c r="AR686"/>
  <c r="N687"/>
  <c r="O687"/>
  <c r="P687"/>
  <c r="Q687"/>
  <c r="R687"/>
  <c r="S687"/>
  <c r="T687"/>
  <c r="U687"/>
  <c r="V687"/>
  <c r="W687"/>
  <c r="AF687"/>
  <c r="X687"/>
  <c r="Y687"/>
  <c r="Z687"/>
  <c r="AA687"/>
  <c r="AB687"/>
  <c r="AC687"/>
  <c r="AD687"/>
  <c r="AE687"/>
  <c r="AG687"/>
  <c r="AH687"/>
  <c r="AI687"/>
  <c r="AB698"/>
  <c r="AJ687"/>
  <c r="AK687"/>
  <c r="AL687"/>
  <c r="AM687"/>
  <c r="AN687"/>
  <c r="AO687"/>
  <c r="AP687"/>
  <c r="AQ687"/>
  <c r="AR687"/>
  <c r="N688"/>
  <c r="O688"/>
  <c r="P688"/>
  <c r="Q688"/>
  <c r="R688"/>
  <c r="S688"/>
  <c r="T688"/>
  <c r="U688"/>
  <c r="V688"/>
  <c r="W688"/>
  <c r="AF688"/>
  <c r="X688"/>
  <c r="Y688"/>
  <c r="Z688"/>
  <c r="AA688"/>
  <c r="AB688"/>
  <c r="AC688"/>
  <c r="AD688"/>
  <c r="AE688"/>
  <c r="AG688"/>
  <c r="AH688"/>
  <c r="AI688"/>
  <c r="AJ688"/>
  <c r="AK688"/>
  <c r="AL688"/>
  <c r="AM688"/>
  <c r="AN688"/>
  <c r="AO688"/>
  <c r="AP688"/>
  <c r="AQ688"/>
  <c r="AR688"/>
  <c r="N689"/>
  <c r="O689"/>
  <c r="P689"/>
  <c r="Q689"/>
  <c r="R689"/>
  <c r="S689"/>
  <c r="T689"/>
  <c r="U689"/>
  <c r="V689"/>
  <c r="W689"/>
  <c r="AF689"/>
  <c r="X689"/>
  <c r="Y689"/>
  <c r="Z689"/>
  <c r="AA689"/>
  <c r="AB689"/>
  <c r="AC689"/>
  <c r="AD689"/>
  <c r="AE689"/>
  <c r="AG689"/>
  <c r="AH689"/>
  <c r="AI689"/>
  <c r="AJ689"/>
  <c r="AK689"/>
  <c r="AL689"/>
  <c r="AM689"/>
  <c r="AN689"/>
  <c r="AO689"/>
  <c r="AP689"/>
  <c r="AQ689"/>
  <c r="AR689"/>
  <c r="N690"/>
  <c r="O690"/>
  <c r="P690"/>
  <c r="Q690"/>
  <c r="R690"/>
  <c r="S690"/>
  <c r="T690"/>
  <c r="U690"/>
  <c r="V690"/>
  <c r="W690"/>
  <c r="AF690"/>
  <c r="X690"/>
  <c r="Y690"/>
  <c r="Z690"/>
  <c r="AA690"/>
  <c r="AB690"/>
  <c r="AC690"/>
  <c r="AD690"/>
  <c r="AE690"/>
  <c r="AG690"/>
  <c r="AH690"/>
  <c r="AI690"/>
  <c r="AJ690"/>
  <c r="AK690"/>
  <c r="AL690"/>
  <c r="AM690"/>
  <c r="AN690"/>
  <c r="AO690"/>
  <c r="AP690"/>
  <c r="AQ690"/>
  <c r="AR690"/>
  <c r="N691"/>
  <c r="O691"/>
  <c r="P691"/>
  <c r="Q691"/>
  <c r="R691"/>
  <c r="S691"/>
  <c r="T691"/>
  <c r="U691"/>
  <c r="V691"/>
  <c r="W691"/>
  <c r="AF691"/>
  <c r="X691"/>
  <c r="Y691"/>
  <c r="Z691"/>
  <c r="AA691"/>
  <c r="AB691"/>
  <c r="AC691"/>
  <c r="AD691"/>
  <c r="AE691"/>
  <c r="AG691"/>
  <c r="AH691"/>
  <c r="AI691"/>
  <c r="AJ691"/>
  <c r="AK691"/>
  <c r="AL691"/>
  <c r="AM691"/>
  <c r="AN691"/>
  <c r="AO691"/>
  <c r="AP691"/>
  <c r="AQ691"/>
  <c r="AR691"/>
  <c r="N692"/>
  <c r="O692"/>
  <c r="P692"/>
  <c r="Q692"/>
  <c r="R692"/>
  <c r="S692"/>
  <c r="T692"/>
  <c r="U692"/>
  <c r="V692"/>
  <c r="W692"/>
  <c r="AF692"/>
  <c r="X692"/>
  <c r="Y692"/>
  <c r="Z692"/>
  <c r="AA692"/>
  <c r="AB692"/>
  <c r="AC692"/>
  <c r="AD692"/>
  <c r="AE692"/>
  <c r="AG692"/>
  <c r="AH692"/>
  <c r="AI692"/>
  <c r="AJ692"/>
  <c r="AK692"/>
  <c r="AL692"/>
  <c r="AM692"/>
  <c r="AN692"/>
  <c r="AO692"/>
  <c r="AP692"/>
  <c r="AQ692"/>
  <c r="AR692"/>
  <c r="N693"/>
  <c r="O693"/>
  <c r="P693"/>
  <c r="Q693"/>
  <c r="R693"/>
  <c r="S693"/>
  <c r="T693"/>
  <c r="U693"/>
  <c r="V693"/>
  <c r="W693"/>
  <c r="AF693"/>
  <c r="X693"/>
  <c r="Y693"/>
  <c r="Z693"/>
  <c r="AA693"/>
  <c r="AB693"/>
  <c r="AC693"/>
  <c r="AD693"/>
  <c r="AE693"/>
  <c r="AG693"/>
  <c r="AH693"/>
  <c r="AI693"/>
  <c r="AJ693"/>
  <c r="AK693"/>
  <c r="AL693"/>
  <c r="AM693"/>
  <c r="AN693"/>
  <c r="AO693"/>
  <c r="AP693"/>
  <c r="AQ693"/>
  <c r="AR693"/>
  <c r="N694"/>
  <c r="O694"/>
  <c r="P694"/>
  <c r="Q694"/>
  <c r="R694"/>
  <c r="S694"/>
  <c r="T694"/>
  <c r="U694"/>
  <c r="V694"/>
  <c r="W694"/>
  <c r="AF694"/>
  <c r="X694"/>
  <c r="Y694"/>
  <c r="Z694"/>
  <c r="AA694"/>
  <c r="AB694"/>
  <c r="AC694"/>
  <c r="AD694"/>
  <c r="AE694"/>
  <c r="AG694"/>
  <c r="AH694"/>
  <c r="AI694"/>
  <c r="AJ694"/>
  <c r="AK694"/>
  <c r="AL694"/>
  <c r="AM694"/>
  <c r="AN694"/>
  <c r="AO694"/>
  <c r="AP694"/>
  <c r="AQ694"/>
  <c r="AR694"/>
  <c r="N695"/>
  <c r="O695"/>
  <c r="P695"/>
  <c r="Q695"/>
  <c r="R695"/>
  <c r="S695"/>
  <c r="T695"/>
  <c r="U695"/>
  <c r="V695"/>
  <c r="W695"/>
  <c r="AF695"/>
  <c r="X695"/>
  <c r="Y695"/>
  <c r="Z695"/>
  <c r="AA695"/>
  <c r="AB695"/>
  <c r="AC695"/>
  <c r="AD695"/>
  <c r="AE695"/>
  <c r="AG695"/>
  <c r="AH695"/>
  <c r="AI695"/>
  <c r="AJ695"/>
  <c r="AK695"/>
  <c r="AL695"/>
  <c r="AM695"/>
  <c r="AN695"/>
  <c r="AO695"/>
  <c r="AP695"/>
  <c r="AQ695"/>
  <c r="AR695"/>
  <c r="N696"/>
  <c r="O696"/>
  <c r="P696"/>
  <c r="Q696"/>
  <c r="R696"/>
  <c r="S696"/>
  <c r="T696"/>
  <c r="U696"/>
  <c r="V696"/>
  <c r="W696"/>
  <c r="AF696"/>
  <c r="X696"/>
  <c r="Y696"/>
  <c r="Z696"/>
  <c r="AA696"/>
  <c r="AB696"/>
  <c r="AC696"/>
  <c r="AD696"/>
  <c r="AE696"/>
  <c r="AG696"/>
  <c r="AH696"/>
  <c r="AI696"/>
  <c r="AJ696"/>
  <c r="AK696"/>
  <c r="AL696"/>
  <c r="AM696"/>
  <c r="AN696"/>
  <c r="AO696"/>
  <c r="AP696"/>
  <c r="AQ696"/>
  <c r="AR696"/>
  <c r="N697"/>
  <c r="O697"/>
  <c r="P697"/>
  <c r="Q697"/>
  <c r="R697"/>
  <c r="S697"/>
  <c r="T697"/>
  <c r="U697"/>
  <c r="V697"/>
  <c r="W697"/>
  <c r="AF697"/>
  <c r="X697"/>
  <c r="Y697"/>
  <c r="Z697"/>
  <c r="AA697"/>
  <c r="AB697"/>
  <c r="AC697"/>
  <c r="AD697"/>
  <c r="AE697"/>
  <c r="AG697"/>
  <c r="AH697"/>
  <c r="AI697"/>
  <c r="AJ697"/>
  <c r="AK697"/>
  <c r="AL697"/>
  <c r="AM697"/>
  <c r="AN697"/>
  <c r="AO697"/>
  <c r="AP697"/>
  <c r="AQ697"/>
  <c r="AR697"/>
  <c r="N698"/>
  <c r="O698"/>
  <c r="P698"/>
  <c r="Q698"/>
  <c r="R698"/>
  <c r="S698"/>
  <c r="T698"/>
  <c r="U698"/>
  <c r="V698"/>
  <c r="W698"/>
  <c r="AF698"/>
  <c r="X698"/>
  <c r="Y698"/>
  <c r="Z698"/>
  <c r="AA698"/>
  <c r="AC698"/>
  <c r="AD698"/>
  <c r="AE698"/>
  <c r="AG698"/>
  <c r="AH698"/>
  <c r="AI698"/>
  <c r="AJ698"/>
  <c r="AK698"/>
  <c r="AL698"/>
  <c r="AM698"/>
  <c r="AN698"/>
  <c r="AO698"/>
  <c r="AP698"/>
  <c r="AQ698"/>
  <c r="AR698"/>
  <c r="N699"/>
  <c r="O699"/>
  <c r="P699"/>
  <c r="Q699"/>
  <c r="R699"/>
  <c r="S699"/>
  <c r="T699"/>
  <c r="U699"/>
  <c r="V699"/>
  <c r="W699"/>
  <c r="AF699"/>
  <c r="X699"/>
  <c r="Y699"/>
  <c r="Z699"/>
  <c r="AA699"/>
  <c r="AB699"/>
  <c r="AC699"/>
  <c r="AD699"/>
  <c r="AE699"/>
  <c r="AG699"/>
  <c r="AH699"/>
  <c r="AI699"/>
  <c r="AB710"/>
  <c r="AJ699"/>
  <c r="AK699"/>
  <c r="AL699"/>
  <c r="AM699"/>
  <c r="AN699"/>
  <c r="AO699"/>
  <c r="AP699"/>
  <c r="AQ699"/>
  <c r="AR699"/>
  <c r="N700"/>
  <c r="O700"/>
  <c r="P700"/>
  <c r="Q700"/>
  <c r="R700"/>
  <c r="S700"/>
  <c r="T700"/>
  <c r="U700"/>
  <c r="V700"/>
  <c r="W700"/>
  <c r="AF700"/>
  <c r="X700"/>
  <c r="Y700"/>
  <c r="Z700"/>
  <c r="AA700"/>
  <c r="AB700"/>
  <c r="AC700"/>
  <c r="AD700"/>
  <c r="AE700"/>
  <c r="AG700"/>
  <c r="AH700"/>
  <c r="AI700"/>
  <c r="AJ700"/>
  <c r="AK700"/>
  <c r="AL700"/>
  <c r="AM700"/>
  <c r="AN700"/>
  <c r="AO700"/>
  <c r="AP700"/>
  <c r="AQ700"/>
  <c r="AR700"/>
  <c r="N701"/>
  <c r="O701"/>
  <c r="P701"/>
  <c r="Q701"/>
  <c r="R701"/>
  <c r="S701"/>
  <c r="T701"/>
  <c r="U701"/>
  <c r="V701"/>
  <c r="W701"/>
  <c r="AF701"/>
  <c r="X701"/>
  <c r="Y701"/>
  <c r="Z701"/>
  <c r="AA701"/>
  <c r="AB701"/>
  <c r="AC701"/>
  <c r="AD701"/>
  <c r="AE701"/>
  <c r="AG701"/>
  <c r="AH701"/>
  <c r="AI701"/>
  <c r="AJ701"/>
  <c r="AK701"/>
  <c r="AL701"/>
  <c r="AM701"/>
  <c r="AN701"/>
  <c r="AO701"/>
  <c r="AP701"/>
  <c r="AQ701"/>
  <c r="AR701"/>
  <c r="N702"/>
  <c r="O702"/>
  <c r="P702"/>
  <c r="Q702"/>
  <c r="R702"/>
  <c r="S702"/>
  <c r="T702"/>
  <c r="U702"/>
  <c r="V702"/>
  <c r="W702"/>
  <c r="AF702"/>
  <c r="X702"/>
  <c r="Y702"/>
  <c r="Z702"/>
  <c r="AA702"/>
  <c r="AB702"/>
  <c r="AC702"/>
  <c r="AD702"/>
  <c r="AE702"/>
  <c r="AG702"/>
  <c r="AH702"/>
  <c r="AI702"/>
  <c r="AJ702"/>
  <c r="AK702"/>
  <c r="AL702"/>
  <c r="AM702"/>
  <c r="AN702"/>
  <c r="AO702"/>
  <c r="AP702"/>
  <c r="AQ702"/>
  <c r="AR702"/>
  <c r="N703"/>
  <c r="O703"/>
  <c r="P703"/>
  <c r="Q703"/>
  <c r="R703"/>
  <c r="S703"/>
  <c r="T703"/>
  <c r="U703"/>
  <c r="V703"/>
  <c r="W703"/>
  <c r="AF703"/>
  <c r="X703"/>
  <c r="Y703"/>
  <c r="Z703"/>
  <c r="AA703"/>
  <c r="AB703"/>
  <c r="AC703"/>
  <c r="AD703"/>
  <c r="AE703"/>
  <c r="AG703"/>
  <c r="AH703"/>
  <c r="AI703"/>
  <c r="AJ703"/>
  <c r="AK703"/>
  <c r="AL703"/>
  <c r="AM703"/>
  <c r="AN703"/>
  <c r="AO703"/>
  <c r="AP703"/>
  <c r="AQ703"/>
  <c r="AR703"/>
  <c r="N704"/>
  <c r="O704"/>
  <c r="P704"/>
  <c r="Q704"/>
  <c r="R704"/>
  <c r="S704"/>
  <c r="T704"/>
  <c r="U704"/>
  <c r="V704"/>
  <c r="W704"/>
  <c r="AF704"/>
  <c r="X704"/>
  <c r="Y704"/>
  <c r="Z704"/>
  <c r="AA704"/>
  <c r="AB704"/>
  <c r="AC704"/>
  <c r="AD704"/>
  <c r="AE704"/>
  <c r="AG704"/>
  <c r="AH704"/>
  <c r="AI704"/>
  <c r="AJ704"/>
  <c r="AK704"/>
  <c r="AL704"/>
  <c r="AM704"/>
  <c r="AN704"/>
  <c r="AO704"/>
  <c r="AP704"/>
  <c r="AQ704"/>
  <c r="AR704"/>
  <c r="N705"/>
  <c r="O705"/>
  <c r="P705"/>
  <c r="Q705"/>
  <c r="R705"/>
  <c r="S705"/>
  <c r="T705"/>
  <c r="U705"/>
  <c r="V705"/>
  <c r="W705"/>
  <c r="AF705"/>
  <c r="X705"/>
  <c r="Y705"/>
  <c r="Z705"/>
  <c r="AA705"/>
  <c r="AB705"/>
  <c r="AC705"/>
  <c r="AD705"/>
  <c r="AE705"/>
  <c r="AG705"/>
  <c r="AH705"/>
  <c r="AI705"/>
  <c r="AJ705"/>
  <c r="AK705"/>
  <c r="AL705"/>
  <c r="AM705"/>
  <c r="AN705"/>
  <c r="AO705"/>
  <c r="AP705"/>
  <c r="AQ705"/>
  <c r="AR705"/>
  <c r="N706"/>
  <c r="O706"/>
  <c r="P706"/>
  <c r="Q706"/>
  <c r="R706"/>
  <c r="S706"/>
  <c r="T706"/>
  <c r="U706"/>
  <c r="V706"/>
  <c r="W706"/>
  <c r="AF706"/>
  <c r="X706"/>
  <c r="Y706"/>
  <c r="Z706"/>
  <c r="AA706"/>
  <c r="AB706"/>
  <c r="AC706"/>
  <c r="AD706"/>
  <c r="AE706"/>
  <c r="AG706"/>
  <c r="AH706"/>
  <c r="AI706"/>
  <c r="AJ706"/>
  <c r="AK706"/>
  <c r="AL706"/>
  <c r="AM706"/>
  <c r="AN706"/>
  <c r="AO706"/>
  <c r="AP706"/>
  <c r="AQ706"/>
  <c r="AR706"/>
  <c r="N707"/>
  <c r="O707"/>
  <c r="P707"/>
  <c r="Q707"/>
  <c r="R707"/>
  <c r="S707"/>
  <c r="T707"/>
  <c r="U707"/>
  <c r="V707"/>
  <c r="W707"/>
  <c r="AF707"/>
  <c r="X707"/>
  <c r="Y707"/>
  <c r="Z707"/>
  <c r="AA707"/>
  <c r="AB707"/>
  <c r="AC707"/>
  <c r="AD707"/>
  <c r="AE707"/>
  <c r="AG707"/>
  <c r="AH707"/>
  <c r="AI707"/>
  <c r="AJ707"/>
  <c r="AK707"/>
  <c r="AL707"/>
  <c r="AM707"/>
  <c r="AN707"/>
  <c r="AO707"/>
  <c r="AP707"/>
  <c r="AQ707"/>
  <c r="AR707"/>
  <c r="N708"/>
  <c r="O708"/>
  <c r="P708"/>
  <c r="Q708"/>
  <c r="R708"/>
  <c r="S708"/>
  <c r="T708"/>
  <c r="U708"/>
  <c r="V708"/>
  <c r="W708"/>
  <c r="AF708"/>
  <c r="X708"/>
  <c r="Y708"/>
  <c r="Z708"/>
  <c r="AA708"/>
  <c r="AB708"/>
  <c r="AC708"/>
  <c r="AD708"/>
  <c r="AE708"/>
  <c r="AG708"/>
  <c r="AH708"/>
  <c r="AI708"/>
  <c r="AJ708"/>
  <c r="AK708"/>
  <c r="AL708"/>
  <c r="AM708"/>
  <c r="AN708"/>
  <c r="AO708"/>
  <c r="AP708"/>
  <c r="AQ708"/>
  <c r="AR708"/>
  <c r="N709"/>
  <c r="O709"/>
  <c r="P709"/>
  <c r="Q709"/>
  <c r="R709"/>
  <c r="S709"/>
  <c r="T709"/>
  <c r="U709"/>
  <c r="V709"/>
  <c r="W709"/>
  <c r="AF709"/>
  <c r="X709"/>
  <c r="Y709"/>
  <c r="Z709"/>
  <c r="AA709"/>
  <c r="AB709"/>
  <c r="AC709"/>
  <c r="AD709"/>
  <c r="AE709"/>
  <c r="AG709"/>
  <c r="AH709"/>
  <c r="AI709"/>
  <c r="AJ709"/>
  <c r="AK709"/>
  <c r="AL709"/>
  <c r="AM709"/>
  <c r="AN709"/>
  <c r="AO709"/>
  <c r="AP709"/>
  <c r="AQ709"/>
  <c r="AR709"/>
  <c r="N710"/>
  <c r="O710"/>
  <c r="P710"/>
  <c r="Q710"/>
  <c r="R710"/>
  <c r="S710"/>
  <c r="T710"/>
  <c r="U710"/>
  <c r="V710"/>
  <c r="W710"/>
  <c r="AF710"/>
  <c r="X710"/>
  <c r="Y710"/>
  <c r="Z710"/>
  <c r="AA710"/>
  <c r="AC710"/>
  <c r="AD710"/>
  <c r="AE710"/>
  <c r="AG710"/>
  <c r="AH710"/>
  <c r="AI710"/>
  <c r="AJ710"/>
  <c r="AK710"/>
  <c r="AL710"/>
  <c r="AM710"/>
  <c r="AN710"/>
  <c r="AO710"/>
  <c r="AP710"/>
  <c r="AQ710"/>
  <c r="AR710"/>
  <c r="N711"/>
  <c r="O711"/>
  <c r="P711"/>
  <c r="Q711"/>
  <c r="R711"/>
  <c r="S711"/>
  <c r="T711"/>
  <c r="U711"/>
  <c r="V711"/>
  <c r="W711"/>
  <c r="AF711"/>
  <c r="X711"/>
  <c r="Y711"/>
  <c r="Z711"/>
  <c r="AA711"/>
  <c r="AB711"/>
  <c r="AC711"/>
  <c r="AD711"/>
  <c r="AE711"/>
  <c r="AG711"/>
  <c r="AH711"/>
  <c r="AI711"/>
  <c r="AB722"/>
  <c r="AJ711"/>
  <c r="AK711"/>
  <c r="AL711"/>
  <c r="AM711"/>
  <c r="AN711"/>
  <c r="AO711"/>
  <c r="AP711"/>
  <c r="AQ711"/>
  <c r="AR711"/>
  <c r="N712"/>
  <c r="O712"/>
  <c r="P712"/>
  <c r="Q712"/>
  <c r="R712"/>
  <c r="S712"/>
  <c r="T712"/>
  <c r="U712"/>
  <c r="V712"/>
  <c r="W712"/>
  <c r="AF712"/>
  <c r="X712"/>
  <c r="Y712"/>
  <c r="Z712"/>
  <c r="AA712"/>
  <c r="AB712"/>
  <c r="AC712"/>
  <c r="AD712"/>
  <c r="AE712"/>
  <c r="AG712"/>
  <c r="AH712"/>
  <c r="AI712"/>
  <c r="AJ712"/>
  <c r="AK712"/>
  <c r="AL712"/>
  <c r="AM712"/>
  <c r="AN712"/>
  <c r="AO712"/>
  <c r="AP712"/>
  <c r="AQ712"/>
  <c r="AR712"/>
  <c r="N713"/>
  <c r="O713"/>
  <c r="P713"/>
  <c r="Q713"/>
  <c r="R713"/>
  <c r="S713"/>
  <c r="T713"/>
  <c r="U713"/>
  <c r="V713"/>
  <c r="W713"/>
  <c r="AF713"/>
  <c r="X713"/>
  <c r="Y713"/>
  <c r="Z713"/>
  <c r="AA713"/>
  <c r="AB713"/>
  <c r="AC713"/>
  <c r="AD713"/>
  <c r="AE713"/>
  <c r="AG713"/>
  <c r="AH713"/>
  <c r="AI713"/>
  <c r="AJ713"/>
  <c r="AK713"/>
  <c r="AL713"/>
  <c r="AM713"/>
  <c r="AN713"/>
  <c r="AO713"/>
  <c r="AP713"/>
  <c r="AQ713"/>
  <c r="AR713"/>
  <c r="N714"/>
  <c r="O714"/>
  <c r="P714"/>
  <c r="Q714"/>
  <c r="R714"/>
  <c r="S714"/>
  <c r="T714"/>
  <c r="U714"/>
  <c r="V714"/>
  <c r="W714"/>
  <c r="AF714"/>
  <c r="X714"/>
  <c r="Y714"/>
  <c r="Z714"/>
  <c r="AA714"/>
  <c r="AB714"/>
  <c r="AC714"/>
  <c r="AD714"/>
  <c r="AE714"/>
  <c r="AG714"/>
  <c r="AH714"/>
  <c r="AI714"/>
  <c r="AJ714"/>
  <c r="AK714"/>
  <c r="AL714"/>
  <c r="AM714"/>
  <c r="AN714"/>
  <c r="AO714"/>
  <c r="AP714"/>
  <c r="AQ714"/>
  <c r="AR714"/>
  <c r="N715"/>
  <c r="O715"/>
  <c r="P715"/>
  <c r="Q715"/>
  <c r="R715"/>
  <c r="S715"/>
  <c r="T715"/>
  <c r="U715"/>
  <c r="V715"/>
  <c r="W715"/>
  <c r="AF715"/>
  <c r="X715"/>
  <c r="Y715"/>
  <c r="Z715"/>
  <c r="AA715"/>
  <c r="AB715"/>
  <c r="AC715"/>
  <c r="AD715"/>
  <c r="AE715"/>
  <c r="AG715"/>
  <c r="AH715"/>
  <c r="AI715"/>
  <c r="AJ715"/>
  <c r="AK715"/>
  <c r="AL715"/>
  <c r="AM715"/>
  <c r="AN715"/>
  <c r="AO715"/>
  <c r="AP715"/>
  <c r="AQ715"/>
  <c r="AR715"/>
  <c r="N716"/>
  <c r="O716"/>
  <c r="P716"/>
  <c r="Q716"/>
  <c r="R716"/>
  <c r="S716"/>
  <c r="T716"/>
  <c r="U716"/>
  <c r="V716"/>
  <c r="W716"/>
  <c r="AF716"/>
  <c r="X716"/>
  <c r="Y716"/>
  <c r="Z716"/>
  <c r="AA716"/>
  <c r="AB716"/>
  <c r="AC716"/>
  <c r="AD716"/>
  <c r="AE716"/>
  <c r="AG716"/>
  <c r="AH716"/>
  <c r="AI716"/>
  <c r="AJ716"/>
  <c r="AK716"/>
  <c r="AL716"/>
  <c r="AM716"/>
  <c r="AN716"/>
  <c r="AO716"/>
  <c r="AP716"/>
  <c r="AQ716"/>
  <c r="AR716"/>
  <c r="N717"/>
  <c r="O717"/>
  <c r="P717"/>
  <c r="Q717"/>
  <c r="R717"/>
  <c r="S717"/>
  <c r="T717"/>
  <c r="U717"/>
  <c r="V717"/>
  <c r="W717"/>
  <c r="AF717"/>
  <c r="X717"/>
  <c r="Y717"/>
  <c r="Z717"/>
  <c r="AA717"/>
  <c r="AB717"/>
  <c r="AC717"/>
  <c r="AD717"/>
  <c r="AE717"/>
  <c r="AG717"/>
  <c r="AH717"/>
  <c r="AI717"/>
  <c r="AJ717"/>
  <c r="AK717"/>
  <c r="AL717"/>
  <c r="AM717"/>
  <c r="AN717"/>
  <c r="AO717"/>
  <c r="AP717"/>
  <c r="AQ717"/>
  <c r="AR717"/>
  <c r="N718"/>
  <c r="O718"/>
  <c r="P718"/>
  <c r="Q718"/>
  <c r="R718"/>
  <c r="S718"/>
  <c r="T718"/>
  <c r="U718"/>
  <c r="V718"/>
  <c r="W718"/>
  <c r="AF718"/>
  <c r="X718"/>
  <c r="Y718"/>
  <c r="Z718"/>
  <c r="AA718"/>
  <c r="AB718"/>
  <c r="AC718"/>
  <c r="AD718"/>
  <c r="AE718"/>
  <c r="AG718"/>
  <c r="AH718"/>
  <c r="AI718"/>
  <c r="AJ718"/>
  <c r="AK718"/>
  <c r="AL718"/>
  <c r="AM718"/>
  <c r="AN718"/>
  <c r="AO718"/>
  <c r="AP718"/>
  <c r="AQ718"/>
  <c r="AR718"/>
  <c r="N719"/>
  <c r="O719"/>
  <c r="P719"/>
  <c r="Q719"/>
  <c r="R719"/>
  <c r="S719"/>
  <c r="T719"/>
  <c r="U719"/>
  <c r="V719"/>
  <c r="W719"/>
  <c r="AF719"/>
  <c r="X719"/>
  <c r="Y719"/>
  <c r="Z719"/>
  <c r="AA719"/>
  <c r="AB719"/>
  <c r="AC719"/>
  <c r="AD719"/>
  <c r="AE719"/>
  <c r="AG719"/>
  <c r="AH719"/>
  <c r="AI719"/>
  <c r="AJ719"/>
  <c r="AK719"/>
  <c r="AL719"/>
  <c r="AM719"/>
  <c r="AN719"/>
  <c r="AO719"/>
  <c r="AP719"/>
  <c r="AQ719"/>
  <c r="AR719"/>
  <c r="N720"/>
  <c r="O720"/>
  <c r="P720"/>
  <c r="Q720"/>
  <c r="R720"/>
  <c r="S720"/>
  <c r="T720"/>
  <c r="U720"/>
  <c r="V720"/>
  <c r="W720"/>
  <c r="AF720"/>
  <c r="X720"/>
  <c r="Y720"/>
  <c r="Z720"/>
  <c r="AA720"/>
  <c r="AB720"/>
  <c r="AC720"/>
  <c r="AD720"/>
  <c r="AE720"/>
  <c r="AG720"/>
  <c r="AH720"/>
  <c r="AI720"/>
  <c r="AJ720"/>
  <c r="AK720"/>
  <c r="AL720"/>
  <c r="AM720"/>
  <c r="AN720"/>
  <c r="AO720"/>
  <c r="AP720"/>
  <c r="AQ720"/>
  <c r="AR720"/>
  <c r="N721"/>
  <c r="O721"/>
  <c r="P721"/>
  <c r="Q721"/>
  <c r="R721"/>
  <c r="S721"/>
  <c r="T721"/>
  <c r="U721"/>
  <c r="V721"/>
  <c r="W721"/>
  <c r="AF721"/>
  <c r="X721"/>
  <c r="Y721"/>
  <c r="Z721"/>
  <c r="AA721"/>
  <c r="AB721"/>
  <c r="AC721"/>
  <c r="AD721"/>
  <c r="AE721"/>
  <c r="AG721"/>
  <c r="AH721"/>
  <c r="AI721"/>
  <c r="AJ721"/>
  <c r="AK721"/>
  <c r="AL721"/>
  <c r="AM721"/>
  <c r="AN721"/>
  <c r="AO721"/>
  <c r="AP721"/>
  <c r="AQ721"/>
  <c r="AR721"/>
  <c r="N722"/>
  <c r="O722"/>
  <c r="P722"/>
  <c r="Q722"/>
  <c r="R722"/>
  <c r="S722"/>
  <c r="T722"/>
  <c r="U722"/>
  <c r="V722"/>
  <c r="W722"/>
  <c r="AF722"/>
  <c r="X722"/>
  <c r="Y722"/>
  <c r="Z722"/>
  <c r="AA722"/>
  <c r="AC722"/>
  <c r="AD722"/>
  <c r="AE722"/>
  <c r="AG722"/>
  <c r="AH722"/>
  <c r="AI722"/>
  <c r="AJ722"/>
  <c r="AK722"/>
  <c r="AL722"/>
  <c r="AM722"/>
  <c r="AN722"/>
  <c r="AO722"/>
  <c r="AP722"/>
  <c r="AQ722"/>
  <c r="AR722"/>
  <c r="N723"/>
  <c r="O723"/>
  <c r="P723"/>
  <c r="Q723"/>
  <c r="R723"/>
  <c r="S723"/>
  <c r="T723"/>
  <c r="U723"/>
  <c r="V723"/>
  <c r="W723"/>
  <c r="AF723"/>
  <c r="X723"/>
  <c r="Y723"/>
  <c r="Z723"/>
  <c r="AA723"/>
  <c r="AB723"/>
  <c r="AC723"/>
  <c r="AD723"/>
  <c r="AE723"/>
  <c r="AG723"/>
  <c r="AH723"/>
  <c r="AI723"/>
  <c r="AB734"/>
  <c r="AJ723"/>
  <c r="AK723"/>
  <c r="AL723"/>
  <c r="AM723"/>
  <c r="AN723"/>
  <c r="AO723"/>
  <c r="AP723"/>
  <c r="AQ723"/>
  <c r="AR723"/>
  <c r="N724"/>
  <c r="O724"/>
  <c r="P724"/>
  <c r="Q724"/>
  <c r="R724"/>
  <c r="S724"/>
  <c r="T724"/>
  <c r="U724"/>
  <c r="V724"/>
  <c r="W724"/>
  <c r="AF724"/>
  <c r="X724"/>
  <c r="Y724"/>
  <c r="Z724"/>
  <c r="AA724"/>
  <c r="AB724"/>
  <c r="AC724"/>
  <c r="AD724"/>
  <c r="AE724"/>
  <c r="AG724"/>
  <c r="AH724"/>
  <c r="AI724"/>
  <c r="AJ724"/>
  <c r="AK724"/>
  <c r="AL724"/>
  <c r="AM724"/>
  <c r="AN724"/>
  <c r="AO724"/>
  <c r="AP724"/>
  <c r="AQ724"/>
  <c r="AR724"/>
  <c r="N725"/>
  <c r="O725"/>
  <c r="P725"/>
  <c r="Q725"/>
  <c r="R725"/>
  <c r="S725"/>
  <c r="T725"/>
  <c r="U725"/>
  <c r="V725"/>
  <c r="W725"/>
  <c r="AF725"/>
  <c r="X725"/>
  <c r="Y725"/>
  <c r="Z725"/>
  <c r="AA725"/>
  <c r="AB725"/>
  <c r="AC725"/>
  <c r="AD725"/>
  <c r="AE725"/>
  <c r="AG725"/>
  <c r="AH725"/>
  <c r="AI725"/>
  <c r="AJ725"/>
  <c r="AK725"/>
  <c r="AL725"/>
  <c r="AM725"/>
  <c r="AN725"/>
  <c r="AO725"/>
  <c r="AP725"/>
  <c r="AQ725"/>
  <c r="AR725"/>
  <c r="N726"/>
  <c r="O726"/>
  <c r="P726"/>
  <c r="Q726"/>
  <c r="R726"/>
  <c r="S726"/>
  <c r="T726"/>
  <c r="U726"/>
  <c r="V726"/>
  <c r="W726"/>
  <c r="AF726"/>
  <c r="X726"/>
  <c r="Y726"/>
  <c r="Z726"/>
  <c r="AA726"/>
  <c r="AB726"/>
  <c r="AC726"/>
  <c r="AD726"/>
  <c r="AE726"/>
  <c r="AG726"/>
  <c r="AH726"/>
  <c r="AI726"/>
  <c r="AJ726"/>
  <c r="AK726"/>
  <c r="AL726"/>
  <c r="AM726"/>
  <c r="AN726"/>
  <c r="AO726"/>
  <c r="AP726"/>
  <c r="AQ726"/>
  <c r="AR726"/>
  <c r="N727"/>
  <c r="O727"/>
  <c r="P727"/>
  <c r="Q727"/>
  <c r="R727"/>
  <c r="S727"/>
  <c r="T727"/>
  <c r="U727"/>
  <c r="V727"/>
  <c r="W727"/>
  <c r="AF727"/>
  <c r="X727"/>
  <c r="Y727"/>
  <c r="Z727"/>
  <c r="AA727"/>
  <c r="AB727"/>
  <c r="AC727"/>
  <c r="AD727"/>
  <c r="AE727"/>
  <c r="AG727"/>
  <c r="AH727"/>
  <c r="AI727"/>
  <c r="AJ727"/>
  <c r="AK727"/>
  <c r="AL727"/>
  <c r="AM727"/>
  <c r="AN727"/>
  <c r="AO727"/>
  <c r="AP727"/>
  <c r="AQ727"/>
  <c r="AR727"/>
  <c r="N728"/>
  <c r="O728"/>
  <c r="P728"/>
  <c r="Q728"/>
  <c r="R728"/>
  <c r="S728"/>
  <c r="T728"/>
  <c r="U728"/>
  <c r="V728"/>
  <c r="W728"/>
  <c r="AF728"/>
  <c r="X728"/>
  <c r="Y728"/>
  <c r="Z728"/>
  <c r="AA728"/>
  <c r="AB728"/>
  <c r="AC728"/>
  <c r="AD728"/>
  <c r="AE728"/>
  <c r="AG728"/>
  <c r="AH728"/>
  <c r="AI728"/>
  <c r="AJ728"/>
  <c r="AK728"/>
  <c r="AL728"/>
  <c r="AM728"/>
  <c r="AN728"/>
  <c r="AO728"/>
  <c r="AP728"/>
  <c r="AQ728"/>
  <c r="AR728"/>
  <c r="N729"/>
  <c r="O729"/>
  <c r="P729"/>
  <c r="Q729"/>
  <c r="R729"/>
  <c r="S729"/>
  <c r="T729"/>
  <c r="U729"/>
  <c r="V729"/>
  <c r="W729"/>
  <c r="AF729"/>
  <c r="X729"/>
  <c r="Y729"/>
  <c r="Z729"/>
  <c r="AA729"/>
  <c r="AB729"/>
  <c r="AC729"/>
  <c r="AD729"/>
  <c r="AE729"/>
  <c r="AG729"/>
  <c r="AH729"/>
  <c r="AI729"/>
  <c r="AJ729"/>
  <c r="AK729"/>
  <c r="AL729"/>
  <c r="AM729"/>
  <c r="AN729"/>
  <c r="AO729"/>
  <c r="AP729"/>
  <c r="AQ729"/>
  <c r="AR729"/>
  <c r="N730"/>
  <c r="O730"/>
  <c r="P730"/>
  <c r="Q730"/>
  <c r="R730"/>
  <c r="S730"/>
  <c r="T730"/>
  <c r="U730"/>
  <c r="V730"/>
  <c r="W730"/>
  <c r="AF730"/>
  <c r="X730"/>
  <c r="Y730"/>
  <c r="Z730"/>
  <c r="AA730"/>
  <c r="AB730"/>
  <c r="AC730"/>
  <c r="AD730"/>
  <c r="AE730"/>
  <c r="AG730"/>
  <c r="AH730"/>
  <c r="AI730"/>
  <c r="AJ730"/>
  <c r="AK730"/>
  <c r="AL730"/>
  <c r="AM730"/>
  <c r="AN730"/>
  <c r="AO730"/>
  <c r="AP730"/>
  <c r="AQ730"/>
  <c r="AR730"/>
  <c r="N731"/>
  <c r="O731"/>
  <c r="P731"/>
  <c r="Q731"/>
  <c r="R731"/>
  <c r="S731"/>
  <c r="T731"/>
  <c r="U731"/>
  <c r="V731"/>
  <c r="W731"/>
  <c r="AF731"/>
  <c r="X731"/>
  <c r="Y731"/>
  <c r="Z731"/>
  <c r="AA731"/>
  <c r="AB731"/>
  <c r="AC731"/>
  <c r="AD731"/>
  <c r="AE731"/>
  <c r="AG731"/>
  <c r="AH731"/>
  <c r="AI731"/>
  <c r="AJ731"/>
  <c r="AK731"/>
  <c r="AL731"/>
  <c r="AM731"/>
  <c r="AN731"/>
  <c r="AO731"/>
  <c r="AP731"/>
  <c r="AQ731"/>
  <c r="AR731"/>
  <c r="N732"/>
  <c r="O732"/>
  <c r="P732"/>
  <c r="Q732"/>
  <c r="R732"/>
  <c r="S732"/>
  <c r="T732"/>
  <c r="U732"/>
  <c r="V732"/>
  <c r="W732"/>
  <c r="AF732"/>
  <c r="X732"/>
  <c r="Y732"/>
  <c r="Z732"/>
  <c r="AA732"/>
  <c r="AB732"/>
  <c r="AC732"/>
  <c r="AD732"/>
  <c r="AE732"/>
  <c r="AG732"/>
  <c r="AH732"/>
  <c r="AI732"/>
  <c r="AJ732"/>
  <c r="AK732"/>
  <c r="AL732"/>
  <c r="AM732"/>
  <c r="AN732"/>
  <c r="AO732"/>
  <c r="AP732"/>
  <c r="AQ732"/>
  <c r="AR732"/>
  <c r="N733"/>
  <c r="O733"/>
  <c r="P733"/>
  <c r="Q733"/>
  <c r="R733"/>
  <c r="S733"/>
  <c r="T733"/>
  <c r="U733"/>
  <c r="V733"/>
  <c r="W733"/>
  <c r="AF733"/>
  <c r="X733"/>
  <c r="Y733"/>
  <c r="Z733"/>
  <c r="AA733"/>
  <c r="AB733"/>
  <c r="AC733"/>
  <c r="AD733"/>
  <c r="AE733"/>
  <c r="AG733"/>
  <c r="AH733"/>
  <c r="AI733"/>
  <c r="AJ733"/>
  <c r="AK733"/>
  <c r="AL733"/>
  <c r="AM733"/>
  <c r="AN733"/>
  <c r="AO733"/>
  <c r="AP733"/>
  <c r="AQ733"/>
  <c r="AR733"/>
  <c r="N734"/>
  <c r="O734"/>
  <c r="P734"/>
  <c r="Q734"/>
  <c r="R734"/>
  <c r="S734"/>
  <c r="T734"/>
  <c r="U734"/>
  <c r="V734"/>
  <c r="W734"/>
  <c r="AF734"/>
  <c r="X734"/>
  <c r="Y734"/>
  <c r="Z734"/>
  <c r="AA734"/>
  <c r="AC734"/>
  <c r="AD734"/>
  <c r="AE734"/>
  <c r="AG734"/>
  <c r="AH734"/>
  <c r="AI734"/>
  <c r="AJ734"/>
  <c r="AK734"/>
  <c r="AL734"/>
  <c r="AM734"/>
  <c r="AN734"/>
  <c r="AO734"/>
  <c r="AP734"/>
  <c r="AQ734"/>
  <c r="AR734"/>
  <c r="N735"/>
  <c r="O735"/>
  <c r="P735"/>
  <c r="Q735"/>
  <c r="R735"/>
  <c r="S735"/>
  <c r="T735"/>
  <c r="U735"/>
  <c r="V735"/>
  <c r="W735"/>
  <c r="AF735"/>
  <c r="X735"/>
  <c r="Y735"/>
  <c r="Z735"/>
  <c r="AA735"/>
  <c r="AB735"/>
  <c r="AC735"/>
  <c r="AD735"/>
  <c r="AE735"/>
  <c r="AG735"/>
  <c r="AH735"/>
  <c r="AI735"/>
  <c r="AB746"/>
  <c r="AJ735"/>
  <c r="AK735"/>
  <c r="AL735"/>
  <c r="AM735"/>
  <c r="AN735"/>
  <c r="AO735"/>
  <c r="AP735"/>
  <c r="AQ735"/>
  <c r="AR735"/>
  <c r="N736"/>
  <c r="O736"/>
  <c r="P736"/>
  <c r="Q736"/>
  <c r="R736"/>
  <c r="S736"/>
  <c r="T736"/>
  <c r="U736"/>
  <c r="V736"/>
  <c r="W736"/>
  <c r="AF736"/>
  <c r="X736"/>
  <c r="Y736"/>
  <c r="Z736"/>
  <c r="AA736"/>
  <c r="AB736"/>
  <c r="AC736"/>
  <c r="AD736"/>
  <c r="AE736"/>
  <c r="AG736"/>
  <c r="AH736"/>
  <c r="AI736"/>
  <c r="AJ736"/>
  <c r="AK736"/>
  <c r="AL736"/>
  <c r="AM736"/>
  <c r="AN736"/>
  <c r="AO736"/>
  <c r="AP736"/>
  <c r="AQ736"/>
  <c r="AR736"/>
  <c r="N737"/>
  <c r="O737"/>
  <c r="P737"/>
  <c r="Q737"/>
  <c r="R737"/>
  <c r="S737"/>
  <c r="T737"/>
  <c r="U737"/>
  <c r="V737"/>
  <c r="W737"/>
  <c r="AF737"/>
  <c r="X737"/>
  <c r="Y737"/>
  <c r="Z737"/>
  <c r="AA737"/>
  <c r="AB737"/>
  <c r="AC737"/>
  <c r="AD737"/>
  <c r="AE737"/>
  <c r="AG737"/>
  <c r="AH737"/>
  <c r="AI737"/>
  <c r="AJ737"/>
  <c r="AK737"/>
  <c r="AL737"/>
  <c r="AM737"/>
  <c r="AN737"/>
  <c r="AO737"/>
  <c r="AP737"/>
  <c r="AQ737"/>
  <c r="AR737"/>
  <c r="N738"/>
  <c r="O738"/>
  <c r="P738"/>
  <c r="Q738"/>
  <c r="R738"/>
  <c r="S738"/>
  <c r="T738"/>
  <c r="U738"/>
  <c r="V738"/>
  <c r="W738"/>
  <c r="AF738"/>
  <c r="X738"/>
  <c r="Y738"/>
  <c r="Z738"/>
  <c r="AA738"/>
  <c r="AB738"/>
  <c r="AC738"/>
  <c r="AD738"/>
  <c r="AE738"/>
  <c r="AG738"/>
  <c r="AH738"/>
  <c r="AI738"/>
  <c r="AJ738"/>
  <c r="AK738"/>
  <c r="AL738"/>
  <c r="AM738"/>
  <c r="AN738"/>
  <c r="AO738"/>
  <c r="AP738"/>
  <c r="AQ738"/>
  <c r="AR738"/>
  <c r="N739"/>
  <c r="O739"/>
  <c r="P739"/>
  <c r="Q739"/>
  <c r="R739"/>
  <c r="S739"/>
  <c r="T739"/>
  <c r="U739"/>
  <c r="V739"/>
  <c r="W739"/>
  <c r="AF739"/>
  <c r="X739"/>
  <c r="Y739"/>
  <c r="Z739"/>
  <c r="AA739"/>
  <c r="AB739"/>
  <c r="AC739"/>
  <c r="AD739"/>
  <c r="AE739"/>
  <c r="AG739"/>
  <c r="AH739"/>
  <c r="AI739"/>
  <c r="AJ739"/>
  <c r="AK739"/>
  <c r="AL739"/>
  <c r="AM739"/>
  <c r="AN739"/>
  <c r="AO739"/>
  <c r="AP739"/>
  <c r="AQ739"/>
  <c r="AR739"/>
  <c r="N740"/>
  <c r="O740"/>
  <c r="P740"/>
  <c r="Q740"/>
  <c r="R740"/>
  <c r="S740"/>
  <c r="T740"/>
  <c r="U740"/>
  <c r="V740"/>
  <c r="W740"/>
  <c r="AF740"/>
  <c r="X740"/>
  <c r="Y740"/>
  <c r="Z740"/>
  <c r="AA740"/>
  <c r="AB740"/>
  <c r="AC740"/>
  <c r="AD740"/>
  <c r="AE740"/>
  <c r="AG740"/>
  <c r="AH740"/>
  <c r="AI740"/>
  <c r="AJ740"/>
  <c r="AK740"/>
  <c r="AL740"/>
  <c r="AM740"/>
  <c r="AN740"/>
  <c r="AO740"/>
  <c r="AP740"/>
  <c r="AQ740"/>
  <c r="AR740"/>
  <c r="N741"/>
  <c r="O741"/>
  <c r="P741"/>
  <c r="Q741"/>
  <c r="R741"/>
  <c r="S741"/>
  <c r="T741"/>
  <c r="U741"/>
  <c r="V741"/>
  <c r="W741"/>
  <c r="AF741"/>
  <c r="X741"/>
  <c r="Y741"/>
  <c r="Z741"/>
  <c r="AA741"/>
  <c r="AB741"/>
  <c r="AC741"/>
  <c r="AD741"/>
  <c r="AE741"/>
  <c r="AG741"/>
  <c r="AH741"/>
  <c r="AI741"/>
  <c r="AJ741"/>
  <c r="AK741"/>
  <c r="AL741"/>
  <c r="AM741"/>
  <c r="AN741"/>
  <c r="AO741"/>
  <c r="AP741"/>
  <c r="AQ741"/>
  <c r="AR741"/>
  <c r="N742"/>
  <c r="O742"/>
  <c r="P742"/>
  <c r="Q742"/>
  <c r="R742"/>
  <c r="S742"/>
  <c r="T742"/>
  <c r="U742"/>
  <c r="V742"/>
  <c r="W742"/>
  <c r="AF742"/>
  <c r="X742"/>
  <c r="Y742"/>
  <c r="Z742"/>
  <c r="AA742"/>
  <c r="AB742"/>
  <c r="AC742"/>
  <c r="AD742"/>
  <c r="AE742"/>
  <c r="AG742"/>
  <c r="AH742"/>
  <c r="AI742"/>
  <c r="AJ742"/>
  <c r="AK742"/>
  <c r="AL742"/>
  <c r="AM742"/>
  <c r="AN742"/>
  <c r="AO742"/>
  <c r="AP742"/>
  <c r="AQ742"/>
  <c r="AR742"/>
  <c r="N743"/>
  <c r="O743"/>
  <c r="P743"/>
  <c r="Q743"/>
  <c r="R743"/>
  <c r="S743"/>
  <c r="T743"/>
  <c r="U743"/>
  <c r="V743"/>
  <c r="W743"/>
  <c r="AF743"/>
  <c r="X743"/>
  <c r="Y743"/>
  <c r="Z743"/>
  <c r="AA743"/>
  <c r="AB743"/>
  <c r="AC743"/>
  <c r="AD743"/>
  <c r="AE743"/>
  <c r="AG743"/>
  <c r="AH743"/>
  <c r="AI743"/>
  <c r="AJ743"/>
  <c r="AK743"/>
  <c r="AL743"/>
  <c r="AM743"/>
  <c r="AN743"/>
  <c r="AO743"/>
  <c r="AP743"/>
  <c r="AQ743"/>
  <c r="AR743"/>
  <c r="N744"/>
  <c r="O744"/>
  <c r="P744"/>
  <c r="Q744"/>
  <c r="R744"/>
  <c r="S744"/>
  <c r="T744"/>
  <c r="U744"/>
  <c r="V744"/>
  <c r="W744"/>
  <c r="AF744"/>
  <c r="X744"/>
  <c r="Y744"/>
  <c r="Z744"/>
  <c r="AA744"/>
  <c r="AB744"/>
  <c r="AC744"/>
  <c r="AD744"/>
  <c r="AE744"/>
  <c r="AG744"/>
  <c r="AH744"/>
  <c r="AI744"/>
  <c r="AJ744"/>
  <c r="AK744"/>
  <c r="AL744"/>
  <c r="AM744"/>
  <c r="AN744"/>
  <c r="AO744"/>
  <c r="AP744"/>
  <c r="AQ744"/>
  <c r="AR744"/>
  <c r="N745"/>
  <c r="O745"/>
  <c r="P745"/>
  <c r="Q745"/>
  <c r="R745"/>
  <c r="S745"/>
  <c r="T745"/>
  <c r="U745"/>
  <c r="V745"/>
  <c r="W745"/>
  <c r="AF745"/>
  <c r="X745"/>
  <c r="Y745"/>
  <c r="Z745"/>
  <c r="AA745"/>
  <c r="AB745"/>
  <c r="AC745"/>
  <c r="AD745"/>
  <c r="AE745"/>
  <c r="AG745"/>
  <c r="AH745"/>
  <c r="AI745"/>
  <c r="AJ745"/>
  <c r="AK745"/>
  <c r="AL745"/>
  <c r="AM745"/>
  <c r="AN745"/>
  <c r="AO745"/>
  <c r="AP745"/>
  <c r="AQ745"/>
  <c r="AR745"/>
  <c r="N746"/>
  <c r="O746"/>
  <c r="P746"/>
  <c r="Q746"/>
  <c r="R746"/>
  <c r="S746"/>
  <c r="T746"/>
  <c r="U746"/>
  <c r="V746"/>
  <c r="W746"/>
  <c r="AF746"/>
  <c r="X746"/>
  <c r="Y746"/>
  <c r="Z746"/>
  <c r="AA746"/>
  <c r="AC746"/>
  <c r="AD746"/>
  <c r="AE746"/>
  <c r="AG746"/>
  <c r="AH746"/>
  <c r="AI746"/>
  <c r="AJ746"/>
  <c r="AK746"/>
  <c r="AL746"/>
  <c r="AM746"/>
  <c r="AN746"/>
  <c r="AO746"/>
  <c r="AP746"/>
  <c r="AQ746"/>
  <c r="AR746"/>
  <c r="N747"/>
  <c r="O747"/>
  <c r="P747"/>
  <c r="Q747"/>
  <c r="R747"/>
  <c r="S747"/>
  <c r="T747"/>
  <c r="U747"/>
  <c r="V747"/>
  <c r="W747"/>
  <c r="AF747"/>
  <c r="X747"/>
  <c r="Y747"/>
  <c r="Z747"/>
  <c r="AA747"/>
  <c r="AB747"/>
  <c r="AC747"/>
  <c r="AD747"/>
  <c r="AE747"/>
  <c r="AG747"/>
  <c r="AH747"/>
  <c r="AI747"/>
  <c r="AB758"/>
  <c r="AJ747"/>
  <c r="AK747"/>
  <c r="AL747"/>
  <c r="AM747"/>
  <c r="AN747"/>
  <c r="AO747"/>
  <c r="AP747"/>
  <c r="AQ747"/>
  <c r="AR747"/>
  <c r="N748"/>
  <c r="O748"/>
  <c r="P748"/>
  <c r="Q748"/>
  <c r="R748"/>
  <c r="S748"/>
  <c r="T748"/>
  <c r="U748"/>
  <c r="V748"/>
  <c r="W748"/>
  <c r="AF748"/>
  <c r="X748"/>
  <c r="Y748"/>
  <c r="Z748"/>
  <c r="AA748"/>
  <c r="AB748"/>
  <c r="AC748"/>
  <c r="AD748"/>
  <c r="AE748"/>
  <c r="AG748"/>
  <c r="AH748"/>
  <c r="AI748"/>
  <c r="AJ748"/>
  <c r="AK748"/>
  <c r="AL748"/>
  <c r="AM748"/>
  <c r="AN748"/>
  <c r="AO748"/>
  <c r="AP748"/>
  <c r="AQ748"/>
  <c r="AR748"/>
  <c r="N749"/>
  <c r="O749"/>
  <c r="P749"/>
  <c r="Q749"/>
  <c r="R749"/>
  <c r="S749"/>
  <c r="T749"/>
  <c r="U749"/>
  <c r="V749"/>
  <c r="W749"/>
  <c r="AF749"/>
  <c r="X749"/>
  <c r="Y749"/>
  <c r="Z749"/>
  <c r="AA749"/>
  <c r="AB749"/>
  <c r="AC749"/>
  <c r="AD749"/>
  <c r="AE749"/>
  <c r="AG749"/>
  <c r="AH749"/>
  <c r="AI749"/>
  <c r="AJ749"/>
  <c r="AK749"/>
  <c r="AL749"/>
  <c r="AM749"/>
  <c r="AN749"/>
  <c r="AO749"/>
  <c r="AP749"/>
  <c r="AQ749"/>
  <c r="AR749"/>
  <c r="N750"/>
  <c r="O750"/>
  <c r="P750"/>
  <c r="Q750"/>
  <c r="R750"/>
  <c r="S750"/>
  <c r="T750"/>
  <c r="U750"/>
  <c r="V750"/>
  <c r="W750"/>
  <c r="AF750"/>
  <c r="X750"/>
  <c r="Y750"/>
  <c r="Z750"/>
  <c r="AA750"/>
  <c r="AB750"/>
  <c r="AC750"/>
  <c r="AD750"/>
  <c r="AE750"/>
  <c r="AG750"/>
  <c r="AH750"/>
  <c r="AI750"/>
  <c r="AJ750"/>
  <c r="AK750"/>
  <c r="AL750"/>
  <c r="AM750"/>
  <c r="AN750"/>
  <c r="AO750"/>
  <c r="AP750"/>
  <c r="AQ750"/>
  <c r="AR750"/>
  <c r="N751"/>
  <c r="O751"/>
  <c r="P751"/>
  <c r="Q751"/>
  <c r="R751"/>
  <c r="S751"/>
  <c r="T751"/>
  <c r="U751"/>
  <c r="V751"/>
  <c r="W751"/>
  <c r="AF751"/>
  <c r="X751"/>
  <c r="Y751"/>
  <c r="Z751"/>
  <c r="AA751"/>
  <c r="AB751"/>
  <c r="AC751"/>
  <c r="AD751"/>
  <c r="AE751"/>
  <c r="AG751"/>
  <c r="AH751"/>
  <c r="AI751"/>
  <c r="AJ751"/>
  <c r="AK751"/>
  <c r="AL751"/>
  <c r="AM751"/>
  <c r="AN751"/>
  <c r="AO751"/>
  <c r="AP751"/>
  <c r="AQ751"/>
  <c r="AR751"/>
  <c r="N752"/>
  <c r="O752"/>
  <c r="P752"/>
  <c r="Q752"/>
  <c r="R752"/>
  <c r="S752"/>
  <c r="T752"/>
  <c r="U752"/>
  <c r="V752"/>
  <c r="W752"/>
  <c r="AF752"/>
  <c r="X752"/>
  <c r="Y752"/>
  <c r="Z752"/>
  <c r="AA752"/>
  <c r="AB752"/>
  <c r="AC752"/>
  <c r="AD752"/>
  <c r="AE752"/>
  <c r="AG752"/>
  <c r="AH752"/>
  <c r="AI752"/>
  <c r="AJ752"/>
  <c r="AK752"/>
  <c r="AL752"/>
  <c r="AM752"/>
  <c r="AN752"/>
  <c r="AO752"/>
  <c r="AP752"/>
  <c r="AQ752"/>
  <c r="AR752"/>
  <c r="N753"/>
  <c r="O753"/>
  <c r="P753"/>
  <c r="Q753"/>
  <c r="R753"/>
  <c r="S753"/>
  <c r="T753"/>
  <c r="U753"/>
  <c r="V753"/>
  <c r="W753"/>
  <c r="AF753"/>
  <c r="X753"/>
  <c r="Y753"/>
  <c r="Z753"/>
  <c r="AA753"/>
  <c r="AB753"/>
  <c r="AC753"/>
  <c r="AD753"/>
  <c r="AE753"/>
  <c r="AG753"/>
  <c r="AH753"/>
  <c r="AI753"/>
  <c r="AJ753"/>
  <c r="AK753"/>
  <c r="AL753"/>
  <c r="AM753"/>
  <c r="AN753"/>
  <c r="AO753"/>
  <c r="AP753"/>
  <c r="AQ753"/>
  <c r="AR753"/>
  <c r="N754"/>
  <c r="O754"/>
  <c r="P754"/>
  <c r="Q754"/>
  <c r="R754"/>
  <c r="S754"/>
  <c r="T754"/>
  <c r="U754"/>
  <c r="V754"/>
  <c r="W754"/>
  <c r="AF754"/>
  <c r="X754"/>
  <c r="Y754"/>
  <c r="Z754"/>
  <c r="AA754"/>
  <c r="AB754"/>
  <c r="AC754"/>
  <c r="AD754"/>
  <c r="AE754"/>
  <c r="AG754"/>
  <c r="AH754"/>
  <c r="AI754"/>
  <c r="AJ754"/>
  <c r="AK754"/>
  <c r="AL754"/>
  <c r="AM754"/>
  <c r="AN754"/>
  <c r="AO754"/>
  <c r="AP754"/>
  <c r="AQ754"/>
  <c r="AR754"/>
  <c r="N755"/>
  <c r="O755"/>
  <c r="P755"/>
  <c r="Q755"/>
  <c r="R755"/>
  <c r="S755"/>
  <c r="T755"/>
  <c r="U755"/>
  <c r="V755"/>
  <c r="W755"/>
  <c r="AF755"/>
  <c r="X755"/>
  <c r="Y755"/>
  <c r="Z755"/>
  <c r="AA755"/>
  <c r="AB755"/>
  <c r="AC755"/>
  <c r="AD755"/>
  <c r="AE755"/>
  <c r="AG755"/>
  <c r="AH755"/>
  <c r="AI755"/>
  <c r="AJ755"/>
  <c r="AK755"/>
  <c r="AL755"/>
  <c r="AM755"/>
  <c r="AN755"/>
  <c r="AO755"/>
  <c r="AP755"/>
  <c r="AQ755"/>
  <c r="AR755"/>
  <c r="N756"/>
  <c r="O756"/>
  <c r="P756"/>
  <c r="Q756"/>
  <c r="R756"/>
  <c r="S756"/>
  <c r="T756"/>
  <c r="U756"/>
  <c r="V756"/>
  <c r="W756"/>
  <c r="AF756"/>
  <c r="X756"/>
  <c r="Y756"/>
  <c r="Z756"/>
  <c r="AA756"/>
  <c r="AB756"/>
  <c r="AC756"/>
  <c r="AD756"/>
  <c r="AE756"/>
  <c r="AG756"/>
  <c r="AH756"/>
  <c r="AI756"/>
  <c r="AJ756"/>
  <c r="AK756"/>
  <c r="AL756"/>
  <c r="AM756"/>
  <c r="AN756"/>
  <c r="AO756"/>
  <c r="AP756"/>
  <c r="AQ756"/>
  <c r="AR756"/>
  <c r="N757"/>
  <c r="O757"/>
  <c r="P757"/>
  <c r="Q757"/>
  <c r="R757"/>
  <c r="S757"/>
  <c r="T757"/>
  <c r="U757"/>
  <c r="V757"/>
  <c r="W757"/>
  <c r="AF757"/>
  <c r="X757"/>
  <c r="Y757"/>
  <c r="Z757"/>
  <c r="AA757"/>
  <c r="AB757"/>
  <c r="AC757"/>
  <c r="AD757"/>
  <c r="AE757"/>
  <c r="AG757"/>
  <c r="AH757"/>
  <c r="AI757"/>
  <c r="AJ757"/>
  <c r="AK757"/>
  <c r="AL757"/>
  <c r="AM757"/>
  <c r="AN757"/>
  <c r="AO757"/>
  <c r="AP757"/>
  <c r="AQ757"/>
  <c r="AR757"/>
  <c r="N758"/>
  <c r="O758"/>
  <c r="P758"/>
  <c r="Q758"/>
  <c r="R758"/>
  <c r="S758"/>
  <c r="T758"/>
  <c r="U758"/>
  <c r="V758"/>
  <c r="W758"/>
  <c r="AF758"/>
  <c r="X758"/>
  <c r="Y758"/>
  <c r="Z758"/>
  <c r="AA758"/>
  <c r="AC758"/>
  <c r="AD758"/>
  <c r="AE758"/>
  <c r="AG758"/>
  <c r="AH758"/>
  <c r="AI758"/>
  <c r="AJ758"/>
  <c r="AK758"/>
  <c r="AL758"/>
  <c r="AM758"/>
  <c r="AN758"/>
  <c r="AO758"/>
  <c r="AP758"/>
  <c r="AQ758"/>
  <c r="AR758"/>
  <c r="N759"/>
  <c r="O759"/>
  <c r="P759"/>
  <c r="Q759"/>
  <c r="R759"/>
  <c r="S759"/>
  <c r="T759"/>
  <c r="U759"/>
  <c r="V759"/>
  <c r="W759"/>
  <c r="AF759"/>
  <c r="X759"/>
  <c r="Y759"/>
  <c r="Z759"/>
  <c r="AA759"/>
  <c r="AB759"/>
  <c r="AC759"/>
  <c r="AD759"/>
  <c r="AE759"/>
  <c r="AG759"/>
  <c r="AH759"/>
  <c r="AI759"/>
  <c r="AB770"/>
  <c r="AJ759"/>
  <c r="AK759"/>
  <c r="AL759"/>
  <c r="AM759"/>
  <c r="AN759"/>
  <c r="AO759"/>
  <c r="AP759"/>
  <c r="AQ759"/>
  <c r="AR759"/>
  <c r="N760"/>
  <c r="O760"/>
  <c r="P760"/>
  <c r="Q760"/>
  <c r="R760"/>
  <c r="S760"/>
  <c r="T760"/>
  <c r="U760"/>
  <c r="V760"/>
  <c r="W760"/>
  <c r="AF760"/>
  <c r="X760"/>
  <c r="Y760"/>
  <c r="Z760"/>
  <c r="AA760"/>
  <c r="AB760"/>
  <c r="AC760"/>
  <c r="AD760"/>
  <c r="AE760"/>
  <c r="AG760"/>
  <c r="AH760"/>
  <c r="AI760"/>
  <c r="AJ760"/>
  <c r="AK760"/>
  <c r="AL760"/>
  <c r="AM760"/>
  <c r="AN760"/>
  <c r="AO760"/>
  <c r="AP760"/>
  <c r="AQ760"/>
  <c r="AR760"/>
  <c r="N761"/>
  <c r="O761"/>
  <c r="P761"/>
  <c r="Q761"/>
  <c r="R761"/>
  <c r="S761"/>
  <c r="T761"/>
  <c r="U761"/>
  <c r="V761"/>
  <c r="W761"/>
  <c r="AF761"/>
  <c r="X761"/>
  <c r="Y761"/>
  <c r="Z761"/>
  <c r="AA761"/>
  <c r="AB761"/>
  <c r="AC761"/>
  <c r="AD761"/>
  <c r="AE761"/>
  <c r="AG761"/>
  <c r="AH761"/>
  <c r="AI761"/>
  <c r="AJ761"/>
  <c r="AK761"/>
  <c r="AL761"/>
  <c r="AM761"/>
  <c r="AN761"/>
  <c r="AO761"/>
  <c r="AP761"/>
  <c r="AQ761"/>
  <c r="AR761"/>
  <c r="N762"/>
  <c r="O762"/>
  <c r="P762"/>
  <c r="Q762"/>
  <c r="R762"/>
  <c r="S762"/>
  <c r="T762"/>
  <c r="U762"/>
  <c r="V762"/>
  <c r="W762"/>
  <c r="AF762"/>
  <c r="X762"/>
  <c r="Y762"/>
  <c r="Z762"/>
  <c r="AA762"/>
  <c r="AB762"/>
  <c r="AC762"/>
  <c r="AD762"/>
  <c r="AE762"/>
  <c r="AG762"/>
  <c r="AH762"/>
  <c r="AI762"/>
  <c r="AJ762"/>
  <c r="AK762"/>
  <c r="AL762"/>
  <c r="AM762"/>
  <c r="AN762"/>
  <c r="AO762"/>
  <c r="AP762"/>
  <c r="AQ762"/>
  <c r="AR762"/>
  <c r="N763"/>
  <c r="O763"/>
  <c r="P763"/>
  <c r="Q763"/>
  <c r="R763"/>
  <c r="S763"/>
  <c r="T763"/>
  <c r="U763"/>
  <c r="V763"/>
  <c r="W763"/>
  <c r="AF763"/>
  <c r="X763"/>
  <c r="Y763"/>
  <c r="Z763"/>
  <c r="AA763"/>
  <c r="AB763"/>
  <c r="AC763"/>
  <c r="AD763"/>
  <c r="AE763"/>
  <c r="AG763"/>
  <c r="AH763"/>
  <c r="AI763"/>
  <c r="AJ763"/>
  <c r="AK763"/>
  <c r="AL763"/>
  <c r="AM763"/>
  <c r="AN763"/>
  <c r="AO763"/>
  <c r="AP763"/>
  <c r="AQ763"/>
  <c r="AR763"/>
  <c r="N764"/>
  <c r="O764"/>
  <c r="P764"/>
  <c r="Q764"/>
  <c r="R764"/>
  <c r="S764"/>
  <c r="T764"/>
  <c r="U764"/>
  <c r="V764"/>
  <c r="W764"/>
  <c r="AF764"/>
  <c r="X764"/>
  <c r="Y764"/>
  <c r="Z764"/>
  <c r="AA764"/>
  <c r="AB764"/>
  <c r="AC764"/>
  <c r="AD764"/>
  <c r="AE764"/>
  <c r="AG764"/>
  <c r="AH764"/>
  <c r="AI764"/>
  <c r="AJ764"/>
  <c r="AK764"/>
  <c r="AL764"/>
  <c r="AM764"/>
  <c r="AN764"/>
  <c r="AO764"/>
  <c r="AP764"/>
  <c r="AQ764"/>
  <c r="AR764"/>
  <c r="N765"/>
  <c r="O765"/>
  <c r="P765"/>
  <c r="Q765"/>
  <c r="R765"/>
  <c r="S765"/>
  <c r="T765"/>
  <c r="U765"/>
  <c r="V765"/>
  <c r="W765"/>
  <c r="AF765"/>
  <c r="X765"/>
  <c r="Y765"/>
  <c r="Z765"/>
  <c r="AA765"/>
  <c r="AB765"/>
  <c r="AC765"/>
  <c r="AD765"/>
  <c r="AE765"/>
  <c r="AG765"/>
  <c r="AH765"/>
  <c r="AI765"/>
  <c r="AJ765"/>
  <c r="AK765"/>
  <c r="AL765"/>
  <c r="AM765"/>
  <c r="AN765"/>
  <c r="AO765"/>
  <c r="AP765"/>
  <c r="AQ765"/>
  <c r="AR765"/>
  <c r="N766"/>
  <c r="O766"/>
  <c r="P766"/>
  <c r="Q766"/>
  <c r="R766"/>
  <c r="S766"/>
  <c r="T766"/>
  <c r="U766"/>
  <c r="V766"/>
  <c r="W766"/>
  <c r="AF766"/>
  <c r="X766"/>
  <c r="Y766"/>
  <c r="Z766"/>
  <c r="AA766"/>
  <c r="AB766"/>
  <c r="AC766"/>
  <c r="AD766"/>
  <c r="AE766"/>
  <c r="AG766"/>
  <c r="AH766"/>
  <c r="AI766"/>
  <c r="AJ766"/>
  <c r="AK766"/>
  <c r="AL766"/>
  <c r="AM766"/>
  <c r="AN766"/>
  <c r="AO766"/>
  <c r="AP766"/>
  <c r="AQ766"/>
  <c r="AR766"/>
  <c r="N767"/>
  <c r="O767"/>
  <c r="P767"/>
  <c r="Q767"/>
  <c r="R767"/>
  <c r="S767"/>
  <c r="T767"/>
  <c r="U767"/>
  <c r="V767"/>
  <c r="W767"/>
  <c r="AF767"/>
  <c r="X767"/>
  <c r="Y767"/>
  <c r="Z767"/>
  <c r="AA767"/>
  <c r="AB767"/>
  <c r="AC767"/>
  <c r="AD767"/>
  <c r="AE767"/>
  <c r="AG767"/>
  <c r="AH767"/>
  <c r="AI767"/>
  <c r="AJ767"/>
  <c r="AK767"/>
  <c r="AL767"/>
  <c r="AM767"/>
  <c r="AN767"/>
  <c r="AO767"/>
  <c r="AP767"/>
  <c r="AQ767"/>
  <c r="AR767"/>
  <c r="N768"/>
  <c r="O768"/>
  <c r="P768"/>
  <c r="Q768"/>
  <c r="R768"/>
  <c r="S768"/>
  <c r="T768"/>
  <c r="U768"/>
  <c r="V768"/>
  <c r="W768"/>
  <c r="AF768"/>
  <c r="X768"/>
  <c r="Y768"/>
  <c r="Z768"/>
  <c r="AA768"/>
  <c r="AB768"/>
  <c r="AC768"/>
  <c r="AD768"/>
  <c r="AE768"/>
  <c r="AG768"/>
  <c r="AH768"/>
  <c r="AI768"/>
  <c r="AJ768"/>
  <c r="AK768"/>
  <c r="AL768"/>
  <c r="AM768"/>
  <c r="AN768"/>
  <c r="AO768"/>
  <c r="AP768"/>
  <c r="AQ768"/>
  <c r="AR768"/>
  <c r="N769"/>
  <c r="O769"/>
  <c r="P769"/>
  <c r="Q769"/>
  <c r="R769"/>
  <c r="S769"/>
  <c r="T769"/>
  <c r="U769"/>
  <c r="V769"/>
  <c r="W769"/>
  <c r="AF769"/>
  <c r="X769"/>
  <c r="Y769"/>
  <c r="Z769"/>
  <c r="AA769"/>
  <c r="AB769"/>
  <c r="AC769"/>
  <c r="AD769"/>
  <c r="AE769"/>
  <c r="AG769"/>
  <c r="AH769"/>
  <c r="AI769"/>
  <c r="AJ769"/>
  <c r="AK769"/>
  <c r="AL769"/>
  <c r="AM769"/>
  <c r="AN769"/>
  <c r="AO769"/>
  <c r="AP769"/>
  <c r="AQ769"/>
  <c r="AR769"/>
  <c r="N770"/>
  <c r="O770"/>
  <c r="P770"/>
  <c r="Q770"/>
  <c r="R770"/>
  <c r="S770"/>
  <c r="T770"/>
  <c r="U770"/>
  <c r="V770"/>
  <c r="W770"/>
  <c r="AF770"/>
  <c r="X770"/>
  <c r="Y770"/>
  <c r="Z770"/>
  <c r="AA770"/>
  <c r="AC770"/>
  <c r="AD770"/>
  <c r="AE770"/>
  <c r="AG770"/>
  <c r="AH770"/>
  <c r="AI770"/>
  <c r="AJ770"/>
  <c r="AK770"/>
  <c r="AL770"/>
  <c r="AM770"/>
  <c r="AN770"/>
  <c r="AO770"/>
  <c r="AP770"/>
  <c r="AQ770"/>
  <c r="AR770"/>
  <c r="N771"/>
  <c r="O771"/>
  <c r="P771"/>
  <c r="Q771"/>
  <c r="R771"/>
  <c r="S771"/>
  <c r="T771"/>
  <c r="U771"/>
  <c r="V771"/>
  <c r="W771"/>
  <c r="AF771"/>
  <c r="X771"/>
  <c r="Y771"/>
  <c r="Z771"/>
  <c r="AA771"/>
  <c r="AB771"/>
  <c r="AC771"/>
  <c r="AD771"/>
  <c r="AE771"/>
  <c r="AG771"/>
  <c r="AH771"/>
  <c r="AI771"/>
  <c r="AB782"/>
  <c r="AJ771"/>
  <c r="AK771"/>
  <c r="AL771"/>
  <c r="AM771"/>
  <c r="AN771"/>
  <c r="AO771"/>
  <c r="AP771"/>
  <c r="AQ771"/>
  <c r="AR771"/>
  <c r="N772"/>
  <c r="O772"/>
  <c r="P772"/>
  <c r="Q772"/>
  <c r="R772"/>
  <c r="S772"/>
  <c r="T772"/>
  <c r="U772"/>
  <c r="V772"/>
  <c r="W772"/>
  <c r="AF772"/>
  <c r="X772"/>
  <c r="Y772"/>
  <c r="Z772"/>
  <c r="AA772"/>
  <c r="AB772"/>
  <c r="AC772"/>
  <c r="AD772"/>
  <c r="AE772"/>
  <c r="AG772"/>
  <c r="AH772"/>
  <c r="AI772"/>
  <c r="AJ772"/>
  <c r="AK772"/>
  <c r="AL772"/>
  <c r="AM772"/>
  <c r="AN772"/>
  <c r="AO772"/>
  <c r="AP772"/>
  <c r="AQ772"/>
  <c r="AR772"/>
  <c r="N773"/>
  <c r="O773"/>
  <c r="P773"/>
  <c r="Q773"/>
  <c r="R773"/>
  <c r="S773"/>
  <c r="T773"/>
  <c r="U773"/>
  <c r="V773"/>
  <c r="W773"/>
  <c r="AF773"/>
  <c r="X773"/>
  <c r="Y773"/>
  <c r="Z773"/>
  <c r="AA773"/>
  <c r="AB773"/>
  <c r="AC773"/>
  <c r="AD773"/>
  <c r="AE773"/>
  <c r="AG773"/>
  <c r="AH773"/>
  <c r="AI773"/>
  <c r="AJ773"/>
  <c r="AK773"/>
  <c r="AL773"/>
  <c r="AM773"/>
  <c r="AN773"/>
  <c r="AO773"/>
  <c r="AP773"/>
  <c r="AQ773"/>
  <c r="AR773"/>
  <c r="N774"/>
  <c r="O774"/>
  <c r="P774"/>
  <c r="Q774"/>
  <c r="R774"/>
  <c r="S774"/>
  <c r="T774"/>
  <c r="U774"/>
  <c r="V774"/>
  <c r="W774"/>
  <c r="AF774"/>
  <c r="X774"/>
  <c r="Y774"/>
  <c r="Z774"/>
  <c r="AA774"/>
  <c r="AB774"/>
  <c r="AC774"/>
  <c r="AD774"/>
  <c r="AE774"/>
  <c r="AG774"/>
  <c r="AH774"/>
  <c r="AI774"/>
  <c r="AJ774"/>
  <c r="AK774"/>
  <c r="AL774"/>
  <c r="AM774"/>
  <c r="AN774"/>
  <c r="AO774"/>
  <c r="AP774"/>
  <c r="AQ774"/>
  <c r="AR774"/>
  <c r="N775"/>
  <c r="O775"/>
  <c r="P775"/>
  <c r="Q775"/>
  <c r="R775"/>
  <c r="S775"/>
  <c r="T775"/>
  <c r="U775"/>
  <c r="V775"/>
  <c r="W775"/>
  <c r="AF775"/>
  <c r="X775"/>
  <c r="Y775"/>
  <c r="Z775"/>
  <c r="AA775"/>
  <c r="AB775"/>
  <c r="AC775"/>
  <c r="AD775"/>
  <c r="AE775"/>
  <c r="AG775"/>
  <c r="AH775"/>
  <c r="AI775"/>
  <c r="AJ775"/>
  <c r="AK775"/>
  <c r="AL775"/>
  <c r="AM775"/>
  <c r="AN775"/>
  <c r="AO775"/>
  <c r="AP775"/>
  <c r="AQ775"/>
  <c r="AR775"/>
  <c r="N776"/>
  <c r="O776"/>
  <c r="P776"/>
  <c r="Q776"/>
  <c r="R776"/>
  <c r="S776"/>
  <c r="T776"/>
  <c r="U776"/>
  <c r="V776"/>
  <c r="W776"/>
  <c r="AF776"/>
  <c r="X776"/>
  <c r="Y776"/>
  <c r="Z776"/>
  <c r="AA776"/>
  <c r="AB776"/>
  <c r="AC776"/>
  <c r="AD776"/>
  <c r="AE776"/>
  <c r="AG776"/>
  <c r="AH776"/>
  <c r="AI776"/>
  <c r="AJ776"/>
  <c r="AK776"/>
  <c r="AL776"/>
  <c r="AM776"/>
  <c r="AN776"/>
  <c r="AO776"/>
  <c r="AP776"/>
  <c r="AQ776"/>
  <c r="AR776"/>
  <c r="N777"/>
  <c r="O777"/>
  <c r="P777"/>
  <c r="Q777"/>
  <c r="R777"/>
  <c r="S777"/>
  <c r="T777"/>
  <c r="U777"/>
  <c r="V777"/>
  <c r="W777"/>
  <c r="AF777"/>
  <c r="X777"/>
  <c r="Y777"/>
  <c r="Z777"/>
  <c r="AA777"/>
  <c r="AB777"/>
  <c r="AC777"/>
  <c r="AD777"/>
  <c r="AE777"/>
  <c r="AG777"/>
  <c r="AH777"/>
  <c r="AI777"/>
  <c r="AJ777"/>
  <c r="AK777"/>
  <c r="AL777"/>
  <c r="AM777"/>
  <c r="AN777"/>
  <c r="AO777"/>
  <c r="AP777"/>
  <c r="AQ777"/>
  <c r="AR777"/>
  <c r="N778"/>
  <c r="O778"/>
  <c r="P778"/>
  <c r="Q778"/>
  <c r="R778"/>
  <c r="S778"/>
  <c r="T778"/>
  <c r="U778"/>
  <c r="V778"/>
  <c r="W778"/>
  <c r="AF778"/>
  <c r="X778"/>
  <c r="Y778"/>
  <c r="Z778"/>
  <c r="AA778"/>
  <c r="AB778"/>
  <c r="AC778"/>
  <c r="AD778"/>
  <c r="AE778"/>
  <c r="AG778"/>
  <c r="AH778"/>
  <c r="AI778"/>
  <c r="AJ778"/>
  <c r="AK778"/>
  <c r="AL778"/>
  <c r="AM778"/>
  <c r="AN778"/>
  <c r="AO778"/>
  <c r="AP778"/>
  <c r="AQ778"/>
  <c r="AR778"/>
  <c r="N779"/>
  <c r="O779"/>
  <c r="P779"/>
  <c r="Q779"/>
  <c r="R779"/>
  <c r="S779"/>
  <c r="T779"/>
  <c r="U779"/>
  <c r="V779"/>
  <c r="W779"/>
  <c r="AF779"/>
  <c r="X779"/>
  <c r="Y779"/>
  <c r="Z779"/>
  <c r="AA779"/>
  <c r="AB779"/>
  <c r="AC779"/>
  <c r="AD779"/>
  <c r="AE779"/>
  <c r="AG779"/>
  <c r="AH779"/>
  <c r="AI779"/>
  <c r="AJ779"/>
  <c r="AK779"/>
  <c r="AL779"/>
  <c r="AM779"/>
  <c r="AN779"/>
  <c r="AO779"/>
  <c r="AP779"/>
  <c r="AQ779"/>
  <c r="AR779"/>
  <c r="N780"/>
  <c r="O780"/>
  <c r="P780"/>
  <c r="Q780"/>
  <c r="R780"/>
  <c r="S780"/>
  <c r="T780"/>
  <c r="U780"/>
  <c r="V780"/>
  <c r="W780"/>
  <c r="AF780"/>
  <c r="X780"/>
  <c r="Y780"/>
  <c r="Z780"/>
  <c r="AA780"/>
  <c r="AB780"/>
  <c r="AC780"/>
  <c r="AD780"/>
  <c r="AE780"/>
  <c r="AG780"/>
  <c r="AH780"/>
  <c r="AI780"/>
  <c r="AJ780"/>
  <c r="AK780"/>
  <c r="AL780"/>
  <c r="AM780"/>
  <c r="AN780"/>
  <c r="AO780"/>
  <c r="AP780"/>
  <c r="AQ780"/>
  <c r="AR780"/>
  <c r="N781"/>
  <c r="O781"/>
  <c r="P781"/>
  <c r="Q781"/>
  <c r="R781"/>
  <c r="S781"/>
  <c r="T781"/>
  <c r="U781"/>
  <c r="V781"/>
  <c r="W781"/>
  <c r="AF781"/>
  <c r="X781"/>
  <c r="Y781"/>
  <c r="Z781"/>
  <c r="AA781"/>
  <c r="AB781"/>
  <c r="AC781"/>
  <c r="AD781"/>
  <c r="AE781"/>
  <c r="AG781"/>
  <c r="AH781"/>
  <c r="AI781"/>
  <c r="AJ781"/>
  <c r="AK781"/>
  <c r="AL781"/>
  <c r="AM781"/>
  <c r="AN781"/>
  <c r="AO781"/>
  <c r="AP781"/>
  <c r="AQ781"/>
  <c r="AR781"/>
  <c r="N782"/>
  <c r="O782"/>
  <c r="P782"/>
  <c r="Q782"/>
  <c r="R782"/>
  <c r="S782"/>
  <c r="T782"/>
  <c r="U782"/>
  <c r="V782"/>
  <c r="W782"/>
  <c r="AF782"/>
  <c r="X782"/>
  <c r="Y782"/>
  <c r="Z782"/>
  <c r="AA782"/>
  <c r="AC782"/>
  <c r="AD782"/>
  <c r="AE782"/>
  <c r="AG782"/>
  <c r="AH782"/>
  <c r="AI782"/>
  <c r="AJ782"/>
  <c r="AK782"/>
  <c r="AL782"/>
  <c r="AM782"/>
  <c r="AN782"/>
  <c r="AO782"/>
  <c r="AP782"/>
  <c r="AQ782"/>
  <c r="AR782"/>
  <c r="N783"/>
  <c r="O783"/>
  <c r="P783"/>
  <c r="Q783"/>
  <c r="R783"/>
  <c r="S783"/>
  <c r="T783"/>
  <c r="U783"/>
  <c r="V783"/>
  <c r="W783"/>
  <c r="AF783"/>
  <c r="X783"/>
  <c r="Y783"/>
  <c r="Z783"/>
  <c r="AA783"/>
  <c r="AB783"/>
  <c r="AC783"/>
  <c r="AD783"/>
  <c r="AE783"/>
  <c r="AG783"/>
  <c r="AH783"/>
  <c r="AI783"/>
  <c r="AB794"/>
  <c r="AJ783"/>
  <c r="AK783"/>
  <c r="AL783"/>
  <c r="AM783"/>
  <c r="AN783"/>
  <c r="AO783"/>
  <c r="AP783"/>
  <c r="AQ783"/>
  <c r="AR783"/>
  <c r="N784"/>
  <c r="O784"/>
  <c r="P784"/>
  <c r="Q784"/>
  <c r="R784"/>
  <c r="S784"/>
  <c r="T784"/>
  <c r="U784"/>
  <c r="V784"/>
  <c r="W784"/>
  <c r="AF784"/>
  <c r="X784"/>
  <c r="Y784"/>
  <c r="Z784"/>
  <c r="AA784"/>
  <c r="AB784"/>
  <c r="AC784"/>
  <c r="AD784"/>
  <c r="AE784"/>
  <c r="AG784"/>
  <c r="AH784"/>
  <c r="AI784"/>
  <c r="AJ784"/>
  <c r="AK784"/>
  <c r="AL784"/>
  <c r="AM784"/>
  <c r="AN784"/>
  <c r="AO784"/>
  <c r="AP784"/>
  <c r="AQ784"/>
  <c r="AR784"/>
  <c r="N785"/>
  <c r="O785"/>
  <c r="P785"/>
  <c r="Q785"/>
  <c r="R785"/>
  <c r="S785"/>
  <c r="T785"/>
  <c r="U785"/>
  <c r="V785"/>
  <c r="W785"/>
  <c r="AF785"/>
  <c r="X785"/>
  <c r="Y785"/>
  <c r="Z785"/>
  <c r="AA785"/>
  <c r="AB785"/>
  <c r="AC785"/>
  <c r="AD785"/>
  <c r="AE785"/>
  <c r="AG785"/>
  <c r="AH785"/>
  <c r="AI785"/>
  <c r="AJ785"/>
  <c r="AK785"/>
  <c r="AL785"/>
  <c r="AM785"/>
  <c r="AN785"/>
  <c r="AO785"/>
  <c r="AP785"/>
  <c r="AQ785"/>
  <c r="AR785"/>
  <c r="N786"/>
  <c r="O786"/>
  <c r="P786"/>
  <c r="Q786"/>
  <c r="R786"/>
  <c r="S786"/>
  <c r="T786"/>
  <c r="U786"/>
  <c r="V786"/>
  <c r="W786"/>
  <c r="AF786"/>
  <c r="X786"/>
  <c r="Y786"/>
  <c r="Z786"/>
  <c r="AA786"/>
  <c r="AB786"/>
  <c r="AC786"/>
  <c r="AD786"/>
  <c r="AE786"/>
  <c r="AG786"/>
  <c r="AH786"/>
  <c r="AI786"/>
  <c r="AJ786"/>
  <c r="AK786"/>
  <c r="AL786"/>
  <c r="AM786"/>
  <c r="AN786"/>
  <c r="AO786"/>
  <c r="AP786"/>
  <c r="AQ786"/>
  <c r="AR786"/>
  <c r="N787"/>
  <c r="O787"/>
  <c r="P787"/>
  <c r="Q787"/>
  <c r="R787"/>
  <c r="S787"/>
  <c r="T787"/>
  <c r="U787"/>
  <c r="V787"/>
  <c r="W787"/>
  <c r="AF787"/>
  <c r="X787"/>
  <c r="Y787"/>
  <c r="Z787"/>
  <c r="AA787"/>
  <c r="AB787"/>
  <c r="AC787"/>
  <c r="AD787"/>
  <c r="AE787"/>
  <c r="AG787"/>
  <c r="AH787"/>
  <c r="AI787"/>
  <c r="AJ787"/>
  <c r="AK787"/>
  <c r="AL787"/>
  <c r="AM787"/>
  <c r="AN787"/>
  <c r="AO787"/>
  <c r="AP787"/>
  <c r="AQ787"/>
  <c r="AR787"/>
  <c r="N788"/>
  <c r="O788"/>
  <c r="P788"/>
  <c r="Q788"/>
  <c r="R788"/>
  <c r="S788"/>
  <c r="T788"/>
  <c r="U788"/>
  <c r="V788"/>
  <c r="W788"/>
  <c r="AF788"/>
  <c r="X788"/>
  <c r="Y788"/>
  <c r="Z788"/>
  <c r="AA788"/>
  <c r="AB788"/>
  <c r="AC788"/>
  <c r="AD788"/>
  <c r="AE788"/>
  <c r="AG788"/>
  <c r="AH788"/>
  <c r="AI788"/>
  <c r="AJ788"/>
  <c r="AK788"/>
  <c r="AL788"/>
  <c r="AM788"/>
  <c r="AN788"/>
  <c r="AO788"/>
  <c r="AP788"/>
  <c r="AQ788"/>
  <c r="AR788"/>
  <c r="N789"/>
  <c r="O789"/>
  <c r="P789"/>
  <c r="Q789"/>
  <c r="R789"/>
  <c r="S789"/>
  <c r="T789"/>
  <c r="U789"/>
  <c r="V789"/>
  <c r="W789"/>
  <c r="AF789"/>
  <c r="X789"/>
  <c r="Y789"/>
  <c r="Z789"/>
  <c r="AA789"/>
  <c r="AB789"/>
  <c r="AC789"/>
  <c r="AD789"/>
  <c r="AE789"/>
  <c r="AG789"/>
  <c r="AH789"/>
  <c r="AI789"/>
  <c r="AJ789"/>
  <c r="AK789"/>
  <c r="AL789"/>
  <c r="AM789"/>
  <c r="AN789"/>
  <c r="AO789"/>
  <c r="AP789"/>
  <c r="AQ789"/>
  <c r="AR789"/>
  <c r="N790"/>
  <c r="O790"/>
  <c r="P790"/>
  <c r="Q790"/>
  <c r="R790"/>
  <c r="S790"/>
  <c r="T790"/>
  <c r="U790"/>
  <c r="V790"/>
  <c r="W790"/>
  <c r="AF790"/>
  <c r="X790"/>
  <c r="Y790"/>
  <c r="Z790"/>
  <c r="AA790"/>
  <c r="AB790"/>
  <c r="AC790"/>
  <c r="AD790"/>
  <c r="AE790"/>
  <c r="AG790"/>
  <c r="AH790"/>
  <c r="AI790"/>
  <c r="AJ790"/>
  <c r="AK790"/>
  <c r="AL790"/>
  <c r="AM790"/>
  <c r="AN790"/>
  <c r="AO790"/>
  <c r="AP790"/>
  <c r="AQ790"/>
  <c r="AR790"/>
  <c r="N791"/>
  <c r="O791"/>
  <c r="P791"/>
  <c r="Q791"/>
  <c r="R791"/>
  <c r="S791"/>
  <c r="T791"/>
  <c r="U791"/>
  <c r="V791"/>
  <c r="W791"/>
  <c r="AF791"/>
  <c r="X791"/>
  <c r="Y791"/>
  <c r="Z791"/>
  <c r="AA791"/>
  <c r="AB791"/>
  <c r="AC791"/>
  <c r="AD791"/>
  <c r="AE791"/>
  <c r="AG791"/>
  <c r="AH791"/>
  <c r="AI791"/>
  <c r="AJ791"/>
  <c r="AK791"/>
  <c r="AL791"/>
  <c r="AM791"/>
  <c r="AN791"/>
  <c r="AO791"/>
  <c r="AP791"/>
  <c r="AQ791"/>
  <c r="AR791"/>
  <c r="N792"/>
  <c r="O792"/>
  <c r="P792"/>
  <c r="Q792"/>
  <c r="R792"/>
  <c r="S792"/>
  <c r="T792"/>
  <c r="U792"/>
  <c r="V792"/>
  <c r="W792"/>
  <c r="AF792"/>
  <c r="X792"/>
  <c r="Y792"/>
  <c r="Z792"/>
  <c r="AA792"/>
  <c r="AB792"/>
  <c r="AC792"/>
  <c r="AD792"/>
  <c r="AE792"/>
  <c r="AG792"/>
  <c r="AH792"/>
  <c r="AI792"/>
  <c r="AJ792"/>
  <c r="AK792"/>
  <c r="AL792"/>
  <c r="AM792"/>
  <c r="AN792"/>
  <c r="AO792"/>
  <c r="AP792"/>
  <c r="AQ792"/>
  <c r="AR792"/>
  <c r="N793"/>
  <c r="O793"/>
  <c r="P793"/>
  <c r="Q793"/>
  <c r="R793"/>
  <c r="S793"/>
  <c r="T793"/>
  <c r="U793"/>
  <c r="V793"/>
  <c r="W793"/>
  <c r="AF793"/>
  <c r="X793"/>
  <c r="Y793"/>
  <c r="Z793"/>
  <c r="AA793"/>
  <c r="AB793"/>
  <c r="AC793"/>
  <c r="AD793"/>
  <c r="AE793"/>
  <c r="AG793"/>
  <c r="AH793"/>
  <c r="AI793"/>
  <c r="AJ793"/>
  <c r="AK793"/>
  <c r="AL793"/>
  <c r="AM793"/>
  <c r="AN793"/>
  <c r="AO793"/>
  <c r="AP793"/>
  <c r="AQ793"/>
  <c r="AR793"/>
  <c r="N794"/>
  <c r="O794"/>
  <c r="P794"/>
  <c r="Q794"/>
  <c r="R794"/>
  <c r="S794"/>
  <c r="T794"/>
  <c r="U794"/>
  <c r="V794"/>
  <c r="W794"/>
  <c r="AF794"/>
  <c r="X794"/>
  <c r="Y794"/>
  <c r="Z794"/>
  <c r="AA794"/>
  <c r="AC794"/>
  <c r="AD794"/>
  <c r="AE794"/>
  <c r="AG794"/>
  <c r="AH794"/>
  <c r="AI794"/>
  <c r="AJ794"/>
  <c r="AK794"/>
  <c r="AL794"/>
  <c r="AM794"/>
  <c r="AN794"/>
  <c r="AO794"/>
  <c r="AP794"/>
  <c r="AQ794"/>
  <c r="AR794"/>
  <c r="N795"/>
  <c r="O795"/>
  <c r="P795"/>
  <c r="Q795"/>
  <c r="R795"/>
  <c r="S795"/>
  <c r="T795"/>
  <c r="U795"/>
  <c r="V795"/>
  <c r="W795"/>
  <c r="AF795"/>
  <c r="X795"/>
  <c r="Y795"/>
  <c r="Z795"/>
  <c r="AA795"/>
  <c r="AB795"/>
  <c r="AC795"/>
  <c r="AD795"/>
  <c r="AE795"/>
  <c r="AG795"/>
  <c r="AH795"/>
  <c r="AI795"/>
  <c r="AB806"/>
  <c r="AJ795"/>
  <c r="AK795"/>
  <c r="AL795"/>
  <c r="AM795"/>
  <c r="AN795"/>
  <c r="AO795"/>
  <c r="AP795"/>
  <c r="AQ795"/>
  <c r="AR795"/>
  <c r="N796"/>
  <c r="O796"/>
  <c r="P796"/>
  <c r="Q796"/>
  <c r="R796"/>
  <c r="S796"/>
  <c r="T796"/>
  <c r="U796"/>
  <c r="V796"/>
  <c r="W796"/>
  <c r="AF796"/>
  <c r="X796"/>
  <c r="Y796"/>
  <c r="Z796"/>
  <c r="AA796"/>
  <c r="AB796"/>
  <c r="AC796"/>
  <c r="AD796"/>
  <c r="AE796"/>
  <c r="AG796"/>
  <c r="AH796"/>
  <c r="AI796"/>
  <c r="AJ796"/>
  <c r="AK796"/>
  <c r="AL796"/>
  <c r="AM796"/>
  <c r="AN796"/>
  <c r="AO796"/>
  <c r="AP796"/>
  <c r="AQ796"/>
  <c r="AR796"/>
  <c r="N797"/>
  <c r="O797"/>
  <c r="P797"/>
  <c r="Q797"/>
  <c r="R797"/>
  <c r="S797"/>
  <c r="T797"/>
  <c r="U797"/>
  <c r="V797"/>
  <c r="W797"/>
  <c r="AF797"/>
  <c r="X797"/>
  <c r="Y797"/>
  <c r="Z797"/>
  <c r="AA797"/>
  <c r="AB797"/>
  <c r="AC797"/>
  <c r="AD797"/>
  <c r="AE797"/>
  <c r="AG797"/>
  <c r="AH797"/>
  <c r="AI797"/>
  <c r="AJ797"/>
  <c r="AK797"/>
  <c r="AL797"/>
  <c r="AM797"/>
  <c r="AN797"/>
  <c r="AO797"/>
  <c r="AP797"/>
  <c r="AQ797"/>
  <c r="AR797"/>
  <c r="N798"/>
  <c r="O798"/>
  <c r="P798"/>
  <c r="Q798"/>
  <c r="R798"/>
  <c r="S798"/>
  <c r="T798"/>
  <c r="U798"/>
  <c r="V798"/>
  <c r="W798"/>
  <c r="AF798"/>
  <c r="X798"/>
  <c r="Y798"/>
  <c r="Z798"/>
  <c r="AA798"/>
  <c r="AB798"/>
  <c r="AC798"/>
  <c r="AD798"/>
  <c r="AE798"/>
  <c r="AG798"/>
  <c r="AH798"/>
  <c r="AI798"/>
  <c r="AJ798"/>
  <c r="AK798"/>
  <c r="AL798"/>
  <c r="AM798"/>
  <c r="AN798"/>
  <c r="AO798"/>
  <c r="AP798"/>
  <c r="AQ798"/>
  <c r="AR798"/>
  <c r="N799"/>
  <c r="O799"/>
  <c r="P799"/>
  <c r="Q799"/>
  <c r="R799"/>
  <c r="S799"/>
  <c r="T799"/>
  <c r="U799"/>
  <c r="V799"/>
  <c r="W799"/>
  <c r="AF799"/>
  <c r="X799"/>
  <c r="Y799"/>
  <c r="Z799"/>
  <c r="AA799"/>
  <c r="AB799"/>
  <c r="AC799"/>
  <c r="AD799"/>
  <c r="AE799"/>
  <c r="AG799"/>
  <c r="AH799"/>
  <c r="AI799"/>
  <c r="AJ799"/>
  <c r="AK799"/>
  <c r="AL799"/>
  <c r="AM799"/>
  <c r="AN799"/>
  <c r="AO799"/>
  <c r="AP799"/>
  <c r="AQ799"/>
  <c r="AR799"/>
  <c r="N800"/>
  <c r="O800"/>
  <c r="P800"/>
  <c r="Q800"/>
  <c r="R800"/>
  <c r="S800"/>
  <c r="T800"/>
  <c r="U800"/>
  <c r="V800"/>
  <c r="W800"/>
  <c r="AF800"/>
  <c r="X800"/>
  <c r="Y800"/>
  <c r="Z800"/>
  <c r="AA800"/>
  <c r="AB800"/>
  <c r="AC800"/>
  <c r="AD800"/>
  <c r="AE800"/>
  <c r="AG800"/>
  <c r="AH800"/>
  <c r="AI800"/>
  <c r="AJ800"/>
  <c r="AK800"/>
  <c r="AL800"/>
  <c r="AM800"/>
  <c r="AN800"/>
  <c r="AO800"/>
  <c r="AP800"/>
  <c r="AQ800"/>
  <c r="AR800"/>
  <c r="N801"/>
  <c r="O801"/>
  <c r="P801"/>
  <c r="Q801"/>
  <c r="R801"/>
  <c r="S801"/>
  <c r="T801"/>
  <c r="U801"/>
  <c r="V801"/>
  <c r="W801"/>
  <c r="AF801"/>
  <c r="X801"/>
  <c r="Y801"/>
  <c r="Z801"/>
  <c r="AA801"/>
  <c r="AB801"/>
  <c r="AC801"/>
  <c r="AD801"/>
  <c r="AE801"/>
  <c r="AG801"/>
  <c r="AH801"/>
  <c r="AI801"/>
  <c r="AJ801"/>
  <c r="AK801"/>
  <c r="AL801"/>
  <c r="AM801"/>
  <c r="AN801"/>
  <c r="AO801"/>
  <c r="AP801"/>
  <c r="AQ801"/>
  <c r="AR801"/>
  <c r="N802"/>
  <c r="O802"/>
  <c r="P802"/>
  <c r="Q802"/>
  <c r="R802"/>
  <c r="S802"/>
  <c r="T802"/>
  <c r="U802"/>
  <c r="V802"/>
  <c r="W802"/>
  <c r="AF802"/>
  <c r="X802"/>
  <c r="Y802"/>
  <c r="Z802"/>
  <c r="AA802"/>
  <c r="AB802"/>
  <c r="AC802"/>
  <c r="AD802"/>
  <c r="AE802"/>
  <c r="AG802"/>
  <c r="AH802"/>
  <c r="AI802"/>
  <c r="AJ802"/>
  <c r="AK802"/>
  <c r="AL802"/>
  <c r="AM802"/>
  <c r="AN802"/>
  <c r="AO802"/>
  <c r="AP802"/>
  <c r="AQ802"/>
  <c r="AR802"/>
  <c r="N803"/>
  <c r="O803"/>
  <c r="P803"/>
  <c r="Q803"/>
  <c r="R803"/>
  <c r="S803"/>
  <c r="T803"/>
  <c r="U803"/>
  <c r="V803"/>
  <c r="W803"/>
  <c r="AF803"/>
  <c r="X803"/>
  <c r="Y803"/>
  <c r="Z803"/>
  <c r="AA803"/>
  <c r="AB803"/>
  <c r="AC803"/>
  <c r="AD803"/>
  <c r="AE803"/>
  <c r="AG803"/>
  <c r="AH803"/>
  <c r="AI803"/>
  <c r="AJ803"/>
  <c r="AK803"/>
  <c r="AL803"/>
  <c r="AM803"/>
  <c r="AN803"/>
  <c r="AO803"/>
  <c r="AP803"/>
  <c r="AQ803"/>
  <c r="AR803"/>
  <c r="N804"/>
  <c r="O804"/>
  <c r="P804"/>
  <c r="Q804"/>
  <c r="R804"/>
  <c r="S804"/>
  <c r="T804"/>
  <c r="U804"/>
  <c r="V804"/>
  <c r="W804"/>
  <c r="AF804"/>
  <c r="X804"/>
  <c r="Y804"/>
  <c r="Z804"/>
  <c r="AA804"/>
  <c r="AB804"/>
  <c r="AC804"/>
  <c r="AD804"/>
  <c r="AE804"/>
  <c r="AG804"/>
  <c r="AH804"/>
  <c r="AI804"/>
  <c r="AJ804"/>
  <c r="AK804"/>
  <c r="AL804"/>
  <c r="AM804"/>
  <c r="AN804"/>
  <c r="AO804"/>
  <c r="AP804"/>
  <c r="AQ804"/>
  <c r="AR804"/>
  <c r="N805"/>
  <c r="O805"/>
  <c r="P805"/>
  <c r="Q805"/>
  <c r="R805"/>
  <c r="S805"/>
  <c r="T805"/>
  <c r="U805"/>
  <c r="V805"/>
  <c r="W805"/>
  <c r="AF805"/>
  <c r="X805"/>
  <c r="Y805"/>
  <c r="Z805"/>
  <c r="AA805"/>
  <c r="AB805"/>
  <c r="AC805"/>
  <c r="AD805"/>
  <c r="AE805"/>
  <c r="AG805"/>
  <c r="AH805"/>
  <c r="AI805"/>
  <c r="AJ805"/>
  <c r="AK805"/>
  <c r="AL805"/>
  <c r="AM805"/>
  <c r="AN805"/>
  <c r="AO805"/>
  <c r="AP805"/>
  <c r="AQ805"/>
  <c r="AR805"/>
  <c r="N806"/>
  <c r="O806"/>
  <c r="P806"/>
  <c r="Q806"/>
  <c r="R806"/>
  <c r="S806"/>
  <c r="T806"/>
  <c r="U806"/>
  <c r="V806"/>
  <c r="W806"/>
  <c r="AF806"/>
  <c r="X806"/>
  <c r="Y806"/>
  <c r="Z806"/>
  <c r="AA806"/>
  <c r="AC806"/>
  <c r="AD806"/>
  <c r="AE806"/>
  <c r="AG806"/>
  <c r="AH806"/>
  <c r="AI806"/>
  <c r="AJ806"/>
  <c r="AK806"/>
  <c r="AL806"/>
  <c r="AM806"/>
  <c r="AN806"/>
  <c r="AO806"/>
  <c r="AP806"/>
  <c r="AQ806"/>
  <c r="AR806"/>
  <c r="N807"/>
  <c r="O807"/>
  <c r="P807"/>
  <c r="Q807"/>
  <c r="R807"/>
  <c r="S807"/>
  <c r="T807"/>
  <c r="U807"/>
  <c r="V807"/>
  <c r="W807"/>
  <c r="AF807"/>
  <c r="X807"/>
  <c r="Y807"/>
  <c r="Z807"/>
  <c r="AA807"/>
  <c r="AB807"/>
  <c r="AC807"/>
  <c r="AD807"/>
  <c r="AE807"/>
  <c r="AG807"/>
  <c r="AH807"/>
  <c r="AI807"/>
  <c r="AB818"/>
  <c r="AJ807"/>
  <c r="AK807"/>
  <c r="AL807"/>
  <c r="AM807"/>
  <c r="AN807"/>
  <c r="AO807"/>
  <c r="AP807"/>
  <c r="AQ807"/>
  <c r="AR807"/>
  <c r="N808"/>
  <c r="O808"/>
  <c r="P808"/>
  <c r="Q808"/>
  <c r="R808"/>
  <c r="S808"/>
  <c r="T808"/>
  <c r="U808"/>
  <c r="V808"/>
  <c r="W808"/>
  <c r="AF808"/>
  <c r="X808"/>
  <c r="Y808"/>
  <c r="Z808"/>
  <c r="AA808"/>
  <c r="AB808"/>
  <c r="AC808"/>
  <c r="AD808"/>
  <c r="AE808"/>
  <c r="AG808"/>
  <c r="AH808"/>
  <c r="AI808"/>
  <c r="AJ808"/>
  <c r="AK808"/>
  <c r="AL808"/>
  <c r="AM808"/>
  <c r="AN808"/>
  <c r="AO808"/>
  <c r="AP808"/>
  <c r="AQ808"/>
  <c r="AR808"/>
  <c r="N809"/>
  <c r="O809"/>
  <c r="P809"/>
  <c r="Q809"/>
  <c r="R809"/>
  <c r="S809"/>
  <c r="T809"/>
  <c r="U809"/>
  <c r="V809"/>
  <c r="W809"/>
  <c r="AF809"/>
  <c r="X809"/>
  <c r="Y809"/>
  <c r="Z809"/>
  <c r="AA809"/>
  <c r="AB809"/>
  <c r="AC809"/>
  <c r="AD809"/>
  <c r="AE809"/>
  <c r="AG809"/>
  <c r="AH809"/>
  <c r="AI809"/>
  <c r="AJ809"/>
  <c r="AK809"/>
  <c r="AL809"/>
  <c r="AM809"/>
  <c r="AN809"/>
  <c r="AO809"/>
  <c r="AP809"/>
  <c r="AQ809"/>
  <c r="AR809"/>
  <c r="N810"/>
  <c r="O810"/>
  <c r="P810"/>
  <c r="Q810"/>
  <c r="R810"/>
  <c r="S810"/>
  <c r="T810"/>
  <c r="U810"/>
  <c r="V810"/>
  <c r="W810"/>
  <c r="AF810"/>
  <c r="X810"/>
  <c r="Y810"/>
  <c r="Z810"/>
  <c r="AA810"/>
  <c r="AB810"/>
  <c r="AC810"/>
  <c r="AD810"/>
  <c r="AE810"/>
  <c r="AG810"/>
  <c r="AH810"/>
  <c r="AI810"/>
  <c r="AJ810"/>
  <c r="AK810"/>
  <c r="AL810"/>
  <c r="AM810"/>
  <c r="AN810"/>
  <c r="AO810"/>
  <c r="AP810"/>
  <c r="AQ810"/>
  <c r="AR810"/>
  <c r="N811"/>
  <c r="O811"/>
  <c r="P811"/>
  <c r="Q811"/>
  <c r="R811"/>
  <c r="S811"/>
  <c r="T811"/>
  <c r="U811"/>
  <c r="V811"/>
  <c r="W811"/>
  <c r="AF811"/>
  <c r="X811"/>
  <c r="Y811"/>
  <c r="Z811"/>
  <c r="AA811"/>
  <c r="AB811"/>
  <c r="AC811"/>
  <c r="AD811"/>
  <c r="AE811"/>
  <c r="AG811"/>
  <c r="AH811"/>
  <c r="AI811"/>
  <c r="AJ811"/>
  <c r="AK811"/>
  <c r="AL811"/>
  <c r="AM811"/>
  <c r="AN811"/>
  <c r="AO811"/>
  <c r="AP811"/>
  <c r="AQ811"/>
  <c r="AR811"/>
  <c r="N812"/>
  <c r="O812"/>
  <c r="P812"/>
  <c r="Q812"/>
  <c r="R812"/>
  <c r="S812"/>
  <c r="T812"/>
  <c r="U812"/>
  <c r="V812"/>
  <c r="W812"/>
  <c r="AF812"/>
  <c r="X812"/>
  <c r="Y812"/>
  <c r="Z812"/>
  <c r="AA812"/>
  <c r="AB812"/>
  <c r="AC812"/>
  <c r="AD812"/>
  <c r="AE812"/>
  <c r="AG812"/>
  <c r="AH812"/>
  <c r="AI812"/>
  <c r="AJ812"/>
  <c r="AK812"/>
  <c r="AL812"/>
  <c r="AM812"/>
  <c r="AN812"/>
  <c r="AO812"/>
  <c r="AP812"/>
  <c r="AQ812"/>
  <c r="AR812"/>
  <c r="N813"/>
  <c r="O813"/>
  <c r="P813"/>
  <c r="Q813"/>
  <c r="R813"/>
  <c r="S813"/>
  <c r="T813"/>
  <c r="U813"/>
  <c r="V813"/>
  <c r="W813"/>
  <c r="AF813"/>
  <c r="X813"/>
  <c r="Y813"/>
  <c r="Z813"/>
  <c r="AA813"/>
  <c r="AB813"/>
  <c r="AC813"/>
  <c r="AD813"/>
  <c r="AE813"/>
  <c r="AG813"/>
  <c r="AH813"/>
  <c r="AI813"/>
  <c r="AJ813"/>
  <c r="AK813"/>
  <c r="AL813"/>
  <c r="AM813"/>
  <c r="AN813"/>
  <c r="AO813"/>
  <c r="AP813"/>
  <c r="AQ813"/>
  <c r="AR813"/>
  <c r="N814"/>
  <c r="O814"/>
  <c r="P814"/>
  <c r="Q814"/>
  <c r="R814"/>
  <c r="S814"/>
  <c r="T814"/>
  <c r="U814"/>
  <c r="V814"/>
  <c r="W814"/>
  <c r="AF814"/>
  <c r="X814"/>
  <c r="Y814"/>
  <c r="Z814"/>
  <c r="AA814"/>
  <c r="AB814"/>
  <c r="AC814"/>
  <c r="AD814"/>
  <c r="AE814"/>
  <c r="AG814"/>
  <c r="AH814"/>
  <c r="AI814"/>
  <c r="AJ814"/>
  <c r="AK814"/>
  <c r="AL814"/>
  <c r="AM814"/>
  <c r="AN814"/>
  <c r="AO814"/>
  <c r="AP814"/>
  <c r="AQ814"/>
  <c r="AR814"/>
  <c r="N815"/>
  <c r="O815"/>
  <c r="P815"/>
  <c r="Q815"/>
  <c r="R815"/>
  <c r="S815"/>
  <c r="T815"/>
  <c r="U815"/>
  <c r="V815"/>
  <c r="W815"/>
  <c r="AF815"/>
  <c r="X815"/>
  <c r="Y815"/>
  <c r="Z815"/>
  <c r="AA815"/>
  <c r="AB815"/>
  <c r="AC815"/>
  <c r="AD815"/>
  <c r="AE815"/>
  <c r="AG815"/>
  <c r="AH815"/>
  <c r="AI815"/>
  <c r="AJ815"/>
  <c r="AK815"/>
  <c r="AL815"/>
  <c r="AM815"/>
  <c r="AN815"/>
  <c r="AO815"/>
  <c r="AP815"/>
  <c r="AQ815"/>
  <c r="AR815"/>
  <c r="N816"/>
  <c r="O816"/>
  <c r="P816"/>
  <c r="Q816"/>
  <c r="R816"/>
  <c r="S816"/>
  <c r="T816"/>
  <c r="U816"/>
  <c r="V816"/>
  <c r="W816"/>
  <c r="AF816"/>
  <c r="X816"/>
  <c r="Y816"/>
  <c r="Z816"/>
  <c r="AA816"/>
  <c r="AB816"/>
  <c r="AC816"/>
  <c r="AD816"/>
  <c r="AE816"/>
  <c r="AG816"/>
  <c r="AH816"/>
  <c r="AI816"/>
  <c r="AJ816"/>
  <c r="AK816"/>
  <c r="AL816"/>
  <c r="AM816"/>
  <c r="AN816"/>
  <c r="AO816"/>
  <c r="AP816"/>
  <c r="AQ816"/>
  <c r="AR816"/>
  <c r="N817"/>
  <c r="O817"/>
  <c r="P817"/>
  <c r="Q817"/>
  <c r="R817"/>
  <c r="S817"/>
  <c r="T817"/>
  <c r="U817"/>
  <c r="V817"/>
  <c r="W817"/>
  <c r="AF817"/>
  <c r="X817"/>
  <c r="Y817"/>
  <c r="Z817"/>
  <c r="AA817"/>
  <c r="AB817"/>
  <c r="AC817"/>
  <c r="AD817"/>
  <c r="AE817"/>
  <c r="AG817"/>
  <c r="AH817"/>
  <c r="AI817"/>
  <c r="AJ817"/>
  <c r="AK817"/>
  <c r="AL817"/>
  <c r="AM817"/>
  <c r="AN817"/>
  <c r="AO817"/>
  <c r="AP817"/>
  <c r="AQ817"/>
  <c r="AR817"/>
  <c r="N818"/>
  <c r="O818"/>
  <c r="P818"/>
  <c r="Q818"/>
  <c r="R818"/>
  <c r="S818"/>
  <c r="T818"/>
  <c r="U818"/>
  <c r="V818"/>
  <c r="W818"/>
  <c r="AF818"/>
  <c r="X818"/>
  <c r="Y818"/>
  <c r="Z818"/>
  <c r="AA818"/>
  <c r="AC818"/>
  <c r="AD818"/>
  <c r="AE818"/>
  <c r="AG818"/>
  <c r="AH818"/>
  <c r="AI818"/>
  <c r="AJ818"/>
  <c r="AK818"/>
  <c r="AL818"/>
  <c r="AM818"/>
  <c r="AN818"/>
  <c r="AO818"/>
  <c r="AP818"/>
  <c r="AQ818"/>
  <c r="AR81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741"/>
  <c r="F742"/>
  <c r="F743"/>
  <c r="F744"/>
  <c r="F745"/>
  <c r="F746"/>
  <c r="F747"/>
  <c r="F748"/>
  <c r="F749"/>
  <c r="F750"/>
  <c r="F751"/>
  <c r="F752"/>
  <c r="F753"/>
  <c r="F754"/>
  <c r="F755"/>
  <c r="F756"/>
  <c r="F757"/>
  <c r="F758"/>
  <c r="F759"/>
  <c r="F760"/>
  <c r="F761"/>
  <c r="F762"/>
  <c r="F763"/>
  <c r="F764"/>
  <c r="F765"/>
  <c r="F766"/>
  <c r="F767"/>
  <c r="F768"/>
  <c r="F769"/>
  <c r="F770"/>
  <c r="F771"/>
  <c r="F772"/>
  <c r="F773"/>
  <c r="F774"/>
  <c r="F775"/>
  <c r="F776"/>
  <c r="F777"/>
  <c r="F778"/>
  <c r="F779"/>
  <c r="F780"/>
  <c r="F781"/>
  <c r="F782"/>
  <c r="F783"/>
  <c r="F784"/>
  <c r="F785"/>
  <c r="F786"/>
  <c r="F787"/>
  <c r="F788"/>
  <c r="F789"/>
  <c r="F790"/>
  <c r="F791"/>
  <c r="F792"/>
  <c r="F793"/>
  <c r="F794"/>
  <c r="F795"/>
  <c r="F796"/>
  <c r="F797"/>
  <c r="F798"/>
  <c r="F799"/>
  <c r="F800"/>
  <c r="F801"/>
  <c r="F802"/>
  <c r="F803"/>
  <c r="F804"/>
  <c r="F805"/>
  <c r="F806"/>
  <c r="F807"/>
  <c r="F808"/>
  <c r="F809"/>
  <c r="F810"/>
  <c r="F811"/>
  <c r="F812"/>
  <c r="F813"/>
  <c r="F814"/>
  <c r="F815"/>
  <c r="F816"/>
  <c r="F817"/>
  <c r="F81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575"/>
  <c r="A576"/>
  <c r="A577"/>
  <c r="A578"/>
  <c r="A579"/>
  <c r="A580"/>
  <c r="A581"/>
  <c r="A582"/>
  <c r="A583"/>
  <c r="A584"/>
  <c r="A585"/>
  <c r="A586"/>
  <c r="A587"/>
  <c r="A588"/>
  <c r="A589"/>
  <c r="A590"/>
  <c r="A591"/>
  <c r="A592"/>
  <c r="A593"/>
  <c r="A594"/>
  <c r="A595"/>
  <c r="A596"/>
  <c r="A597"/>
  <c r="A598"/>
  <c r="A599"/>
  <c r="A600"/>
  <c r="A601"/>
  <c r="A602"/>
  <c r="A603"/>
  <c r="A604"/>
  <c r="A605"/>
  <c r="A606"/>
  <c r="A607"/>
  <c r="A608"/>
  <c r="A609"/>
  <c r="A610"/>
  <c r="A611"/>
  <c r="A612"/>
  <c r="A613"/>
  <c r="A614"/>
  <c r="A615"/>
  <c r="A616"/>
  <c r="A617"/>
  <c r="A618"/>
  <c r="A619"/>
  <c r="A620"/>
  <c r="A621"/>
  <c r="A622"/>
  <c r="A623"/>
  <c r="A624"/>
  <c r="A625"/>
  <c r="A626"/>
  <c r="A627"/>
  <c r="A628"/>
  <c r="A629"/>
  <c r="A630"/>
  <c r="A631"/>
  <c r="A632"/>
  <c r="A633"/>
  <c r="A634"/>
  <c r="A635"/>
  <c r="A636"/>
  <c r="A637"/>
  <c r="A638"/>
  <c r="A639"/>
  <c r="A640"/>
  <c r="A641"/>
  <c r="A642"/>
  <c r="A643"/>
  <c r="A644"/>
  <c r="A645"/>
  <c r="A646"/>
  <c r="A647"/>
  <c r="A648"/>
  <c r="A649"/>
  <c r="A650"/>
  <c r="A651"/>
  <c r="A652"/>
  <c r="A653"/>
  <c r="A654"/>
  <c r="A655"/>
  <c r="A656"/>
  <c r="A657"/>
  <c r="A658"/>
  <c r="A659"/>
  <c r="A660"/>
  <c r="A661"/>
  <c r="A662"/>
  <c r="A663"/>
  <c r="A664"/>
  <c r="A665"/>
  <c r="A666"/>
  <c r="A667"/>
  <c r="A668"/>
  <c r="A669"/>
  <c r="A670"/>
  <c r="A671"/>
  <c r="A672"/>
  <c r="A673"/>
  <c r="A674"/>
  <c r="A675"/>
  <c r="A676"/>
  <c r="A677"/>
  <c r="A678"/>
  <c r="A679"/>
  <c r="A680"/>
  <c r="A681"/>
  <c r="A682"/>
  <c r="A683"/>
  <c r="A684"/>
  <c r="A685"/>
  <c r="A686"/>
  <c r="A687"/>
  <c r="A688"/>
  <c r="A689"/>
  <c r="A690"/>
  <c r="A691"/>
  <c r="A692"/>
  <c r="A693"/>
  <c r="A694"/>
  <c r="A695"/>
  <c r="A696"/>
  <c r="A697"/>
  <c r="A698"/>
  <c r="A699"/>
  <c r="A700"/>
  <c r="A701"/>
  <c r="A702"/>
  <c r="A703"/>
  <c r="A704"/>
  <c r="A705"/>
  <c r="A706"/>
  <c r="A707"/>
  <c r="A708"/>
  <c r="A709"/>
  <c r="A710"/>
  <c r="A711"/>
  <c r="A712"/>
  <c r="A713"/>
  <c r="A714"/>
  <c r="A715"/>
  <c r="A716"/>
  <c r="A717"/>
  <c r="A718"/>
  <c r="A719"/>
  <c r="A720"/>
  <c r="A721"/>
  <c r="A722"/>
  <c r="A723"/>
  <c r="A724"/>
  <c r="A725"/>
  <c r="A726"/>
  <c r="A727"/>
  <c r="A728"/>
  <c r="A729"/>
  <c r="A730"/>
  <c r="A731"/>
  <c r="A732"/>
  <c r="A733"/>
  <c r="A734"/>
  <c r="A735"/>
  <c r="A736"/>
  <c r="A737"/>
  <c r="A738"/>
  <c r="A739"/>
  <c r="A740"/>
  <c r="A741"/>
  <c r="A742"/>
  <c r="A743"/>
  <c r="A744"/>
  <c r="A745"/>
  <c r="A746"/>
  <c r="A747"/>
  <c r="A748"/>
  <c r="A749"/>
  <c r="A750"/>
  <c r="A751"/>
  <c r="A752"/>
  <c r="A753"/>
  <c r="A754"/>
  <c r="A755"/>
  <c r="A756"/>
  <c r="A757"/>
  <c r="A758"/>
  <c r="A759"/>
  <c r="A760"/>
  <c r="A761"/>
  <c r="A762"/>
  <c r="A763"/>
  <c r="A764"/>
  <c r="A765"/>
  <c r="A766"/>
  <c r="A767"/>
  <c r="A768"/>
  <c r="A769"/>
  <c r="A770"/>
  <c r="A771"/>
  <c r="A772"/>
  <c r="A773"/>
  <c r="A774"/>
  <c r="A775"/>
  <c r="A776"/>
  <c r="A777"/>
  <c r="A778"/>
  <c r="A779"/>
  <c r="A780"/>
  <c r="A781"/>
  <c r="A782"/>
  <c r="A783"/>
  <c r="A784"/>
  <c r="A785"/>
  <c r="A786"/>
  <c r="A787"/>
  <c r="A788"/>
  <c r="A789"/>
  <c r="A790"/>
  <c r="A791"/>
  <c r="A792"/>
  <c r="A793"/>
  <c r="A794"/>
  <c r="A795"/>
  <c r="A796"/>
  <c r="A797"/>
  <c r="A798"/>
  <c r="A799"/>
  <c r="A800"/>
  <c r="A801"/>
  <c r="A802"/>
  <c r="A803"/>
  <c r="A804"/>
  <c r="A805"/>
  <c r="A806"/>
  <c r="A807"/>
  <c r="A808"/>
  <c r="A809"/>
  <c r="A810"/>
  <c r="A811"/>
  <c r="A812"/>
  <c r="A813"/>
  <c r="A814"/>
  <c r="A815"/>
  <c r="A816"/>
  <c r="A817"/>
  <c r="A818"/>
  <c r="A3"/>
  <c r="A7"/>
  <c r="A8"/>
  <c r="A9"/>
  <c r="A10"/>
  <c r="A11"/>
  <c r="A12"/>
  <c r="A13"/>
  <c r="A14"/>
  <c r="A4"/>
  <c r="A5"/>
  <c r="A6"/>
  <c r="A15"/>
  <c r="A19"/>
  <c r="A20"/>
  <c r="A21"/>
  <c r="A22"/>
  <c r="A23"/>
  <c r="A24"/>
  <c r="A25"/>
  <c r="A26"/>
  <c r="A16"/>
  <c r="A17"/>
  <c r="A18"/>
  <c r="A27"/>
  <c r="A31"/>
  <c r="A32"/>
  <c r="A33"/>
  <c r="A34"/>
  <c r="A35"/>
  <c r="A36"/>
  <c r="A37"/>
  <c r="A38"/>
  <c r="A28"/>
  <c r="A29"/>
  <c r="A30"/>
  <c r="A39"/>
  <c r="A43"/>
  <c r="A44"/>
  <c r="A45"/>
  <c r="A46"/>
  <c r="A47"/>
  <c r="A48"/>
  <c r="A49"/>
  <c r="A50"/>
  <c r="A40"/>
  <c r="A41"/>
  <c r="A42"/>
  <c r="A51"/>
  <c r="A55"/>
  <c r="A56"/>
  <c r="A57"/>
  <c r="A58"/>
  <c r="A59"/>
  <c r="A60"/>
  <c r="A61"/>
  <c r="A62"/>
  <c r="A52"/>
  <c r="A53"/>
  <c r="A54"/>
  <c r="A63"/>
  <c r="A67"/>
  <c r="A68"/>
  <c r="A69"/>
  <c r="A70"/>
  <c r="A71"/>
  <c r="A72"/>
  <c r="A73"/>
  <c r="A74"/>
  <c r="A64"/>
  <c r="A65"/>
  <c r="A66"/>
  <c r="A75"/>
  <c r="A79"/>
  <c r="A80"/>
  <c r="A81"/>
  <c r="A82"/>
  <c r="A83"/>
  <c r="A84"/>
  <c r="A85"/>
  <c r="A86"/>
  <c r="A76"/>
  <c r="A77"/>
  <c r="A78"/>
  <c r="A87"/>
  <c r="A91"/>
  <c r="A92"/>
  <c r="A93"/>
  <c r="A94"/>
  <c r="A95"/>
  <c r="A96"/>
  <c r="A97"/>
  <c r="A98"/>
  <c r="A88"/>
  <c r="A89"/>
  <c r="A90"/>
  <c r="A99"/>
  <c r="A103"/>
  <c r="A104"/>
  <c r="A105"/>
  <c r="A106"/>
  <c r="A107"/>
  <c r="A108"/>
  <c r="A109"/>
  <c r="A110"/>
  <c r="A100"/>
  <c r="A101"/>
  <c r="A102"/>
  <c r="A111"/>
  <c r="A115"/>
  <c r="A116"/>
  <c r="A117"/>
  <c r="A118"/>
  <c r="A119"/>
  <c r="A120"/>
  <c r="A121"/>
  <c r="A122"/>
  <c r="A112"/>
  <c r="A113"/>
  <c r="A114"/>
  <c r="A123"/>
  <c r="A127"/>
  <c r="A128"/>
  <c r="A129"/>
  <c r="A130"/>
  <c r="A131"/>
  <c r="A132"/>
  <c r="A133"/>
  <c r="A134"/>
  <c r="A124"/>
  <c r="A125"/>
  <c r="A126"/>
  <c r="A135"/>
  <c r="A139"/>
  <c r="A140"/>
  <c r="A141"/>
  <c r="A142"/>
  <c r="A143"/>
  <c r="A144"/>
  <c r="A145"/>
  <c r="A146"/>
  <c r="A136"/>
  <c r="A137"/>
  <c r="A138"/>
  <c r="A147"/>
  <c r="A151"/>
  <c r="A152"/>
  <c r="A153"/>
  <c r="A154"/>
  <c r="A155"/>
  <c r="A156"/>
  <c r="A157"/>
  <c r="A158"/>
  <c r="A148"/>
  <c r="A149"/>
  <c r="A150"/>
  <c r="A159"/>
  <c r="A163"/>
  <c r="A164"/>
  <c r="A165"/>
  <c r="A166"/>
  <c r="A167"/>
  <c r="A168"/>
  <c r="A169"/>
  <c r="A170"/>
  <c r="A160"/>
  <c r="A161"/>
  <c r="A162"/>
  <c r="A171"/>
  <c r="A175"/>
  <c r="A176"/>
  <c r="A177"/>
  <c r="A178"/>
  <c r="A179"/>
  <c r="A180"/>
  <c r="A181"/>
  <c r="A182"/>
  <c r="A172"/>
  <c r="A173"/>
  <c r="A174"/>
  <c r="A183"/>
  <c r="A187"/>
  <c r="A188"/>
  <c r="A189"/>
  <c r="A190"/>
  <c r="A191"/>
  <c r="A192"/>
  <c r="A193"/>
  <c r="A194"/>
  <c r="A184"/>
  <c r="A185"/>
  <c r="A186"/>
  <c r="A195"/>
  <c r="A199"/>
  <c r="A200"/>
  <c r="A201"/>
  <c r="A202"/>
  <c r="A203"/>
  <c r="A204"/>
  <c r="A205"/>
  <c r="A206"/>
  <c r="A196"/>
  <c r="A197"/>
  <c r="A198"/>
  <c r="A207"/>
  <c r="A211"/>
  <c r="A212"/>
  <c r="A213"/>
  <c r="A214"/>
  <c r="A215"/>
  <c r="A216"/>
  <c r="A217"/>
  <c r="A218"/>
  <c r="A208"/>
  <c r="A209"/>
  <c r="A210"/>
  <c r="A219"/>
  <c r="A223"/>
  <c r="A224"/>
  <c r="A225"/>
  <c r="A226"/>
  <c r="A227"/>
  <c r="A228"/>
  <c r="A229"/>
  <c r="A230"/>
  <c r="A220"/>
  <c r="A221"/>
  <c r="A222"/>
  <c r="A231"/>
  <c r="A235"/>
  <c r="A236"/>
  <c r="A237"/>
  <c r="A238"/>
  <c r="A239"/>
  <c r="A240"/>
  <c r="A241"/>
  <c r="A242"/>
  <c r="A232"/>
  <c r="A233"/>
  <c r="A234"/>
  <c r="A243"/>
  <c r="A247"/>
  <c r="A248"/>
  <c r="A249"/>
  <c r="A250"/>
  <c r="A251"/>
  <c r="A252"/>
  <c r="A253"/>
  <c r="A254"/>
  <c r="A244"/>
  <c r="A245"/>
  <c r="A246"/>
  <c r="A255"/>
  <c r="A259"/>
  <c r="A260"/>
  <c r="A261"/>
  <c r="A262"/>
  <c r="A263"/>
  <c r="A264"/>
  <c r="A265"/>
  <c r="A266"/>
  <c r="A256"/>
  <c r="A257"/>
  <c r="A258"/>
  <c r="A267"/>
  <c r="A271"/>
  <c r="A272"/>
  <c r="A273"/>
  <c r="A274"/>
  <c r="A275"/>
  <c r="A276"/>
  <c r="A277"/>
  <c r="A278"/>
  <c r="A268"/>
  <c r="A269"/>
  <c r="A270"/>
  <c r="A279"/>
  <c r="A283"/>
  <c r="A284"/>
  <c r="A285"/>
  <c r="A286"/>
  <c r="A287"/>
  <c r="A288"/>
  <c r="A289"/>
  <c r="A290"/>
  <c r="A280"/>
  <c r="A281"/>
  <c r="A282"/>
  <c r="A291"/>
  <c r="A295"/>
  <c r="A296"/>
  <c r="A297"/>
  <c r="A298"/>
  <c r="A299"/>
  <c r="A300"/>
  <c r="A301"/>
  <c r="A302"/>
  <c r="A292"/>
  <c r="A293"/>
  <c r="A294"/>
  <c r="A303"/>
  <c r="A307"/>
  <c r="A308"/>
  <c r="A309"/>
  <c r="A310"/>
  <c r="A311"/>
  <c r="A312"/>
  <c r="A313"/>
  <c r="A314"/>
  <c r="A304"/>
  <c r="A305"/>
  <c r="A306"/>
  <c r="A315"/>
  <c r="A319"/>
  <c r="A320"/>
  <c r="A321"/>
  <c r="A322"/>
  <c r="A323"/>
  <c r="A324"/>
  <c r="A325"/>
  <c r="A326"/>
  <c r="A316"/>
  <c r="A317"/>
  <c r="A318"/>
  <c r="A327"/>
  <c r="A331"/>
  <c r="A332"/>
  <c r="A333"/>
  <c r="A334"/>
  <c r="A335"/>
  <c r="A336"/>
  <c r="A337"/>
  <c r="A338"/>
  <c r="A328"/>
  <c r="A329"/>
  <c r="A330"/>
  <c r="A339"/>
  <c r="A343"/>
  <c r="A344"/>
  <c r="A345"/>
  <c r="A346"/>
  <c r="A347"/>
  <c r="A348"/>
  <c r="A349"/>
  <c r="A350"/>
  <c r="A340"/>
  <c r="A341"/>
  <c r="A342"/>
  <c r="A351"/>
  <c r="A355"/>
  <c r="A356"/>
  <c r="A357"/>
  <c r="A358"/>
  <c r="A359"/>
  <c r="A360"/>
  <c r="A361"/>
  <c r="A362"/>
  <c r="A352"/>
  <c r="A353"/>
  <c r="A354"/>
  <c r="A363"/>
  <c r="A367"/>
  <c r="A368"/>
  <c r="A369"/>
  <c r="A370"/>
  <c r="A371"/>
  <c r="A372"/>
  <c r="A373"/>
  <c r="A374"/>
  <c r="A364"/>
  <c r="A365"/>
  <c r="A366"/>
  <c r="A375"/>
  <c r="A379"/>
  <c r="A380"/>
  <c r="A381"/>
  <c r="A382"/>
  <c r="A383"/>
  <c r="A384"/>
  <c r="A385"/>
  <c r="A386"/>
  <c r="A376"/>
  <c r="A377"/>
  <c r="A378"/>
  <c r="A387"/>
  <c r="A391"/>
  <c r="A392"/>
  <c r="A393"/>
  <c r="A394"/>
  <c r="A395"/>
  <c r="A396"/>
  <c r="A397"/>
  <c r="A398"/>
  <c r="A388"/>
  <c r="A389"/>
  <c r="A390"/>
  <c r="A399"/>
  <c r="A403"/>
  <c r="A404"/>
  <c r="A405"/>
  <c r="A406"/>
  <c r="A407"/>
  <c r="A408"/>
  <c r="A409"/>
  <c r="A410"/>
  <c r="A400"/>
  <c r="A401"/>
  <c r="A402"/>
  <c r="A411"/>
  <c r="A415"/>
  <c r="A416"/>
  <c r="A417"/>
  <c r="A418"/>
  <c r="A419"/>
  <c r="A420"/>
  <c r="A421"/>
  <c r="A422"/>
  <c r="A412"/>
  <c r="A413"/>
  <c r="A414"/>
  <c r="A423"/>
  <c r="A427"/>
  <c r="A428"/>
  <c r="A429"/>
  <c r="A430"/>
  <c r="A431"/>
  <c r="A432"/>
  <c r="A433"/>
  <c r="A434"/>
  <c r="A424"/>
  <c r="A425"/>
  <c r="A426"/>
  <c r="A435"/>
  <c r="A439"/>
  <c r="A440"/>
  <c r="A441"/>
  <c r="A442"/>
  <c r="A443"/>
  <c r="A444"/>
  <c r="A445"/>
  <c r="A446"/>
  <c r="A436"/>
  <c r="A437"/>
  <c r="A438"/>
  <c r="A447"/>
  <c r="A451"/>
  <c r="A452"/>
  <c r="A453"/>
  <c r="A454"/>
  <c r="A455"/>
  <c r="A456"/>
  <c r="A457"/>
  <c r="A458"/>
  <c r="A448"/>
  <c r="A449"/>
  <c r="A450"/>
  <c r="AB2" i="9"/>
  <c r="AC2"/>
  <c r="AD2"/>
  <c r="AE2"/>
  <c r="AB3"/>
  <c r="AC3"/>
  <c r="AD3"/>
  <c r="AE3"/>
  <c r="AB4"/>
  <c r="AC4"/>
  <c r="AD4"/>
  <c r="AE4"/>
  <c r="AB5"/>
  <c r="AC5"/>
  <c r="AD5"/>
  <c r="AE5"/>
  <c r="AB6"/>
  <c r="AC6"/>
  <c r="AD6"/>
  <c r="AE6"/>
  <c r="AB7"/>
  <c r="AC7"/>
  <c r="AD7"/>
  <c r="AE7"/>
  <c r="AB8"/>
  <c r="AC8"/>
  <c r="AD8"/>
  <c r="AE8"/>
  <c r="AB9"/>
  <c r="AC9"/>
  <c r="AD9"/>
  <c r="AE9"/>
  <c r="AB10"/>
  <c r="AC10"/>
  <c r="AD10"/>
  <c r="AE10"/>
  <c r="AB11"/>
  <c r="AC11"/>
  <c r="AD11"/>
  <c r="AE11"/>
  <c r="AB12"/>
  <c r="AC12"/>
  <c r="AD12"/>
  <c r="AE12"/>
  <c r="AB13"/>
  <c r="AC13"/>
  <c r="AD13"/>
  <c r="AE13"/>
  <c r="AB14"/>
  <c r="AC14"/>
  <c r="AD14"/>
  <c r="AE14"/>
  <c r="AB15"/>
  <c r="AC15"/>
  <c r="AD15"/>
  <c r="AE15"/>
  <c r="AB16"/>
  <c r="AC16"/>
  <c r="AD16"/>
  <c r="AE16"/>
  <c r="AB17"/>
  <c r="AC17"/>
  <c r="AD17"/>
  <c r="AE17"/>
  <c r="AB18"/>
  <c r="AC18"/>
  <c r="AD18"/>
  <c r="AE18"/>
  <c r="AB19"/>
  <c r="AC19"/>
  <c r="AD19"/>
  <c r="AE19"/>
  <c r="AB20"/>
  <c r="AC20"/>
  <c r="AD20"/>
  <c r="AE20"/>
  <c r="R99" i="1"/>
  <c r="R159"/>
  <c r="R163"/>
  <c r="R171"/>
  <c r="R175"/>
  <c r="R183"/>
  <c r="R187"/>
  <c r="R186"/>
  <c r="R231"/>
  <c r="R235"/>
  <c r="R234"/>
  <c r="R243"/>
  <c r="R255"/>
  <c r="R259"/>
  <c r="R363"/>
  <c r="R367"/>
  <c r="R366"/>
  <c r="R411"/>
  <c r="R415"/>
  <c r="R435"/>
  <c r="R439"/>
  <c r="R438"/>
  <c r="AB21" i="9"/>
  <c r="AC21"/>
  <c r="AD21"/>
  <c r="AE21"/>
  <c r="AB22"/>
  <c r="AC22"/>
  <c r="AD22"/>
  <c r="AB23"/>
  <c r="AC23"/>
  <c r="AD23"/>
  <c r="AB24"/>
  <c r="AC24"/>
  <c r="AD24"/>
  <c r="AB25"/>
  <c r="AC25"/>
  <c r="AD25"/>
  <c r="AB26"/>
  <c r="AC26"/>
  <c r="AD26"/>
  <c r="AE26"/>
  <c r="AB27"/>
  <c r="AC27"/>
  <c r="AD27"/>
  <c r="AB28"/>
  <c r="AC28"/>
  <c r="AD28"/>
  <c r="AB29"/>
  <c r="AC29"/>
  <c r="AD29"/>
  <c r="AB30"/>
  <c r="AC30"/>
  <c r="AD30"/>
  <c r="AB31"/>
  <c r="AC31"/>
  <c r="AD31"/>
  <c r="AB32"/>
  <c r="AC32"/>
  <c r="AD32"/>
  <c r="AB33"/>
  <c r="AC33"/>
  <c r="AD33"/>
  <c r="AB34"/>
  <c r="AC34"/>
  <c r="AD34"/>
  <c r="AE34"/>
  <c r="AB35"/>
  <c r="AC35"/>
  <c r="AD35"/>
  <c r="AB36"/>
  <c r="AC36"/>
  <c r="AD36"/>
  <c r="AB37"/>
  <c r="AC37"/>
  <c r="AD37"/>
  <c r="AB38"/>
  <c r="AC38"/>
  <c r="AD38"/>
  <c r="AB39"/>
  <c r="AC39"/>
  <c r="AD39"/>
  <c r="AB40"/>
  <c r="AC40"/>
  <c r="AD40"/>
  <c r="AB42"/>
  <c r="AB43"/>
  <c r="AB44"/>
  <c r="AB45"/>
  <c r="AB46"/>
  <c r="AB47"/>
  <c r="AB48"/>
  <c r="AB49"/>
  <c r="AB50"/>
  <c r="AB51"/>
  <c r="AB52"/>
  <c r="AB53"/>
  <c r="AB54"/>
  <c r="AB55"/>
  <c r="AB56"/>
  <c r="AB57"/>
  <c r="AB58"/>
  <c r="AB59"/>
  <c r="AB60"/>
  <c r="AB61"/>
  <c r="AB62"/>
  <c r="AB63"/>
  <c r="AB64"/>
  <c r="AB65"/>
  <c r="AB66"/>
  <c r="AB67"/>
  <c r="AB68"/>
  <c r="AB69"/>
  <c r="AB70"/>
  <c r="AB71"/>
  <c r="AB72"/>
  <c r="AB73"/>
  <c r="AB74"/>
  <c r="AB75"/>
  <c r="AB76"/>
  <c r="AB77"/>
  <c r="AB78"/>
  <c r="AB79"/>
  <c r="AB80"/>
  <c r="AB81"/>
  <c r="AB82"/>
  <c r="AB83"/>
  <c r="AB84"/>
  <c r="AB85"/>
  <c r="AB86"/>
  <c r="AB87"/>
  <c r="AB88"/>
  <c r="AB89"/>
  <c r="AB90"/>
  <c r="AB91"/>
  <c r="AC91"/>
  <c r="AB92"/>
  <c r="AC92"/>
  <c r="AB93"/>
  <c r="AC93"/>
  <c r="AB94"/>
  <c r="AB95"/>
  <c r="AC95"/>
  <c r="AB96"/>
  <c r="AC96"/>
  <c r="AB97"/>
  <c r="AC97"/>
  <c r="AB98"/>
  <c r="AB99"/>
  <c r="AC99"/>
  <c r="AB100"/>
  <c r="AC100"/>
  <c r="AB101"/>
  <c r="AC101"/>
  <c r="AB102"/>
  <c r="AB103"/>
  <c r="AC103"/>
  <c r="AB104"/>
  <c r="AC104"/>
  <c r="AB105"/>
  <c r="AC105"/>
  <c r="AB106"/>
  <c r="AB107"/>
  <c r="AC107"/>
  <c r="AB108"/>
  <c r="AC108"/>
  <c r="AB109"/>
  <c r="AC109"/>
  <c r="AB110"/>
  <c r="AB111"/>
  <c r="AC111"/>
  <c r="AB112"/>
  <c r="AB113"/>
  <c r="AC113"/>
  <c r="AB114"/>
  <c r="AB115"/>
  <c r="AC115"/>
  <c r="AB116"/>
  <c r="AC116"/>
  <c r="AB117"/>
  <c r="AC117"/>
  <c r="AB118"/>
  <c r="AB119"/>
  <c r="AC119"/>
  <c r="AB120"/>
  <c r="AB121"/>
  <c r="AC121"/>
  <c r="AB122"/>
  <c r="AB123"/>
  <c r="AC123"/>
  <c r="AB124"/>
  <c r="AC124"/>
  <c r="AB125"/>
  <c r="AC125"/>
  <c r="AB126"/>
  <c r="AB127"/>
  <c r="AC127"/>
  <c r="AB128"/>
  <c r="AC128"/>
  <c r="AB129"/>
  <c r="AC129"/>
  <c r="AB130"/>
  <c r="AB131"/>
  <c r="AC131"/>
  <c r="AB132"/>
  <c r="AC132"/>
  <c r="AB133"/>
  <c r="AC133"/>
  <c r="AB134"/>
  <c r="AB135"/>
  <c r="AC135"/>
  <c r="AB136"/>
  <c r="AC136"/>
  <c r="AB41"/>
  <c r="AC41"/>
  <c r="AC90"/>
  <c r="AD90"/>
  <c r="AD91"/>
  <c r="AD92"/>
  <c r="AD93"/>
  <c r="AC94"/>
  <c r="AD94"/>
  <c r="AD95"/>
  <c r="AD96"/>
  <c r="AD97"/>
  <c r="AC98"/>
  <c r="AD98"/>
  <c r="AD99"/>
  <c r="AD100"/>
  <c r="AD101"/>
  <c r="AC102"/>
  <c r="AD102"/>
  <c r="AD103"/>
  <c r="AD104"/>
  <c r="AD105"/>
  <c r="AC106"/>
  <c r="AD106"/>
  <c r="AD107"/>
  <c r="AD108"/>
  <c r="AD109"/>
  <c r="AC110"/>
  <c r="AD110"/>
  <c r="AD111"/>
  <c r="AC112"/>
  <c r="AD112"/>
  <c r="AD113"/>
  <c r="AC114"/>
  <c r="AD114"/>
  <c r="AD115"/>
  <c r="AD116"/>
  <c r="AD117"/>
  <c r="AC118"/>
  <c r="AD118"/>
  <c r="AD119"/>
  <c r="AC120"/>
  <c r="AD120"/>
  <c r="AD121"/>
  <c r="AC122"/>
  <c r="AD122"/>
  <c r="AD123"/>
  <c r="AD124"/>
  <c r="AD125"/>
  <c r="AC126"/>
  <c r="AD126"/>
  <c r="AD127"/>
  <c r="AD128"/>
  <c r="AD129"/>
  <c r="AC130"/>
  <c r="AD130"/>
  <c r="AD131"/>
  <c r="AD132"/>
  <c r="AD133"/>
  <c r="AC134"/>
  <c r="AD134"/>
  <c r="AD135"/>
  <c r="AD136"/>
  <c r="AD41"/>
  <c r="AC42"/>
  <c r="AD42"/>
  <c r="AC43"/>
  <c r="AD43"/>
  <c r="AC44"/>
  <c r="AD44"/>
  <c r="AC45"/>
  <c r="AD45"/>
  <c r="AC46"/>
  <c r="AD46"/>
  <c r="AC47"/>
  <c r="AD47"/>
  <c r="AC48"/>
  <c r="AD48"/>
  <c r="AC49"/>
  <c r="AD49"/>
  <c r="AC50"/>
  <c r="AD50"/>
  <c r="AC51"/>
  <c r="AD51"/>
  <c r="AC52"/>
  <c r="AD52"/>
  <c r="AC53"/>
  <c r="AD53"/>
  <c r="AC54"/>
  <c r="AD54"/>
  <c r="AC55"/>
  <c r="AD55"/>
  <c r="AC56"/>
  <c r="AD56"/>
  <c r="AC57"/>
  <c r="AD57"/>
  <c r="AC58"/>
  <c r="AD58"/>
  <c r="AC59"/>
  <c r="AD59"/>
  <c r="AC60"/>
  <c r="AD60"/>
  <c r="AC61"/>
  <c r="AD61"/>
  <c r="AC62"/>
  <c r="AD62"/>
  <c r="AC63"/>
  <c r="AD63"/>
  <c r="AC64"/>
  <c r="AD64"/>
  <c r="AC65"/>
  <c r="AD65"/>
  <c r="AC66"/>
  <c r="AD66"/>
  <c r="AC67"/>
  <c r="AD67"/>
  <c r="AC68"/>
  <c r="AD68"/>
  <c r="AC69"/>
  <c r="AD69"/>
  <c r="AC70"/>
  <c r="AD70"/>
  <c r="AC71"/>
  <c r="AD71"/>
  <c r="AC72"/>
  <c r="AD72"/>
  <c r="AC73"/>
  <c r="AD73"/>
  <c r="AC74"/>
  <c r="AD74"/>
  <c r="AC75"/>
  <c r="AD75"/>
  <c r="AC76"/>
  <c r="AD76"/>
  <c r="AC77"/>
  <c r="AD77"/>
  <c r="AC78"/>
  <c r="AD78"/>
  <c r="AC79"/>
  <c r="AD79"/>
  <c r="AC80"/>
  <c r="AD80"/>
  <c r="AC81"/>
  <c r="AD81"/>
  <c r="AC82"/>
  <c r="AD82"/>
  <c r="AC83"/>
  <c r="AD83"/>
  <c r="AC84"/>
  <c r="AD84"/>
  <c r="AC85"/>
  <c r="AD85"/>
  <c r="AC86"/>
  <c r="AD86"/>
  <c r="AC87"/>
  <c r="AD87"/>
  <c r="AC88"/>
  <c r="AD88"/>
  <c r="AC89"/>
  <c r="AD89"/>
  <c r="AO3" i="1"/>
  <c r="AQ3"/>
  <c r="AO7"/>
  <c r="AQ7"/>
  <c r="AO8"/>
  <c r="AQ8"/>
  <c r="AO9"/>
  <c r="AQ9"/>
  <c r="AO10"/>
  <c r="AQ10"/>
  <c r="AO11"/>
  <c r="AQ11"/>
  <c r="AO12"/>
  <c r="AQ12"/>
  <c r="AO13"/>
  <c r="AQ13"/>
  <c r="AO14"/>
  <c r="AQ14"/>
  <c r="AO4"/>
  <c r="AQ4"/>
  <c r="AO5"/>
  <c r="AQ5"/>
  <c r="AO6"/>
  <c r="AQ6"/>
  <c r="AO15"/>
  <c r="AQ15"/>
  <c r="AO19"/>
  <c r="AQ19"/>
  <c r="AO20"/>
  <c r="AQ20"/>
  <c r="AO21"/>
  <c r="AQ21"/>
  <c r="AO22"/>
  <c r="AQ22"/>
  <c r="AO23"/>
  <c r="AQ23"/>
  <c r="AO24"/>
  <c r="AQ24"/>
  <c r="AO25"/>
  <c r="AQ25"/>
  <c r="AO26"/>
  <c r="AQ26"/>
  <c r="AO16"/>
  <c r="AQ16"/>
  <c r="AO17"/>
  <c r="AQ17"/>
  <c r="AO18"/>
  <c r="AQ18"/>
  <c r="AO27"/>
  <c r="AQ27"/>
  <c r="AO31"/>
  <c r="AQ31"/>
  <c r="AO32"/>
  <c r="AQ32"/>
  <c r="AO33"/>
  <c r="AQ33"/>
  <c r="AO34"/>
  <c r="AQ34"/>
  <c r="AO35"/>
  <c r="AQ35"/>
  <c r="AO36"/>
  <c r="AQ36"/>
  <c r="AO37"/>
  <c r="AQ37"/>
  <c r="AO38"/>
  <c r="AQ38"/>
  <c r="AO28"/>
  <c r="AQ28"/>
  <c r="AO29"/>
  <c r="AQ29"/>
  <c r="AO30"/>
  <c r="AQ30"/>
  <c r="AO39"/>
  <c r="AQ39"/>
  <c r="AO43"/>
  <c r="AQ43"/>
  <c r="AO44"/>
  <c r="AQ44"/>
  <c r="AO45"/>
  <c r="AQ45"/>
  <c r="AO46"/>
  <c r="AQ46"/>
  <c r="AO47"/>
  <c r="AQ47"/>
  <c r="AO48"/>
  <c r="AQ48"/>
  <c r="AO49"/>
  <c r="AQ49"/>
  <c r="AO50"/>
  <c r="AQ50"/>
  <c r="AO40"/>
  <c r="AQ40"/>
  <c r="AO41"/>
  <c r="AQ41"/>
  <c r="AO42"/>
  <c r="AQ42"/>
  <c r="AO51"/>
  <c r="AQ51"/>
  <c r="AO55"/>
  <c r="AQ55"/>
  <c r="AO56"/>
  <c r="AQ56"/>
  <c r="AO57"/>
  <c r="AQ57"/>
  <c r="AO58"/>
  <c r="AQ58"/>
  <c r="AO59"/>
  <c r="AQ59"/>
  <c r="AO60"/>
  <c r="AQ60"/>
  <c r="AO61"/>
  <c r="AQ61"/>
  <c r="AO62"/>
  <c r="AQ62"/>
  <c r="AO52"/>
  <c r="AQ52"/>
  <c r="AO53"/>
  <c r="AQ53"/>
  <c r="AO54"/>
  <c r="AQ54"/>
  <c r="AO63"/>
  <c r="AQ63"/>
  <c r="AO67"/>
  <c r="AQ67"/>
  <c r="AO68"/>
  <c r="AQ68"/>
  <c r="AO69"/>
  <c r="AQ69"/>
  <c r="AO70"/>
  <c r="AQ70"/>
  <c r="AO71"/>
  <c r="AQ71"/>
  <c r="AO72"/>
  <c r="AQ72"/>
  <c r="AO73"/>
  <c r="AQ73"/>
  <c r="AO74"/>
  <c r="AQ74"/>
  <c r="AO64"/>
  <c r="AQ64"/>
  <c r="AO65"/>
  <c r="AQ65"/>
  <c r="AO66"/>
  <c r="AQ66"/>
  <c r="AO75"/>
  <c r="AQ75"/>
  <c r="AO79"/>
  <c r="AQ79"/>
  <c r="AO80"/>
  <c r="AQ80"/>
  <c r="AO81"/>
  <c r="AQ81"/>
  <c r="AO82"/>
  <c r="AQ82"/>
  <c r="AO83"/>
  <c r="AQ83"/>
  <c r="AO84"/>
  <c r="AQ84"/>
  <c r="AO85"/>
  <c r="AQ85"/>
  <c r="AO86"/>
  <c r="AQ86"/>
  <c r="AO76"/>
  <c r="AQ76"/>
  <c r="AO77"/>
  <c r="AQ77"/>
  <c r="AO78"/>
  <c r="AQ78"/>
  <c r="AO87"/>
  <c r="AQ87"/>
  <c r="AO91"/>
  <c r="AQ91"/>
  <c r="AO92"/>
  <c r="AQ92"/>
  <c r="AO93"/>
  <c r="AQ93"/>
  <c r="AO94"/>
  <c r="AQ94"/>
  <c r="AO95"/>
  <c r="AQ95"/>
  <c r="AO96"/>
  <c r="AQ96"/>
  <c r="AO97"/>
  <c r="AQ97"/>
  <c r="AO98"/>
  <c r="AQ98"/>
  <c r="AO88"/>
  <c r="AQ88"/>
  <c r="AO89"/>
  <c r="AQ89"/>
  <c r="AO90"/>
  <c r="AQ90"/>
  <c r="AO99"/>
  <c r="AQ99"/>
  <c r="AO103"/>
  <c r="AQ103"/>
  <c r="AO104"/>
  <c r="AQ104"/>
  <c r="AO105"/>
  <c r="AQ105"/>
  <c r="AO106"/>
  <c r="AQ106"/>
  <c r="AO107"/>
  <c r="AQ107"/>
  <c r="AO108"/>
  <c r="AQ108"/>
  <c r="AO109"/>
  <c r="AQ109"/>
  <c r="AO110"/>
  <c r="AQ110"/>
  <c r="AO100"/>
  <c r="AQ100"/>
  <c r="AO101"/>
  <c r="AQ101"/>
  <c r="AO102"/>
  <c r="AQ102"/>
  <c r="AO111"/>
  <c r="AQ111"/>
  <c r="AO115"/>
  <c r="AQ115"/>
  <c r="AO116"/>
  <c r="AQ116"/>
  <c r="AO117"/>
  <c r="AQ117"/>
  <c r="AO118"/>
  <c r="AQ118"/>
  <c r="AO119"/>
  <c r="AQ119"/>
  <c r="AO120"/>
  <c r="AQ120"/>
  <c r="AO121"/>
  <c r="AQ121"/>
  <c r="AO122"/>
  <c r="AQ122"/>
  <c r="AO112"/>
  <c r="AQ112"/>
  <c r="AO113"/>
  <c r="AQ113"/>
  <c r="AO114"/>
  <c r="AQ114"/>
  <c r="AO123"/>
  <c r="AQ123"/>
  <c r="AO127"/>
  <c r="AQ127"/>
  <c r="AO128"/>
  <c r="AQ128"/>
  <c r="AO129"/>
  <c r="AQ129"/>
  <c r="AO130"/>
  <c r="AQ130"/>
  <c r="AO131"/>
  <c r="AQ131"/>
  <c r="AO132"/>
  <c r="AQ132"/>
  <c r="AO133"/>
  <c r="AQ133"/>
  <c r="AO134"/>
  <c r="AQ134"/>
  <c r="AO124"/>
  <c r="AQ124"/>
  <c r="AO125"/>
  <c r="AQ125"/>
  <c r="AO126"/>
  <c r="AQ126"/>
  <c r="AO135"/>
  <c r="AQ135"/>
  <c r="AO139"/>
  <c r="AQ139"/>
  <c r="AO140"/>
  <c r="AQ140"/>
  <c r="AO141"/>
  <c r="AQ141"/>
  <c r="AO142"/>
  <c r="AQ142"/>
  <c r="AO143"/>
  <c r="AQ143"/>
  <c r="AO144"/>
  <c r="AQ144"/>
  <c r="AO145"/>
  <c r="AQ145"/>
  <c r="AO146"/>
  <c r="AQ146"/>
  <c r="AO136"/>
  <c r="AQ136"/>
  <c r="AO137"/>
  <c r="AQ137"/>
  <c r="AO138"/>
  <c r="AQ138"/>
  <c r="AO147"/>
  <c r="AQ147"/>
  <c r="AO151"/>
  <c r="AQ151"/>
  <c r="AO152"/>
  <c r="AQ152"/>
  <c r="AO153"/>
  <c r="AQ153"/>
  <c r="AO154"/>
  <c r="AQ154"/>
  <c r="AO155"/>
  <c r="AQ155"/>
  <c r="AO156"/>
  <c r="AQ156"/>
  <c r="AO157"/>
  <c r="AQ157"/>
  <c r="AO158"/>
  <c r="AQ158"/>
  <c r="AO148"/>
  <c r="AQ148"/>
  <c r="AO149"/>
  <c r="AQ149"/>
  <c r="AO150"/>
  <c r="AQ150"/>
  <c r="AO159"/>
  <c r="AQ159"/>
  <c r="AO163"/>
  <c r="AQ163"/>
  <c r="AO164"/>
  <c r="AQ164"/>
  <c r="AO165"/>
  <c r="AQ165"/>
  <c r="AO166"/>
  <c r="AQ166"/>
  <c r="AO167"/>
  <c r="AQ167"/>
  <c r="AO168"/>
  <c r="AQ168"/>
  <c r="AO169"/>
  <c r="AQ169"/>
  <c r="AO170"/>
  <c r="AQ170"/>
  <c r="AO160"/>
  <c r="AQ160"/>
  <c r="AO161"/>
  <c r="AQ161"/>
  <c r="AO162"/>
  <c r="AQ162"/>
  <c r="AO171"/>
  <c r="AQ171"/>
  <c r="AO175"/>
  <c r="AQ175"/>
  <c r="AO176"/>
  <c r="AQ176"/>
  <c r="AO177"/>
  <c r="AQ177"/>
  <c r="AO178"/>
  <c r="AQ178"/>
  <c r="AO179"/>
  <c r="AQ179"/>
  <c r="AO180"/>
  <c r="AQ180"/>
  <c r="AO181"/>
  <c r="AQ181"/>
  <c r="AO182"/>
  <c r="AQ182"/>
  <c r="AO172"/>
  <c r="AQ172"/>
  <c r="AO173"/>
  <c r="AQ173"/>
  <c r="AO174"/>
  <c r="AQ174"/>
  <c r="AO183"/>
  <c r="AQ183"/>
  <c r="AO187"/>
  <c r="AQ187"/>
  <c r="AO188"/>
  <c r="AQ188"/>
  <c r="AO189"/>
  <c r="AQ189"/>
  <c r="AO190"/>
  <c r="AQ190"/>
  <c r="AO191"/>
  <c r="AQ191"/>
  <c r="AO192"/>
  <c r="AQ192"/>
  <c r="AO193"/>
  <c r="AQ193"/>
  <c r="AO194"/>
  <c r="AQ194"/>
  <c r="AO184"/>
  <c r="AQ184"/>
  <c r="AO185"/>
  <c r="AQ185"/>
  <c r="AO186"/>
  <c r="AQ186"/>
  <c r="AO195"/>
  <c r="AQ195"/>
  <c r="AO199"/>
  <c r="AQ199"/>
  <c r="AO200"/>
  <c r="AQ200"/>
  <c r="AO201"/>
  <c r="AQ201"/>
  <c r="AO202"/>
  <c r="AQ202"/>
  <c r="AO203"/>
  <c r="AQ203"/>
  <c r="AO204"/>
  <c r="AQ204"/>
  <c r="AO205"/>
  <c r="AQ205"/>
  <c r="AO206"/>
  <c r="AQ206"/>
  <c r="AO196"/>
  <c r="AQ196"/>
  <c r="AO197"/>
  <c r="AQ197"/>
  <c r="AO198"/>
  <c r="AQ198"/>
  <c r="AO207"/>
  <c r="AQ207"/>
  <c r="AO211"/>
  <c r="AQ211"/>
  <c r="AO212"/>
  <c r="AQ212"/>
  <c r="AO213"/>
  <c r="AQ213"/>
  <c r="AO214"/>
  <c r="AQ214"/>
  <c r="AO215"/>
  <c r="AQ215"/>
  <c r="AO216"/>
  <c r="AQ216"/>
  <c r="AO217"/>
  <c r="AQ217"/>
  <c r="AO218"/>
  <c r="AQ218"/>
  <c r="AO208"/>
  <c r="AQ208"/>
  <c r="AO209"/>
  <c r="AQ209"/>
  <c r="AO210"/>
  <c r="AQ210"/>
  <c r="AO219"/>
  <c r="AQ219"/>
  <c r="AO223"/>
  <c r="AQ223"/>
  <c r="AO224"/>
  <c r="AQ224"/>
  <c r="AO225"/>
  <c r="AQ225"/>
  <c r="AO226"/>
  <c r="AQ226"/>
  <c r="AO227"/>
  <c r="AQ227"/>
  <c r="AO228"/>
  <c r="AQ228"/>
  <c r="AO229"/>
  <c r="AQ229"/>
  <c r="AO230"/>
  <c r="AQ230"/>
  <c r="AO220"/>
  <c r="AQ220"/>
  <c r="AO221"/>
  <c r="AQ221"/>
  <c r="AO222"/>
  <c r="AQ222"/>
  <c r="AO231"/>
  <c r="AQ231"/>
  <c r="AO235"/>
  <c r="AQ235"/>
  <c r="AO236"/>
  <c r="AQ236"/>
  <c r="AO237"/>
  <c r="AQ237"/>
  <c r="AO238"/>
  <c r="AQ238"/>
  <c r="AO239"/>
  <c r="AQ239"/>
  <c r="AO240"/>
  <c r="AQ240"/>
  <c r="AO241"/>
  <c r="AQ241"/>
  <c r="AO242"/>
  <c r="AQ242"/>
  <c r="AO232"/>
  <c r="AQ232"/>
  <c r="AO233"/>
  <c r="AQ233"/>
  <c r="AO234"/>
  <c r="AQ234"/>
  <c r="AO243"/>
  <c r="AQ243"/>
  <c r="AO247"/>
  <c r="AQ247"/>
  <c r="AO248"/>
  <c r="AQ248"/>
  <c r="AO249"/>
  <c r="AQ249"/>
  <c r="AO250"/>
  <c r="AQ250"/>
  <c r="AO251"/>
  <c r="AQ251"/>
  <c r="AO252"/>
  <c r="AQ252"/>
  <c r="AO253"/>
  <c r="AQ253"/>
  <c r="AO254"/>
  <c r="AQ254"/>
  <c r="AO244"/>
  <c r="AQ244"/>
  <c r="AO245"/>
  <c r="AQ245"/>
  <c r="AO246"/>
  <c r="AQ246"/>
  <c r="AO255"/>
  <c r="AQ255"/>
  <c r="AO259"/>
  <c r="AQ259"/>
  <c r="AO260"/>
  <c r="AQ260"/>
  <c r="AO261"/>
  <c r="AQ261"/>
  <c r="AO262"/>
  <c r="AQ262"/>
  <c r="AO263"/>
  <c r="AQ263"/>
  <c r="AO264"/>
  <c r="AQ264"/>
  <c r="AO265"/>
  <c r="AQ265"/>
  <c r="AO266"/>
  <c r="AQ266"/>
  <c r="AO256"/>
  <c r="AQ256"/>
  <c r="AO257"/>
  <c r="AQ257"/>
  <c r="AO258"/>
  <c r="AQ258"/>
  <c r="AO267"/>
  <c r="AQ267"/>
  <c r="AO271"/>
  <c r="AQ271"/>
  <c r="AO272"/>
  <c r="AQ272"/>
  <c r="AO273"/>
  <c r="AQ273"/>
  <c r="AO274"/>
  <c r="AQ274"/>
  <c r="AO275"/>
  <c r="AQ275"/>
  <c r="AO276"/>
  <c r="AQ276"/>
  <c r="AO277"/>
  <c r="AQ277"/>
  <c r="AO278"/>
  <c r="AQ278"/>
  <c r="AO268"/>
  <c r="AQ268"/>
  <c r="AO269"/>
  <c r="AQ269"/>
  <c r="AO270"/>
  <c r="AQ270"/>
  <c r="AO279"/>
  <c r="AQ279"/>
  <c r="AO283"/>
  <c r="AQ283"/>
  <c r="AO284"/>
  <c r="AQ284"/>
  <c r="AO285"/>
  <c r="AQ285"/>
  <c r="AO286"/>
  <c r="AQ286"/>
  <c r="AO287"/>
  <c r="AQ287"/>
  <c r="AO288"/>
  <c r="AQ288"/>
  <c r="AO289"/>
  <c r="AQ289"/>
  <c r="AO290"/>
  <c r="AQ290"/>
  <c r="AO280"/>
  <c r="AQ280"/>
  <c r="AO281"/>
  <c r="AQ281"/>
  <c r="AO282"/>
  <c r="AQ282"/>
  <c r="AO291"/>
  <c r="AQ291"/>
  <c r="AO295"/>
  <c r="AQ295"/>
  <c r="AO296"/>
  <c r="AQ296"/>
  <c r="AO297"/>
  <c r="AQ297"/>
  <c r="AO298"/>
  <c r="AQ298"/>
  <c r="AO299"/>
  <c r="AQ299"/>
  <c r="AO300"/>
  <c r="AQ300"/>
  <c r="AO301"/>
  <c r="AQ301"/>
  <c r="AO302"/>
  <c r="AQ302"/>
  <c r="AO292"/>
  <c r="AQ292"/>
  <c r="AO293"/>
  <c r="AQ293"/>
  <c r="AO294"/>
  <c r="AQ294"/>
  <c r="AO303"/>
  <c r="AQ303"/>
  <c r="AO307"/>
  <c r="AQ307"/>
  <c r="AO308"/>
  <c r="AQ308"/>
  <c r="AO309"/>
  <c r="AQ309"/>
  <c r="AO310"/>
  <c r="AQ310"/>
  <c r="AO311"/>
  <c r="AQ311"/>
  <c r="AO312"/>
  <c r="AQ312"/>
  <c r="AO313"/>
  <c r="AQ313"/>
  <c r="AO314"/>
  <c r="AQ314"/>
  <c r="AO304"/>
  <c r="AQ304"/>
  <c r="AO305"/>
  <c r="AQ305"/>
  <c r="AO306"/>
  <c r="AQ306"/>
  <c r="AO315"/>
  <c r="AQ315"/>
  <c r="AO319"/>
  <c r="AQ319"/>
  <c r="AO320"/>
  <c r="AQ320"/>
  <c r="AO321"/>
  <c r="AQ321"/>
  <c r="AO322"/>
  <c r="AQ322"/>
  <c r="AO323"/>
  <c r="AQ323"/>
  <c r="AO324"/>
  <c r="AQ324"/>
  <c r="AO325"/>
  <c r="AQ325"/>
  <c r="AO326"/>
  <c r="AQ326"/>
  <c r="AO316"/>
  <c r="AQ316"/>
  <c r="AO317"/>
  <c r="AQ317"/>
  <c r="AO318"/>
  <c r="AQ318"/>
  <c r="AO327"/>
  <c r="AQ327"/>
  <c r="AO331"/>
  <c r="AQ331"/>
  <c r="AO332"/>
  <c r="AQ332"/>
  <c r="AO333"/>
  <c r="AQ333"/>
  <c r="AO334"/>
  <c r="AQ334"/>
  <c r="AO335"/>
  <c r="AQ335"/>
  <c r="AO336"/>
  <c r="AQ336"/>
  <c r="AO337"/>
  <c r="AQ337"/>
  <c r="AO338"/>
  <c r="AQ338"/>
  <c r="AO328"/>
  <c r="AQ328"/>
  <c r="AO329"/>
  <c r="AQ329"/>
  <c r="AO330"/>
  <c r="AQ330"/>
  <c r="AO339"/>
  <c r="AQ339"/>
  <c r="AO343"/>
  <c r="AQ343"/>
  <c r="AO344"/>
  <c r="AQ344"/>
  <c r="AO345"/>
  <c r="AQ345"/>
  <c r="AO346"/>
  <c r="AQ346"/>
  <c r="AO347"/>
  <c r="AQ347"/>
  <c r="AO348"/>
  <c r="AQ348"/>
  <c r="AO349"/>
  <c r="AQ349"/>
  <c r="AO350"/>
  <c r="AQ350"/>
  <c r="AO340"/>
  <c r="AQ340"/>
  <c r="AO341"/>
  <c r="AQ341"/>
  <c r="AO342"/>
  <c r="AQ342"/>
  <c r="AO351"/>
  <c r="AQ351"/>
  <c r="AO355"/>
  <c r="AQ355"/>
  <c r="AO356"/>
  <c r="AQ356"/>
  <c r="AO357"/>
  <c r="AQ357"/>
  <c r="AO358"/>
  <c r="AQ358"/>
  <c r="AO359"/>
  <c r="AQ359"/>
  <c r="AO360"/>
  <c r="AQ360"/>
  <c r="AO361"/>
  <c r="AQ361"/>
  <c r="AO362"/>
  <c r="AQ362"/>
  <c r="AO352"/>
  <c r="AQ352"/>
  <c r="AO353"/>
  <c r="AQ353"/>
  <c r="AO354"/>
  <c r="AQ354"/>
  <c r="AO363"/>
  <c r="AQ363"/>
  <c r="AO367"/>
  <c r="AQ367"/>
  <c r="AO368"/>
  <c r="AQ368"/>
  <c r="AO369"/>
  <c r="AQ369"/>
  <c r="AO370"/>
  <c r="AQ370"/>
  <c r="AO371"/>
  <c r="AQ371"/>
  <c r="AO372"/>
  <c r="AQ372"/>
  <c r="AO373"/>
  <c r="AQ373"/>
  <c r="AO374"/>
  <c r="AQ374"/>
  <c r="AO364"/>
  <c r="AQ364"/>
  <c r="AO365"/>
  <c r="AQ365"/>
  <c r="AO366"/>
  <c r="AQ366"/>
  <c r="AO375"/>
  <c r="AQ375"/>
  <c r="AO379"/>
  <c r="AQ379"/>
  <c r="AO380"/>
  <c r="AQ380"/>
  <c r="AO381"/>
  <c r="AQ381"/>
  <c r="AO382"/>
  <c r="AQ382"/>
  <c r="AO383"/>
  <c r="AQ383"/>
  <c r="AO384"/>
  <c r="AQ384"/>
  <c r="AO385"/>
  <c r="AQ385"/>
  <c r="AO386"/>
  <c r="AQ386"/>
  <c r="AO376"/>
  <c r="AQ376"/>
  <c r="AO377"/>
  <c r="AQ377"/>
  <c r="AO378"/>
  <c r="AQ378"/>
  <c r="AO387"/>
  <c r="AQ387"/>
  <c r="AO391"/>
  <c r="AQ391"/>
  <c r="AO392"/>
  <c r="AQ392"/>
  <c r="AO393"/>
  <c r="AQ393"/>
  <c r="AO394"/>
  <c r="AQ394"/>
  <c r="AO395"/>
  <c r="AQ395"/>
  <c r="AO396"/>
  <c r="AQ396"/>
  <c r="AO397"/>
  <c r="AQ397"/>
  <c r="AO398"/>
  <c r="AQ398"/>
  <c r="AO388"/>
  <c r="AQ388"/>
  <c r="AO389"/>
  <c r="AQ389"/>
  <c r="AO390"/>
  <c r="AQ390"/>
  <c r="AO399"/>
  <c r="AQ399"/>
  <c r="AO403"/>
  <c r="AQ403"/>
  <c r="AO404"/>
  <c r="AQ404"/>
  <c r="AO405"/>
  <c r="AQ405"/>
  <c r="AO406"/>
  <c r="AQ406"/>
  <c r="AO407"/>
  <c r="AQ407"/>
  <c r="AO408"/>
  <c r="AQ408"/>
  <c r="AO409"/>
  <c r="AQ409"/>
  <c r="AO410"/>
  <c r="AQ410"/>
  <c r="AO400"/>
  <c r="AQ400"/>
  <c r="AO401"/>
  <c r="AQ401"/>
  <c r="AO402"/>
  <c r="AQ402"/>
  <c r="AO411"/>
  <c r="AQ411"/>
  <c r="AO415"/>
  <c r="AQ415"/>
  <c r="AO416"/>
  <c r="AQ416"/>
  <c r="AO417"/>
  <c r="AQ417"/>
  <c r="AO418"/>
  <c r="AQ418"/>
  <c r="AO419"/>
  <c r="AQ419"/>
  <c r="AO420"/>
  <c r="AQ420"/>
  <c r="AO421"/>
  <c r="AQ421"/>
  <c r="AO422"/>
  <c r="AQ422"/>
  <c r="AO412"/>
  <c r="AQ412"/>
  <c r="AO413"/>
  <c r="AQ413"/>
  <c r="AO414"/>
  <c r="AQ414"/>
  <c r="AO423"/>
  <c r="AQ423"/>
  <c r="AO427"/>
  <c r="AQ427"/>
  <c r="AO428"/>
  <c r="AQ428"/>
  <c r="AO429"/>
  <c r="AQ429"/>
  <c r="AO430"/>
  <c r="AQ430"/>
  <c r="AO431"/>
  <c r="AQ431"/>
  <c r="AO432"/>
  <c r="AQ432"/>
  <c r="AO433"/>
  <c r="AQ433"/>
  <c r="AO434"/>
  <c r="AQ434"/>
  <c r="AO424"/>
  <c r="AQ424"/>
  <c r="AO425"/>
  <c r="AQ425"/>
  <c r="AO426"/>
  <c r="AQ426"/>
  <c r="AO435"/>
  <c r="AQ435"/>
  <c r="AO439"/>
  <c r="AQ439"/>
  <c r="AO440"/>
  <c r="AQ440"/>
  <c r="AO441"/>
  <c r="AQ441"/>
  <c r="AO442"/>
  <c r="AQ442"/>
  <c r="AO443"/>
  <c r="AQ443"/>
  <c r="AO444"/>
  <c r="AQ444"/>
  <c r="AO445"/>
  <c r="AQ445"/>
  <c r="AO446"/>
  <c r="AQ446"/>
  <c r="AO436"/>
  <c r="AQ436"/>
  <c r="AO437"/>
  <c r="AQ437"/>
  <c r="AO438"/>
  <c r="AQ438"/>
  <c r="AO447"/>
  <c r="AQ447"/>
  <c r="AO451"/>
  <c r="AQ451"/>
  <c r="AO452"/>
  <c r="AQ452"/>
  <c r="AO453"/>
  <c r="AQ453"/>
  <c r="AO454"/>
  <c r="AQ454"/>
  <c r="AO455"/>
  <c r="AQ455"/>
  <c r="AO456"/>
  <c r="AQ456"/>
  <c r="AO457"/>
  <c r="AQ457"/>
  <c r="AO458"/>
  <c r="AQ458"/>
  <c r="AO448"/>
  <c r="AQ448"/>
  <c r="AO449"/>
  <c r="AQ449"/>
  <c r="AO450"/>
  <c r="AQ450"/>
  <c r="AH3"/>
  <c r="AI3"/>
  <c r="AM3"/>
  <c r="AH7"/>
  <c r="AI7"/>
  <c r="AM7"/>
  <c r="AH8"/>
  <c r="AI8"/>
  <c r="AM8"/>
  <c r="AH9"/>
  <c r="AI9"/>
  <c r="AM9"/>
  <c r="AH10"/>
  <c r="AI10"/>
  <c r="AM10"/>
  <c r="AH11"/>
  <c r="AI11"/>
  <c r="AM11"/>
  <c r="AH12"/>
  <c r="AI12"/>
  <c r="AM12"/>
  <c r="AH13"/>
  <c r="AI13"/>
  <c r="AM13"/>
  <c r="AH14"/>
  <c r="AI14"/>
  <c r="AM14"/>
  <c r="AH4"/>
  <c r="AI4"/>
  <c r="AM4"/>
  <c r="AH5"/>
  <c r="AI5"/>
  <c r="AM5"/>
  <c r="AH6"/>
  <c r="AI6"/>
  <c r="AM6"/>
  <c r="AH15"/>
  <c r="AI15"/>
  <c r="AM15"/>
  <c r="AH19"/>
  <c r="AI19"/>
  <c r="AM19"/>
  <c r="AH20"/>
  <c r="AI20"/>
  <c r="AM20"/>
  <c r="AH21"/>
  <c r="AI21"/>
  <c r="AM21"/>
  <c r="AH22"/>
  <c r="AI22"/>
  <c r="AM22"/>
  <c r="AH23"/>
  <c r="AI23"/>
  <c r="AM23"/>
  <c r="AH24"/>
  <c r="AI24"/>
  <c r="AM24"/>
  <c r="AH25"/>
  <c r="AI25"/>
  <c r="AM25"/>
  <c r="AH26"/>
  <c r="AI26"/>
  <c r="AM26"/>
  <c r="AH16"/>
  <c r="AI16"/>
  <c r="AM16"/>
  <c r="AH17"/>
  <c r="AI17"/>
  <c r="AM17"/>
  <c r="AH18"/>
  <c r="AI18"/>
  <c r="AM18"/>
  <c r="AH27"/>
  <c r="AI27"/>
  <c r="AM27"/>
  <c r="AH31"/>
  <c r="AI31"/>
  <c r="AM31"/>
  <c r="AH32"/>
  <c r="AI32"/>
  <c r="AM32"/>
  <c r="AH33"/>
  <c r="AI33"/>
  <c r="AM33"/>
  <c r="AH34"/>
  <c r="AI34"/>
  <c r="AM34"/>
  <c r="AH35"/>
  <c r="AI35"/>
  <c r="AM35"/>
  <c r="AH36"/>
  <c r="AI36"/>
  <c r="AM36"/>
  <c r="AH37"/>
  <c r="AI37"/>
  <c r="AM37"/>
  <c r="AH38"/>
  <c r="AI38"/>
  <c r="AM38"/>
  <c r="AH28"/>
  <c r="AI28"/>
  <c r="AM28"/>
  <c r="AH29"/>
  <c r="AI29"/>
  <c r="AM29"/>
  <c r="AH30"/>
  <c r="AI30"/>
  <c r="AM30"/>
  <c r="AH39"/>
  <c r="AI39"/>
  <c r="AM39"/>
  <c r="AH43"/>
  <c r="AI43"/>
  <c r="AM43"/>
  <c r="AH44"/>
  <c r="AI44"/>
  <c r="AM44"/>
  <c r="AH45"/>
  <c r="AI45"/>
  <c r="AM45"/>
  <c r="AH46"/>
  <c r="AI46"/>
  <c r="AM46"/>
  <c r="AH47"/>
  <c r="AI47"/>
  <c r="AM47"/>
  <c r="AH48"/>
  <c r="AI48"/>
  <c r="AM48"/>
  <c r="AH49"/>
  <c r="AI49"/>
  <c r="AM49"/>
  <c r="AH50"/>
  <c r="AI50"/>
  <c r="AM50"/>
  <c r="AH40"/>
  <c r="AI40"/>
  <c r="AM40"/>
  <c r="AH41"/>
  <c r="AI41"/>
  <c r="AM41"/>
  <c r="AH42"/>
  <c r="AI42"/>
  <c r="AM42"/>
  <c r="AH51"/>
  <c r="AI51"/>
  <c r="AM51"/>
  <c r="AH55"/>
  <c r="AI55"/>
  <c r="AM55"/>
  <c r="AH56"/>
  <c r="AI56"/>
  <c r="AM56"/>
  <c r="AH57"/>
  <c r="AI57"/>
  <c r="AM57"/>
  <c r="AH58"/>
  <c r="AI58"/>
  <c r="AM58"/>
  <c r="AH59"/>
  <c r="AI59"/>
  <c r="AM59"/>
  <c r="AH60"/>
  <c r="AI60"/>
  <c r="AM60"/>
  <c r="AH61"/>
  <c r="AI61"/>
  <c r="AM61"/>
  <c r="AH62"/>
  <c r="AI62"/>
  <c r="AM62"/>
  <c r="AH52"/>
  <c r="AI52"/>
  <c r="AM52"/>
  <c r="AH53"/>
  <c r="AI53"/>
  <c r="AM53"/>
  <c r="AH54"/>
  <c r="AI54"/>
  <c r="AM54"/>
  <c r="AH63"/>
  <c r="AI63"/>
  <c r="AM63"/>
  <c r="AH67"/>
  <c r="AI67"/>
  <c r="AM67"/>
  <c r="AH68"/>
  <c r="AI68"/>
  <c r="AM68"/>
  <c r="AH69"/>
  <c r="AI69"/>
  <c r="AM69"/>
  <c r="AH70"/>
  <c r="AI70"/>
  <c r="AM70"/>
  <c r="AH71"/>
  <c r="AI71"/>
  <c r="AM71"/>
  <c r="AH72"/>
  <c r="AI72"/>
  <c r="AM72"/>
  <c r="AH73"/>
  <c r="AI73"/>
  <c r="AM73"/>
  <c r="AH74"/>
  <c r="AI74"/>
  <c r="AM74"/>
  <c r="AH64"/>
  <c r="AI64"/>
  <c r="AM64"/>
  <c r="AH65"/>
  <c r="AI65"/>
  <c r="AM65"/>
  <c r="AH66"/>
  <c r="AI66"/>
  <c r="AM66"/>
  <c r="AH75"/>
  <c r="AI75"/>
  <c r="AM75"/>
  <c r="AH79"/>
  <c r="AI79"/>
  <c r="AM79"/>
  <c r="AH80"/>
  <c r="AI80"/>
  <c r="AM80"/>
  <c r="AH81"/>
  <c r="AI81"/>
  <c r="AM81"/>
  <c r="AH82"/>
  <c r="AI82"/>
  <c r="AM82"/>
  <c r="AH83"/>
  <c r="AI83"/>
  <c r="AM83"/>
  <c r="AH84"/>
  <c r="AI84"/>
  <c r="AM84"/>
  <c r="AH85"/>
  <c r="AI85"/>
  <c r="AM85"/>
  <c r="AH86"/>
  <c r="AI86"/>
  <c r="AM86"/>
  <c r="AH76"/>
  <c r="AI76"/>
  <c r="AM76"/>
  <c r="AH77"/>
  <c r="AI77"/>
  <c r="AM77"/>
  <c r="AH78"/>
  <c r="AI78"/>
  <c r="AM78"/>
  <c r="AH87"/>
  <c r="AI87"/>
  <c r="AM87"/>
  <c r="AH91"/>
  <c r="AI91"/>
  <c r="AM91"/>
  <c r="AH92"/>
  <c r="AI92"/>
  <c r="AM92"/>
  <c r="AH93"/>
  <c r="AI93"/>
  <c r="AM93"/>
  <c r="AH94"/>
  <c r="AI94"/>
  <c r="AM94"/>
  <c r="AH95"/>
  <c r="AI95"/>
  <c r="AM95"/>
  <c r="AH96"/>
  <c r="AI96"/>
  <c r="AM96"/>
  <c r="AH97"/>
  <c r="AI97"/>
  <c r="AM97"/>
  <c r="AH98"/>
  <c r="AI98"/>
  <c r="AM98"/>
  <c r="AH88"/>
  <c r="AI88"/>
  <c r="AM88"/>
  <c r="AH89"/>
  <c r="AI89"/>
  <c r="AM89"/>
  <c r="AH90"/>
  <c r="AI90"/>
  <c r="AM90"/>
  <c r="AH99"/>
  <c r="AI99"/>
  <c r="AM99"/>
  <c r="AH103"/>
  <c r="AI103"/>
  <c r="AM103"/>
  <c r="AH104"/>
  <c r="AI104"/>
  <c r="AM104"/>
  <c r="AH105"/>
  <c r="AI105"/>
  <c r="AM105"/>
  <c r="AH106"/>
  <c r="AI106"/>
  <c r="AM106"/>
  <c r="AH107"/>
  <c r="AI107"/>
  <c r="AM107"/>
  <c r="AH108"/>
  <c r="AI108"/>
  <c r="AM108"/>
  <c r="AH109"/>
  <c r="AI109"/>
  <c r="AM109"/>
  <c r="AH110"/>
  <c r="AI110"/>
  <c r="AM110"/>
  <c r="AH100"/>
  <c r="AI100"/>
  <c r="AM100"/>
  <c r="AH101"/>
  <c r="AI101"/>
  <c r="AM101"/>
  <c r="AH102"/>
  <c r="AI102"/>
  <c r="AM102"/>
  <c r="AH111"/>
  <c r="AI111"/>
  <c r="AM111"/>
  <c r="AH115"/>
  <c r="AI115"/>
  <c r="AM115"/>
  <c r="AH116"/>
  <c r="AI116"/>
  <c r="AM116"/>
  <c r="AH117"/>
  <c r="AI117"/>
  <c r="AM117"/>
  <c r="AH118"/>
  <c r="AI118"/>
  <c r="AM118"/>
  <c r="AH119"/>
  <c r="AI119"/>
  <c r="AM119"/>
  <c r="AH120"/>
  <c r="AI120"/>
  <c r="AM120"/>
  <c r="AH121"/>
  <c r="AI121"/>
  <c r="AM121"/>
  <c r="AH122"/>
  <c r="AI122"/>
  <c r="AM122"/>
  <c r="AH112"/>
  <c r="AI112"/>
  <c r="AM112"/>
  <c r="AH113"/>
  <c r="AI113"/>
  <c r="AM113"/>
  <c r="AH114"/>
  <c r="AI114"/>
  <c r="AM114"/>
  <c r="AH123"/>
  <c r="AI123"/>
  <c r="AM123"/>
  <c r="AH127"/>
  <c r="AI127"/>
  <c r="AM127"/>
  <c r="AH128"/>
  <c r="AI128"/>
  <c r="AM128"/>
  <c r="AH129"/>
  <c r="AI129"/>
  <c r="AM129"/>
  <c r="AH130"/>
  <c r="AI130"/>
  <c r="AM130"/>
  <c r="AH131"/>
  <c r="AI131"/>
  <c r="AM131"/>
  <c r="AH132"/>
  <c r="AI132"/>
  <c r="AM132"/>
  <c r="AH133"/>
  <c r="AI133"/>
  <c r="AM133"/>
  <c r="AH134"/>
  <c r="AI134"/>
  <c r="AM134"/>
  <c r="AH124"/>
  <c r="AI124"/>
  <c r="AM124"/>
  <c r="AH125"/>
  <c r="AI125"/>
  <c r="AM125"/>
  <c r="AH126"/>
  <c r="AI126"/>
  <c r="AM126"/>
  <c r="AH135"/>
  <c r="AI135"/>
  <c r="AM135"/>
  <c r="AH139"/>
  <c r="AI139"/>
  <c r="AM139"/>
  <c r="AH140"/>
  <c r="AI140"/>
  <c r="AM140"/>
  <c r="AH141"/>
  <c r="AI141"/>
  <c r="AM141"/>
  <c r="AH142"/>
  <c r="AI142"/>
  <c r="AM142"/>
  <c r="AH143"/>
  <c r="AI143"/>
  <c r="AM143"/>
  <c r="AH144"/>
  <c r="AI144"/>
  <c r="AM144"/>
  <c r="AH145"/>
  <c r="AI145"/>
  <c r="AM145"/>
  <c r="AH146"/>
  <c r="AI146"/>
  <c r="AM146"/>
  <c r="AH136"/>
  <c r="AI136"/>
  <c r="AM136"/>
  <c r="AH137"/>
  <c r="AI137"/>
  <c r="AM137"/>
  <c r="AH138"/>
  <c r="AI138"/>
  <c r="AM138"/>
  <c r="AH147"/>
  <c r="AI147"/>
  <c r="AM147"/>
  <c r="AH151"/>
  <c r="AI151"/>
  <c r="AM151"/>
  <c r="AH152"/>
  <c r="AI152"/>
  <c r="AM152"/>
  <c r="AH153"/>
  <c r="AI153"/>
  <c r="AM153"/>
  <c r="AH154"/>
  <c r="AI154"/>
  <c r="AM154"/>
  <c r="AH155"/>
  <c r="AI155"/>
  <c r="AM155"/>
  <c r="AH156"/>
  <c r="AI156"/>
  <c r="AM156"/>
  <c r="AH157"/>
  <c r="AI157"/>
  <c r="AM157"/>
  <c r="AH158"/>
  <c r="AI158"/>
  <c r="AM158"/>
  <c r="AH148"/>
  <c r="AI148"/>
  <c r="AM148"/>
  <c r="AH149"/>
  <c r="AI149"/>
  <c r="AM149"/>
  <c r="AH150"/>
  <c r="AI150"/>
  <c r="AM150"/>
  <c r="AH159"/>
  <c r="AI159"/>
  <c r="AM159"/>
  <c r="AH163"/>
  <c r="AI163"/>
  <c r="AM163"/>
  <c r="AH164"/>
  <c r="AI164"/>
  <c r="AM164"/>
  <c r="AH165"/>
  <c r="AI165"/>
  <c r="AM165"/>
  <c r="AH166"/>
  <c r="AI166"/>
  <c r="AM166"/>
  <c r="AH167"/>
  <c r="AI167"/>
  <c r="AM167"/>
  <c r="AH168"/>
  <c r="AI168"/>
  <c r="AM168"/>
  <c r="AH169"/>
  <c r="AI169"/>
  <c r="AM169"/>
  <c r="AH170"/>
  <c r="AI170"/>
  <c r="AM170"/>
  <c r="AH160"/>
  <c r="AI160"/>
  <c r="AM160"/>
  <c r="AH161"/>
  <c r="AI161"/>
  <c r="AM161"/>
  <c r="AH162"/>
  <c r="AI162"/>
  <c r="AM162"/>
  <c r="AH171"/>
  <c r="AI171"/>
  <c r="AM171"/>
  <c r="AH175"/>
  <c r="AI175"/>
  <c r="AM175"/>
  <c r="AH176"/>
  <c r="AI176"/>
  <c r="AM176"/>
  <c r="AH177"/>
  <c r="AI177"/>
  <c r="AM177"/>
  <c r="AH178"/>
  <c r="AI178"/>
  <c r="AM178"/>
  <c r="AH179"/>
  <c r="AI179"/>
  <c r="AM179"/>
  <c r="AH180"/>
  <c r="AI180"/>
  <c r="AM180"/>
  <c r="AH181"/>
  <c r="AI181"/>
  <c r="AM181"/>
  <c r="AH182"/>
  <c r="AI182"/>
  <c r="AM182"/>
  <c r="AH172"/>
  <c r="AI172"/>
  <c r="AM172"/>
  <c r="AH173"/>
  <c r="AI173"/>
  <c r="AM173"/>
  <c r="AH174"/>
  <c r="AI174"/>
  <c r="AM174"/>
  <c r="AH183"/>
  <c r="AI183"/>
  <c r="AM183"/>
  <c r="AH187"/>
  <c r="AI187"/>
  <c r="AM187"/>
  <c r="AH188"/>
  <c r="AI188"/>
  <c r="AM188"/>
  <c r="AH189"/>
  <c r="AI189"/>
  <c r="AM189"/>
  <c r="AH190"/>
  <c r="AI190"/>
  <c r="AM190"/>
  <c r="AH191"/>
  <c r="AI191"/>
  <c r="AM191"/>
  <c r="AH192"/>
  <c r="AI192"/>
  <c r="AM192"/>
  <c r="AH193"/>
  <c r="AI193"/>
  <c r="AM193"/>
  <c r="AH194"/>
  <c r="AI194"/>
  <c r="AM194"/>
  <c r="AH184"/>
  <c r="AI184"/>
  <c r="AM184"/>
  <c r="AH185"/>
  <c r="AI185"/>
  <c r="AM185"/>
  <c r="AH186"/>
  <c r="AI186"/>
  <c r="AM186"/>
  <c r="AH195"/>
  <c r="AI195"/>
  <c r="AM195"/>
  <c r="AH199"/>
  <c r="AI199"/>
  <c r="AM199"/>
  <c r="AH200"/>
  <c r="AI200"/>
  <c r="AM200"/>
  <c r="AH201"/>
  <c r="AI201"/>
  <c r="AM201"/>
  <c r="AH202"/>
  <c r="AI202"/>
  <c r="AM202"/>
  <c r="AH203"/>
  <c r="AI203"/>
  <c r="AM203"/>
  <c r="AH204"/>
  <c r="AI204"/>
  <c r="AM204"/>
  <c r="AH205"/>
  <c r="AI205"/>
  <c r="AM205"/>
  <c r="AH206"/>
  <c r="AI206"/>
  <c r="AM206"/>
  <c r="AH196"/>
  <c r="AI196"/>
  <c r="AM196"/>
  <c r="AH197"/>
  <c r="AI197"/>
  <c r="AM197"/>
  <c r="AH198"/>
  <c r="AI198"/>
  <c r="AM198"/>
  <c r="AH207"/>
  <c r="AI207"/>
  <c r="AM207"/>
  <c r="AH211"/>
  <c r="AI211"/>
  <c r="AM211"/>
  <c r="AH212"/>
  <c r="AI212"/>
  <c r="AM212"/>
  <c r="AH213"/>
  <c r="AI213"/>
  <c r="AM213"/>
  <c r="AH214"/>
  <c r="AI214"/>
  <c r="AM214"/>
  <c r="AH215"/>
  <c r="AI215"/>
  <c r="AM215"/>
  <c r="AH216"/>
  <c r="AI216"/>
  <c r="AM216"/>
  <c r="AH217"/>
  <c r="AI217"/>
  <c r="AM217"/>
  <c r="AH218"/>
  <c r="AI218"/>
  <c r="AM218"/>
  <c r="AH208"/>
  <c r="AI208"/>
  <c r="AM208"/>
  <c r="AH209"/>
  <c r="AI209"/>
  <c r="AM209"/>
  <c r="AH210"/>
  <c r="AI210"/>
  <c r="AM210"/>
  <c r="AH219"/>
  <c r="AI219"/>
  <c r="AM219"/>
  <c r="AH223"/>
  <c r="AI223"/>
  <c r="AM223"/>
  <c r="AH224"/>
  <c r="AI224"/>
  <c r="AM224"/>
  <c r="AH225"/>
  <c r="AI225"/>
  <c r="AM225"/>
  <c r="AH226"/>
  <c r="AI226"/>
  <c r="AM226"/>
  <c r="AH227"/>
  <c r="AI227"/>
  <c r="AM227"/>
  <c r="AH228"/>
  <c r="AI228"/>
  <c r="AM228"/>
  <c r="AH229"/>
  <c r="AI229"/>
  <c r="AM229"/>
  <c r="AH230"/>
  <c r="AI230"/>
  <c r="AM230"/>
  <c r="AH220"/>
  <c r="AI220"/>
  <c r="AM220"/>
  <c r="AH221"/>
  <c r="AI221"/>
  <c r="AM221"/>
  <c r="AH222"/>
  <c r="AI222"/>
  <c r="AM222"/>
  <c r="AH231"/>
  <c r="AI231"/>
  <c r="AM231"/>
  <c r="AH235"/>
  <c r="AI235"/>
  <c r="AM235"/>
  <c r="AH236"/>
  <c r="AI236"/>
  <c r="AM236"/>
  <c r="AH237"/>
  <c r="AI237"/>
  <c r="AM237"/>
  <c r="AH238"/>
  <c r="AI238"/>
  <c r="AM238"/>
  <c r="AH239"/>
  <c r="AI239"/>
  <c r="AM239"/>
  <c r="AH240"/>
  <c r="AI240"/>
  <c r="AM240"/>
  <c r="AH241"/>
  <c r="AI241"/>
  <c r="AM241"/>
  <c r="AH242"/>
  <c r="AI242"/>
  <c r="AM242"/>
  <c r="AH232"/>
  <c r="AI232"/>
  <c r="AM232"/>
  <c r="AH233"/>
  <c r="AI233"/>
  <c r="AM233"/>
  <c r="AH234"/>
  <c r="AI234"/>
  <c r="AM234"/>
  <c r="AH243"/>
  <c r="AI243"/>
  <c r="AM243"/>
  <c r="AH247"/>
  <c r="AI247"/>
  <c r="AM247"/>
  <c r="AH248"/>
  <c r="AI248"/>
  <c r="AM248"/>
  <c r="AH249"/>
  <c r="AI249"/>
  <c r="AM249"/>
  <c r="AH250"/>
  <c r="AI250"/>
  <c r="AM250"/>
  <c r="AH251"/>
  <c r="AI251"/>
  <c r="AM251"/>
  <c r="AH252"/>
  <c r="AI252"/>
  <c r="AM252"/>
  <c r="AH253"/>
  <c r="AI253"/>
  <c r="AM253"/>
  <c r="AH254"/>
  <c r="AI254"/>
  <c r="AM254"/>
  <c r="AH244"/>
  <c r="AI244"/>
  <c r="AM244"/>
  <c r="AH245"/>
  <c r="AI245"/>
  <c r="AM245"/>
  <c r="AH246"/>
  <c r="AI246"/>
  <c r="AM246"/>
  <c r="AH255"/>
  <c r="AI255"/>
  <c r="AM255"/>
  <c r="AH259"/>
  <c r="AI259"/>
  <c r="AM259"/>
  <c r="AH260"/>
  <c r="AI260"/>
  <c r="AM260"/>
  <c r="AH261"/>
  <c r="AI261"/>
  <c r="AM261"/>
  <c r="AH262"/>
  <c r="AI262"/>
  <c r="AM262"/>
  <c r="AH263"/>
  <c r="AI263"/>
  <c r="AM263"/>
  <c r="AH264"/>
  <c r="AI264"/>
  <c r="AM264"/>
  <c r="AH265"/>
  <c r="AI265"/>
  <c r="AM265"/>
  <c r="AH266"/>
  <c r="AI266"/>
  <c r="AM266"/>
  <c r="AH256"/>
  <c r="AI256"/>
  <c r="AM256"/>
  <c r="AH257"/>
  <c r="AI257"/>
  <c r="AM257"/>
  <c r="AH258"/>
  <c r="AI258"/>
  <c r="AM258"/>
  <c r="AH267"/>
  <c r="AI267"/>
  <c r="AM267"/>
  <c r="AH271"/>
  <c r="AI271"/>
  <c r="AM271"/>
  <c r="AH272"/>
  <c r="AI272"/>
  <c r="AM272"/>
  <c r="AH273"/>
  <c r="AI273"/>
  <c r="AM273"/>
  <c r="AH274"/>
  <c r="AI274"/>
  <c r="AM274"/>
  <c r="AH275"/>
  <c r="AI275"/>
  <c r="AM275"/>
  <c r="AH276"/>
  <c r="AI276"/>
  <c r="AM276"/>
  <c r="AH277"/>
  <c r="AI277"/>
  <c r="AM277"/>
  <c r="AH278"/>
  <c r="AI278"/>
  <c r="AM278"/>
  <c r="AH268"/>
  <c r="AI268"/>
  <c r="AM268"/>
  <c r="AH269"/>
  <c r="AI269"/>
  <c r="AM269"/>
  <c r="AH270"/>
  <c r="AI270"/>
  <c r="AM270"/>
  <c r="AH279"/>
  <c r="AI279"/>
  <c r="AM279"/>
  <c r="AH283"/>
  <c r="AI283"/>
  <c r="AM283"/>
  <c r="AH284"/>
  <c r="AI284"/>
  <c r="AM284"/>
  <c r="AH285"/>
  <c r="AI285"/>
  <c r="AM285"/>
  <c r="AH286"/>
  <c r="AI286"/>
  <c r="AM286"/>
  <c r="AH287"/>
  <c r="AI287"/>
  <c r="AM287"/>
  <c r="AH288"/>
  <c r="AI288"/>
  <c r="AM288"/>
  <c r="AH289"/>
  <c r="AI289"/>
  <c r="AM289"/>
  <c r="AH290"/>
  <c r="AI290"/>
  <c r="AM290"/>
  <c r="AH280"/>
  <c r="AI280"/>
  <c r="AM280"/>
  <c r="AH281"/>
  <c r="AI281"/>
  <c r="AM281"/>
  <c r="AH282"/>
  <c r="AI282"/>
  <c r="AM282"/>
  <c r="AH291"/>
  <c r="AI291"/>
  <c r="AM291"/>
  <c r="AH295"/>
  <c r="AI295"/>
  <c r="AM295"/>
  <c r="AH296"/>
  <c r="AI296"/>
  <c r="AM296"/>
  <c r="AH297"/>
  <c r="AI297"/>
  <c r="AM297"/>
  <c r="AH298"/>
  <c r="AI298"/>
  <c r="AM298"/>
  <c r="AH299"/>
  <c r="AI299"/>
  <c r="AM299"/>
  <c r="AH300"/>
  <c r="AI300"/>
  <c r="AM300"/>
  <c r="AH301"/>
  <c r="AI301"/>
  <c r="AM301"/>
  <c r="AH302"/>
  <c r="AI302"/>
  <c r="AM302"/>
  <c r="AH292"/>
  <c r="AI292"/>
  <c r="AM292"/>
  <c r="AH293"/>
  <c r="AI293"/>
  <c r="AM293"/>
  <c r="AH294"/>
  <c r="AI294"/>
  <c r="AM294"/>
  <c r="AH303"/>
  <c r="AI303"/>
  <c r="AM303"/>
  <c r="AH307"/>
  <c r="AI307"/>
  <c r="AM307"/>
  <c r="AH308"/>
  <c r="AI308"/>
  <c r="AM308"/>
  <c r="AH309"/>
  <c r="AI309"/>
  <c r="AM309"/>
  <c r="AH310"/>
  <c r="AI310"/>
  <c r="AM310"/>
  <c r="AH311"/>
  <c r="AI311"/>
  <c r="AM311"/>
  <c r="AH312"/>
  <c r="AI312"/>
  <c r="AM312"/>
  <c r="AH313"/>
  <c r="AI313"/>
  <c r="AM313"/>
  <c r="AH314"/>
  <c r="AI314"/>
  <c r="AM314"/>
  <c r="AH304"/>
  <c r="AI304"/>
  <c r="AM304"/>
  <c r="AH305"/>
  <c r="AI305"/>
  <c r="AM305"/>
  <c r="AH306"/>
  <c r="AI306"/>
  <c r="AM306"/>
  <c r="AH315"/>
  <c r="AI315"/>
  <c r="AM315"/>
  <c r="AH319"/>
  <c r="AI319"/>
  <c r="AM319"/>
  <c r="AH320"/>
  <c r="AI320"/>
  <c r="AM320"/>
  <c r="AH321"/>
  <c r="AI321"/>
  <c r="AM321"/>
  <c r="AH322"/>
  <c r="AI322"/>
  <c r="AM322"/>
  <c r="AH323"/>
  <c r="AI323"/>
  <c r="AM323"/>
  <c r="AH324"/>
  <c r="AI324"/>
  <c r="AM324"/>
  <c r="AH325"/>
  <c r="AI325"/>
  <c r="AM325"/>
  <c r="AH326"/>
  <c r="AI326"/>
  <c r="AM326"/>
  <c r="AH316"/>
  <c r="AI316"/>
  <c r="AM316"/>
  <c r="AH317"/>
  <c r="AI317"/>
  <c r="AM317"/>
  <c r="AH318"/>
  <c r="AI318"/>
  <c r="AM318"/>
  <c r="AH327"/>
  <c r="AI327"/>
  <c r="AM327"/>
  <c r="AH331"/>
  <c r="AI331"/>
  <c r="AM331"/>
  <c r="AH332"/>
  <c r="AI332"/>
  <c r="AM332"/>
  <c r="AH333"/>
  <c r="AI333"/>
  <c r="AM333"/>
  <c r="AH334"/>
  <c r="AI334"/>
  <c r="AM334"/>
  <c r="AH335"/>
  <c r="AI335"/>
  <c r="AM335"/>
  <c r="AH336"/>
  <c r="AI336"/>
  <c r="AM336"/>
  <c r="AH337"/>
  <c r="AI337"/>
  <c r="AM337"/>
  <c r="AH338"/>
  <c r="AI338"/>
  <c r="AM338"/>
  <c r="AH328"/>
  <c r="AI328"/>
  <c r="AM328"/>
  <c r="AH329"/>
  <c r="AI329"/>
  <c r="AM329"/>
  <c r="AH330"/>
  <c r="AI330"/>
  <c r="AM330"/>
  <c r="AH339"/>
  <c r="AI339"/>
  <c r="AM339"/>
  <c r="AH343"/>
  <c r="AI343"/>
  <c r="AM343"/>
  <c r="AH344"/>
  <c r="AI344"/>
  <c r="AM344"/>
  <c r="AH345"/>
  <c r="AI345"/>
  <c r="AM345"/>
  <c r="AH346"/>
  <c r="AI346"/>
  <c r="AM346"/>
  <c r="AH347"/>
  <c r="AI347"/>
  <c r="AM347"/>
  <c r="AH348"/>
  <c r="AI348"/>
  <c r="AM348"/>
  <c r="AH349"/>
  <c r="AI349"/>
  <c r="AM349"/>
  <c r="AH350"/>
  <c r="AI350"/>
  <c r="AM350"/>
  <c r="AH340"/>
  <c r="AI340"/>
  <c r="AM340"/>
  <c r="AH341"/>
  <c r="AI341"/>
  <c r="AM341"/>
  <c r="AH342"/>
  <c r="AI342"/>
  <c r="AM342"/>
  <c r="AH351"/>
  <c r="AI351"/>
  <c r="AM351"/>
  <c r="AH355"/>
  <c r="AI355"/>
  <c r="AM355"/>
  <c r="AH356"/>
  <c r="AI356"/>
  <c r="AM356"/>
  <c r="AH357"/>
  <c r="AI357"/>
  <c r="AM357"/>
  <c r="AH358"/>
  <c r="AI358"/>
  <c r="AM358"/>
  <c r="AH359"/>
  <c r="AI359"/>
  <c r="AM359"/>
  <c r="AH360"/>
  <c r="AI360"/>
  <c r="AM360"/>
  <c r="AH361"/>
  <c r="AI361"/>
  <c r="AM361"/>
  <c r="AH362"/>
  <c r="AI362"/>
  <c r="AM362"/>
  <c r="AH352"/>
  <c r="AI352"/>
  <c r="AM352"/>
  <c r="AH353"/>
  <c r="AI353"/>
  <c r="AM353"/>
  <c r="AH354"/>
  <c r="AI354"/>
  <c r="AM354"/>
  <c r="AH363"/>
  <c r="AI363"/>
  <c r="AM363"/>
  <c r="AH367"/>
  <c r="AI367"/>
  <c r="AM367"/>
  <c r="AH368"/>
  <c r="AI368"/>
  <c r="AM368"/>
  <c r="AH369"/>
  <c r="AI369"/>
  <c r="AM369"/>
  <c r="AH370"/>
  <c r="AI370"/>
  <c r="AM370"/>
  <c r="AH371"/>
  <c r="AI371"/>
  <c r="AM371"/>
  <c r="AH372"/>
  <c r="AI372"/>
  <c r="AM372"/>
  <c r="AH373"/>
  <c r="AI373"/>
  <c r="AM373"/>
  <c r="AH374"/>
  <c r="AI374"/>
  <c r="AM374"/>
  <c r="AH364"/>
  <c r="AI364"/>
  <c r="AM364"/>
  <c r="AH365"/>
  <c r="AI365"/>
  <c r="AM365"/>
  <c r="AH366"/>
  <c r="AI366"/>
  <c r="AM366"/>
  <c r="AH375"/>
  <c r="AI375"/>
  <c r="AM375"/>
  <c r="AH379"/>
  <c r="AI379"/>
  <c r="AM379"/>
  <c r="AH380"/>
  <c r="AI380"/>
  <c r="AM380"/>
  <c r="AH381"/>
  <c r="AI381"/>
  <c r="AM381"/>
  <c r="AH382"/>
  <c r="AI382"/>
  <c r="AM382"/>
  <c r="AH383"/>
  <c r="AI383"/>
  <c r="AM383"/>
  <c r="AH384"/>
  <c r="AI384"/>
  <c r="AM384"/>
  <c r="AH385"/>
  <c r="AI385"/>
  <c r="AM385"/>
  <c r="AH386"/>
  <c r="AI386"/>
  <c r="AM386"/>
  <c r="AH376"/>
  <c r="AI376"/>
  <c r="AM376"/>
  <c r="AH377"/>
  <c r="AI377"/>
  <c r="AM377"/>
  <c r="AH378"/>
  <c r="AI378"/>
  <c r="AM378"/>
  <c r="AH387"/>
  <c r="AI387"/>
  <c r="AM387"/>
  <c r="AH391"/>
  <c r="AI391"/>
  <c r="AM391"/>
  <c r="AH392"/>
  <c r="AI392"/>
  <c r="AM392"/>
  <c r="AH393"/>
  <c r="AI393"/>
  <c r="AM393"/>
  <c r="AH394"/>
  <c r="AI394"/>
  <c r="AM394"/>
  <c r="AH395"/>
  <c r="AI395"/>
  <c r="AM395"/>
  <c r="AH396"/>
  <c r="AI396"/>
  <c r="AM396"/>
  <c r="AH397"/>
  <c r="AI397"/>
  <c r="AM397"/>
  <c r="AH398"/>
  <c r="AI398"/>
  <c r="AM398"/>
  <c r="AH388"/>
  <c r="AI388"/>
  <c r="AM388"/>
  <c r="AH389"/>
  <c r="AI389"/>
  <c r="AM389"/>
  <c r="AH390"/>
  <c r="AI390"/>
  <c r="AM390"/>
  <c r="AH399"/>
  <c r="AI399"/>
  <c r="AM399"/>
  <c r="AH403"/>
  <c r="AI403"/>
  <c r="AM403"/>
  <c r="AH404"/>
  <c r="AI404"/>
  <c r="AM404"/>
  <c r="AH405"/>
  <c r="AI405"/>
  <c r="AM405"/>
  <c r="AH406"/>
  <c r="AI406"/>
  <c r="AM406"/>
  <c r="AH407"/>
  <c r="AI407"/>
  <c r="AM407"/>
  <c r="AH408"/>
  <c r="AI408"/>
  <c r="AM408"/>
  <c r="AH409"/>
  <c r="AI409"/>
  <c r="AM409"/>
  <c r="AH410"/>
  <c r="AI410"/>
  <c r="AM410"/>
  <c r="AH400"/>
  <c r="AI400"/>
  <c r="AM400"/>
  <c r="AH401"/>
  <c r="AI401"/>
  <c r="AM401"/>
  <c r="AH402"/>
  <c r="AI402"/>
  <c r="AM402"/>
  <c r="AH411"/>
  <c r="AI411"/>
  <c r="AM411"/>
  <c r="AH415"/>
  <c r="AI415"/>
  <c r="AM415"/>
  <c r="AH416"/>
  <c r="AI416"/>
  <c r="AM416"/>
  <c r="AH417"/>
  <c r="AI417"/>
  <c r="AM417"/>
  <c r="AH418"/>
  <c r="AI418"/>
  <c r="AM418"/>
  <c r="AH419"/>
  <c r="AI419"/>
  <c r="AM419"/>
  <c r="AH420"/>
  <c r="AI420"/>
  <c r="AM420"/>
  <c r="AH421"/>
  <c r="AI421"/>
  <c r="AM421"/>
  <c r="AH422"/>
  <c r="AI422"/>
  <c r="AM422"/>
  <c r="AH412"/>
  <c r="AI412"/>
  <c r="AM412"/>
  <c r="AH413"/>
  <c r="AI413"/>
  <c r="AM413"/>
  <c r="AH414"/>
  <c r="AI414"/>
  <c r="AM414"/>
  <c r="AH423"/>
  <c r="AI423"/>
  <c r="AM423"/>
  <c r="AH427"/>
  <c r="AI427"/>
  <c r="AM427"/>
  <c r="AH428"/>
  <c r="AI428"/>
  <c r="AM428"/>
  <c r="AH429"/>
  <c r="AI429"/>
  <c r="AM429"/>
  <c r="AH430"/>
  <c r="AI430"/>
  <c r="AM430"/>
  <c r="AH431"/>
  <c r="AI431"/>
  <c r="AM431"/>
  <c r="AH432"/>
  <c r="AI432"/>
  <c r="AM432"/>
  <c r="AH433"/>
  <c r="AI433"/>
  <c r="AM433"/>
  <c r="AH434"/>
  <c r="AI434"/>
  <c r="AM434"/>
  <c r="AH424"/>
  <c r="AI424"/>
  <c r="AM424"/>
  <c r="AH425"/>
  <c r="AI425"/>
  <c r="AM425"/>
  <c r="AH426"/>
  <c r="AI426"/>
  <c r="AM426"/>
  <c r="AH435"/>
  <c r="AI435"/>
  <c r="AM435"/>
  <c r="AH439"/>
  <c r="AI439"/>
  <c r="AM439"/>
  <c r="AH440"/>
  <c r="AI440"/>
  <c r="AM440"/>
  <c r="AH441"/>
  <c r="AI441"/>
  <c r="AM441"/>
  <c r="AH442"/>
  <c r="AI442"/>
  <c r="AM442"/>
  <c r="AH443"/>
  <c r="AI443"/>
  <c r="AM443"/>
  <c r="AH444"/>
  <c r="AI444"/>
  <c r="AM444"/>
  <c r="AH445"/>
  <c r="AI445"/>
  <c r="AM445"/>
  <c r="AH446"/>
  <c r="AI446"/>
  <c r="AM446"/>
  <c r="AH436"/>
  <c r="AI436"/>
  <c r="AM436"/>
  <c r="AH437"/>
  <c r="AI437"/>
  <c r="AM437"/>
  <c r="AH438"/>
  <c r="AI438"/>
  <c r="AM438"/>
  <c r="AH447"/>
  <c r="AI447"/>
  <c r="AM447"/>
  <c r="AH451"/>
  <c r="AI451"/>
  <c r="AM451"/>
  <c r="AH452"/>
  <c r="AI452"/>
  <c r="AM452"/>
  <c r="AH453"/>
  <c r="AI453"/>
  <c r="AM453"/>
  <c r="AH454"/>
  <c r="AI454"/>
  <c r="AM454"/>
  <c r="AH455"/>
  <c r="AI455"/>
  <c r="AM455"/>
  <c r="AH456"/>
  <c r="AI456"/>
  <c r="AM456"/>
  <c r="AH457"/>
  <c r="AI457"/>
  <c r="AM457"/>
  <c r="AH458"/>
  <c r="AI458"/>
  <c r="AM458"/>
  <c r="AH448"/>
  <c r="AI448"/>
  <c r="AM448"/>
  <c r="AH449"/>
  <c r="AI449"/>
  <c r="AM449"/>
  <c r="AH450"/>
  <c r="AI450"/>
  <c r="AM450"/>
  <c r="AF3"/>
  <c r="AF7"/>
  <c r="AF8"/>
  <c r="AF9"/>
  <c r="AF10"/>
  <c r="AF11"/>
  <c r="AF12"/>
  <c r="AF13"/>
  <c r="AF14"/>
  <c r="AF4"/>
  <c r="AF5"/>
  <c r="AF6"/>
  <c r="AF15"/>
  <c r="AF19"/>
  <c r="AF20"/>
  <c r="AF21"/>
  <c r="AF22"/>
  <c r="AF23"/>
  <c r="AF24"/>
  <c r="AF25"/>
  <c r="AF26"/>
  <c r="AF16"/>
  <c r="AF17"/>
  <c r="AF18"/>
  <c r="AF27"/>
  <c r="AF31"/>
  <c r="AF32"/>
  <c r="AF33"/>
  <c r="AF34"/>
  <c r="AF35"/>
  <c r="AF36"/>
  <c r="AF37"/>
  <c r="AF38"/>
  <c r="AF28"/>
  <c r="AF29"/>
  <c r="AF30"/>
  <c r="AF39"/>
  <c r="AF43"/>
  <c r="AF44"/>
  <c r="AF45"/>
  <c r="AF46"/>
  <c r="AF47"/>
  <c r="AF48"/>
  <c r="AF49"/>
  <c r="AF50"/>
  <c r="AF40"/>
  <c r="AF41"/>
  <c r="AF42"/>
  <c r="AF51"/>
  <c r="AF55"/>
  <c r="AF56"/>
  <c r="AF57"/>
  <c r="AF58"/>
  <c r="AF59"/>
  <c r="AF60"/>
  <c r="AF61"/>
  <c r="AF62"/>
  <c r="AF52"/>
  <c r="AF53"/>
  <c r="AF54"/>
  <c r="AF63"/>
  <c r="AF67"/>
  <c r="AF68"/>
  <c r="AF69"/>
  <c r="AF70"/>
  <c r="AF71"/>
  <c r="AF72"/>
  <c r="AF73"/>
  <c r="AF74"/>
  <c r="AF64"/>
  <c r="AF65"/>
  <c r="AF66"/>
  <c r="AF75"/>
  <c r="AF79"/>
  <c r="AF80"/>
  <c r="AF81"/>
  <c r="AF82"/>
  <c r="AF83"/>
  <c r="AF84"/>
  <c r="AF85"/>
  <c r="AF86"/>
  <c r="AF76"/>
  <c r="AF77"/>
  <c r="AF78"/>
  <c r="AF87"/>
  <c r="AF91"/>
  <c r="AF92"/>
  <c r="AF93"/>
  <c r="AF94"/>
  <c r="AF95"/>
  <c r="AF96"/>
  <c r="AF97"/>
  <c r="AF98"/>
  <c r="AF88"/>
  <c r="AF89"/>
  <c r="AF90"/>
  <c r="AF99"/>
  <c r="AF103"/>
  <c r="AF104"/>
  <c r="AF105"/>
  <c r="AF106"/>
  <c r="AF107"/>
  <c r="AF108"/>
  <c r="AF109"/>
  <c r="AF110"/>
  <c r="AF100"/>
  <c r="AF101"/>
  <c r="AF102"/>
  <c r="AF111"/>
  <c r="AF115"/>
  <c r="AF116"/>
  <c r="AF117"/>
  <c r="AF118"/>
  <c r="AF119"/>
  <c r="AF120"/>
  <c r="AF121"/>
  <c r="AF122"/>
  <c r="AF112"/>
  <c r="AF113"/>
  <c r="AF114"/>
  <c r="AF123"/>
  <c r="AF127"/>
  <c r="AF128"/>
  <c r="AF129"/>
  <c r="AF130"/>
  <c r="AF131"/>
  <c r="AF132"/>
  <c r="AF133"/>
  <c r="AF134"/>
  <c r="AF124"/>
  <c r="AF125"/>
  <c r="AF126"/>
  <c r="AF135"/>
  <c r="AF139"/>
  <c r="AF140"/>
  <c r="AF141"/>
  <c r="AF142"/>
  <c r="AF143"/>
  <c r="AF144"/>
  <c r="AF145"/>
  <c r="AF146"/>
  <c r="AF136"/>
  <c r="AF137"/>
  <c r="AF138"/>
  <c r="AF147"/>
  <c r="AF151"/>
  <c r="AF152"/>
  <c r="AF153"/>
  <c r="AF154"/>
  <c r="AF155"/>
  <c r="AF156"/>
  <c r="AF157"/>
  <c r="AF158"/>
  <c r="AF148"/>
  <c r="AF149"/>
  <c r="AF150"/>
  <c r="AF159"/>
  <c r="AF163"/>
  <c r="AF164"/>
  <c r="AF165"/>
  <c r="AF166"/>
  <c r="AF167"/>
  <c r="AF168"/>
  <c r="AF169"/>
  <c r="AF170"/>
  <c r="AF160"/>
  <c r="AF161"/>
  <c r="AF162"/>
  <c r="AF171"/>
  <c r="AF175"/>
  <c r="AF176"/>
  <c r="AF177"/>
  <c r="AF178"/>
  <c r="AF179"/>
  <c r="AF180"/>
  <c r="AF181"/>
  <c r="AF182"/>
  <c r="AF172"/>
  <c r="AF173"/>
  <c r="AF174"/>
  <c r="AF183"/>
  <c r="AF187"/>
  <c r="AF188"/>
  <c r="AF189"/>
  <c r="AF190"/>
  <c r="AF191"/>
  <c r="AF192"/>
  <c r="AF193"/>
  <c r="AF194"/>
  <c r="AF184"/>
  <c r="AF185"/>
  <c r="AF186"/>
  <c r="AF195"/>
  <c r="AF199"/>
  <c r="AF200"/>
  <c r="AF201"/>
  <c r="AF202"/>
  <c r="AF203"/>
  <c r="AF204"/>
  <c r="AF205"/>
  <c r="AF206"/>
  <c r="AF196"/>
  <c r="AF197"/>
  <c r="AF198"/>
  <c r="AF207"/>
  <c r="AF211"/>
  <c r="AF212"/>
  <c r="AF213"/>
  <c r="AF214"/>
  <c r="AF215"/>
  <c r="AF216"/>
  <c r="AF217"/>
  <c r="AF218"/>
  <c r="AF208"/>
  <c r="AF209"/>
  <c r="AF210"/>
  <c r="AF219"/>
  <c r="AF223"/>
  <c r="AF224"/>
  <c r="AF225"/>
  <c r="AF226"/>
  <c r="AF227"/>
  <c r="AF228"/>
  <c r="AF229"/>
  <c r="AF230"/>
  <c r="AF220"/>
  <c r="AF221"/>
  <c r="AF222"/>
  <c r="AF231"/>
  <c r="AF235"/>
  <c r="AF236"/>
  <c r="AF237"/>
  <c r="AF238"/>
  <c r="AF239"/>
  <c r="AF240"/>
  <c r="AF241"/>
  <c r="AF242"/>
  <c r="AF232"/>
  <c r="AF233"/>
  <c r="AF234"/>
  <c r="AF243"/>
  <c r="AF247"/>
  <c r="AF248"/>
  <c r="AF249"/>
  <c r="AF250"/>
  <c r="AF251"/>
  <c r="AF252"/>
  <c r="AF253"/>
  <c r="AF254"/>
  <c r="AF244"/>
  <c r="AF245"/>
  <c r="AF246"/>
  <c r="AF255"/>
  <c r="AF259"/>
  <c r="AF260"/>
  <c r="AF261"/>
  <c r="AF262"/>
  <c r="AF263"/>
  <c r="AF264"/>
  <c r="AF265"/>
  <c r="AF266"/>
  <c r="AF256"/>
  <c r="AF257"/>
  <c r="AF258"/>
  <c r="AF267"/>
  <c r="AF271"/>
  <c r="AF272"/>
  <c r="AF273"/>
  <c r="AF274"/>
  <c r="AF275"/>
  <c r="AF276"/>
  <c r="AF277"/>
  <c r="AF278"/>
  <c r="AF268"/>
  <c r="AF269"/>
  <c r="AF270"/>
  <c r="AF279"/>
  <c r="AF283"/>
  <c r="AF284"/>
  <c r="AF285"/>
  <c r="AF286"/>
  <c r="AF287"/>
  <c r="AF288"/>
  <c r="AF289"/>
  <c r="AF290"/>
  <c r="AF280"/>
  <c r="AF281"/>
  <c r="AF282"/>
  <c r="AF291"/>
  <c r="AF295"/>
  <c r="AF296"/>
  <c r="AF297"/>
  <c r="AF298"/>
  <c r="AF299"/>
  <c r="AF300"/>
  <c r="AF301"/>
  <c r="AF302"/>
  <c r="AF292"/>
  <c r="AF293"/>
  <c r="AF294"/>
  <c r="AF303"/>
  <c r="AF307"/>
  <c r="AF308"/>
  <c r="AF309"/>
  <c r="AF310"/>
  <c r="AF311"/>
  <c r="AF312"/>
  <c r="AF313"/>
  <c r="AF314"/>
  <c r="AF304"/>
  <c r="AF305"/>
  <c r="AF306"/>
  <c r="AF315"/>
  <c r="AF319"/>
  <c r="AF320"/>
  <c r="AF321"/>
  <c r="AF322"/>
  <c r="AF323"/>
  <c r="AF324"/>
  <c r="AF325"/>
  <c r="AF326"/>
  <c r="AF316"/>
  <c r="AF317"/>
  <c r="AF318"/>
  <c r="AF327"/>
  <c r="AF331"/>
  <c r="AF332"/>
  <c r="AF333"/>
  <c r="AF334"/>
  <c r="AF335"/>
  <c r="AF336"/>
  <c r="AF337"/>
  <c r="AF338"/>
  <c r="AF328"/>
  <c r="AF329"/>
  <c r="AF330"/>
  <c r="AF339"/>
  <c r="AF343"/>
  <c r="AF344"/>
  <c r="AF345"/>
  <c r="AF346"/>
  <c r="AF347"/>
  <c r="AF348"/>
  <c r="AF349"/>
  <c r="AF350"/>
  <c r="AF340"/>
  <c r="AF341"/>
  <c r="AF342"/>
  <c r="AF351"/>
  <c r="AF355"/>
  <c r="AF356"/>
  <c r="AF357"/>
  <c r="AF358"/>
  <c r="AF359"/>
  <c r="AF360"/>
  <c r="AF361"/>
  <c r="AF362"/>
  <c r="AF352"/>
  <c r="AF353"/>
  <c r="AF354"/>
  <c r="AF363"/>
  <c r="AF367"/>
  <c r="AF368"/>
  <c r="AF369"/>
  <c r="AF370"/>
  <c r="AF371"/>
  <c r="AF372"/>
  <c r="AF373"/>
  <c r="AF374"/>
  <c r="AF364"/>
  <c r="AF365"/>
  <c r="AF366"/>
  <c r="AF375"/>
  <c r="AF379"/>
  <c r="AF380"/>
  <c r="AF381"/>
  <c r="AF382"/>
  <c r="AF383"/>
  <c r="AF384"/>
  <c r="AF385"/>
  <c r="AF386"/>
  <c r="AF376"/>
  <c r="AF377"/>
  <c r="AF378"/>
  <c r="AF387"/>
  <c r="AF391"/>
  <c r="AF392"/>
  <c r="AF393"/>
  <c r="AF394"/>
  <c r="AF395"/>
  <c r="AF396"/>
  <c r="AF397"/>
  <c r="AF398"/>
  <c r="AF388"/>
  <c r="AF389"/>
  <c r="AF390"/>
  <c r="AF399"/>
  <c r="AF403"/>
  <c r="AF404"/>
  <c r="AF405"/>
  <c r="AF406"/>
  <c r="AF407"/>
  <c r="AF408"/>
  <c r="AF409"/>
  <c r="AF410"/>
  <c r="AF400"/>
  <c r="AF401"/>
  <c r="AF402"/>
  <c r="AF411"/>
  <c r="AF415"/>
  <c r="AF416"/>
  <c r="AF417"/>
  <c r="AF418"/>
  <c r="AF419"/>
  <c r="AF420"/>
  <c r="AF421"/>
  <c r="AF422"/>
  <c r="AF412"/>
  <c r="AF413"/>
  <c r="AF414"/>
  <c r="AF423"/>
  <c r="AF427"/>
  <c r="AF428"/>
  <c r="AF429"/>
  <c r="AF430"/>
  <c r="AF431"/>
  <c r="AF432"/>
  <c r="AF433"/>
  <c r="AF434"/>
  <c r="AF424"/>
  <c r="AF425"/>
  <c r="AF426"/>
  <c r="AF435"/>
  <c r="AF439"/>
  <c r="AF440"/>
  <c r="AF441"/>
  <c r="AF442"/>
  <c r="AF443"/>
  <c r="AF444"/>
  <c r="AF445"/>
  <c r="AF446"/>
  <c r="AF436"/>
  <c r="AF437"/>
  <c r="AF438"/>
  <c r="AF447"/>
  <c r="AF451"/>
  <c r="AF452"/>
  <c r="AF453"/>
  <c r="AF454"/>
  <c r="AF455"/>
  <c r="AF456"/>
  <c r="AF457"/>
  <c r="AF458"/>
  <c r="AF448"/>
  <c r="AF449"/>
  <c r="AF450"/>
  <c r="AD3"/>
  <c r="AD7"/>
  <c r="AD8"/>
  <c r="AD9"/>
  <c r="AD10"/>
  <c r="AD11"/>
  <c r="AD12"/>
  <c r="AD13"/>
  <c r="AD14"/>
  <c r="AD4"/>
  <c r="AD5"/>
  <c r="AD6"/>
  <c r="AD15"/>
  <c r="AD19"/>
  <c r="AD20"/>
  <c r="AD21"/>
  <c r="AD22"/>
  <c r="AD23"/>
  <c r="AD24"/>
  <c r="AD25"/>
  <c r="AD26"/>
  <c r="AD16"/>
  <c r="AD17"/>
  <c r="AD18"/>
  <c r="AD27"/>
  <c r="AD31"/>
  <c r="AD32"/>
  <c r="AD33"/>
  <c r="AD34"/>
  <c r="AD35"/>
  <c r="AD36"/>
  <c r="AD37"/>
  <c r="AD38"/>
  <c r="AD28"/>
  <c r="AD29"/>
  <c r="AD30"/>
  <c r="AD39"/>
  <c r="AD43"/>
  <c r="AD44"/>
  <c r="AD45"/>
  <c r="AD46"/>
  <c r="AD47"/>
  <c r="AD48"/>
  <c r="AD49"/>
  <c r="AD50"/>
  <c r="AD40"/>
  <c r="AD41"/>
  <c r="AD42"/>
  <c r="AD51"/>
  <c r="AD55"/>
  <c r="AD56"/>
  <c r="AD57"/>
  <c r="AD58"/>
  <c r="AD59"/>
  <c r="AD60"/>
  <c r="AD61"/>
  <c r="AD62"/>
  <c r="AD52"/>
  <c r="AD53"/>
  <c r="AD54"/>
  <c r="AD63"/>
  <c r="AD67"/>
  <c r="AD68"/>
  <c r="AD69"/>
  <c r="AD70"/>
  <c r="AD71"/>
  <c r="AD72"/>
  <c r="AD73"/>
  <c r="AD74"/>
  <c r="AD64"/>
  <c r="AD65"/>
  <c r="AD66"/>
  <c r="AD75"/>
  <c r="AD79"/>
  <c r="AD80"/>
  <c r="AD81"/>
  <c r="AD82"/>
  <c r="AD83"/>
  <c r="AD84"/>
  <c r="AD85"/>
  <c r="AD86"/>
  <c r="AD76"/>
  <c r="AD77"/>
  <c r="AD78"/>
  <c r="AD87"/>
  <c r="AD91"/>
  <c r="AD92"/>
  <c r="AD93"/>
  <c r="AD94"/>
  <c r="AD95"/>
  <c r="AD96"/>
  <c r="AD97"/>
  <c r="AD98"/>
  <c r="AD88"/>
  <c r="AD89"/>
  <c r="AD90"/>
  <c r="AD99"/>
  <c r="AD103"/>
  <c r="AD104"/>
  <c r="AD105"/>
  <c r="AD106"/>
  <c r="AD107"/>
  <c r="AD108"/>
  <c r="AD109"/>
  <c r="AD110"/>
  <c r="AD100"/>
  <c r="AD101"/>
  <c r="AD102"/>
  <c r="AD111"/>
  <c r="AD115"/>
  <c r="AD116"/>
  <c r="AD117"/>
  <c r="AD118"/>
  <c r="AD119"/>
  <c r="AD120"/>
  <c r="AD121"/>
  <c r="AD122"/>
  <c r="AD112"/>
  <c r="AD113"/>
  <c r="AD114"/>
  <c r="AD123"/>
  <c r="AD127"/>
  <c r="AD128"/>
  <c r="AD129"/>
  <c r="AD130"/>
  <c r="AD131"/>
  <c r="AD132"/>
  <c r="AD133"/>
  <c r="AD134"/>
  <c r="AD124"/>
  <c r="AD125"/>
  <c r="AD126"/>
  <c r="AD135"/>
  <c r="AD139"/>
  <c r="AD140"/>
  <c r="AD141"/>
  <c r="AD142"/>
  <c r="AD143"/>
  <c r="AD144"/>
  <c r="AD145"/>
  <c r="AD146"/>
  <c r="AD136"/>
  <c r="AD137"/>
  <c r="AD138"/>
  <c r="AD147"/>
  <c r="AD151"/>
  <c r="AD152"/>
  <c r="AD153"/>
  <c r="AD154"/>
  <c r="AD155"/>
  <c r="AD156"/>
  <c r="AD157"/>
  <c r="AD158"/>
  <c r="AD148"/>
  <c r="AD149"/>
  <c r="AD150"/>
  <c r="AD159"/>
  <c r="AD163"/>
  <c r="AD164"/>
  <c r="AD165"/>
  <c r="AD166"/>
  <c r="AD167"/>
  <c r="AD168"/>
  <c r="AD169"/>
  <c r="AD170"/>
  <c r="AD160"/>
  <c r="AD161"/>
  <c r="AD162"/>
  <c r="AD171"/>
  <c r="AD175"/>
  <c r="AD176"/>
  <c r="AD177"/>
  <c r="AD178"/>
  <c r="AD179"/>
  <c r="AD180"/>
  <c r="AD181"/>
  <c r="AD182"/>
  <c r="AD172"/>
  <c r="AD173"/>
  <c r="AD174"/>
  <c r="AD183"/>
  <c r="AD187"/>
  <c r="AD188"/>
  <c r="AD189"/>
  <c r="AD190"/>
  <c r="AD191"/>
  <c r="AD192"/>
  <c r="AD193"/>
  <c r="AD194"/>
  <c r="AD184"/>
  <c r="AD185"/>
  <c r="AD186"/>
  <c r="AD195"/>
  <c r="AD199"/>
  <c r="AD200"/>
  <c r="AD201"/>
  <c r="AD202"/>
  <c r="AD203"/>
  <c r="AD204"/>
  <c r="AD205"/>
  <c r="AD206"/>
  <c r="AD196"/>
  <c r="AD197"/>
  <c r="AD198"/>
  <c r="AD207"/>
  <c r="AD211"/>
  <c r="AD212"/>
  <c r="AD213"/>
  <c r="AD214"/>
  <c r="AD215"/>
  <c r="AD216"/>
  <c r="AD217"/>
  <c r="AD218"/>
  <c r="AD208"/>
  <c r="AD209"/>
  <c r="AD210"/>
  <c r="AD219"/>
  <c r="AD223"/>
  <c r="AD224"/>
  <c r="AD225"/>
  <c r="AD226"/>
  <c r="AD227"/>
  <c r="AD228"/>
  <c r="AD229"/>
  <c r="AD230"/>
  <c r="AD220"/>
  <c r="AD221"/>
  <c r="AD222"/>
  <c r="AD231"/>
  <c r="AD235"/>
  <c r="AD236"/>
  <c r="AD237"/>
  <c r="AD238"/>
  <c r="AD239"/>
  <c r="AD240"/>
  <c r="AD241"/>
  <c r="AD242"/>
  <c r="AD232"/>
  <c r="AD233"/>
  <c r="AD234"/>
  <c r="AD243"/>
  <c r="AD247"/>
  <c r="AD248"/>
  <c r="AD249"/>
  <c r="AD250"/>
  <c r="AD251"/>
  <c r="AD252"/>
  <c r="AD253"/>
  <c r="AD254"/>
  <c r="AD244"/>
  <c r="AD245"/>
  <c r="AD246"/>
  <c r="AD255"/>
  <c r="AD259"/>
  <c r="AD260"/>
  <c r="AD261"/>
  <c r="AD262"/>
  <c r="AD263"/>
  <c r="AD264"/>
  <c r="AD265"/>
  <c r="AD266"/>
  <c r="AD256"/>
  <c r="AD257"/>
  <c r="AD258"/>
  <c r="AD267"/>
  <c r="AD271"/>
  <c r="AD272"/>
  <c r="AD273"/>
  <c r="AD274"/>
  <c r="AD275"/>
  <c r="AD276"/>
  <c r="AD277"/>
  <c r="AD278"/>
  <c r="AD268"/>
  <c r="AD269"/>
  <c r="AD270"/>
  <c r="AD279"/>
  <c r="AD283"/>
  <c r="AD284"/>
  <c r="AD285"/>
  <c r="AD286"/>
  <c r="AD287"/>
  <c r="AD288"/>
  <c r="AD289"/>
  <c r="AD290"/>
  <c r="AD280"/>
  <c r="AD281"/>
  <c r="AD282"/>
  <c r="AD291"/>
  <c r="AD295"/>
  <c r="AD296"/>
  <c r="AD297"/>
  <c r="AD298"/>
  <c r="AD299"/>
  <c r="AD300"/>
  <c r="AD301"/>
  <c r="AD302"/>
  <c r="AD292"/>
  <c r="AD293"/>
  <c r="AD294"/>
  <c r="AD303"/>
  <c r="AD307"/>
  <c r="AD308"/>
  <c r="AD309"/>
  <c r="AD310"/>
  <c r="AD311"/>
  <c r="AD312"/>
  <c r="AD313"/>
  <c r="AD314"/>
  <c r="AD304"/>
  <c r="AD305"/>
  <c r="AD306"/>
  <c r="AD315"/>
  <c r="AD319"/>
  <c r="AD320"/>
  <c r="AD321"/>
  <c r="AD322"/>
  <c r="AD323"/>
  <c r="AD324"/>
  <c r="AD325"/>
  <c r="AD326"/>
  <c r="AD316"/>
  <c r="AD317"/>
  <c r="AD318"/>
  <c r="AD327"/>
  <c r="AD331"/>
  <c r="AD332"/>
  <c r="AD333"/>
  <c r="AD334"/>
  <c r="AD335"/>
  <c r="AD336"/>
  <c r="AD337"/>
  <c r="AD338"/>
  <c r="AD328"/>
  <c r="AD329"/>
  <c r="AD330"/>
  <c r="AD339"/>
  <c r="AD343"/>
  <c r="AD344"/>
  <c r="AD345"/>
  <c r="AD346"/>
  <c r="AD347"/>
  <c r="AD348"/>
  <c r="AD349"/>
  <c r="AD350"/>
  <c r="AD340"/>
  <c r="AD341"/>
  <c r="AD342"/>
  <c r="AD351"/>
  <c r="AD355"/>
  <c r="AD356"/>
  <c r="AD357"/>
  <c r="AD358"/>
  <c r="AD359"/>
  <c r="AD360"/>
  <c r="AD361"/>
  <c r="AD362"/>
  <c r="AD352"/>
  <c r="AD353"/>
  <c r="AD354"/>
  <c r="AD363"/>
  <c r="AD367"/>
  <c r="AD368"/>
  <c r="AD369"/>
  <c r="AD370"/>
  <c r="AD371"/>
  <c r="AD372"/>
  <c r="AD373"/>
  <c r="AD374"/>
  <c r="AD364"/>
  <c r="AD365"/>
  <c r="AD366"/>
  <c r="AD375"/>
  <c r="AD379"/>
  <c r="AD380"/>
  <c r="AD381"/>
  <c r="AD382"/>
  <c r="AD383"/>
  <c r="AD384"/>
  <c r="AD385"/>
  <c r="AD386"/>
  <c r="AD376"/>
  <c r="AD377"/>
  <c r="AD378"/>
  <c r="AD387"/>
  <c r="AD391"/>
  <c r="AD392"/>
  <c r="AD393"/>
  <c r="AD394"/>
  <c r="AD395"/>
  <c r="AD396"/>
  <c r="AD397"/>
  <c r="AD398"/>
  <c r="AD388"/>
  <c r="AD389"/>
  <c r="AD390"/>
  <c r="AD399"/>
  <c r="AD403"/>
  <c r="AD404"/>
  <c r="AD405"/>
  <c r="AD406"/>
  <c r="AD407"/>
  <c r="AD408"/>
  <c r="AD409"/>
  <c r="AD410"/>
  <c r="AD400"/>
  <c r="AD401"/>
  <c r="AD402"/>
  <c r="AD411"/>
  <c r="AD415"/>
  <c r="AD416"/>
  <c r="AD417"/>
  <c r="AD418"/>
  <c r="AD419"/>
  <c r="AD420"/>
  <c r="AD421"/>
  <c r="AD422"/>
  <c r="AD412"/>
  <c r="AD413"/>
  <c r="AD414"/>
  <c r="AD423"/>
  <c r="AD427"/>
  <c r="AD428"/>
  <c r="AD429"/>
  <c r="AD430"/>
  <c r="AD431"/>
  <c r="AD432"/>
  <c r="AD433"/>
  <c r="AD434"/>
  <c r="AD424"/>
  <c r="AD425"/>
  <c r="AD426"/>
  <c r="AD435"/>
  <c r="AD439"/>
  <c r="AD440"/>
  <c r="AD441"/>
  <c r="AD442"/>
  <c r="AD443"/>
  <c r="AD444"/>
  <c r="AD445"/>
  <c r="AD446"/>
  <c r="AD436"/>
  <c r="AD437"/>
  <c r="AD438"/>
  <c r="AD447"/>
  <c r="AD451"/>
  <c r="AD452"/>
  <c r="AD453"/>
  <c r="AD454"/>
  <c r="AD455"/>
  <c r="AD456"/>
  <c r="AD457"/>
  <c r="AD458"/>
  <c r="AD448"/>
  <c r="AD449"/>
  <c r="AD450"/>
  <c r="AC3"/>
  <c r="AE3"/>
  <c r="AP3"/>
  <c r="AC7"/>
  <c r="AE7"/>
  <c r="AP7"/>
  <c r="AC8"/>
  <c r="AE8"/>
  <c r="AP8"/>
  <c r="AC9"/>
  <c r="AE9"/>
  <c r="AP9"/>
  <c r="AC10"/>
  <c r="AE10"/>
  <c r="AP10"/>
  <c r="AC11"/>
  <c r="AE11"/>
  <c r="AP11"/>
  <c r="AC12"/>
  <c r="AE12"/>
  <c r="AP12"/>
  <c r="AC13"/>
  <c r="AE13"/>
  <c r="AP13"/>
  <c r="AC14"/>
  <c r="AE14"/>
  <c r="AP14"/>
  <c r="AC4"/>
  <c r="AE4"/>
  <c r="AP4"/>
  <c r="AC5"/>
  <c r="AE5"/>
  <c r="AP5"/>
  <c r="AC6"/>
  <c r="AE6"/>
  <c r="AP6"/>
  <c r="AC15"/>
  <c r="AE15"/>
  <c r="AP15"/>
  <c r="AC19"/>
  <c r="AE19"/>
  <c r="AP19"/>
  <c r="AC20"/>
  <c r="AE20"/>
  <c r="AP20"/>
  <c r="AC21"/>
  <c r="AE21"/>
  <c r="AP21"/>
  <c r="AC22"/>
  <c r="AE22"/>
  <c r="AP22"/>
  <c r="AC23"/>
  <c r="AE23"/>
  <c r="AP23"/>
  <c r="AC24"/>
  <c r="AE24"/>
  <c r="AP24"/>
  <c r="AC25"/>
  <c r="AE25"/>
  <c r="AP25"/>
  <c r="AC26"/>
  <c r="AE26"/>
  <c r="AP26"/>
  <c r="AC16"/>
  <c r="AE16"/>
  <c r="AP16"/>
  <c r="AC17"/>
  <c r="AE17"/>
  <c r="AP17"/>
  <c r="AC18"/>
  <c r="AE18"/>
  <c r="AP18"/>
  <c r="AC27"/>
  <c r="AE27"/>
  <c r="AP27"/>
  <c r="AC31"/>
  <c r="AE31"/>
  <c r="AP31"/>
  <c r="AC32"/>
  <c r="AE32"/>
  <c r="AP32"/>
  <c r="AC33"/>
  <c r="AE33"/>
  <c r="AP33"/>
  <c r="AC34"/>
  <c r="AE34"/>
  <c r="AP34"/>
  <c r="AC35"/>
  <c r="AE35"/>
  <c r="AP35"/>
  <c r="AC36"/>
  <c r="AE36"/>
  <c r="AP36"/>
  <c r="AC37"/>
  <c r="AE37"/>
  <c r="AP37"/>
  <c r="AC38"/>
  <c r="AE38"/>
  <c r="AP38"/>
  <c r="AC28"/>
  <c r="AE28"/>
  <c r="AP28"/>
  <c r="AC29"/>
  <c r="AE29"/>
  <c r="AP29"/>
  <c r="AC30"/>
  <c r="AE30"/>
  <c r="AP30"/>
  <c r="AC39"/>
  <c r="AE39"/>
  <c r="AP39"/>
  <c r="AC43"/>
  <c r="AE43"/>
  <c r="AP43"/>
  <c r="AC44"/>
  <c r="AE44"/>
  <c r="AP44"/>
  <c r="AC45"/>
  <c r="AE45"/>
  <c r="AP45"/>
  <c r="AC46"/>
  <c r="AE46"/>
  <c r="AP46"/>
  <c r="AC47"/>
  <c r="AE47"/>
  <c r="AP47"/>
  <c r="AC48"/>
  <c r="AE48"/>
  <c r="AP48"/>
  <c r="AC49"/>
  <c r="AE49"/>
  <c r="AP49"/>
  <c r="AC50"/>
  <c r="AE50"/>
  <c r="AP50"/>
  <c r="AC40"/>
  <c r="AE40"/>
  <c r="AP40"/>
  <c r="AC41"/>
  <c r="AE41"/>
  <c r="AP41"/>
  <c r="AC42"/>
  <c r="AE42"/>
  <c r="AP42"/>
  <c r="AC51"/>
  <c r="AE51"/>
  <c r="AP51"/>
  <c r="AC55"/>
  <c r="AE55"/>
  <c r="AP55"/>
  <c r="AC56"/>
  <c r="AE56"/>
  <c r="AP56"/>
  <c r="AC57"/>
  <c r="AE57"/>
  <c r="AP57"/>
  <c r="AC58"/>
  <c r="AE58"/>
  <c r="AP58"/>
  <c r="AC59"/>
  <c r="AE59"/>
  <c r="AP59"/>
  <c r="AC60"/>
  <c r="AE60"/>
  <c r="AP60"/>
  <c r="AC61"/>
  <c r="AE61"/>
  <c r="AP61"/>
  <c r="AC62"/>
  <c r="AE62"/>
  <c r="AP62"/>
  <c r="AC52"/>
  <c r="AE52"/>
  <c r="AP52"/>
  <c r="AC53"/>
  <c r="AE53"/>
  <c r="AP53"/>
  <c r="AC54"/>
  <c r="AE54"/>
  <c r="AP54"/>
  <c r="AC63"/>
  <c r="AE63"/>
  <c r="AP63"/>
  <c r="AC67"/>
  <c r="AE67"/>
  <c r="AP67"/>
  <c r="AC68"/>
  <c r="AE68"/>
  <c r="AP68"/>
  <c r="AC69"/>
  <c r="AE69"/>
  <c r="AP69"/>
  <c r="AC70"/>
  <c r="AE70"/>
  <c r="AP70"/>
  <c r="AC71"/>
  <c r="AE71"/>
  <c r="AP71"/>
  <c r="AC72"/>
  <c r="AE72"/>
  <c r="AP72"/>
  <c r="AC73"/>
  <c r="AE73"/>
  <c r="AP73"/>
  <c r="AC74"/>
  <c r="AE74"/>
  <c r="AP74"/>
  <c r="AC64"/>
  <c r="AE64"/>
  <c r="AP64"/>
  <c r="AC65"/>
  <c r="AE65"/>
  <c r="AP65"/>
  <c r="AC66"/>
  <c r="AE66"/>
  <c r="AP66"/>
  <c r="AC75"/>
  <c r="AE75"/>
  <c r="AP75"/>
  <c r="AC79"/>
  <c r="AE79"/>
  <c r="AP79"/>
  <c r="AC80"/>
  <c r="AE80"/>
  <c r="AP80"/>
  <c r="AC81"/>
  <c r="AE81"/>
  <c r="AP81"/>
  <c r="AC82"/>
  <c r="AE82"/>
  <c r="AP82"/>
  <c r="AC83"/>
  <c r="AE83"/>
  <c r="AP83"/>
  <c r="AC84"/>
  <c r="AE84"/>
  <c r="AP84"/>
  <c r="AC85"/>
  <c r="AE85"/>
  <c r="AP85"/>
  <c r="AC86"/>
  <c r="AE86"/>
  <c r="AP86"/>
  <c r="AC76"/>
  <c r="AE76"/>
  <c r="AP76"/>
  <c r="AC77"/>
  <c r="AE77"/>
  <c r="AP77"/>
  <c r="AC78"/>
  <c r="AE78"/>
  <c r="AP78"/>
  <c r="AC87"/>
  <c r="AE87"/>
  <c r="AP87"/>
  <c r="AC91"/>
  <c r="AE91"/>
  <c r="AP91"/>
  <c r="AC92"/>
  <c r="AE92"/>
  <c r="AP92"/>
  <c r="AC93"/>
  <c r="AE93"/>
  <c r="AP93"/>
  <c r="AC94"/>
  <c r="AE94"/>
  <c r="AP94"/>
  <c r="AC95"/>
  <c r="AE95"/>
  <c r="AP95"/>
  <c r="AC96"/>
  <c r="AE96"/>
  <c r="AP96"/>
  <c r="AC97"/>
  <c r="AE97"/>
  <c r="AP97"/>
  <c r="AC98"/>
  <c r="AE98"/>
  <c r="AP98"/>
  <c r="AC88"/>
  <c r="AE88"/>
  <c r="AP88"/>
  <c r="AC89"/>
  <c r="AE89"/>
  <c r="AP89"/>
  <c r="AC90"/>
  <c r="AE90"/>
  <c r="AP90"/>
  <c r="AC99"/>
  <c r="AE99"/>
  <c r="AP99"/>
  <c r="AC103"/>
  <c r="AE103"/>
  <c r="AP103"/>
  <c r="AC104"/>
  <c r="AE104"/>
  <c r="AP104"/>
  <c r="AC105"/>
  <c r="AE105"/>
  <c r="AP105"/>
  <c r="AC106"/>
  <c r="AE106"/>
  <c r="AP106"/>
  <c r="AC107"/>
  <c r="AE107"/>
  <c r="AP107"/>
  <c r="AC108"/>
  <c r="AE108"/>
  <c r="AP108"/>
  <c r="AC109"/>
  <c r="AE109"/>
  <c r="AP109"/>
  <c r="AC110"/>
  <c r="AE110"/>
  <c r="AP110"/>
  <c r="AC100"/>
  <c r="AE100"/>
  <c r="AP100"/>
  <c r="AC101"/>
  <c r="AE101"/>
  <c r="AP101"/>
  <c r="AC102"/>
  <c r="AE102"/>
  <c r="AP102"/>
  <c r="AC111"/>
  <c r="AE111"/>
  <c r="AP111"/>
  <c r="AC115"/>
  <c r="AE115"/>
  <c r="AP115"/>
  <c r="AC116"/>
  <c r="AE116"/>
  <c r="AP116"/>
  <c r="AC117"/>
  <c r="AE117"/>
  <c r="AP117"/>
  <c r="AC118"/>
  <c r="AE118"/>
  <c r="AP118"/>
  <c r="AC119"/>
  <c r="AE119"/>
  <c r="AP119"/>
  <c r="AC120"/>
  <c r="AE120"/>
  <c r="AP120"/>
  <c r="AC121"/>
  <c r="AE121"/>
  <c r="AP121"/>
  <c r="AC122"/>
  <c r="AE122"/>
  <c r="AP122"/>
  <c r="AC112"/>
  <c r="AE112"/>
  <c r="AP112"/>
  <c r="AC113"/>
  <c r="AE113"/>
  <c r="AP113"/>
  <c r="AC114"/>
  <c r="AE114"/>
  <c r="AP114"/>
  <c r="AC123"/>
  <c r="AE123"/>
  <c r="AP123"/>
  <c r="AC127"/>
  <c r="AE127"/>
  <c r="AP127"/>
  <c r="AC128"/>
  <c r="AE128"/>
  <c r="AP128"/>
  <c r="AC129"/>
  <c r="AE129"/>
  <c r="AP129"/>
  <c r="AC130"/>
  <c r="AE130"/>
  <c r="AP130"/>
  <c r="AC131"/>
  <c r="AE131"/>
  <c r="AP131"/>
  <c r="AC132"/>
  <c r="AE132"/>
  <c r="AP132"/>
  <c r="AC133"/>
  <c r="AE133"/>
  <c r="AP133"/>
  <c r="AC134"/>
  <c r="AE134"/>
  <c r="AP134"/>
  <c r="AC124"/>
  <c r="AE124"/>
  <c r="AP124"/>
  <c r="AC125"/>
  <c r="AE125"/>
  <c r="AP125"/>
  <c r="AC126"/>
  <c r="AE126"/>
  <c r="AP126"/>
  <c r="AC135"/>
  <c r="AE135"/>
  <c r="AP135"/>
  <c r="AC139"/>
  <c r="AE139"/>
  <c r="AP139"/>
  <c r="AC140"/>
  <c r="AE140"/>
  <c r="AP140"/>
  <c r="AC141"/>
  <c r="AE141"/>
  <c r="AP141"/>
  <c r="AC142"/>
  <c r="AE142"/>
  <c r="AP142"/>
  <c r="AC143"/>
  <c r="AE143"/>
  <c r="AP143"/>
  <c r="AC144"/>
  <c r="AE144"/>
  <c r="AP144"/>
  <c r="AC145"/>
  <c r="AE145"/>
  <c r="AP145"/>
  <c r="AC146"/>
  <c r="AE146"/>
  <c r="AP146"/>
  <c r="AC136"/>
  <c r="AE136"/>
  <c r="AP136"/>
  <c r="AC137"/>
  <c r="AE137"/>
  <c r="AP137"/>
  <c r="AC138"/>
  <c r="AE138"/>
  <c r="AP138"/>
  <c r="AC147"/>
  <c r="AE147"/>
  <c r="AP147"/>
  <c r="AC151"/>
  <c r="AE151"/>
  <c r="AP151"/>
  <c r="AC152"/>
  <c r="AE152"/>
  <c r="AP152"/>
  <c r="AC153"/>
  <c r="AE153"/>
  <c r="AP153"/>
  <c r="AC154"/>
  <c r="AE154"/>
  <c r="AP154"/>
  <c r="AC155"/>
  <c r="AE155"/>
  <c r="AP155"/>
  <c r="AC156"/>
  <c r="AE156"/>
  <c r="AP156"/>
  <c r="AC157"/>
  <c r="AE157"/>
  <c r="AP157"/>
  <c r="AC158"/>
  <c r="AE158"/>
  <c r="AP158"/>
  <c r="AC148"/>
  <c r="AE148"/>
  <c r="AP148"/>
  <c r="AC149"/>
  <c r="AE149"/>
  <c r="AP149"/>
  <c r="AC150"/>
  <c r="AE150"/>
  <c r="AP150"/>
  <c r="AC159"/>
  <c r="AE159"/>
  <c r="AP159"/>
  <c r="AC163"/>
  <c r="AE163"/>
  <c r="AP163"/>
  <c r="AC164"/>
  <c r="AE164"/>
  <c r="AP164"/>
  <c r="AC165"/>
  <c r="AE165"/>
  <c r="AP165"/>
  <c r="AC166"/>
  <c r="AE166"/>
  <c r="AP166"/>
  <c r="AC167"/>
  <c r="AE167"/>
  <c r="AP167"/>
  <c r="AC168"/>
  <c r="AE168"/>
  <c r="AP168"/>
  <c r="AC169"/>
  <c r="AE169"/>
  <c r="AP169"/>
  <c r="AC170"/>
  <c r="AE170"/>
  <c r="AP170"/>
  <c r="AC160"/>
  <c r="AE160"/>
  <c r="AP160"/>
  <c r="AC161"/>
  <c r="AE161"/>
  <c r="AP161"/>
  <c r="AC162"/>
  <c r="AE162"/>
  <c r="AP162"/>
  <c r="AC171"/>
  <c r="AE171"/>
  <c r="AP171"/>
  <c r="AC175"/>
  <c r="AE175"/>
  <c r="AP175"/>
  <c r="AC176"/>
  <c r="AE176"/>
  <c r="AP176"/>
  <c r="AC177"/>
  <c r="AE177"/>
  <c r="AP177"/>
  <c r="AC178"/>
  <c r="AE178"/>
  <c r="AP178"/>
  <c r="AC179"/>
  <c r="AE179"/>
  <c r="AP179"/>
  <c r="AC180"/>
  <c r="AE180"/>
  <c r="AP180"/>
  <c r="AC181"/>
  <c r="AE181"/>
  <c r="AP181"/>
  <c r="AC182"/>
  <c r="AE182"/>
  <c r="AP182"/>
  <c r="AC172"/>
  <c r="AE172"/>
  <c r="AP172"/>
  <c r="AC173"/>
  <c r="AE173"/>
  <c r="AP173"/>
  <c r="AC174"/>
  <c r="AE174"/>
  <c r="AP174"/>
  <c r="AC183"/>
  <c r="AE183"/>
  <c r="AP183"/>
  <c r="AC187"/>
  <c r="AE187"/>
  <c r="AP187"/>
  <c r="AC188"/>
  <c r="AE188"/>
  <c r="AP188"/>
  <c r="AC189"/>
  <c r="AE189"/>
  <c r="AP189"/>
  <c r="AC190"/>
  <c r="AE190"/>
  <c r="AP190"/>
  <c r="AC191"/>
  <c r="AE191"/>
  <c r="AP191"/>
  <c r="AC192"/>
  <c r="AE192"/>
  <c r="AP192"/>
  <c r="AC193"/>
  <c r="AE193"/>
  <c r="AP193"/>
  <c r="AC194"/>
  <c r="AE194"/>
  <c r="AP194"/>
  <c r="AC184"/>
  <c r="AE184"/>
  <c r="AP184"/>
  <c r="AC185"/>
  <c r="AE185"/>
  <c r="AP185"/>
  <c r="AC186"/>
  <c r="AE186"/>
  <c r="AP186"/>
  <c r="AC195"/>
  <c r="AE195"/>
  <c r="AP195"/>
  <c r="AC199"/>
  <c r="AE199"/>
  <c r="AP199"/>
  <c r="AC200"/>
  <c r="AE200"/>
  <c r="AP200"/>
  <c r="AC201"/>
  <c r="AE201"/>
  <c r="AP201"/>
  <c r="AC202"/>
  <c r="AE202"/>
  <c r="AP202"/>
  <c r="AC203"/>
  <c r="AE203"/>
  <c r="AP203"/>
  <c r="AC204"/>
  <c r="AE204"/>
  <c r="AP204"/>
  <c r="AC205"/>
  <c r="AE205"/>
  <c r="AP205"/>
  <c r="AC206"/>
  <c r="AE206"/>
  <c r="AP206"/>
  <c r="AC196"/>
  <c r="AE196"/>
  <c r="AP196"/>
  <c r="AC197"/>
  <c r="AE197"/>
  <c r="AP197"/>
  <c r="AC198"/>
  <c r="AE198"/>
  <c r="AP198"/>
  <c r="AC207"/>
  <c r="AE207"/>
  <c r="AP207"/>
  <c r="AC211"/>
  <c r="AE211"/>
  <c r="AP211"/>
  <c r="AC212"/>
  <c r="AE212"/>
  <c r="AP212"/>
  <c r="AC213"/>
  <c r="AE213"/>
  <c r="AP213"/>
  <c r="AC214"/>
  <c r="AE214"/>
  <c r="AP214"/>
  <c r="AC215"/>
  <c r="AE215"/>
  <c r="AP215"/>
  <c r="AC216"/>
  <c r="AE216"/>
  <c r="AP216"/>
  <c r="AC217"/>
  <c r="AE217"/>
  <c r="AP217"/>
  <c r="AC218"/>
  <c r="AE218"/>
  <c r="AP218"/>
  <c r="AC208"/>
  <c r="AE208"/>
  <c r="AP208"/>
  <c r="AC209"/>
  <c r="AE209"/>
  <c r="AP209"/>
  <c r="AC210"/>
  <c r="AE210"/>
  <c r="AP210"/>
  <c r="AC219"/>
  <c r="AE219"/>
  <c r="AP219"/>
  <c r="AC223"/>
  <c r="AE223"/>
  <c r="AP223"/>
  <c r="AC224"/>
  <c r="AE224"/>
  <c r="AP224"/>
  <c r="AC225"/>
  <c r="AE225"/>
  <c r="AP225"/>
  <c r="AC226"/>
  <c r="AE226"/>
  <c r="AP226"/>
  <c r="AC227"/>
  <c r="AE227"/>
  <c r="AP227"/>
  <c r="AC228"/>
  <c r="AE228"/>
  <c r="AP228"/>
  <c r="AC229"/>
  <c r="AE229"/>
  <c r="AP229"/>
  <c r="AC230"/>
  <c r="AE230"/>
  <c r="AP230"/>
  <c r="AC220"/>
  <c r="AE220"/>
  <c r="AP220"/>
  <c r="AC221"/>
  <c r="AE221"/>
  <c r="AP221"/>
  <c r="AC222"/>
  <c r="AE222"/>
  <c r="AP222"/>
  <c r="AC231"/>
  <c r="AE231"/>
  <c r="AP231"/>
  <c r="AC235"/>
  <c r="AE235"/>
  <c r="AP235"/>
  <c r="AC236"/>
  <c r="AE236"/>
  <c r="AP236"/>
  <c r="AC237"/>
  <c r="AE237"/>
  <c r="AP237"/>
  <c r="AC238"/>
  <c r="AE238"/>
  <c r="AP238"/>
  <c r="AC239"/>
  <c r="AE239"/>
  <c r="AP239"/>
  <c r="AC240"/>
  <c r="AE240"/>
  <c r="AP240"/>
  <c r="AC241"/>
  <c r="AE241"/>
  <c r="AP241"/>
  <c r="AC242"/>
  <c r="AE242"/>
  <c r="AP242"/>
  <c r="AC232"/>
  <c r="AE232"/>
  <c r="AP232"/>
  <c r="AC233"/>
  <c r="AE233"/>
  <c r="AP233"/>
  <c r="AC234"/>
  <c r="AE234"/>
  <c r="AP234"/>
  <c r="AC243"/>
  <c r="AE243"/>
  <c r="AP243"/>
  <c r="AC247"/>
  <c r="AE247"/>
  <c r="AP247"/>
  <c r="AC248"/>
  <c r="AE248"/>
  <c r="AP248"/>
  <c r="AC249"/>
  <c r="AE249"/>
  <c r="AP249"/>
  <c r="AC250"/>
  <c r="AE250"/>
  <c r="AP250"/>
  <c r="AC251"/>
  <c r="AE251"/>
  <c r="AP251"/>
  <c r="AC252"/>
  <c r="AE252"/>
  <c r="AP252"/>
  <c r="AC253"/>
  <c r="AE253"/>
  <c r="AP253"/>
  <c r="AC254"/>
  <c r="AE254"/>
  <c r="AP254"/>
  <c r="AC244"/>
  <c r="AE244"/>
  <c r="AP244"/>
  <c r="AC245"/>
  <c r="AE245"/>
  <c r="AP245"/>
  <c r="AC246"/>
  <c r="AE246"/>
  <c r="AP246"/>
  <c r="AC255"/>
  <c r="AE255"/>
  <c r="AP255"/>
  <c r="AC259"/>
  <c r="AE259"/>
  <c r="AP259"/>
  <c r="AC260"/>
  <c r="AE260"/>
  <c r="AP260"/>
  <c r="AC261"/>
  <c r="AE261"/>
  <c r="AP261"/>
  <c r="AC262"/>
  <c r="AE262"/>
  <c r="AP262"/>
  <c r="AC263"/>
  <c r="AE263"/>
  <c r="AP263"/>
  <c r="AC264"/>
  <c r="AE264"/>
  <c r="AP264"/>
  <c r="AC265"/>
  <c r="AE265"/>
  <c r="AP265"/>
  <c r="AC266"/>
  <c r="AE266"/>
  <c r="AP266"/>
  <c r="AC256"/>
  <c r="AE256"/>
  <c r="AP256"/>
  <c r="AC257"/>
  <c r="AE257"/>
  <c r="AP257"/>
  <c r="AC258"/>
  <c r="AE258"/>
  <c r="AP258"/>
  <c r="AC267"/>
  <c r="AE267"/>
  <c r="AP267"/>
  <c r="AC271"/>
  <c r="AE271"/>
  <c r="AP271"/>
  <c r="AC272"/>
  <c r="AE272"/>
  <c r="AP272"/>
  <c r="AC273"/>
  <c r="AE273"/>
  <c r="AP273"/>
  <c r="AC274"/>
  <c r="AE274"/>
  <c r="AP274"/>
  <c r="AC275"/>
  <c r="AE275"/>
  <c r="AP275"/>
  <c r="AC276"/>
  <c r="AE276"/>
  <c r="AP276"/>
  <c r="AC277"/>
  <c r="AE277"/>
  <c r="AP277"/>
  <c r="AC278"/>
  <c r="AE278"/>
  <c r="AP278"/>
  <c r="AC268"/>
  <c r="AE268"/>
  <c r="AP268"/>
  <c r="AC269"/>
  <c r="AE269"/>
  <c r="AP269"/>
  <c r="AC270"/>
  <c r="AE270"/>
  <c r="AP270"/>
  <c r="AC279"/>
  <c r="AE279"/>
  <c r="AP279"/>
  <c r="AC283"/>
  <c r="AE283"/>
  <c r="AP283"/>
  <c r="AC284"/>
  <c r="AE284"/>
  <c r="AP284"/>
  <c r="AC285"/>
  <c r="AE285"/>
  <c r="AP285"/>
  <c r="AC286"/>
  <c r="AE286"/>
  <c r="AP286"/>
  <c r="AC287"/>
  <c r="AE287"/>
  <c r="AP287"/>
  <c r="AC288"/>
  <c r="AE288"/>
  <c r="AP288"/>
  <c r="AC289"/>
  <c r="AE289"/>
  <c r="AP289"/>
  <c r="AC290"/>
  <c r="AE290"/>
  <c r="AP290"/>
  <c r="AC280"/>
  <c r="AE280"/>
  <c r="AP280"/>
  <c r="AC281"/>
  <c r="AE281"/>
  <c r="AP281"/>
  <c r="AC282"/>
  <c r="AE282"/>
  <c r="AP282"/>
  <c r="AC291"/>
  <c r="AE291"/>
  <c r="AP291"/>
  <c r="AC295"/>
  <c r="AE295"/>
  <c r="AP295"/>
  <c r="AC296"/>
  <c r="AE296"/>
  <c r="AP296"/>
  <c r="AC297"/>
  <c r="AE297"/>
  <c r="AP297"/>
  <c r="AC298"/>
  <c r="AE298"/>
  <c r="AP298"/>
  <c r="AC299"/>
  <c r="AE299"/>
  <c r="AP299"/>
  <c r="AC300"/>
  <c r="AE300"/>
  <c r="AP300"/>
  <c r="AC301"/>
  <c r="AE301"/>
  <c r="AP301"/>
  <c r="AC302"/>
  <c r="AE302"/>
  <c r="AP302"/>
  <c r="AC292"/>
  <c r="AE292"/>
  <c r="AP292"/>
  <c r="AC293"/>
  <c r="AE293"/>
  <c r="AP293"/>
  <c r="AC294"/>
  <c r="AE294"/>
  <c r="AP294"/>
  <c r="AC303"/>
  <c r="AE303"/>
  <c r="AP303"/>
  <c r="AC307"/>
  <c r="AE307"/>
  <c r="AP307"/>
  <c r="AC308"/>
  <c r="AE308"/>
  <c r="AP308"/>
  <c r="AC309"/>
  <c r="AE309"/>
  <c r="AP309"/>
  <c r="AC310"/>
  <c r="AE310"/>
  <c r="AP310"/>
  <c r="AC311"/>
  <c r="AE311"/>
  <c r="AP311"/>
  <c r="AC312"/>
  <c r="AE312"/>
  <c r="AP312"/>
  <c r="AC313"/>
  <c r="AE313"/>
  <c r="AP313"/>
  <c r="AC314"/>
  <c r="AE314"/>
  <c r="AP314"/>
  <c r="AC304"/>
  <c r="AE304"/>
  <c r="AP304"/>
  <c r="AC305"/>
  <c r="AE305"/>
  <c r="AP305"/>
  <c r="AC306"/>
  <c r="AE306"/>
  <c r="AP306"/>
  <c r="AC315"/>
  <c r="AE315"/>
  <c r="AP315"/>
  <c r="AC319"/>
  <c r="AE319"/>
  <c r="AP319"/>
  <c r="AC320"/>
  <c r="AE320"/>
  <c r="AP320"/>
  <c r="AC321"/>
  <c r="AE321"/>
  <c r="AP321"/>
  <c r="AC322"/>
  <c r="AE322"/>
  <c r="AP322"/>
  <c r="AC323"/>
  <c r="AE323"/>
  <c r="AP323"/>
  <c r="AC324"/>
  <c r="AE324"/>
  <c r="AP324"/>
  <c r="AC325"/>
  <c r="AE325"/>
  <c r="AP325"/>
  <c r="AC326"/>
  <c r="AE326"/>
  <c r="AP326"/>
  <c r="AC316"/>
  <c r="AE316"/>
  <c r="AP316"/>
  <c r="AC317"/>
  <c r="AE317"/>
  <c r="AP317"/>
  <c r="AC318"/>
  <c r="AE318"/>
  <c r="AP318"/>
  <c r="AC327"/>
  <c r="AE327"/>
  <c r="AP327"/>
  <c r="AC331"/>
  <c r="AE331"/>
  <c r="AP331"/>
  <c r="AC332"/>
  <c r="AE332"/>
  <c r="AP332"/>
  <c r="AC333"/>
  <c r="AE333"/>
  <c r="AP333"/>
  <c r="AC334"/>
  <c r="AE334"/>
  <c r="AP334"/>
  <c r="AC335"/>
  <c r="AE335"/>
  <c r="AP335"/>
  <c r="AC336"/>
  <c r="AE336"/>
  <c r="AP336"/>
  <c r="AC337"/>
  <c r="AE337"/>
  <c r="AP337"/>
  <c r="AC338"/>
  <c r="AE338"/>
  <c r="AP338"/>
  <c r="AC328"/>
  <c r="AE328"/>
  <c r="AP328"/>
  <c r="AC329"/>
  <c r="AE329"/>
  <c r="AP329"/>
  <c r="AC330"/>
  <c r="AE330"/>
  <c r="AP330"/>
  <c r="AC339"/>
  <c r="AE339"/>
  <c r="AP339"/>
  <c r="AC343"/>
  <c r="AE343"/>
  <c r="AP343"/>
  <c r="AC344"/>
  <c r="AE344"/>
  <c r="AP344"/>
  <c r="AC345"/>
  <c r="AE345"/>
  <c r="AP345"/>
  <c r="AC346"/>
  <c r="AE346"/>
  <c r="AP346"/>
  <c r="AC347"/>
  <c r="AE347"/>
  <c r="AP347"/>
  <c r="AC348"/>
  <c r="AE348"/>
  <c r="AP348"/>
  <c r="AC349"/>
  <c r="AE349"/>
  <c r="AP349"/>
  <c r="AC350"/>
  <c r="AE350"/>
  <c r="AP350"/>
  <c r="AC340"/>
  <c r="AE340"/>
  <c r="AP340"/>
  <c r="AC341"/>
  <c r="AE341"/>
  <c r="AP341"/>
  <c r="AC342"/>
  <c r="AE342"/>
  <c r="AP342"/>
  <c r="AC351"/>
  <c r="AE351"/>
  <c r="AP351"/>
  <c r="AC355"/>
  <c r="AE355"/>
  <c r="AP355"/>
  <c r="AC356"/>
  <c r="AE356"/>
  <c r="AP356"/>
  <c r="AC357"/>
  <c r="AE357"/>
  <c r="AP357"/>
  <c r="AC358"/>
  <c r="AE358"/>
  <c r="AP358"/>
  <c r="AC359"/>
  <c r="AE359"/>
  <c r="AP359"/>
  <c r="AC360"/>
  <c r="AE360"/>
  <c r="AP360"/>
  <c r="AC361"/>
  <c r="AE361"/>
  <c r="AP361"/>
  <c r="AC362"/>
  <c r="AE362"/>
  <c r="AP362"/>
  <c r="AC352"/>
  <c r="AE352"/>
  <c r="AP352"/>
  <c r="AC353"/>
  <c r="AE353"/>
  <c r="AP353"/>
  <c r="AC354"/>
  <c r="AE354"/>
  <c r="AP354"/>
  <c r="AC363"/>
  <c r="AE363"/>
  <c r="AP363"/>
  <c r="AC367"/>
  <c r="AE367"/>
  <c r="AP367"/>
  <c r="AC368"/>
  <c r="AE368"/>
  <c r="AP368"/>
  <c r="AC369"/>
  <c r="AE369"/>
  <c r="AP369"/>
  <c r="AC370"/>
  <c r="AE370"/>
  <c r="AP370"/>
  <c r="AC371"/>
  <c r="AE371"/>
  <c r="AP371"/>
  <c r="AC372"/>
  <c r="AE372"/>
  <c r="AP372"/>
  <c r="AC373"/>
  <c r="AE373"/>
  <c r="AP373"/>
  <c r="AC374"/>
  <c r="AE374"/>
  <c r="AP374"/>
  <c r="AC364"/>
  <c r="AE364"/>
  <c r="AP364"/>
  <c r="AC365"/>
  <c r="AE365"/>
  <c r="AP365"/>
  <c r="AC366"/>
  <c r="AE366"/>
  <c r="AP366"/>
  <c r="AC375"/>
  <c r="AE375"/>
  <c r="AP375"/>
  <c r="AC379"/>
  <c r="AE379"/>
  <c r="AP379"/>
  <c r="AC380"/>
  <c r="AE380"/>
  <c r="AP380"/>
  <c r="AC381"/>
  <c r="AE381"/>
  <c r="AP381"/>
  <c r="AC382"/>
  <c r="AE382"/>
  <c r="AP382"/>
  <c r="AC383"/>
  <c r="AE383"/>
  <c r="AP383"/>
  <c r="AC384"/>
  <c r="AE384"/>
  <c r="AP384"/>
  <c r="AC385"/>
  <c r="AE385"/>
  <c r="AP385"/>
  <c r="AC386"/>
  <c r="AE386"/>
  <c r="AP386"/>
  <c r="AC376"/>
  <c r="AE376"/>
  <c r="AP376"/>
  <c r="AC377"/>
  <c r="AE377"/>
  <c r="AP377"/>
  <c r="AC378"/>
  <c r="AE378"/>
  <c r="AP378"/>
  <c r="AC387"/>
  <c r="AE387"/>
  <c r="AP387"/>
  <c r="AC391"/>
  <c r="AE391"/>
  <c r="AP391"/>
  <c r="AC392"/>
  <c r="AE392"/>
  <c r="AP392"/>
  <c r="AC393"/>
  <c r="AE393"/>
  <c r="AP393"/>
  <c r="AC394"/>
  <c r="AE394"/>
  <c r="AP394"/>
  <c r="AC395"/>
  <c r="AE395"/>
  <c r="AP395"/>
  <c r="AC396"/>
  <c r="AE396"/>
  <c r="AP396"/>
  <c r="AC397"/>
  <c r="AE397"/>
  <c r="AP397"/>
  <c r="AC398"/>
  <c r="AE398"/>
  <c r="AP398"/>
  <c r="AC388"/>
  <c r="AE388"/>
  <c r="AP388"/>
  <c r="AC389"/>
  <c r="AE389"/>
  <c r="AP389"/>
  <c r="AC390"/>
  <c r="AE390"/>
  <c r="AP390"/>
  <c r="AC399"/>
  <c r="AE399"/>
  <c r="AP399"/>
  <c r="AC403"/>
  <c r="AE403"/>
  <c r="AP403"/>
  <c r="AC404"/>
  <c r="AE404"/>
  <c r="AP404"/>
  <c r="AC405"/>
  <c r="AE405"/>
  <c r="AP405"/>
  <c r="AC406"/>
  <c r="AE406"/>
  <c r="AP406"/>
  <c r="AC407"/>
  <c r="AE407"/>
  <c r="AP407"/>
  <c r="AC408"/>
  <c r="AE408"/>
  <c r="AP408"/>
  <c r="AC409"/>
  <c r="AE409"/>
  <c r="AP409"/>
  <c r="AC410"/>
  <c r="AE410"/>
  <c r="AP410"/>
  <c r="AC400"/>
  <c r="AE400"/>
  <c r="AP400"/>
  <c r="AC401"/>
  <c r="AE401"/>
  <c r="AP401"/>
  <c r="AC402"/>
  <c r="AE402"/>
  <c r="AP402"/>
  <c r="AC411"/>
  <c r="AE411"/>
  <c r="AP411"/>
  <c r="AC415"/>
  <c r="AE415"/>
  <c r="AP415"/>
  <c r="AC416"/>
  <c r="AE416"/>
  <c r="AP416"/>
  <c r="AC417"/>
  <c r="AE417"/>
  <c r="AP417"/>
  <c r="AC418"/>
  <c r="AE418"/>
  <c r="AP418"/>
  <c r="AC419"/>
  <c r="AE419"/>
  <c r="AP419"/>
  <c r="AC420"/>
  <c r="AE420"/>
  <c r="AP420"/>
  <c r="AC421"/>
  <c r="AE421"/>
  <c r="AP421"/>
  <c r="AC422"/>
  <c r="AE422"/>
  <c r="AP422"/>
  <c r="AC412"/>
  <c r="AE412"/>
  <c r="AP412"/>
  <c r="AC413"/>
  <c r="AE413"/>
  <c r="AP413"/>
  <c r="AC414"/>
  <c r="AE414"/>
  <c r="AP414"/>
  <c r="AC423"/>
  <c r="AE423"/>
  <c r="AP423"/>
  <c r="AC427"/>
  <c r="AE427"/>
  <c r="AP427"/>
  <c r="AC428"/>
  <c r="AE428"/>
  <c r="AP428"/>
  <c r="AC429"/>
  <c r="AE429"/>
  <c r="AP429"/>
  <c r="AC430"/>
  <c r="AE430"/>
  <c r="AP430"/>
  <c r="AC431"/>
  <c r="AE431"/>
  <c r="AP431"/>
  <c r="AC432"/>
  <c r="AE432"/>
  <c r="AP432"/>
  <c r="AC433"/>
  <c r="AE433"/>
  <c r="AP433"/>
  <c r="AC434"/>
  <c r="AE434"/>
  <c r="AP434"/>
  <c r="AC424"/>
  <c r="AE424"/>
  <c r="AP424"/>
  <c r="AC425"/>
  <c r="AE425"/>
  <c r="AP425"/>
  <c r="AC426"/>
  <c r="AE426"/>
  <c r="AP426"/>
  <c r="AC435"/>
  <c r="AE435"/>
  <c r="AP435"/>
  <c r="AC439"/>
  <c r="AE439"/>
  <c r="AP439"/>
  <c r="AC440"/>
  <c r="AE440"/>
  <c r="AP440"/>
  <c r="AC441"/>
  <c r="AE441"/>
  <c r="AP441"/>
  <c r="AC442"/>
  <c r="AE442"/>
  <c r="AP442"/>
  <c r="AC443"/>
  <c r="AE443"/>
  <c r="AP443"/>
  <c r="AC444"/>
  <c r="AE444"/>
  <c r="AP444"/>
  <c r="AC445"/>
  <c r="AE445"/>
  <c r="AP445"/>
  <c r="AC446"/>
  <c r="AE446"/>
  <c r="AP446"/>
  <c r="AC436"/>
  <c r="AE436"/>
  <c r="AP436"/>
  <c r="AC437"/>
  <c r="AE437"/>
  <c r="AP437"/>
  <c r="AC438"/>
  <c r="AE438"/>
  <c r="AP438"/>
  <c r="AC447"/>
  <c r="AE447"/>
  <c r="AP447"/>
  <c r="AC451"/>
  <c r="AE451"/>
  <c r="AP451"/>
  <c r="AC452"/>
  <c r="AE452"/>
  <c r="AP452"/>
  <c r="AC453"/>
  <c r="AE453"/>
  <c r="AP453"/>
  <c r="AC454"/>
  <c r="AE454"/>
  <c r="AP454"/>
  <c r="AC455"/>
  <c r="AE455"/>
  <c r="AP455"/>
  <c r="AC456"/>
  <c r="AE456"/>
  <c r="AP456"/>
  <c r="AC457"/>
  <c r="AE457"/>
  <c r="AP457"/>
  <c r="AC458"/>
  <c r="AE458"/>
  <c r="AP458"/>
  <c r="AC448"/>
  <c r="AE448"/>
  <c r="AP448"/>
  <c r="AC449"/>
  <c r="AE449"/>
  <c r="AP449"/>
  <c r="AC450"/>
  <c r="AE450"/>
  <c r="AP450"/>
  <c r="AB3"/>
  <c r="AB7"/>
  <c r="AB8"/>
  <c r="AB9"/>
  <c r="AB10"/>
  <c r="AB11"/>
  <c r="AB12"/>
  <c r="AB13"/>
  <c r="AB14"/>
  <c r="AB4"/>
  <c r="AB5"/>
  <c r="AB6"/>
  <c r="AB15"/>
  <c r="AB19"/>
  <c r="AB20"/>
  <c r="AB21"/>
  <c r="AB22"/>
  <c r="AB23"/>
  <c r="AB24"/>
  <c r="AB25"/>
  <c r="AB26"/>
  <c r="AB16"/>
  <c r="AB17"/>
  <c r="AB18"/>
  <c r="AB27"/>
  <c r="AB31"/>
  <c r="AB32"/>
  <c r="AB33"/>
  <c r="AB34"/>
  <c r="AB35"/>
  <c r="AB36"/>
  <c r="AB37"/>
  <c r="AB38"/>
  <c r="AB28"/>
  <c r="AB29"/>
  <c r="AB30"/>
  <c r="AB39"/>
  <c r="AB43"/>
  <c r="AB44"/>
  <c r="AB45"/>
  <c r="AB46"/>
  <c r="AB47"/>
  <c r="AB48"/>
  <c r="AB49"/>
  <c r="AB50"/>
  <c r="AB40"/>
  <c r="AB41"/>
  <c r="AB42"/>
  <c r="AB51"/>
  <c r="AB55"/>
  <c r="AB56"/>
  <c r="AB57"/>
  <c r="AB58"/>
  <c r="AB59"/>
  <c r="AB60"/>
  <c r="AB61"/>
  <c r="AB62"/>
  <c r="AB52"/>
  <c r="AB53"/>
  <c r="AB54"/>
  <c r="AB63"/>
  <c r="AB67"/>
  <c r="AB68"/>
  <c r="AB69"/>
  <c r="AB70"/>
  <c r="AB71"/>
  <c r="AB72"/>
  <c r="AB73"/>
  <c r="AB74"/>
  <c r="AB64"/>
  <c r="AB65"/>
  <c r="AB66"/>
  <c r="AB75"/>
  <c r="AB79"/>
  <c r="AB80"/>
  <c r="AB81"/>
  <c r="AB82"/>
  <c r="AB83"/>
  <c r="AB84"/>
  <c r="AB85"/>
  <c r="AB86"/>
  <c r="AB76"/>
  <c r="AB77"/>
  <c r="AB78"/>
  <c r="AB87"/>
  <c r="AB91"/>
  <c r="AB92"/>
  <c r="AB93"/>
  <c r="AB94"/>
  <c r="AB95"/>
  <c r="AB96"/>
  <c r="AB97"/>
  <c r="AB98"/>
  <c r="AB88"/>
  <c r="AB89"/>
  <c r="AB90"/>
  <c r="AB99"/>
  <c r="AB103"/>
  <c r="AB104"/>
  <c r="AG104"/>
  <c r="AK104"/>
  <c r="AB105"/>
  <c r="AG105"/>
  <c r="AK105"/>
  <c r="AB106"/>
  <c r="AB107"/>
  <c r="AB108"/>
  <c r="AB109"/>
  <c r="AB110"/>
  <c r="AB100"/>
  <c r="AB101"/>
  <c r="AG101"/>
  <c r="AK101"/>
  <c r="AB102"/>
  <c r="AG102"/>
  <c r="AK102"/>
  <c r="AB111"/>
  <c r="AB115"/>
  <c r="AB116"/>
  <c r="AB117"/>
  <c r="AB118"/>
  <c r="AB119"/>
  <c r="AB120"/>
  <c r="AG120"/>
  <c r="AK120"/>
  <c r="AB121"/>
  <c r="AG121"/>
  <c r="AK121"/>
  <c r="AB122"/>
  <c r="AB112"/>
  <c r="AB113"/>
  <c r="AB114"/>
  <c r="AB123"/>
  <c r="AB127"/>
  <c r="AB128"/>
  <c r="AG128"/>
  <c r="AK128"/>
  <c r="AB129"/>
  <c r="AG129"/>
  <c r="AK129"/>
  <c r="AB130"/>
  <c r="AB131"/>
  <c r="AB132"/>
  <c r="AB133"/>
  <c r="AB134"/>
  <c r="AB124"/>
  <c r="AB125"/>
  <c r="AG125"/>
  <c r="AK125"/>
  <c r="AB126"/>
  <c r="AG126"/>
  <c r="AK126"/>
  <c r="AB135"/>
  <c r="AB139"/>
  <c r="AB140"/>
  <c r="AB141"/>
  <c r="AB142"/>
  <c r="AB143"/>
  <c r="AB144"/>
  <c r="AG144"/>
  <c r="AK144"/>
  <c r="AB145"/>
  <c r="AG145"/>
  <c r="AK145"/>
  <c r="AB146"/>
  <c r="AB136"/>
  <c r="AB137"/>
  <c r="AB138"/>
  <c r="AB147"/>
  <c r="AB151"/>
  <c r="AB152"/>
  <c r="AG152"/>
  <c r="AK152"/>
  <c r="AB153"/>
  <c r="AG153"/>
  <c r="AK153"/>
  <c r="AB154"/>
  <c r="AB155"/>
  <c r="AB156"/>
  <c r="AB157"/>
  <c r="AB158"/>
  <c r="AB148"/>
  <c r="AB149"/>
  <c r="AG149"/>
  <c r="AK149"/>
  <c r="AB150"/>
  <c r="AG150"/>
  <c r="AK150"/>
  <c r="AB159"/>
  <c r="AB163"/>
  <c r="AB164"/>
  <c r="AB165"/>
  <c r="AB166"/>
  <c r="AB167"/>
  <c r="AB168"/>
  <c r="AG168"/>
  <c r="AK168"/>
  <c r="AB169"/>
  <c r="AG169"/>
  <c r="AK169"/>
  <c r="AB170"/>
  <c r="AB160"/>
  <c r="AB161"/>
  <c r="AB162"/>
  <c r="AB171"/>
  <c r="AB175"/>
  <c r="AB176"/>
  <c r="AG176"/>
  <c r="AK176"/>
  <c r="AB177"/>
  <c r="AG177"/>
  <c r="AK177"/>
  <c r="AB178"/>
  <c r="AB179"/>
  <c r="AB180"/>
  <c r="AB181"/>
  <c r="AB182"/>
  <c r="AB172"/>
  <c r="AB173"/>
  <c r="AG173"/>
  <c r="AK173"/>
  <c r="AB174"/>
  <c r="AG174"/>
  <c r="AK174"/>
  <c r="AB183"/>
  <c r="AB187"/>
  <c r="AB188"/>
  <c r="AB189"/>
  <c r="AB190"/>
  <c r="AB191"/>
  <c r="AB192"/>
  <c r="AG192"/>
  <c r="AK192"/>
  <c r="AB193"/>
  <c r="AG193"/>
  <c r="AK193"/>
  <c r="AB194"/>
  <c r="AB184"/>
  <c r="AB185"/>
  <c r="AB186"/>
  <c r="AB195"/>
  <c r="AB199"/>
  <c r="AB200"/>
  <c r="AG200"/>
  <c r="AK200"/>
  <c r="AB201"/>
  <c r="AG201"/>
  <c r="AK201"/>
  <c r="AB202"/>
  <c r="AB203"/>
  <c r="AB204"/>
  <c r="AB205"/>
  <c r="AB206"/>
  <c r="AB196"/>
  <c r="AB197"/>
  <c r="AG197"/>
  <c r="AK197"/>
  <c r="AB198"/>
  <c r="AG198"/>
  <c r="AK198"/>
  <c r="AB207"/>
  <c r="AB211"/>
  <c r="AB212"/>
  <c r="AB213"/>
  <c r="AB214"/>
  <c r="AB215"/>
  <c r="AB216"/>
  <c r="AG216"/>
  <c r="AK216"/>
  <c r="AB217"/>
  <c r="AG217"/>
  <c r="AK217"/>
  <c r="AB218"/>
  <c r="AB208"/>
  <c r="AB209"/>
  <c r="AB210"/>
  <c r="AB219"/>
  <c r="AB223"/>
  <c r="AB224"/>
  <c r="AG224"/>
  <c r="AK224"/>
  <c r="AB225"/>
  <c r="AG225"/>
  <c r="AK225"/>
  <c r="AB226"/>
  <c r="AB227"/>
  <c r="AB228"/>
  <c r="AB229"/>
  <c r="AB230"/>
  <c r="AB220"/>
  <c r="AB221"/>
  <c r="AG221"/>
  <c r="AK221"/>
  <c r="AB222"/>
  <c r="AG222"/>
  <c r="AK222"/>
  <c r="AB231"/>
  <c r="AB235"/>
  <c r="AB236"/>
  <c r="AB237"/>
  <c r="AB238"/>
  <c r="AB239"/>
  <c r="AB240"/>
  <c r="AG240"/>
  <c r="AK240"/>
  <c r="AB241"/>
  <c r="AG241"/>
  <c r="AK241"/>
  <c r="AB242"/>
  <c r="AB232"/>
  <c r="AB233"/>
  <c r="AB234"/>
  <c r="AB243"/>
  <c r="AB247"/>
  <c r="AB248"/>
  <c r="AG248"/>
  <c r="AK248"/>
  <c r="AB249"/>
  <c r="AG249"/>
  <c r="AK249"/>
  <c r="AB250"/>
  <c r="AB251"/>
  <c r="AB252"/>
  <c r="AB253"/>
  <c r="AB254"/>
  <c r="AB244"/>
  <c r="AB245"/>
  <c r="AG245"/>
  <c r="AK245"/>
  <c r="AB246"/>
  <c r="AG246"/>
  <c r="AK246"/>
  <c r="AB255"/>
  <c r="AB259"/>
  <c r="AB260"/>
  <c r="AB261"/>
  <c r="AB262"/>
  <c r="AB263"/>
  <c r="AB264"/>
  <c r="AG264"/>
  <c r="AK264"/>
  <c r="AB265"/>
  <c r="AG265"/>
  <c r="AK265"/>
  <c r="AB266"/>
  <c r="AB256"/>
  <c r="AB257"/>
  <c r="AB258"/>
  <c r="AB267"/>
  <c r="AB271"/>
  <c r="AB272"/>
  <c r="AG272"/>
  <c r="AK272"/>
  <c r="AB273"/>
  <c r="AG273"/>
  <c r="AK273"/>
  <c r="AB274"/>
  <c r="AB275"/>
  <c r="AB276"/>
  <c r="AB277"/>
  <c r="AB278"/>
  <c r="AB268"/>
  <c r="AB269"/>
  <c r="AG269"/>
  <c r="AK269"/>
  <c r="AB270"/>
  <c r="AG270"/>
  <c r="AK270"/>
  <c r="AB279"/>
  <c r="AB283"/>
  <c r="AB284"/>
  <c r="AB285"/>
  <c r="AB286"/>
  <c r="AB287"/>
  <c r="AB288"/>
  <c r="AG288"/>
  <c r="AK288"/>
  <c r="AB289"/>
  <c r="AG289"/>
  <c r="AK289"/>
  <c r="AB290"/>
  <c r="AB280"/>
  <c r="AB281"/>
  <c r="AB282"/>
  <c r="AB291"/>
  <c r="AB295"/>
  <c r="AB296"/>
  <c r="AG296"/>
  <c r="AK296"/>
  <c r="AB297"/>
  <c r="AG297"/>
  <c r="AK297"/>
  <c r="AB298"/>
  <c r="AB299"/>
  <c r="AB300"/>
  <c r="AB301"/>
  <c r="AB302"/>
  <c r="AB292"/>
  <c r="AB293"/>
  <c r="AG293"/>
  <c r="AK293"/>
  <c r="AB294"/>
  <c r="AG294"/>
  <c r="AK294"/>
  <c r="AB303"/>
  <c r="AB307"/>
  <c r="AB308"/>
  <c r="AB309"/>
  <c r="AB310"/>
  <c r="AB311"/>
  <c r="AB312"/>
  <c r="AG312"/>
  <c r="AK312"/>
  <c r="AB313"/>
  <c r="AG313"/>
  <c r="AK313"/>
  <c r="AB314"/>
  <c r="AB304"/>
  <c r="AB305"/>
  <c r="AB306"/>
  <c r="AB315"/>
  <c r="AB319"/>
  <c r="AB320"/>
  <c r="AG320"/>
  <c r="AK320"/>
  <c r="AB321"/>
  <c r="AG321"/>
  <c r="AK321"/>
  <c r="AB322"/>
  <c r="AB323"/>
  <c r="AB324"/>
  <c r="AB325"/>
  <c r="AB326"/>
  <c r="AB316"/>
  <c r="AB317"/>
  <c r="AG317"/>
  <c r="AK317"/>
  <c r="AB318"/>
  <c r="AG318"/>
  <c r="AK318"/>
  <c r="AB327"/>
  <c r="AB331"/>
  <c r="AB332"/>
  <c r="AB333"/>
  <c r="AB334"/>
  <c r="AB335"/>
  <c r="AB336"/>
  <c r="AG336"/>
  <c r="AK336"/>
  <c r="AB337"/>
  <c r="AG337"/>
  <c r="AK337"/>
  <c r="AB338"/>
  <c r="AB328"/>
  <c r="AB329"/>
  <c r="AB330"/>
  <c r="AB339"/>
  <c r="AB343"/>
  <c r="AB344"/>
  <c r="AB345"/>
  <c r="AB346"/>
  <c r="AB347"/>
  <c r="AB348"/>
  <c r="AG348"/>
  <c r="AK348"/>
  <c r="AB349"/>
  <c r="AG349"/>
  <c r="AK349"/>
  <c r="AB350"/>
  <c r="AB340"/>
  <c r="AB341"/>
  <c r="AB342"/>
  <c r="AB351"/>
  <c r="AB355"/>
  <c r="AB356"/>
  <c r="AG356"/>
  <c r="AK356"/>
  <c r="AB357"/>
  <c r="AG357"/>
  <c r="AK357"/>
  <c r="AB358"/>
  <c r="AB359"/>
  <c r="AB360"/>
  <c r="AB361"/>
  <c r="AB362"/>
  <c r="AB352"/>
  <c r="AB353"/>
  <c r="AG353"/>
  <c r="AK353"/>
  <c r="AB354"/>
  <c r="AG354"/>
  <c r="AK354"/>
  <c r="AB363"/>
  <c r="AB367"/>
  <c r="AB368"/>
  <c r="AB369"/>
  <c r="AB370"/>
  <c r="AB371"/>
  <c r="AB372"/>
  <c r="AG372"/>
  <c r="AK372"/>
  <c r="AB373"/>
  <c r="AG373"/>
  <c r="AK373"/>
  <c r="AB374"/>
  <c r="AB364"/>
  <c r="AB365"/>
  <c r="AB366"/>
  <c r="AB375"/>
  <c r="AB379"/>
  <c r="AB380"/>
  <c r="AG380"/>
  <c r="AK380"/>
  <c r="AB381"/>
  <c r="AG381"/>
  <c r="AK381"/>
  <c r="AB382"/>
  <c r="AB383"/>
  <c r="AB384"/>
  <c r="AB385"/>
  <c r="AB386"/>
  <c r="AB376"/>
  <c r="AB377"/>
  <c r="AG377"/>
  <c r="AK377"/>
  <c r="AB378"/>
  <c r="AG378"/>
  <c r="AK378"/>
  <c r="AB387"/>
  <c r="AB391"/>
  <c r="AB392"/>
  <c r="AB393"/>
  <c r="AB394"/>
  <c r="AB395"/>
  <c r="AB396"/>
  <c r="AG396"/>
  <c r="AK396"/>
  <c r="AB397"/>
  <c r="AG397"/>
  <c r="AK397"/>
  <c r="AB398"/>
  <c r="AB388"/>
  <c r="AB389"/>
  <c r="AB390"/>
  <c r="AB399"/>
  <c r="AB403"/>
  <c r="AB404"/>
  <c r="AG404"/>
  <c r="AK404"/>
  <c r="AB405"/>
  <c r="AG405"/>
  <c r="AK405"/>
  <c r="AB406"/>
  <c r="AB407"/>
  <c r="AB408"/>
  <c r="AB409"/>
  <c r="AB410"/>
  <c r="AB400"/>
  <c r="AB401"/>
  <c r="AG401"/>
  <c r="AK401"/>
  <c r="AB402"/>
  <c r="AG402"/>
  <c r="AK402"/>
  <c r="AB411"/>
  <c r="AB415"/>
  <c r="AB416"/>
  <c r="AG416"/>
  <c r="AK416"/>
  <c r="AB417"/>
  <c r="AG417"/>
  <c r="AK417"/>
  <c r="AB418"/>
  <c r="AB419"/>
  <c r="AB420"/>
  <c r="AB421"/>
  <c r="AB422"/>
  <c r="AB412"/>
  <c r="AB413"/>
  <c r="AG413"/>
  <c r="AK413"/>
  <c r="AB414"/>
  <c r="AG414"/>
  <c r="AK414"/>
  <c r="AB423"/>
  <c r="AB427"/>
  <c r="AB428"/>
  <c r="AB429"/>
  <c r="AB430"/>
  <c r="AB431"/>
  <c r="AB432"/>
  <c r="AB433"/>
  <c r="AB434"/>
  <c r="AB424"/>
  <c r="AB425"/>
  <c r="AB426"/>
  <c r="AB435"/>
  <c r="AB439"/>
  <c r="AB440"/>
  <c r="AB441"/>
  <c r="AB442"/>
  <c r="AB443"/>
  <c r="AB444"/>
  <c r="AB445"/>
  <c r="AB446"/>
  <c r="AB436"/>
  <c r="AB437"/>
  <c r="AB438"/>
  <c r="AB447"/>
  <c r="AB451"/>
  <c r="AB452"/>
  <c r="AB453"/>
  <c r="AB454"/>
  <c r="AB455"/>
  <c r="AB456"/>
  <c r="AB457"/>
  <c r="AB458"/>
  <c r="AB448"/>
  <c r="AB449"/>
  <c r="AB450"/>
  <c r="X3"/>
  <c r="X7"/>
  <c r="X8"/>
  <c r="X9"/>
  <c r="X10"/>
  <c r="X11"/>
  <c r="X12"/>
  <c r="X13"/>
  <c r="X14"/>
  <c r="X4"/>
  <c r="X5"/>
  <c r="X6"/>
  <c r="X15"/>
  <c r="X19"/>
  <c r="X20"/>
  <c r="X21"/>
  <c r="X22"/>
  <c r="X23"/>
  <c r="X24"/>
  <c r="X25"/>
  <c r="X26"/>
  <c r="X16"/>
  <c r="X17"/>
  <c r="X18"/>
  <c r="X27"/>
  <c r="X31"/>
  <c r="X32"/>
  <c r="X33"/>
  <c r="X34"/>
  <c r="X35"/>
  <c r="X36"/>
  <c r="X37"/>
  <c r="X38"/>
  <c r="X28"/>
  <c r="X29"/>
  <c r="X30"/>
  <c r="X39"/>
  <c r="X43"/>
  <c r="X44"/>
  <c r="X45"/>
  <c r="X46"/>
  <c r="X47"/>
  <c r="X48"/>
  <c r="X49"/>
  <c r="X50"/>
  <c r="X40"/>
  <c r="X41"/>
  <c r="X42"/>
  <c r="X51"/>
  <c r="X55"/>
  <c r="X56"/>
  <c r="X57"/>
  <c r="X58"/>
  <c r="X59"/>
  <c r="X60"/>
  <c r="X61"/>
  <c r="X62"/>
  <c r="X52"/>
  <c r="X53"/>
  <c r="X54"/>
  <c r="X63"/>
  <c r="X67"/>
  <c r="X68"/>
  <c r="X69"/>
  <c r="X70"/>
  <c r="X71"/>
  <c r="X72"/>
  <c r="X73"/>
  <c r="X74"/>
  <c r="X64"/>
  <c r="X65"/>
  <c r="X66"/>
  <c r="X75"/>
  <c r="X79"/>
  <c r="X80"/>
  <c r="X81"/>
  <c r="X82"/>
  <c r="X83"/>
  <c r="X84"/>
  <c r="X85"/>
  <c r="X86"/>
  <c r="X76"/>
  <c r="X77"/>
  <c r="X78"/>
  <c r="X87"/>
  <c r="X91"/>
  <c r="X92"/>
  <c r="X93"/>
  <c r="X94"/>
  <c r="X95"/>
  <c r="X96"/>
  <c r="X97"/>
  <c r="X98"/>
  <c r="X88"/>
  <c r="X89"/>
  <c r="X90"/>
  <c r="X99"/>
  <c r="X103"/>
  <c r="X104"/>
  <c r="X105"/>
  <c r="X106"/>
  <c r="X107"/>
  <c r="X108"/>
  <c r="X109"/>
  <c r="X110"/>
  <c r="X100"/>
  <c r="X101"/>
  <c r="X102"/>
  <c r="X111"/>
  <c r="X115"/>
  <c r="X116"/>
  <c r="X117"/>
  <c r="X118"/>
  <c r="X119"/>
  <c r="X120"/>
  <c r="X121"/>
  <c r="X122"/>
  <c r="X112"/>
  <c r="X113"/>
  <c r="X114"/>
  <c r="X123"/>
  <c r="X127"/>
  <c r="X128"/>
  <c r="X129"/>
  <c r="X130"/>
  <c r="X131"/>
  <c r="X132"/>
  <c r="X133"/>
  <c r="X134"/>
  <c r="X124"/>
  <c r="X125"/>
  <c r="X126"/>
  <c r="X135"/>
  <c r="X139"/>
  <c r="X140"/>
  <c r="X141"/>
  <c r="X142"/>
  <c r="X143"/>
  <c r="X144"/>
  <c r="X145"/>
  <c r="X146"/>
  <c r="X136"/>
  <c r="X137"/>
  <c r="X138"/>
  <c r="X147"/>
  <c r="X151"/>
  <c r="X152"/>
  <c r="X153"/>
  <c r="X154"/>
  <c r="X155"/>
  <c r="X156"/>
  <c r="X157"/>
  <c r="X158"/>
  <c r="X148"/>
  <c r="X149"/>
  <c r="X150"/>
  <c r="X159"/>
  <c r="X163"/>
  <c r="X164"/>
  <c r="X165"/>
  <c r="X166"/>
  <c r="X167"/>
  <c r="X168"/>
  <c r="X169"/>
  <c r="X170"/>
  <c r="X160"/>
  <c r="X161"/>
  <c r="X162"/>
  <c r="X171"/>
  <c r="X175"/>
  <c r="X176"/>
  <c r="X177"/>
  <c r="X178"/>
  <c r="X179"/>
  <c r="X180"/>
  <c r="X181"/>
  <c r="X182"/>
  <c r="X172"/>
  <c r="X173"/>
  <c r="X174"/>
  <c r="X183"/>
  <c r="X187"/>
  <c r="X188"/>
  <c r="X189"/>
  <c r="X190"/>
  <c r="X191"/>
  <c r="X192"/>
  <c r="X193"/>
  <c r="X194"/>
  <c r="X184"/>
  <c r="X185"/>
  <c r="X186"/>
  <c r="X195"/>
  <c r="X199"/>
  <c r="X200"/>
  <c r="X201"/>
  <c r="X202"/>
  <c r="X203"/>
  <c r="X204"/>
  <c r="X205"/>
  <c r="X206"/>
  <c r="X196"/>
  <c r="X197"/>
  <c r="X198"/>
  <c r="X207"/>
  <c r="X211"/>
  <c r="X212"/>
  <c r="X213"/>
  <c r="X214"/>
  <c r="X215"/>
  <c r="X216"/>
  <c r="X217"/>
  <c r="X218"/>
  <c r="X208"/>
  <c r="X209"/>
  <c r="X210"/>
  <c r="X219"/>
  <c r="X223"/>
  <c r="X224"/>
  <c r="X225"/>
  <c r="X226"/>
  <c r="X227"/>
  <c r="X228"/>
  <c r="X229"/>
  <c r="X230"/>
  <c r="X220"/>
  <c r="X221"/>
  <c r="X222"/>
  <c r="X231"/>
  <c r="X235"/>
  <c r="X236"/>
  <c r="X237"/>
  <c r="X238"/>
  <c r="X239"/>
  <c r="X240"/>
  <c r="X241"/>
  <c r="X242"/>
  <c r="X232"/>
  <c r="X233"/>
  <c r="X234"/>
  <c r="X243"/>
  <c r="X247"/>
  <c r="X248"/>
  <c r="X249"/>
  <c r="X250"/>
  <c r="X251"/>
  <c r="X252"/>
  <c r="X253"/>
  <c r="X254"/>
  <c r="X244"/>
  <c r="X245"/>
  <c r="X246"/>
  <c r="X255"/>
  <c r="X259"/>
  <c r="X260"/>
  <c r="X261"/>
  <c r="X262"/>
  <c r="X263"/>
  <c r="X264"/>
  <c r="X265"/>
  <c r="X266"/>
  <c r="X256"/>
  <c r="X257"/>
  <c r="X258"/>
  <c r="X267"/>
  <c r="X271"/>
  <c r="X272"/>
  <c r="X273"/>
  <c r="X274"/>
  <c r="X275"/>
  <c r="X276"/>
  <c r="X277"/>
  <c r="X278"/>
  <c r="X268"/>
  <c r="X269"/>
  <c r="X270"/>
  <c r="X279"/>
  <c r="X283"/>
  <c r="X284"/>
  <c r="X285"/>
  <c r="X286"/>
  <c r="X287"/>
  <c r="X288"/>
  <c r="X289"/>
  <c r="X290"/>
  <c r="X280"/>
  <c r="X281"/>
  <c r="X282"/>
  <c r="X291"/>
  <c r="X295"/>
  <c r="X296"/>
  <c r="X297"/>
  <c r="X298"/>
  <c r="X299"/>
  <c r="X300"/>
  <c r="X301"/>
  <c r="X302"/>
  <c r="X292"/>
  <c r="X293"/>
  <c r="X294"/>
  <c r="X303"/>
  <c r="X307"/>
  <c r="X308"/>
  <c r="X309"/>
  <c r="X310"/>
  <c r="X311"/>
  <c r="X312"/>
  <c r="X313"/>
  <c r="X314"/>
  <c r="X304"/>
  <c r="X305"/>
  <c r="X306"/>
  <c r="X315"/>
  <c r="X319"/>
  <c r="X320"/>
  <c r="X321"/>
  <c r="X322"/>
  <c r="X323"/>
  <c r="X324"/>
  <c r="X325"/>
  <c r="X326"/>
  <c r="X316"/>
  <c r="X317"/>
  <c r="X318"/>
  <c r="X327"/>
  <c r="X331"/>
  <c r="X332"/>
  <c r="X333"/>
  <c r="X334"/>
  <c r="X335"/>
  <c r="X336"/>
  <c r="X337"/>
  <c r="X338"/>
  <c r="X328"/>
  <c r="X329"/>
  <c r="X330"/>
  <c r="X339"/>
  <c r="X343"/>
  <c r="X344"/>
  <c r="X345"/>
  <c r="X346"/>
  <c r="X347"/>
  <c r="X348"/>
  <c r="X349"/>
  <c r="X350"/>
  <c r="X340"/>
  <c r="X341"/>
  <c r="X342"/>
  <c r="X351"/>
  <c r="X355"/>
  <c r="X356"/>
  <c r="X357"/>
  <c r="X358"/>
  <c r="X359"/>
  <c r="X360"/>
  <c r="X361"/>
  <c r="X362"/>
  <c r="X352"/>
  <c r="X353"/>
  <c r="X354"/>
  <c r="X363"/>
  <c r="X367"/>
  <c r="X368"/>
  <c r="X369"/>
  <c r="X370"/>
  <c r="X371"/>
  <c r="X372"/>
  <c r="X373"/>
  <c r="X374"/>
  <c r="X364"/>
  <c r="X365"/>
  <c r="X366"/>
  <c r="X375"/>
  <c r="X379"/>
  <c r="X380"/>
  <c r="X381"/>
  <c r="X382"/>
  <c r="X383"/>
  <c r="X384"/>
  <c r="X385"/>
  <c r="X386"/>
  <c r="X376"/>
  <c r="X377"/>
  <c r="X378"/>
  <c r="X387"/>
  <c r="X391"/>
  <c r="X392"/>
  <c r="X393"/>
  <c r="X394"/>
  <c r="X395"/>
  <c r="X396"/>
  <c r="X397"/>
  <c r="X398"/>
  <c r="X388"/>
  <c r="X389"/>
  <c r="X390"/>
  <c r="X399"/>
  <c r="X403"/>
  <c r="X404"/>
  <c r="X405"/>
  <c r="X406"/>
  <c r="X407"/>
  <c r="X408"/>
  <c r="X409"/>
  <c r="X410"/>
  <c r="X400"/>
  <c r="X401"/>
  <c r="X402"/>
  <c r="X411"/>
  <c r="X415"/>
  <c r="X416"/>
  <c r="X417"/>
  <c r="X418"/>
  <c r="X419"/>
  <c r="X420"/>
  <c r="X421"/>
  <c r="X422"/>
  <c r="X412"/>
  <c r="X413"/>
  <c r="X414"/>
  <c r="X423"/>
  <c r="X427"/>
  <c r="X428"/>
  <c r="X429"/>
  <c r="X430"/>
  <c r="X431"/>
  <c r="X432"/>
  <c r="X433"/>
  <c r="X434"/>
  <c r="X424"/>
  <c r="X425"/>
  <c r="X426"/>
  <c r="X435"/>
  <c r="X439"/>
  <c r="X440"/>
  <c r="X441"/>
  <c r="X442"/>
  <c r="X443"/>
  <c r="X444"/>
  <c r="X445"/>
  <c r="X446"/>
  <c r="X436"/>
  <c r="X437"/>
  <c r="X438"/>
  <c r="X447"/>
  <c r="X451"/>
  <c r="X452"/>
  <c r="X453"/>
  <c r="X454"/>
  <c r="X455"/>
  <c r="X456"/>
  <c r="X457"/>
  <c r="X458"/>
  <c r="X448"/>
  <c r="X449"/>
  <c r="X450"/>
  <c r="P3"/>
  <c r="P7"/>
  <c r="P8"/>
  <c r="P9"/>
  <c r="P10"/>
  <c r="P11"/>
  <c r="P12"/>
  <c r="P13"/>
  <c r="P14"/>
  <c r="P4"/>
  <c r="P5"/>
  <c r="P6"/>
  <c r="P15"/>
  <c r="P19"/>
  <c r="P20"/>
  <c r="P21"/>
  <c r="P22"/>
  <c r="P23"/>
  <c r="P24"/>
  <c r="P25"/>
  <c r="P26"/>
  <c r="P16"/>
  <c r="P17"/>
  <c r="P18"/>
  <c r="P27"/>
  <c r="P31"/>
  <c r="P32"/>
  <c r="P33"/>
  <c r="P34"/>
  <c r="P35"/>
  <c r="P36"/>
  <c r="P37"/>
  <c r="P38"/>
  <c r="P28"/>
  <c r="P29"/>
  <c r="P30"/>
  <c r="P39"/>
  <c r="P43"/>
  <c r="P44"/>
  <c r="P45"/>
  <c r="P46"/>
  <c r="P47"/>
  <c r="P48"/>
  <c r="P49"/>
  <c r="P50"/>
  <c r="P40"/>
  <c r="P41"/>
  <c r="P42"/>
  <c r="P51"/>
  <c r="P55"/>
  <c r="P56"/>
  <c r="P57"/>
  <c r="P58"/>
  <c r="P59"/>
  <c r="P60"/>
  <c r="P61"/>
  <c r="P62"/>
  <c r="P52"/>
  <c r="P53"/>
  <c r="P54"/>
  <c r="P63"/>
  <c r="P67"/>
  <c r="P68"/>
  <c r="P69"/>
  <c r="P70"/>
  <c r="P71"/>
  <c r="P72"/>
  <c r="P73"/>
  <c r="P74"/>
  <c r="P64"/>
  <c r="P65"/>
  <c r="P66"/>
  <c r="P75"/>
  <c r="P79"/>
  <c r="P80"/>
  <c r="P81"/>
  <c r="P82"/>
  <c r="P83"/>
  <c r="P84"/>
  <c r="P85"/>
  <c r="P86"/>
  <c r="P76"/>
  <c r="P77"/>
  <c r="P78"/>
  <c r="P87"/>
  <c r="P91"/>
  <c r="P92"/>
  <c r="P93"/>
  <c r="P94"/>
  <c r="P95"/>
  <c r="P96"/>
  <c r="P97"/>
  <c r="P98"/>
  <c r="P88"/>
  <c r="P89"/>
  <c r="P90"/>
  <c r="P99"/>
  <c r="P103"/>
  <c r="P104"/>
  <c r="P105"/>
  <c r="P106"/>
  <c r="P107"/>
  <c r="P108"/>
  <c r="P109"/>
  <c r="P110"/>
  <c r="P100"/>
  <c r="P101"/>
  <c r="P102"/>
  <c r="P111"/>
  <c r="P115"/>
  <c r="P116"/>
  <c r="P117"/>
  <c r="P118"/>
  <c r="P119"/>
  <c r="P120"/>
  <c r="P121"/>
  <c r="P122"/>
  <c r="P112"/>
  <c r="P113"/>
  <c r="P114"/>
  <c r="P123"/>
  <c r="P127"/>
  <c r="P128"/>
  <c r="P129"/>
  <c r="P130"/>
  <c r="P131"/>
  <c r="P132"/>
  <c r="P133"/>
  <c r="P134"/>
  <c r="P124"/>
  <c r="P125"/>
  <c r="P126"/>
  <c r="P135"/>
  <c r="P139"/>
  <c r="P140"/>
  <c r="P141"/>
  <c r="P142"/>
  <c r="P143"/>
  <c r="P144"/>
  <c r="P145"/>
  <c r="P146"/>
  <c r="P136"/>
  <c r="P137"/>
  <c r="P138"/>
  <c r="P147"/>
  <c r="P151"/>
  <c r="P152"/>
  <c r="P153"/>
  <c r="P154"/>
  <c r="P155"/>
  <c r="P156"/>
  <c r="P157"/>
  <c r="P158"/>
  <c r="P148"/>
  <c r="P149"/>
  <c r="P150"/>
  <c r="P159"/>
  <c r="P163"/>
  <c r="P164"/>
  <c r="P165"/>
  <c r="P166"/>
  <c r="P167"/>
  <c r="P168"/>
  <c r="P169"/>
  <c r="P170"/>
  <c r="P160"/>
  <c r="P161"/>
  <c r="P162"/>
  <c r="P171"/>
  <c r="P175"/>
  <c r="P176"/>
  <c r="P177"/>
  <c r="P178"/>
  <c r="P179"/>
  <c r="P180"/>
  <c r="P181"/>
  <c r="P182"/>
  <c r="P172"/>
  <c r="P173"/>
  <c r="P174"/>
  <c r="P183"/>
  <c r="P187"/>
  <c r="P188"/>
  <c r="P189"/>
  <c r="P190"/>
  <c r="P191"/>
  <c r="P192"/>
  <c r="P193"/>
  <c r="P194"/>
  <c r="P184"/>
  <c r="P185"/>
  <c r="P186"/>
  <c r="P195"/>
  <c r="P199"/>
  <c r="P200"/>
  <c r="P201"/>
  <c r="P202"/>
  <c r="P203"/>
  <c r="P204"/>
  <c r="P205"/>
  <c r="P206"/>
  <c r="P196"/>
  <c r="P197"/>
  <c r="P198"/>
  <c r="P207"/>
  <c r="P211"/>
  <c r="P212"/>
  <c r="P213"/>
  <c r="P214"/>
  <c r="P215"/>
  <c r="P216"/>
  <c r="P217"/>
  <c r="P218"/>
  <c r="P208"/>
  <c r="P209"/>
  <c r="P210"/>
  <c r="P219"/>
  <c r="P223"/>
  <c r="P224"/>
  <c r="P225"/>
  <c r="P226"/>
  <c r="P227"/>
  <c r="P228"/>
  <c r="P229"/>
  <c r="P230"/>
  <c r="P220"/>
  <c r="P221"/>
  <c r="P222"/>
  <c r="P231"/>
  <c r="P235"/>
  <c r="P236"/>
  <c r="P237"/>
  <c r="P238"/>
  <c r="P239"/>
  <c r="P240"/>
  <c r="P241"/>
  <c r="P242"/>
  <c r="P232"/>
  <c r="P233"/>
  <c r="P234"/>
  <c r="P243"/>
  <c r="P247"/>
  <c r="P248"/>
  <c r="P249"/>
  <c r="P250"/>
  <c r="P251"/>
  <c r="P252"/>
  <c r="P253"/>
  <c r="P254"/>
  <c r="P244"/>
  <c r="P245"/>
  <c r="P246"/>
  <c r="P255"/>
  <c r="P259"/>
  <c r="P260"/>
  <c r="P261"/>
  <c r="P262"/>
  <c r="P263"/>
  <c r="P264"/>
  <c r="P265"/>
  <c r="P266"/>
  <c r="P256"/>
  <c r="P257"/>
  <c r="P258"/>
  <c r="P267"/>
  <c r="P271"/>
  <c r="P272"/>
  <c r="P273"/>
  <c r="P274"/>
  <c r="P275"/>
  <c r="P276"/>
  <c r="P277"/>
  <c r="P278"/>
  <c r="P268"/>
  <c r="P269"/>
  <c r="P270"/>
  <c r="P279"/>
  <c r="P283"/>
  <c r="P284"/>
  <c r="P285"/>
  <c r="P286"/>
  <c r="P287"/>
  <c r="P288"/>
  <c r="P289"/>
  <c r="P290"/>
  <c r="P280"/>
  <c r="P281"/>
  <c r="P282"/>
  <c r="P291"/>
  <c r="P295"/>
  <c r="P296"/>
  <c r="P297"/>
  <c r="P298"/>
  <c r="P299"/>
  <c r="P300"/>
  <c r="P301"/>
  <c r="P302"/>
  <c r="P292"/>
  <c r="P293"/>
  <c r="P294"/>
  <c r="P303"/>
  <c r="P307"/>
  <c r="P308"/>
  <c r="P309"/>
  <c r="P310"/>
  <c r="P311"/>
  <c r="P312"/>
  <c r="P313"/>
  <c r="P314"/>
  <c r="P304"/>
  <c r="P305"/>
  <c r="P306"/>
  <c r="P315"/>
  <c r="P319"/>
  <c r="P320"/>
  <c r="P321"/>
  <c r="P322"/>
  <c r="P323"/>
  <c r="P324"/>
  <c r="P325"/>
  <c r="P326"/>
  <c r="P316"/>
  <c r="P317"/>
  <c r="P318"/>
  <c r="P327"/>
  <c r="P331"/>
  <c r="P332"/>
  <c r="P333"/>
  <c r="P334"/>
  <c r="P335"/>
  <c r="P336"/>
  <c r="P337"/>
  <c r="P338"/>
  <c r="P328"/>
  <c r="P329"/>
  <c r="P330"/>
  <c r="P339"/>
  <c r="P343"/>
  <c r="P344"/>
  <c r="P345"/>
  <c r="P346"/>
  <c r="P347"/>
  <c r="P348"/>
  <c r="P349"/>
  <c r="P350"/>
  <c r="P340"/>
  <c r="P341"/>
  <c r="P342"/>
  <c r="P351"/>
  <c r="P355"/>
  <c r="P356"/>
  <c r="P357"/>
  <c r="P358"/>
  <c r="P359"/>
  <c r="P360"/>
  <c r="P361"/>
  <c r="P362"/>
  <c r="P352"/>
  <c r="P353"/>
  <c r="P354"/>
  <c r="P363"/>
  <c r="P367"/>
  <c r="P368"/>
  <c r="P369"/>
  <c r="P370"/>
  <c r="P371"/>
  <c r="P372"/>
  <c r="P373"/>
  <c r="P374"/>
  <c r="P364"/>
  <c r="P365"/>
  <c r="P366"/>
  <c r="P375"/>
  <c r="P379"/>
  <c r="P380"/>
  <c r="P381"/>
  <c r="P382"/>
  <c r="P383"/>
  <c r="P384"/>
  <c r="P385"/>
  <c r="P386"/>
  <c r="P376"/>
  <c r="P377"/>
  <c r="P378"/>
  <c r="P387"/>
  <c r="P391"/>
  <c r="P392"/>
  <c r="P393"/>
  <c r="P394"/>
  <c r="P395"/>
  <c r="P396"/>
  <c r="P397"/>
  <c r="P398"/>
  <c r="P388"/>
  <c r="P389"/>
  <c r="P390"/>
  <c r="P399"/>
  <c r="P403"/>
  <c r="P404"/>
  <c r="P405"/>
  <c r="P406"/>
  <c r="P407"/>
  <c r="P408"/>
  <c r="P409"/>
  <c r="P410"/>
  <c r="P400"/>
  <c r="P401"/>
  <c r="P402"/>
  <c r="P411"/>
  <c r="P415"/>
  <c r="P416"/>
  <c r="P417"/>
  <c r="P418"/>
  <c r="P419"/>
  <c r="P420"/>
  <c r="P421"/>
  <c r="P422"/>
  <c r="P412"/>
  <c r="P413"/>
  <c r="P414"/>
  <c r="P423"/>
  <c r="P427"/>
  <c r="P428"/>
  <c r="P429"/>
  <c r="P430"/>
  <c r="P431"/>
  <c r="P432"/>
  <c r="P433"/>
  <c r="P434"/>
  <c r="P424"/>
  <c r="P425"/>
  <c r="P426"/>
  <c r="P435"/>
  <c r="P439"/>
  <c r="P440"/>
  <c r="P441"/>
  <c r="P442"/>
  <c r="P443"/>
  <c r="P444"/>
  <c r="P445"/>
  <c r="P446"/>
  <c r="P436"/>
  <c r="P437"/>
  <c r="P438"/>
  <c r="P447"/>
  <c r="P451"/>
  <c r="P452"/>
  <c r="P453"/>
  <c r="P454"/>
  <c r="P455"/>
  <c r="P456"/>
  <c r="P457"/>
  <c r="P458"/>
  <c r="P448"/>
  <c r="P449"/>
  <c r="P450"/>
  <c r="O3"/>
  <c r="O7"/>
  <c r="O8"/>
  <c r="O9"/>
  <c r="O10"/>
  <c r="O11"/>
  <c r="O12"/>
  <c r="O13"/>
  <c r="O14"/>
  <c r="O4"/>
  <c r="O5"/>
  <c r="O6"/>
  <c r="O15"/>
  <c r="O19"/>
  <c r="O20"/>
  <c r="O21"/>
  <c r="O22"/>
  <c r="O23"/>
  <c r="O24"/>
  <c r="O25"/>
  <c r="O26"/>
  <c r="O16"/>
  <c r="O17"/>
  <c r="O18"/>
  <c r="O27"/>
  <c r="O31"/>
  <c r="O32"/>
  <c r="O33"/>
  <c r="O34"/>
  <c r="O35"/>
  <c r="O36"/>
  <c r="O37"/>
  <c r="O38"/>
  <c r="O28"/>
  <c r="O29"/>
  <c r="O30"/>
  <c r="O87"/>
  <c r="O91"/>
  <c r="O92"/>
  <c r="O93"/>
  <c r="O94"/>
  <c r="O95"/>
  <c r="O96"/>
  <c r="O97"/>
  <c r="O98"/>
  <c r="O88"/>
  <c r="O89"/>
  <c r="O90"/>
  <c r="O111"/>
  <c r="O115"/>
  <c r="O116"/>
  <c r="O117"/>
  <c r="O118"/>
  <c r="O119"/>
  <c r="O120"/>
  <c r="O121"/>
  <c r="O122"/>
  <c r="O112"/>
  <c r="O113"/>
  <c r="O114"/>
  <c r="O147"/>
  <c r="O151"/>
  <c r="O152"/>
  <c r="O153"/>
  <c r="O154"/>
  <c r="O155"/>
  <c r="O156"/>
  <c r="O157"/>
  <c r="O158"/>
  <c r="O148"/>
  <c r="O149"/>
  <c r="O150"/>
  <c r="O159"/>
  <c r="O163"/>
  <c r="O164"/>
  <c r="O165"/>
  <c r="O166"/>
  <c r="O167"/>
  <c r="O168"/>
  <c r="O169"/>
  <c r="O170"/>
  <c r="O160"/>
  <c r="O161"/>
  <c r="O162"/>
  <c r="O219"/>
  <c r="O223"/>
  <c r="O224"/>
  <c r="O225"/>
  <c r="O226"/>
  <c r="O227"/>
  <c r="O228"/>
  <c r="O229"/>
  <c r="O230"/>
  <c r="O220"/>
  <c r="O221"/>
  <c r="O222"/>
  <c r="O243"/>
  <c r="O247"/>
  <c r="O248"/>
  <c r="O249"/>
  <c r="O250"/>
  <c r="O251"/>
  <c r="O252"/>
  <c r="O253"/>
  <c r="O254"/>
  <c r="O244"/>
  <c r="O245"/>
  <c r="O246"/>
  <c r="O255"/>
  <c r="O259"/>
  <c r="O260"/>
  <c r="O261"/>
  <c r="O262"/>
  <c r="O263"/>
  <c r="O264"/>
  <c r="O265"/>
  <c r="O266"/>
  <c r="O256"/>
  <c r="O257"/>
  <c r="O258"/>
  <c r="O291"/>
  <c r="O295"/>
  <c r="O296"/>
  <c r="O297"/>
  <c r="O298"/>
  <c r="O299"/>
  <c r="O300"/>
  <c r="O301"/>
  <c r="O302"/>
  <c r="O292"/>
  <c r="O293"/>
  <c r="O294"/>
  <c r="O315"/>
  <c r="O319"/>
  <c r="O320"/>
  <c r="O321"/>
  <c r="O322"/>
  <c r="O323"/>
  <c r="O324"/>
  <c r="O325"/>
  <c r="O326"/>
  <c r="O316"/>
  <c r="O317"/>
  <c r="O318"/>
  <c r="O327"/>
  <c r="O331"/>
  <c r="O332"/>
  <c r="O333"/>
  <c r="O334"/>
  <c r="O335"/>
  <c r="O336"/>
  <c r="O337"/>
  <c r="O338"/>
  <c r="O328"/>
  <c r="O329"/>
  <c r="O330"/>
  <c r="O423"/>
  <c r="O427"/>
  <c r="O428"/>
  <c r="O429"/>
  <c r="O430"/>
  <c r="O431"/>
  <c r="O432"/>
  <c r="O433"/>
  <c r="O434"/>
  <c r="O424"/>
  <c r="O425"/>
  <c r="O426"/>
  <c r="O447"/>
  <c r="O451"/>
  <c r="O452"/>
  <c r="O453"/>
  <c r="O454"/>
  <c r="O455"/>
  <c r="O456"/>
  <c r="O457"/>
  <c r="O458"/>
  <c r="O448"/>
  <c r="O449"/>
  <c r="O450"/>
  <c r="N4"/>
  <c r="T4"/>
  <c r="N5"/>
  <c r="T5"/>
  <c r="N6"/>
  <c r="T6"/>
  <c r="N15"/>
  <c r="T15"/>
  <c r="N19"/>
  <c r="T19"/>
  <c r="N20"/>
  <c r="T20"/>
  <c r="N21"/>
  <c r="T21"/>
  <c r="N22"/>
  <c r="T22"/>
  <c r="N23"/>
  <c r="T23"/>
  <c r="N24"/>
  <c r="T24"/>
  <c r="N25"/>
  <c r="T25"/>
  <c r="N26"/>
  <c r="T26"/>
  <c r="N16"/>
  <c r="T16"/>
  <c r="N17"/>
  <c r="T17"/>
  <c r="N18"/>
  <c r="T18"/>
  <c r="N27"/>
  <c r="T27"/>
  <c r="N31"/>
  <c r="T31"/>
  <c r="N32"/>
  <c r="T32"/>
  <c r="N33"/>
  <c r="T33"/>
  <c r="N34"/>
  <c r="T34"/>
  <c r="N35"/>
  <c r="T35"/>
  <c r="N36"/>
  <c r="T36"/>
  <c r="N37"/>
  <c r="T37"/>
  <c r="N38"/>
  <c r="T38"/>
  <c r="N28"/>
  <c r="T28"/>
  <c r="N29"/>
  <c r="T29"/>
  <c r="N30"/>
  <c r="T30"/>
  <c r="N87"/>
  <c r="T87"/>
  <c r="N91"/>
  <c r="T91"/>
  <c r="N92"/>
  <c r="T92"/>
  <c r="N93"/>
  <c r="T93"/>
  <c r="N94"/>
  <c r="T94"/>
  <c r="N95"/>
  <c r="T95"/>
  <c r="N96"/>
  <c r="T96"/>
  <c r="N97"/>
  <c r="T97"/>
  <c r="N98"/>
  <c r="T98"/>
  <c r="N88"/>
  <c r="T88"/>
  <c r="N89"/>
  <c r="T89"/>
  <c r="N90"/>
  <c r="T90"/>
  <c r="N111"/>
  <c r="T111"/>
  <c r="N115"/>
  <c r="T115"/>
  <c r="N116"/>
  <c r="T116"/>
  <c r="N117"/>
  <c r="T117"/>
  <c r="N118"/>
  <c r="T118"/>
  <c r="N119"/>
  <c r="T119"/>
  <c r="N120"/>
  <c r="T120"/>
  <c r="N121"/>
  <c r="T121"/>
  <c r="N122"/>
  <c r="T122"/>
  <c r="N112"/>
  <c r="T112"/>
  <c r="N113"/>
  <c r="T113"/>
  <c r="N114"/>
  <c r="T114"/>
  <c r="N147"/>
  <c r="T147"/>
  <c r="N151"/>
  <c r="T151"/>
  <c r="N152"/>
  <c r="T152"/>
  <c r="N153"/>
  <c r="T153"/>
  <c r="N154"/>
  <c r="T154"/>
  <c r="N155"/>
  <c r="T155"/>
  <c r="N156"/>
  <c r="T156"/>
  <c r="N157"/>
  <c r="T157"/>
  <c r="N158"/>
  <c r="T158"/>
  <c r="N148"/>
  <c r="T148"/>
  <c r="N149"/>
  <c r="T149"/>
  <c r="N150"/>
  <c r="T150"/>
  <c r="N159"/>
  <c r="T159"/>
  <c r="N163"/>
  <c r="T163"/>
  <c r="N164"/>
  <c r="T164"/>
  <c r="N165"/>
  <c r="T165"/>
  <c r="N166"/>
  <c r="T166"/>
  <c r="N167"/>
  <c r="T167"/>
  <c r="N168"/>
  <c r="T168"/>
  <c r="N169"/>
  <c r="T169"/>
  <c r="N170"/>
  <c r="T170"/>
  <c r="N160"/>
  <c r="T160"/>
  <c r="N161"/>
  <c r="T161"/>
  <c r="N162"/>
  <c r="T162"/>
  <c r="N219"/>
  <c r="T219"/>
  <c r="N223"/>
  <c r="T223"/>
  <c r="N224"/>
  <c r="T224"/>
  <c r="N225"/>
  <c r="T225"/>
  <c r="N226"/>
  <c r="T226"/>
  <c r="N227"/>
  <c r="T227"/>
  <c r="N228"/>
  <c r="T228"/>
  <c r="N229"/>
  <c r="T229"/>
  <c r="N230"/>
  <c r="T230"/>
  <c r="N220"/>
  <c r="T220"/>
  <c r="N221"/>
  <c r="T221"/>
  <c r="N222"/>
  <c r="T222"/>
  <c r="N243"/>
  <c r="T243"/>
  <c r="N247"/>
  <c r="T247"/>
  <c r="N248"/>
  <c r="T248"/>
  <c r="N249"/>
  <c r="T249"/>
  <c r="N250"/>
  <c r="T250"/>
  <c r="N251"/>
  <c r="T251"/>
  <c r="N252"/>
  <c r="T252"/>
  <c r="N253"/>
  <c r="T253"/>
  <c r="N254"/>
  <c r="T254"/>
  <c r="N244"/>
  <c r="T244"/>
  <c r="N245"/>
  <c r="T245"/>
  <c r="N246"/>
  <c r="T246"/>
  <c r="N255"/>
  <c r="T255"/>
  <c r="N259"/>
  <c r="T259"/>
  <c r="N260"/>
  <c r="T260"/>
  <c r="N261"/>
  <c r="T261"/>
  <c r="N262"/>
  <c r="T262"/>
  <c r="N263"/>
  <c r="T263"/>
  <c r="N264"/>
  <c r="T264"/>
  <c r="N265"/>
  <c r="T265"/>
  <c r="N266"/>
  <c r="T266"/>
  <c r="N256"/>
  <c r="T256"/>
  <c r="N257"/>
  <c r="T257"/>
  <c r="N258"/>
  <c r="T258"/>
  <c r="N291"/>
  <c r="T291"/>
  <c r="N295"/>
  <c r="T295"/>
  <c r="N296"/>
  <c r="T296"/>
  <c r="N297"/>
  <c r="T297"/>
  <c r="N298"/>
  <c r="T298"/>
  <c r="N299"/>
  <c r="T299"/>
  <c r="N300"/>
  <c r="T300"/>
  <c r="N301"/>
  <c r="T301"/>
  <c r="N302"/>
  <c r="T302"/>
  <c r="N292"/>
  <c r="T292"/>
  <c r="N293"/>
  <c r="T293"/>
  <c r="N294"/>
  <c r="T294"/>
  <c r="N315"/>
  <c r="T315"/>
  <c r="N319"/>
  <c r="T319"/>
  <c r="N320"/>
  <c r="T320"/>
  <c r="N321"/>
  <c r="T321"/>
  <c r="N322"/>
  <c r="T322"/>
  <c r="N323"/>
  <c r="T323"/>
  <c r="N324"/>
  <c r="T324"/>
  <c r="N325"/>
  <c r="T325"/>
  <c r="N326"/>
  <c r="T326"/>
  <c r="N316"/>
  <c r="T316"/>
  <c r="N317"/>
  <c r="T317"/>
  <c r="N318"/>
  <c r="T318"/>
  <c r="N327"/>
  <c r="T327"/>
  <c r="N331"/>
  <c r="T331"/>
  <c r="N332"/>
  <c r="T332"/>
  <c r="N333"/>
  <c r="T333"/>
  <c r="N334"/>
  <c r="T334"/>
  <c r="N335"/>
  <c r="T335"/>
  <c r="N336"/>
  <c r="T336"/>
  <c r="N337"/>
  <c r="T337"/>
  <c r="N338"/>
  <c r="T338"/>
  <c r="N328"/>
  <c r="T328"/>
  <c r="N329"/>
  <c r="T329"/>
  <c r="N330"/>
  <c r="T330"/>
  <c r="N423"/>
  <c r="T423"/>
  <c r="N427"/>
  <c r="T427"/>
  <c r="N428"/>
  <c r="T428"/>
  <c r="N429"/>
  <c r="T429"/>
  <c r="N430"/>
  <c r="T430"/>
  <c r="N431"/>
  <c r="T431"/>
  <c r="N432"/>
  <c r="T432"/>
  <c r="N433"/>
  <c r="T433"/>
  <c r="N434"/>
  <c r="T434"/>
  <c r="N424"/>
  <c r="T424"/>
  <c r="N425"/>
  <c r="T425"/>
  <c r="N426"/>
  <c r="T426"/>
  <c r="N447"/>
  <c r="T447"/>
  <c r="N451"/>
  <c r="T451"/>
  <c r="N452"/>
  <c r="T452"/>
  <c r="N453"/>
  <c r="T453"/>
  <c r="N454"/>
  <c r="T454"/>
  <c r="N455"/>
  <c r="T455"/>
  <c r="N456"/>
  <c r="T456"/>
  <c r="N457"/>
  <c r="T457"/>
  <c r="N458"/>
  <c r="T458"/>
  <c r="N448"/>
  <c r="T448"/>
  <c r="N449"/>
  <c r="T449"/>
  <c r="N450"/>
  <c r="T450"/>
  <c r="N3"/>
  <c r="T3"/>
  <c r="N7"/>
  <c r="T7"/>
  <c r="N8"/>
  <c r="T8"/>
  <c r="N9"/>
  <c r="T9"/>
  <c r="N10"/>
  <c r="T10"/>
  <c r="N11"/>
  <c r="T11"/>
  <c r="N12"/>
  <c r="T12"/>
  <c r="N13"/>
  <c r="T13"/>
  <c r="N14"/>
  <c r="T14"/>
  <c r="N63" i="9"/>
  <c r="N65"/>
  <c r="M64"/>
  <c r="L64"/>
  <c r="K64"/>
  <c r="J64"/>
  <c r="I64"/>
  <c r="H64"/>
  <c r="G64"/>
  <c r="F64"/>
  <c r="E64"/>
  <c r="D64"/>
  <c r="C64"/>
  <c r="B64"/>
  <c r="M29"/>
  <c r="L29"/>
  <c r="K29"/>
  <c r="J29"/>
  <c r="I29"/>
  <c r="H29"/>
  <c r="G29"/>
  <c r="F29"/>
  <c r="E29"/>
  <c r="D29"/>
  <c r="C29"/>
  <c r="B29"/>
  <c r="M27"/>
  <c r="L27"/>
  <c r="K27"/>
  <c r="J27"/>
  <c r="I27"/>
  <c r="H27"/>
  <c r="G27"/>
  <c r="F27"/>
  <c r="E27"/>
  <c r="D27"/>
  <c r="C27"/>
  <c r="B27"/>
  <c r="M25"/>
  <c r="L25"/>
  <c r="K25"/>
  <c r="J25"/>
  <c r="I25"/>
  <c r="H25"/>
  <c r="G25"/>
  <c r="F25"/>
  <c r="E25"/>
  <c r="D25"/>
  <c r="C25"/>
  <c r="B25"/>
  <c r="M23"/>
  <c r="N234" i="1"/>
  <c r="T234"/>
  <c r="L23" i="9"/>
  <c r="N233" i="1"/>
  <c r="T233"/>
  <c r="K23" i="9"/>
  <c r="N232" i="1"/>
  <c r="T232"/>
  <c r="J23" i="9"/>
  <c r="N242" i="1"/>
  <c r="T242"/>
  <c r="I23" i="9"/>
  <c r="N241" i="1"/>
  <c r="T241"/>
  <c r="H23" i="9"/>
  <c r="N240" i="1"/>
  <c r="T240"/>
  <c r="G23" i="9"/>
  <c r="N239" i="1"/>
  <c r="T239"/>
  <c r="F23" i="9"/>
  <c r="N238" i="1"/>
  <c r="T238"/>
  <c r="E23" i="9"/>
  <c r="N237" i="1"/>
  <c r="T237"/>
  <c r="D23" i="9"/>
  <c r="N236" i="1"/>
  <c r="T236"/>
  <c r="C23" i="9"/>
  <c r="N235" i="1"/>
  <c r="T235"/>
  <c r="B23" i="9"/>
  <c r="N231" i="1"/>
  <c r="T231"/>
  <c r="M21" i="9"/>
  <c r="N186" i="1"/>
  <c r="T186"/>
  <c r="L21" i="9"/>
  <c r="N185" i="1"/>
  <c r="T185"/>
  <c r="K21" i="9"/>
  <c r="N184" i="1"/>
  <c r="T184"/>
  <c r="J21" i="9"/>
  <c r="N194" i="1"/>
  <c r="T194"/>
  <c r="I21" i="9"/>
  <c r="N193" i="1"/>
  <c r="T193"/>
  <c r="H21" i="9"/>
  <c r="N192" i="1"/>
  <c r="T192"/>
  <c r="G21" i="9"/>
  <c r="N191" i="1"/>
  <c r="T191"/>
  <c r="F21" i="9"/>
  <c r="N190" i="1"/>
  <c r="T190"/>
  <c r="E21" i="9"/>
  <c r="N189" i="1"/>
  <c r="T189"/>
  <c r="D21" i="9"/>
  <c r="N188" i="1"/>
  <c r="T188"/>
  <c r="C21" i="9"/>
  <c r="N187" i="1"/>
  <c r="T187"/>
  <c r="B21" i="9"/>
  <c r="N183" i="1"/>
  <c r="T183"/>
  <c r="M19" i="9"/>
  <c r="N174" i="1"/>
  <c r="T174"/>
  <c r="L19" i="9"/>
  <c r="N173" i="1"/>
  <c r="T173"/>
  <c r="K19" i="9"/>
  <c r="N172" i="1"/>
  <c r="T172"/>
  <c r="J19" i="9"/>
  <c r="N182" i="1"/>
  <c r="T182"/>
  <c r="I19" i="9"/>
  <c r="N181" i="1"/>
  <c r="T181"/>
  <c r="H19" i="9"/>
  <c r="N180" i="1"/>
  <c r="T180"/>
  <c r="G19" i="9"/>
  <c r="N179" i="1"/>
  <c r="T179"/>
  <c r="F19" i="9"/>
  <c r="N442" i="1"/>
  <c r="T442"/>
  <c r="E19" i="9"/>
  <c r="N177" i="1"/>
  <c r="T177"/>
  <c r="D19" i="9"/>
  <c r="N176" i="1"/>
  <c r="T176"/>
  <c r="C19" i="9"/>
  <c r="N439" i="1"/>
  <c r="T439"/>
  <c r="B19" i="9"/>
  <c r="N171" i="1"/>
  <c r="T171"/>
  <c r="M17" i="9"/>
  <c r="N54" i="1"/>
  <c r="T54"/>
  <c r="L17" i="9"/>
  <c r="N53" i="1"/>
  <c r="T53"/>
  <c r="K17" i="9"/>
  <c r="N52" i="1"/>
  <c r="T52"/>
  <c r="J17" i="9"/>
  <c r="N62" i="1"/>
  <c r="T62"/>
  <c r="I17" i="9"/>
  <c r="N61" i="1"/>
  <c r="T61"/>
  <c r="H17" i="9"/>
  <c r="N60" i="1"/>
  <c r="T60"/>
  <c r="G17" i="9"/>
  <c r="N59" i="1"/>
  <c r="T59"/>
  <c r="F17" i="9"/>
  <c r="N58" i="1"/>
  <c r="T58"/>
  <c r="E17" i="9"/>
  <c r="N57" i="1"/>
  <c r="T57"/>
  <c r="D17" i="9"/>
  <c r="N56" i="1"/>
  <c r="T56"/>
  <c r="C17" i="9"/>
  <c r="N55" i="1"/>
  <c r="T55"/>
  <c r="B17" i="9"/>
  <c r="N51" i="1"/>
  <c r="T51"/>
  <c r="M15" i="9"/>
  <c r="N66" i="1"/>
  <c r="T66"/>
  <c r="L15" i="9"/>
  <c r="N65" i="1"/>
  <c r="T65"/>
  <c r="K15" i="9"/>
  <c r="N64" i="1"/>
  <c r="T64"/>
  <c r="J15" i="9"/>
  <c r="N74" i="1"/>
  <c r="T74"/>
  <c r="I15" i="9"/>
  <c r="N73" i="1"/>
  <c r="T73"/>
  <c r="H15" i="9"/>
  <c r="N72" i="1"/>
  <c r="T72"/>
  <c r="G15" i="9"/>
  <c r="N71" i="1"/>
  <c r="T71"/>
  <c r="F15" i="9"/>
  <c r="N70" i="1"/>
  <c r="T70"/>
  <c r="E15" i="9"/>
  <c r="N69" i="1"/>
  <c r="T69"/>
  <c r="D15" i="9"/>
  <c r="N68" i="1"/>
  <c r="T68"/>
  <c r="C15" i="9"/>
  <c r="N67" i="1"/>
  <c r="T67"/>
  <c r="B15" i="9"/>
  <c r="N63" i="1"/>
  <c r="T63"/>
  <c r="M13" i="9"/>
  <c r="L13"/>
  <c r="K13"/>
  <c r="J13"/>
  <c r="I13"/>
  <c r="H13"/>
  <c r="G13"/>
  <c r="F13"/>
  <c r="E13"/>
  <c r="D13"/>
  <c r="C13"/>
  <c r="B13"/>
  <c r="M11"/>
  <c r="N42" i="1"/>
  <c r="T42"/>
  <c r="L11" i="9"/>
  <c r="N41" i="1"/>
  <c r="T41"/>
  <c r="K11" i="9"/>
  <c r="N40" i="1"/>
  <c r="T40"/>
  <c r="J11" i="9"/>
  <c r="N50" i="1"/>
  <c r="T50"/>
  <c r="I11" i="9"/>
  <c r="N49" i="1"/>
  <c r="T49"/>
  <c r="H11" i="9"/>
  <c r="N48" i="1"/>
  <c r="T48"/>
  <c r="G11" i="9"/>
  <c r="N47" i="1"/>
  <c r="T47"/>
  <c r="F11" i="9"/>
  <c r="N46" i="1"/>
  <c r="T46"/>
  <c r="E11" i="9"/>
  <c r="N45" i="1"/>
  <c r="T45"/>
  <c r="D11" i="9"/>
  <c r="N44" i="1"/>
  <c r="T44"/>
  <c r="C11" i="9"/>
  <c r="N43" i="1"/>
  <c r="T43"/>
  <c r="B11" i="9"/>
  <c r="M9"/>
  <c r="N354" i="1"/>
  <c r="T354"/>
  <c r="L9" i="9"/>
  <c r="N353" i="1"/>
  <c r="T353"/>
  <c r="K9" i="9"/>
  <c r="N352" i="1"/>
  <c r="T352"/>
  <c r="J9" i="9"/>
  <c r="N362" i="1"/>
  <c r="T362"/>
  <c r="I9" i="9"/>
  <c r="N361" i="1"/>
  <c r="T361"/>
  <c r="H9" i="9"/>
  <c r="N360" i="1"/>
  <c r="T360"/>
  <c r="G9" i="9"/>
  <c r="N359" i="1"/>
  <c r="T359"/>
  <c r="F9" i="9"/>
  <c r="N358" i="1"/>
  <c r="T358"/>
  <c r="E9" i="9"/>
  <c r="N357" i="1"/>
  <c r="T357"/>
  <c r="D9" i="9"/>
  <c r="N356" i="1"/>
  <c r="T356"/>
  <c r="C9" i="9"/>
  <c r="N355" i="1"/>
  <c r="T355"/>
  <c r="B9" i="9"/>
  <c r="N351" i="1"/>
  <c r="T351"/>
  <c r="M7" i="9"/>
  <c r="N210" i="1"/>
  <c r="T210"/>
  <c r="L7" i="9"/>
  <c r="N209" i="1"/>
  <c r="T209"/>
  <c r="K7" i="9"/>
  <c r="N208" i="1"/>
  <c r="T208"/>
  <c r="J7" i="9"/>
  <c r="N218" i="1"/>
  <c r="T218"/>
  <c r="I7" i="9"/>
  <c r="N217" i="1"/>
  <c r="T217"/>
  <c r="H7" i="9"/>
  <c r="N216" i="1"/>
  <c r="T216"/>
  <c r="G7" i="9"/>
  <c r="N215" i="1"/>
  <c r="T215"/>
  <c r="F7" i="9"/>
  <c r="N214" i="1"/>
  <c r="T214"/>
  <c r="E7" i="9"/>
  <c r="N213" i="1"/>
  <c r="T213"/>
  <c r="D7" i="9"/>
  <c r="N212" i="1"/>
  <c r="T212"/>
  <c r="C7" i="9"/>
  <c r="N211" i="1"/>
  <c r="T211"/>
  <c r="B7" i="9"/>
  <c r="N207" i="1"/>
  <c r="T207"/>
  <c r="M5" i="9"/>
  <c r="N390" i="1"/>
  <c r="T390"/>
  <c r="L5" i="9"/>
  <c r="N389" i="1"/>
  <c r="T389"/>
  <c r="K5" i="9"/>
  <c r="N388" i="1"/>
  <c r="T388"/>
  <c r="J5" i="9"/>
  <c r="N398" i="1"/>
  <c r="T398"/>
  <c r="I5" i="9"/>
  <c r="N397" i="1"/>
  <c r="T397"/>
  <c r="H5" i="9"/>
  <c r="N396" i="1"/>
  <c r="T396"/>
  <c r="G5" i="9"/>
  <c r="N395" i="1"/>
  <c r="T395"/>
  <c r="F5" i="9"/>
  <c r="N394" i="1"/>
  <c r="T394"/>
  <c r="E5" i="9"/>
  <c r="N393" i="1"/>
  <c r="T393"/>
  <c r="D5" i="9"/>
  <c r="N392" i="1"/>
  <c r="T392"/>
  <c r="C5" i="9"/>
  <c r="N391" i="1"/>
  <c r="T391"/>
  <c r="B5" i="9"/>
  <c r="N387" i="1"/>
  <c r="T387"/>
  <c r="B3" i="9"/>
  <c r="N75" i="1"/>
  <c r="T75"/>
  <c r="C3" i="9"/>
  <c r="N79" i="1"/>
  <c r="T79"/>
  <c r="D3" i="9"/>
  <c r="N80" i="1"/>
  <c r="T80"/>
  <c r="E3" i="9"/>
  <c r="N81" i="1"/>
  <c r="T81"/>
  <c r="F3" i="9"/>
  <c r="N82" i="1"/>
  <c r="T82"/>
  <c r="G3" i="9"/>
  <c r="N83" i="1"/>
  <c r="T83"/>
  <c r="H3" i="9"/>
  <c r="N84" i="1"/>
  <c r="T84"/>
  <c r="I3" i="9"/>
  <c r="N85" i="1"/>
  <c r="T85"/>
  <c r="J3" i="9"/>
  <c r="N86" i="1"/>
  <c r="T86"/>
  <c r="K3" i="9"/>
  <c r="N76" i="1"/>
  <c r="T76"/>
  <c r="L3" i="9"/>
  <c r="N77" i="1"/>
  <c r="T77"/>
  <c r="M3" i="9"/>
  <c r="N78" i="1"/>
  <c r="T78"/>
  <c r="M61" i="9"/>
  <c r="L61"/>
  <c r="K61"/>
  <c r="J61"/>
  <c r="I61"/>
  <c r="H61"/>
  <c r="G61"/>
  <c r="F61"/>
  <c r="E61"/>
  <c r="D61"/>
  <c r="C61"/>
  <c r="B61"/>
  <c r="M59"/>
  <c r="L59"/>
  <c r="K59"/>
  <c r="J59"/>
  <c r="I59"/>
  <c r="H59"/>
  <c r="G59"/>
  <c r="F59"/>
  <c r="E59"/>
  <c r="D59"/>
  <c r="C59"/>
  <c r="B59"/>
  <c r="M57"/>
  <c r="L57"/>
  <c r="K57"/>
  <c r="J57"/>
  <c r="I57"/>
  <c r="H57"/>
  <c r="G57"/>
  <c r="F57"/>
  <c r="E57"/>
  <c r="D57"/>
  <c r="C57"/>
  <c r="B57"/>
  <c r="M55"/>
  <c r="O234" i="1"/>
  <c r="L55" i="9"/>
  <c r="O233" i="1"/>
  <c r="K55" i="9"/>
  <c r="O232" i="1"/>
  <c r="J55" i="9"/>
  <c r="O242" i="1"/>
  <c r="I55" i="9"/>
  <c r="O241" i="1"/>
  <c r="H55" i="9"/>
  <c r="O240" i="1"/>
  <c r="G55" i="9"/>
  <c r="O239" i="1"/>
  <c r="F55" i="9"/>
  <c r="O238" i="1"/>
  <c r="E55" i="9"/>
  <c r="O237" i="1"/>
  <c r="D55" i="9"/>
  <c r="O236" i="1"/>
  <c r="C55" i="9"/>
  <c r="O235" i="1"/>
  <c r="B55" i="9"/>
  <c r="O231" i="1"/>
  <c r="M53" i="9"/>
  <c r="O186" i="1"/>
  <c r="L53" i="9"/>
  <c r="O185" i="1"/>
  <c r="K53" i="9"/>
  <c r="O184" i="1"/>
  <c r="J53" i="9"/>
  <c r="O194" i="1"/>
  <c r="I53" i="9"/>
  <c r="O193" i="1"/>
  <c r="H53" i="9"/>
  <c r="O192" i="1"/>
  <c r="G53" i="9"/>
  <c r="O191" i="1"/>
  <c r="F53" i="9"/>
  <c r="O190" i="1"/>
  <c r="E53" i="9"/>
  <c r="O189" i="1"/>
  <c r="D53" i="9"/>
  <c r="O188" i="1"/>
  <c r="C53" i="9"/>
  <c r="O187" i="1"/>
  <c r="B53" i="9"/>
  <c r="O183" i="1"/>
  <c r="M51" i="9"/>
  <c r="O174" i="1"/>
  <c r="L51" i="9"/>
  <c r="O173" i="1"/>
  <c r="K51" i="9"/>
  <c r="O172" i="1"/>
  <c r="J51" i="9"/>
  <c r="O182" i="1"/>
  <c r="I51" i="9"/>
  <c r="O181" i="1"/>
  <c r="H51" i="9"/>
  <c r="O180" i="1"/>
  <c r="G51" i="9"/>
  <c r="O179" i="1"/>
  <c r="F51" i="9"/>
  <c r="O178" i="1"/>
  <c r="E51" i="9"/>
  <c r="O177" i="1"/>
  <c r="D51" i="9"/>
  <c r="O176" i="1"/>
  <c r="C51" i="9"/>
  <c r="O175" i="1"/>
  <c r="B51" i="9"/>
  <c r="O171" i="1"/>
  <c r="M49" i="9"/>
  <c r="O54" i="1"/>
  <c r="L49" i="9"/>
  <c r="O53" i="1"/>
  <c r="K49" i="9"/>
  <c r="O52" i="1"/>
  <c r="J49" i="9"/>
  <c r="O62" i="1"/>
  <c r="I49" i="9"/>
  <c r="O61" i="1"/>
  <c r="H49" i="9"/>
  <c r="O60" i="1"/>
  <c r="G49" i="9"/>
  <c r="O59" i="1"/>
  <c r="F49" i="9"/>
  <c r="O58" i="1"/>
  <c r="E49" i="9"/>
  <c r="O57" i="1"/>
  <c r="D49" i="9"/>
  <c r="O56" i="1"/>
  <c r="C49" i="9"/>
  <c r="O55" i="1"/>
  <c r="B49" i="9"/>
  <c r="O51" i="1"/>
  <c r="M47" i="9"/>
  <c r="O66" i="1"/>
  <c r="L47" i="9"/>
  <c r="O65" i="1"/>
  <c r="K47" i="9"/>
  <c r="O64" i="1"/>
  <c r="J47" i="9"/>
  <c r="O74" i="1"/>
  <c r="I47" i="9"/>
  <c r="O73" i="1"/>
  <c r="H47" i="9"/>
  <c r="O72" i="1"/>
  <c r="G47" i="9"/>
  <c r="O71" i="1"/>
  <c r="F47" i="9"/>
  <c r="O70" i="1"/>
  <c r="E47" i="9"/>
  <c r="O69" i="1"/>
  <c r="D47" i="9"/>
  <c r="O68" i="1"/>
  <c r="C47" i="9"/>
  <c r="O67" i="1"/>
  <c r="B47" i="9"/>
  <c r="O63" i="1"/>
  <c r="M45" i="9"/>
  <c r="L45"/>
  <c r="K45"/>
  <c r="J45"/>
  <c r="I45"/>
  <c r="H45"/>
  <c r="G45"/>
  <c r="F45"/>
  <c r="E45"/>
  <c r="D45"/>
  <c r="C45"/>
  <c r="B45"/>
  <c r="B43"/>
  <c r="C43"/>
  <c r="D43"/>
  <c r="E43"/>
  <c r="F43"/>
  <c r="G43"/>
  <c r="H43"/>
  <c r="I43"/>
  <c r="J43"/>
  <c r="K43"/>
  <c r="L43"/>
  <c r="M43"/>
  <c r="B41"/>
  <c r="O351" i="1"/>
  <c r="C41" i="9"/>
  <c r="O355" i="1"/>
  <c r="D41" i="9"/>
  <c r="O356" i="1"/>
  <c r="E41" i="9"/>
  <c r="O357" i="1"/>
  <c r="F41" i="9"/>
  <c r="O358" i="1"/>
  <c r="G41" i="9"/>
  <c r="O359" i="1"/>
  <c r="H41" i="9"/>
  <c r="O360" i="1"/>
  <c r="I41" i="9"/>
  <c r="O361" i="1"/>
  <c r="J41" i="9"/>
  <c r="O362" i="1"/>
  <c r="K41" i="9"/>
  <c r="O352" i="1"/>
  <c r="L41" i="9"/>
  <c r="O353" i="1"/>
  <c r="M41" i="9"/>
  <c r="O354" i="1"/>
  <c r="B39" i="9"/>
  <c r="O207" i="1"/>
  <c r="C39" i="9"/>
  <c r="O211" i="1"/>
  <c r="D39" i="9"/>
  <c r="O212" i="1"/>
  <c r="E39" i="9"/>
  <c r="O213" i="1"/>
  <c r="F39" i="9"/>
  <c r="O214" i="1"/>
  <c r="G39" i="9"/>
  <c r="O215" i="1"/>
  <c r="H39" i="9"/>
  <c r="O216" i="1"/>
  <c r="I39" i="9"/>
  <c r="O217" i="1"/>
  <c r="J39" i="9"/>
  <c r="O218" i="1"/>
  <c r="K39" i="9"/>
  <c r="O208" i="1"/>
  <c r="L39" i="9"/>
  <c r="O209" i="1"/>
  <c r="M39" i="9"/>
  <c r="O210" i="1"/>
  <c r="B37" i="9"/>
  <c r="O387" i="1"/>
  <c r="C37" i="9"/>
  <c r="O391" i="1"/>
  <c r="D37" i="9"/>
  <c r="O392" i="1"/>
  <c r="E37" i="9"/>
  <c r="O393" i="1"/>
  <c r="F37" i="9"/>
  <c r="O394" i="1"/>
  <c r="G37" i="9"/>
  <c r="O395" i="1"/>
  <c r="H37" i="9"/>
  <c r="O396" i="1"/>
  <c r="I37" i="9"/>
  <c r="O397" i="1"/>
  <c r="J37" i="9"/>
  <c r="O398" i="1"/>
  <c r="K37" i="9"/>
  <c r="O388" i="1"/>
  <c r="L37" i="9"/>
  <c r="O389" i="1"/>
  <c r="M37" i="9"/>
  <c r="O390" i="1"/>
  <c r="B35" i="9"/>
  <c r="O75" i="1"/>
  <c r="C35" i="9"/>
  <c r="O79" i="1"/>
  <c r="D35" i="9"/>
  <c r="O80" i="1"/>
  <c r="E35" i="9"/>
  <c r="O81" i="1"/>
  <c r="F35" i="9"/>
  <c r="O82" i="1"/>
  <c r="G35" i="9"/>
  <c r="O83" i="1"/>
  <c r="H35" i="9"/>
  <c r="O84" i="1"/>
  <c r="I35" i="9"/>
  <c r="O85" i="1"/>
  <c r="J35" i="9"/>
  <c r="O86" i="1"/>
  <c r="K35" i="9"/>
  <c r="O76" i="1"/>
  <c r="L35" i="9"/>
  <c r="O77" i="1"/>
  <c r="M35" i="9"/>
  <c r="O78" i="1"/>
  <c r="N34" i="9"/>
  <c r="N36"/>
  <c r="N38"/>
  <c r="N40"/>
  <c r="N42"/>
  <c r="N44"/>
  <c r="N46"/>
  <c r="N48"/>
  <c r="N50"/>
  <c r="N52"/>
  <c r="N54"/>
  <c r="N56"/>
  <c r="N58"/>
  <c r="N60"/>
  <c r="N62"/>
  <c r="N30"/>
  <c r="N28"/>
  <c r="N26"/>
  <c r="N24"/>
  <c r="N22"/>
  <c r="N20"/>
  <c r="N18"/>
  <c r="N16"/>
  <c r="N14"/>
  <c r="N12"/>
  <c r="N10"/>
  <c r="N8"/>
  <c r="N6"/>
  <c r="N4"/>
  <c r="N2"/>
  <c r="AJ458" i="1"/>
  <c r="AN458"/>
  <c r="AJ454"/>
  <c r="AN454"/>
  <c r="AJ447"/>
  <c r="AN447"/>
  <c r="AJ446"/>
  <c r="AN446"/>
  <c r="AJ442"/>
  <c r="AN442"/>
  <c r="AJ435"/>
  <c r="AN435"/>
  <c r="AJ434"/>
  <c r="AN434"/>
  <c r="AJ430"/>
  <c r="AN430"/>
  <c r="AJ423"/>
  <c r="AN423"/>
  <c r="AG423"/>
  <c r="AK423"/>
  <c r="AJ422"/>
  <c r="AN422"/>
  <c r="AG422"/>
  <c r="AK422"/>
  <c r="AJ418"/>
  <c r="AN418"/>
  <c r="AG418"/>
  <c r="AK418"/>
  <c r="AJ411"/>
  <c r="AN411"/>
  <c r="AG411"/>
  <c r="AK411"/>
  <c r="AJ410"/>
  <c r="AN410"/>
  <c r="AG410"/>
  <c r="AK410"/>
  <c r="AJ406"/>
  <c r="AN406"/>
  <c r="AG406"/>
  <c r="AK406"/>
  <c r="AJ399"/>
  <c r="AN399"/>
  <c r="AG399"/>
  <c r="AK399"/>
  <c r="AJ398"/>
  <c r="AN398"/>
  <c r="AG398"/>
  <c r="AK398"/>
  <c r="AJ394"/>
  <c r="AN394"/>
  <c r="AG394"/>
  <c r="AK394"/>
  <c r="AJ387"/>
  <c r="AN387"/>
  <c r="AG387"/>
  <c r="AK387"/>
  <c r="AJ386"/>
  <c r="AN386"/>
  <c r="AG386"/>
  <c r="AK386"/>
  <c r="AJ382"/>
  <c r="AN382"/>
  <c r="AG382"/>
  <c r="AK382"/>
  <c r="AJ375"/>
  <c r="AN375"/>
  <c r="AG375"/>
  <c r="AK375"/>
  <c r="AJ374"/>
  <c r="AN374"/>
  <c r="AG374"/>
  <c r="AK374"/>
  <c r="AJ370"/>
  <c r="AN370"/>
  <c r="AG370"/>
  <c r="AK370"/>
  <c r="AJ363"/>
  <c r="AN363"/>
  <c r="AG363"/>
  <c r="AK363"/>
  <c r="AJ362"/>
  <c r="AN362"/>
  <c r="AG362"/>
  <c r="AK362"/>
  <c r="AJ358"/>
  <c r="AN358"/>
  <c r="AG358"/>
  <c r="AK358"/>
  <c r="AJ351"/>
  <c r="AN351"/>
  <c r="AG351"/>
  <c r="AK351"/>
  <c r="AJ350"/>
  <c r="AN350"/>
  <c r="AG350"/>
  <c r="AK350"/>
  <c r="AJ346"/>
  <c r="AN346"/>
  <c r="AG346"/>
  <c r="AK346"/>
  <c r="AJ339"/>
  <c r="AN339"/>
  <c r="AG339"/>
  <c r="AK339"/>
  <c r="AJ338"/>
  <c r="AN338"/>
  <c r="AG338"/>
  <c r="AK338"/>
  <c r="AJ334"/>
  <c r="AN334"/>
  <c r="AG334"/>
  <c r="AK334"/>
  <c r="AJ327"/>
  <c r="AN327"/>
  <c r="AG327"/>
  <c r="AK327"/>
  <c r="AJ326"/>
  <c r="AN326"/>
  <c r="AG326"/>
  <c r="AK326"/>
  <c r="AJ322"/>
  <c r="AN322"/>
  <c r="AG322"/>
  <c r="AK322"/>
  <c r="AJ315"/>
  <c r="AN315"/>
  <c r="AG315"/>
  <c r="AK315"/>
  <c r="AJ314"/>
  <c r="AN314"/>
  <c r="AG314"/>
  <c r="AK314"/>
  <c r="AJ310"/>
  <c r="AN310"/>
  <c r="AG310"/>
  <c r="AK310"/>
  <c r="AJ303"/>
  <c r="AN303"/>
  <c r="AG303"/>
  <c r="AK303"/>
  <c r="AJ302"/>
  <c r="AN302"/>
  <c r="AG302"/>
  <c r="AK302"/>
  <c r="AJ298"/>
  <c r="AN298"/>
  <c r="AG298"/>
  <c r="AK298"/>
  <c r="AJ291"/>
  <c r="AN291"/>
  <c r="AG291"/>
  <c r="AK291"/>
  <c r="AJ290"/>
  <c r="AN290"/>
  <c r="AG290"/>
  <c r="AK290"/>
  <c r="AJ286"/>
  <c r="AN286"/>
  <c r="AG286"/>
  <c r="AK286"/>
  <c r="AJ279"/>
  <c r="AN279"/>
  <c r="AG279"/>
  <c r="AK279"/>
  <c r="AJ278"/>
  <c r="AN278"/>
  <c r="AG278"/>
  <c r="AK278"/>
  <c r="AJ274"/>
  <c r="AN274"/>
  <c r="AG274"/>
  <c r="AK274"/>
  <c r="AJ267"/>
  <c r="AN267"/>
  <c r="AG267"/>
  <c r="AK267"/>
  <c r="AJ266"/>
  <c r="AN266"/>
  <c r="AG266"/>
  <c r="AK266"/>
  <c r="AJ262"/>
  <c r="AN262"/>
  <c r="AG262"/>
  <c r="AK262"/>
  <c r="AJ255"/>
  <c r="AN255"/>
  <c r="AG255"/>
  <c r="AK255"/>
  <c r="AJ254"/>
  <c r="AN254"/>
  <c r="AG254"/>
  <c r="AK254"/>
  <c r="AJ250"/>
  <c r="AN250"/>
  <c r="AG250"/>
  <c r="AK250"/>
  <c r="AJ243"/>
  <c r="AN243"/>
  <c r="AG243"/>
  <c r="AK243"/>
  <c r="AJ242"/>
  <c r="AN242"/>
  <c r="AG242"/>
  <c r="AK242"/>
  <c r="AJ238"/>
  <c r="AN238"/>
  <c r="AG238"/>
  <c r="AK238"/>
  <c r="AJ231"/>
  <c r="AN231"/>
  <c r="AG231"/>
  <c r="AK231"/>
  <c r="AJ230"/>
  <c r="AN230"/>
  <c r="AG230"/>
  <c r="AK230"/>
  <c r="AJ226"/>
  <c r="AN226"/>
  <c r="AG226"/>
  <c r="AK226"/>
  <c r="AJ219"/>
  <c r="AN219"/>
  <c r="AG219"/>
  <c r="AK219"/>
  <c r="AJ218"/>
  <c r="AN218"/>
  <c r="AG218"/>
  <c r="AK218"/>
  <c r="AJ214"/>
  <c r="AN214"/>
  <c r="AG214"/>
  <c r="AK214"/>
  <c r="AJ207"/>
  <c r="AN207"/>
  <c r="AG207"/>
  <c r="AK207"/>
  <c r="AJ206"/>
  <c r="AN206"/>
  <c r="AG206"/>
  <c r="AK206"/>
  <c r="AJ202"/>
  <c r="AN202"/>
  <c r="AG202"/>
  <c r="AK202"/>
  <c r="AJ195"/>
  <c r="AN195"/>
  <c r="AG195"/>
  <c r="AK195"/>
  <c r="AJ194"/>
  <c r="AN194"/>
  <c r="AG194"/>
  <c r="AK194"/>
  <c r="AJ190"/>
  <c r="AN190"/>
  <c r="AG190"/>
  <c r="AK190"/>
  <c r="AJ183"/>
  <c r="AN183"/>
  <c r="AG183"/>
  <c r="AK183"/>
  <c r="AJ182"/>
  <c r="AN182"/>
  <c r="AG182"/>
  <c r="AK182"/>
  <c r="AJ178"/>
  <c r="AN178"/>
  <c r="AG178"/>
  <c r="AK178"/>
  <c r="AJ171"/>
  <c r="AN171"/>
  <c r="AG171"/>
  <c r="AK171"/>
  <c r="AJ170"/>
  <c r="AN170"/>
  <c r="AG170"/>
  <c r="AK170"/>
  <c r="AJ166"/>
  <c r="AN166"/>
  <c r="AG166"/>
  <c r="AK166"/>
  <c r="AJ159"/>
  <c r="AN159"/>
  <c r="AG159"/>
  <c r="AK159"/>
  <c r="AJ158"/>
  <c r="AN158"/>
  <c r="AG158"/>
  <c r="AK158"/>
  <c r="AJ154"/>
  <c r="AN154"/>
  <c r="AG154"/>
  <c r="AK154"/>
  <c r="AJ147"/>
  <c r="AN147"/>
  <c r="AG147"/>
  <c r="AK147"/>
  <c r="AJ146"/>
  <c r="AN146"/>
  <c r="AG146"/>
  <c r="AK146"/>
  <c r="AJ142"/>
  <c r="AN142"/>
  <c r="AG142"/>
  <c r="AK142"/>
  <c r="AJ135"/>
  <c r="AN135"/>
  <c r="AG135"/>
  <c r="AK135"/>
  <c r="AJ134"/>
  <c r="AN134"/>
  <c r="AG134"/>
  <c r="AK134"/>
  <c r="AJ130"/>
  <c r="AN130"/>
  <c r="AG130"/>
  <c r="AK130"/>
  <c r="AJ123"/>
  <c r="AN123"/>
  <c r="AG123"/>
  <c r="AK123"/>
  <c r="AJ122"/>
  <c r="AN122"/>
  <c r="AG122"/>
  <c r="AK122"/>
  <c r="AJ118"/>
  <c r="AN118"/>
  <c r="AG118"/>
  <c r="AK118"/>
  <c r="AJ111"/>
  <c r="AN111"/>
  <c r="AG111"/>
  <c r="AK111"/>
  <c r="AJ110"/>
  <c r="AN110"/>
  <c r="AG110"/>
  <c r="AK110"/>
  <c r="AJ106"/>
  <c r="AN106"/>
  <c r="AG106"/>
  <c r="AK106"/>
  <c r="AJ99"/>
  <c r="AN99"/>
  <c r="AG99"/>
  <c r="AK99"/>
  <c r="AJ98"/>
  <c r="AN98"/>
  <c r="AG98"/>
  <c r="AK98"/>
  <c r="AJ94"/>
  <c r="AN94"/>
  <c r="AG94"/>
  <c r="AK94"/>
  <c r="AJ87"/>
  <c r="AN87"/>
  <c r="AG87"/>
  <c r="AK87"/>
  <c r="AJ86"/>
  <c r="AN86"/>
  <c r="AG86"/>
  <c r="AK86"/>
  <c r="AJ82"/>
  <c r="AN82"/>
  <c r="AG82"/>
  <c r="AK82"/>
  <c r="AJ75"/>
  <c r="AN75"/>
  <c r="AG75"/>
  <c r="AK75"/>
  <c r="AJ74"/>
  <c r="AN74"/>
  <c r="AG74"/>
  <c r="AK74"/>
  <c r="AJ70"/>
  <c r="AN70"/>
  <c r="AG70"/>
  <c r="AK70"/>
  <c r="AJ63"/>
  <c r="AN63"/>
  <c r="AG63"/>
  <c r="AK63"/>
  <c r="AJ62"/>
  <c r="AN62"/>
  <c r="AG62"/>
  <c r="AK62"/>
  <c r="AJ58"/>
  <c r="AN58"/>
  <c r="AG58"/>
  <c r="AK58"/>
  <c r="AJ51"/>
  <c r="AN51"/>
  <c r="AG51"/>
  <c r="AK51"/>
  <c r="AJ50"/>
  <c r="AN50"/>
  <c r="AG50"/>
  <c r="AK50"/>
  <c r="AJ46"/>
  <c r="AN46"/>
  <c r="AG46"/>
  <c r="AK46"/>
  <c r="AJ39"/>
  <c r="AN39"/>
  <c r="AG39"/>
  <c r="AK39"/>
  <c r="AJ38"/>
  <c r="AN38"/>
  <c r="AG38"/>
  <c r="AK38"/>
  <c r="AJ34"/>
  <c r="AN34"/>
  <c r="AG34"/>
  <c r="AK34"/>
  <c r="AJ27"/>
  <c r="AN27"/>
  <c r="AG27"/>
  <c r="AK27"/>
  <c r="AJ26"/>
  <c r="AN26"/>
  <c r="AG26"/>
  <c r="AK26"/>
  <c r="AJ22"/>
  <c r="AN22"/>
  <c r="AG22"/>
  <c r="AK22"/>
  <c r="AJ15"/>
  <c r="AN15"/>
  <c r="AG15"/>
  <c r="AK15"/>
  <c r="AJ14"/>
  <c r="AN14"/>
  <c r="AG14"/>
  <c r="AK14"/>
  <c r="AJ10"/>
  <c r="AN10"/>
  <c r="AG10"/>
  <c r="AK10"/>
  <c r="AJ3"/>
  <c r="AN3"/>
  <c r="AG3"/>
  <c r="AK3"/>
  <c r="AG458"/>
  <c r="AK458"/>
  <c r="AG454"/>
  <c r="AK454"/>
  <c r="AG447"/>
  <c r="AK447"/>
  <c r="AG446"/>
  <c r="AK446"/>
  <c r="AG442"/>
  <c r="AK442"/>
  <c r="AG435"/>
  <c r="AK435"/>
  <c r="AG434"/>
  <c r="AK434"/>
  <c r="AG430"/>
  <c r="AK430"/>
  <c r="AE29" i="9"/>
  <c r="AJ448" i="1"/>
  <c r="AN448"/>
  <c r="AJ455"/>
  <c r="AN455"/>
  <c r="AJ451"/>
  <c r="AN451"/>
  <c r="AJ436"/>
  <c r="AN436"/>
  <c r="AJ443"/>
  <c r="AN443"/>
  <c r="AJ439"/>
  <c r="AN439"/>
  <c r="AJ424"/>
  <c r="AN424"/>
  <c r="AJ431"/>
  <c r="AN431"/>
  <c r="AJ427"/>
  <c r="AN427"/>
  <c r="AG427"/>
  <c r="AK427"/>
  <c r="AJ412"/>
  <c r="AN412"/>
  <c r="AG412"/>
  <c r="AK412"/>
  <c r="AJ419"/>
  <c r="AN419"/>
  <c r="AG419"/>
  <c r="AK419"/>
  <c r="AJ415"/>
  <c r="AN415"/>
  <c r="AG415"/>
  <c r="AK415"/>
  <c r="AJ400"/>
  <c r="AN400"/>
  <c r="AG400"/>
  <c r="AK400"/>
  <c r="AJ407"/>
  <c r="AN407"/>
  <c r="AG407"/>
  <c r="AK407"/>
  <c r="AJ403"/>
  <c r="AN403"/>
  <c r="AG403"/>
  <c r="AK403"/>
  <c r="AJ388"/>
  <c r="AN388"/>
  <c r="AG388"/>
  <c r="AK388"/>
  <c r="AJ395"/>
  <c r="AN395"/>
  <c r="AG395"/>
  <c r="AK395"/>
  <c r="AJ391"/>
  <c r="AN391"/>
  <c r="AG391"/>
  <c r="AK391"/>
  <c r="AJ376"/>
  <c r="AN376"/>
  <c r="AG376"/>
  <c r="AK376"/>
  <c r="AJ383"/>
  <c r="AN383"/>
  <c r="AG383"/>
  <c r="AK383"/>
  <c r="AJ379"/>
  <c r="AN379"/>
  <c r="AG379"/>
  <c r="AK379"/>
  <c r="AJ364"/>
  <c r="AN364"/>
  <c r="AG364"/>
  <c r="AK364"/>
  <c r="AJ371"/>
  <c r="AN371"/>
  <c r="AG371"/>
  <c r="AK371"/>
  <c r="AJ367"/>
  <c r="AN367"/>
  <c r="AG367"/>
  <c r="AK367"/>
  <c r="AJ352"/>
  <c r="AN352"/>
  <c r="AG352"/>
  <c r="AK352"/>
  <c r="AJ359"/>
  <c r="AN359"/>
  <c r="AG359"/>
  <c r="AK359"/>
  <c r="AJ355"/>
  <c r="AN355"/>
  <c r="AG355"/>
  <c r="AK355"/>
  <c r="AJ340"/>
  <c r="AN340"/>
  <c r="AG340"/>
  <c r="AK340"/>
  <c r="AJ347"/>
  <c r="AN347"/>
  <c r="AG347"/>
  <c r="AK347"/>
  <c r="AJ343"/>
  <c r="AN343"/>
  <c r="AG343"/>
  <c r="AK343"/>
  <c r="AJ328"/>
  <c r="AN328"/>
  <c r="AG328"/>
  <c r="AK328"/>
  <c r="AJ335"/>
  <c r="AN335"/>
  <c r="AG335"/>
  <c r="AK335"/>
  <c r="AJ331"/>
  <c r="AN331"/>
  <c r="AG331"/>
  <c r="AK331"/>
  <c r="AJ316"/>
  <c r="AN316"/>
  <c r="AG316"/>
  <c r="AK316"/>
  <c r="AJ323"/>
  <c r="AN323"/>
  <c r="AG323"/>
  <c r="AK323"/>
  <c r="AJ319"/>
  <c r="AN319"/>
  <c r="AG319"/>
  <c r="AK319"/>
  <c r="AJ304"/>
  <c r="AN304"/>
  <c r="AG304"/>
  <c r="AK304"/>
  <c r="AJ311"/>
  <c r="AN311"/>
  <c r="AG311"/>
  <c r="AK311"/>
  <c r="AJ307"/>
  <c r="AN307"/>
  <c r="AG307"/>
  <c r="AK307"/>
  <c r="AJ292"/>
  <c r="AN292"/>
  <c r="AG292"/>
  <c r="AK292"/>
  <c r="AJ299"/>
  <c r="AN299"/>
  <c r="AG299"/>
  <c r="AK299"/>
  <c r="AJ295"/>
  <c r="AN295"/>
  <c r="AG295"/>
  <c r="AK295"/>
  <c r="AJ280"/>
  <c r="AN280"/>
  <c r="AG280"/>
  <c r="AK280"/>
  <c r="AJ287"/>
  <c r="AN287"/>
  <c r="AG287"/>
  <c r="AK287"/>
  <c r="AJ283"/>
  <c r="AN283"/>
  <c r="AG283"/>
  <c r="AK283"/>
  <c r="AJ268"/>
  <c r="AN268"/>
  <c r="AG268"/>
  <c r="AK268"/>
  <c r="AJ275"/>
  <c r="AN275"/>
  <c r="AG275"/>
  <c r="AK275"/>
  <c r="AJ271"/>
  <c r="AN271"/>
  <c r="AG271"/>
  <c r="AK271"/>
  <c r="AJ256"/>
  <c r="AN256"/>
  <c r="AG256"/>
  <c r="AK256"/>
  <c r="AJ263"/>
  <c r="AN263"/>
  <c r="AG263"/>
  <c r="AK263"/>
  <c r="AJ259"/>
  <c r="AN259"/>
  <c r="AG259"/>
  <c r="AK259"/>
  <c r="AJ244"/>
  <c r="AN244"/>
  <c r="AG244"/>
  <c r="AK244"/>
  <c r="AJ251"/>
  <c r="AN251"/>
  <c r="AG251"/>
  <c r="AK251"/>
  <c r="AJ247"/>
  <c r="AN247"/>
  <c r="AG247"/>
  <c r="AK247"/>
  <c r="AJ232"/>
  <c r="AN232"/>
  <c r="AG232"/>
  <c r="AK232"/>
  <c r="AJ239"/>
  <c r="AN239"/>
  <c r="AG239"/>
  <c r="AK239"/>
  <c r="AJ235"/>
  <c r="AN235"/>
  <c r="AG235"/>
  <c r="AK235"/>
  <c r="AJ220"/>
  <c r="AN220"/>
  <c r="AG220"/>
  <c r="AK220"/>
  <c r="AJ227"/>
  <c r="AN227"/>
  <c r="AG227"/>
  <c r="AK227"/>
  <c r="AJ223"/>
  <c r="AN223"/>
  <c r="AG223"/>
  <c r="AK223"/>
  <c r="AJ208"/>
  <c r="AN208"/>
  <c r="AG208"/>
  <c r="AK208"/>
  <c r="AJ215"/>
  <c r="AN215"/>
  <c r="AG215"/>
  <c r="AK215"/>
  <c r="AJ211"/>
  <c r="AN211"/>
  <c r="AG211"/>
  <c r="AK211"/>
  <c r="AJ196"/>
  <c r="AN196"/>
  <c r="AG196"/>
  <c r="AK196"/>
  <c r="AJ203"/>
  <c r="AN203"/>
  <c r="AG203"/>
  <c r="AK203"/>
  <c r="AJ199"/>
  <c r="AN199"/>
  <c r="AG199"/>
  <c r="AK199"/>
  <c r="AJ184"/>
  <c r="AN184"/>
  <c r="AG184"/>
  <c r="AK184"/>
  <c r="AJ191"/>
  <c r="AN191"/>
  <c r="AG191"/>
  <c r="AK191"/>
  <c r="AJ187"/>
  <c r="AN187"/>
  <c r="AG187"/>
  <c r="AK187"/>
  <c r="AJ172"/>
  <c r="AN172"/>
  <c r="AG172"/>
  <c r="AK172"/>
  <c r="AJ179"/>
  <c r="AN179"/>
  <c r="AG179"/>
  <c r="AK179"/>
  <c r="AJ175"/>
  <c r="AN175"/>
  <c r="AG175"/>
  <c r="AK175"/>
  <c r="AJ160"/>
  <c r="AN160"/>
  <c r="AG160"/>
  <c r="AK160"/>
  <c r="AJ167"/>
  <c r="AN167"/>
  <c r="AG167"/>
  <c r="AK167"/>
  <c r="AJ163"/>
  <c r="AN163"/>
  <c r="AG163"/>
  <c r="AK163"/>
  <c r="AJ148"/>
  <c r="AN148"/>
  <c r="AG148"/>
  <c r="AK148"/>
  <c r="AJ155"/>
  <c r="AN155"/>
  <c r="AG155"/>
  <c r="AK155"/>
  <c r="AJ151"/>
  <c r="AN151"/>
  <c r="AG151"/>
  <c r="AK151"/>
  <c r="AJ136"/>
  <c r="AN136"/>
  <c r="AG136"/>
  <c r="AK136"/>
  <c r="AJ143"/>
  <c r="AN143"/>
  <c r="AG143"/>
  <c r="AK143"/>
  <c r="AJ139"/>
  <c r="AN139"/>
  <c r="AG139"/>
  <c r="AK139"/>
  <c r="AJ124"/>
  <c r="AN124"/>
  <c r="AG124"/>
  <c r="AK124"/>
  <c r="AJ131"/>
  <c r="AN131"/>
  <c r="AG131"/>
  <c r="AK131"/>
  <c r="AJ127"/>
  <c r="AN127"/>
  <c r="AG127"/>
  <c r="AK127"/>
  <c r="AJ112"/>
  <c r="AN112"/>
  <c r="AG112"/>
  <c r="AK112"/>
  <c r="AJ119"/>
  <c r="AN119"/>
  <c r="AG119"/>
  <c r="AK119"/>
  <c r="AJ115"/>
  <c r="AN115"/>
  <c r="AG115"/>
  <c r="AK115"/>
  <c r="AJ100"/>
  <c r="AN100"/>
  <c r="AG100"/>
  <c r="AK100"/>
  <c r="AJ107"/>
  <c r="AN107"/>
  <c r="AG107"/>
  <c r="AK107"/>
  <c r="AJ103"/>
  <c r="AN103"/>
  <c r="AG103"/>
  <c r="AK103"/>
  <c r="AJ88"/>
  <c r="AN88"/>
  <c r="AG88"/>
  <c r="AK88"/>
  <c r="AJ95"/>
  <c r="AN95"/>
  <c r="AG95"/>
  <c r="AK95"/>
  <c r="AJ91"/>
  <c r="AN91"/>
  <c r="AG91"/>
  <c r="AK91"/>
  <c r="AJ76"/>
  <c r="AN76"/>
  <c r="AG76"/>
  <c r="AK76"/>
  <c r="AJ83"/>
  <c r="AN83"/>
  <c r="AG83"/>
  <c r="AK83"/>
  <c r="AJ79"/>
  <c r="AN79"/>
  <c r="AG79"/>
  <c r="AK79"/>
  <c r="AJ64"/>
  <c r="AN64"/>
  <c r="AG64"/>
  <c r="AK64"/>
  <c r="AJ71"/>
  <c r="AN71"/>
  <c r="AG71"/>
  <c r="AK71"/>
  <c r="AJ67"/>
  <c r="AN67"/>
  <c r="AG67"/>
  <c r="AK67"/>
  <c r="AJ52"/>
  <c r="AN52"/>
  <c r="AG52"/>
  <c r="AK52"/>
  <c r="AJ59"/>
  <c r="AN59"/>
  <c r="AG59"/>
  <c r="AK59"/>
  <c r="AJ55"/>
  <c r="AN55"/>
  <c r="AG55"/>
  <c r="AK55"/>
  <c r="AJ40"/>
  <c r="AN40"/>
  <c r="AG40"/>
  <c r="AK40"/>
  <c r="AJ47"/>
  <c r="AN47"/>
  <c r="AG47"/>
  <c r="AK47"/>
  <c r="AJ43"/>
  <c r="AN43"/>
  <c r="AG43"/>
  <c r="AK43"/>
  <c r="AJ28"/>
  <c r="AN28"/>
  <c r="AG28"/>
  <c r="AK28"/>
  <c r="AJ35"/>
  <c r="AN35"/>
  <c r="AG35"/>
  <c r="AK35"/>
  <c r="AJ31"/>
  <c r="AN31"/>
  <c r="AG31"/>
  <c r="AK31"/>
  <c r="AJ16"/>
  <c r="AN16"/>
  <c r="AG16"/>
  <c r="AK16"/>
  <c r="AJ23"/>
  <c r="AN23"/>
  <c r="AG23"/>
  <c r="AK23"/>
  <c r="AJ19"/>
  <c r="AN19"/>
  <c r="AG19"/>
  <c r="AK19"/>
  <c r="AJ4"/>
  <c r="AN4"/>
  <c r="AG4"/>
  <c r="AK4"/>
  <c r="AJ11"/>
  <c r="AN11"/>
  <c r="AG11"/>
  <c r="AK11"/>
  <c r="AJ7"/>
  <c r="AN7"/>
  <c r="AG7"/>
  <c r="AK7"/>
  <c r="AG448"/>
  <c r="AK448"/>
  <c r="AG455"/>
  <c r="AK455"/>
  <c r="AG451"/>
  <c r="AK451"/>
  <c r="AG436"/>
  <c r="AK436"/>
  <c r="AG443"/>
  <c r="AK443"/>
  <c r="AG439"/>
  <c r="AK439"/>
  <c r="AG424"/>
  <c r="AK424"/>
  <c r="AG431"/>
  <c r="AK431"/>
  <c r="AJ449"/>
  <c r="AN449"/>
  <c r="AJ456"/>
  <c r="AN456"/>
  <c r="AJ452"/>
  <c r="AN452"/>
  <c r="AJ437"/>
  <c r="AN437"/>
  <c r="AJ444"/>
  <c r="AN444"/>
  <c r="AJ440"/>
  <c r="AN440"/>
  <c r="AJ425"/>
  <c r="AN425"/>
  <c r="AJ432"/>
  <c r="AN432"/>
  <c r="AJ428"/>
  <c r="AN428"/>
  <c r="AJ413"/>
  <c r="AN413"/>
  <c r="AJ420"/>
  <c r="AN420"/>
  <c r="AJ416"/>
  <c r="AN416"/>
  <c r="AJ401"/>
  <c r="AN401"/>
  <c r="AJ408"/>
  <c r="AN408"/>
  <c r="AJ404"/>
  <c r="AN404"/>
  <c r="AJ389"/>
  <c r="AN389"/>
  <c r="AJ396"/>
  <c r="AN396"/>
  <c r="AJ392"/>
  <c r="AN392"/>
  <c r="AJ377"/>
  <c r="AN377"/>
  <c r="AJ384"/>
  <c r="AN384"/>
  <c r="AJ380"/>
  <c r="AN380"/>
  <c r="AJ365"/>
  <c r="AN365"/>
  <c r="AJ372"/>
  <c r="AN372"/>
  <c r="AJ368"/>
  <c r="AN368"/>
  <c r="AJ353"/>
  <c r="AN353"/>
  <c r="AJ360"/>
  <c r="AN360"/>
  <c r="AJ356"/>
  <c r="AN356"/>
  <c r="AJ341"/>
  <c r="AN341"/>
  <c r="AJ348"/>
  <c r="AN348"/>
  <c r="AJ344"/>
  <c r="AN344"/>
  <c r="AJ329"/>
  <c r="AN329"/>
  <c r="AJ336"/>
  <c r="AN336"/>
  <c r="AJ332"/>
  <c r="AN332"/>
  <c r="AJ317"/>
  <c r="AN317"/>
  <c r="AJ324"/>
  <c r="AN324"/>
  <c r="AJ320"/>
  <c r="AN320"/>
  <c r="AJ305"/>
  <c r="AN305"/>
  <c r="AJ312"/>
  <c r="AN312"/>
  <c r="AJ308"/>
  <c r="AN308"/>
  <c r="AJ293"/>
  <c r="AN293"/>
  <c r="AJ300"/>
  <c r="AN300"/>
  <c r="AJ296"/>
  <c r="AN296"/>
  <c r="AJ281"/>
  <c r="AN281"/>
  <c r="AJ288"/>
  <c r="AN288"/>
  <c r="AJ284"/>
  <c r="AN284"/>
  <c r="AJ269"/>
  <c r="AN269"/>
  <c r="AJ276"/>
  <c r="AN276"/>
  <c r="AJ272"/>
  <c r="AN272"/>
  <c r="AJ257"/>
  <c r="AN257"/>
  <c r="AJ264"/>
  <c r="AN264"/>
  <c r="AJ260"/>
  <c r="AN260"/>
  <c r="AJ245"/>
  <c r="AN245"/>
  <c r="AJ252"/>
  <c r="AN252"/>
  <c r="AJ248"/>
  <c r="AN248"/>
  <c r="AJ233"/>
  <c r="AN233"/>
  <c r="AJ240"/>
  <c r="AN240"/>
  <c r="AJ236"/>
  <c r="AN236"/>
  <c r="AJ221"/>
  <c r="AN221"/>
  <c r="AJ228"/>
  <c r="AN228"/>
  <c r="AJ224"/>
  <c r="AN224"/>
  <c r="AJ209"/>
  <c r="AN209"/>
  <c r="AJ216"/>
  <c r="AN216"/>
  <c r="AJ212"/>
  <c r="AN212"/>
  <c r="AJ197"/>
  <c r="AN197"/>
  <c r="AJ204"/>
  <c r="AN204"/>
  <c r="AJ200"/>
  <c r="AN200"/>
  <c r="AJ185"/>
  <c r="AN185"/>
  <c r="AJ192"/>
  <c r="AN192"/>
  <c r="AJ188"/>
  <c r="AN188"/>
  <c r="AJ173"/>
  <c r="AN173"/>
  <c r="AJ180"/>
  <c r="AN180"/>
  <c r="AJ176"/>
  <c r="AN176"/>
  <c r="AJ161"/>
  <c r="AN161"/>
  <c r="AJ168"/>
  <c r="AN168"/>
  <c r="AJ164"/>
  <c r="AN164"/>
  <c r="AJ149"/>
  <c r="AN149"/>
  <c r="AJ156"/>
  <c r="AN156"/>
  <c r="AJ152"/>
  <c r="AN152"/>
  <c r="AJ137"/>
  <c r="AN137"/>
  <c r="AJ144"/>
  <c r="AN144"/>
  <c r="AJ140"/>
  <c r="AN140"/>
  <c r="AJ125"/>
  <c r="AN125"/>
  <c r="AJ132"/>
  <c r="AN132"/>
  <c r="AJ128"/>
  <c r="AN128"/>
  <c r="AJ113"/>
  <c r="AN113"/>
  <c r="AJ120"/>
  <c r="AN120"/>
  <c r="AJ116"/>
  <c r="AN116"/>
  <c r="AJ101"/>
  <c r="AN101"/>
  <c r="AJ108"/>
  <c r="AN108"/>
  <c r="AJ104"/>
  <c r="AN104"/>
  <c r="AJ89"/>
  <c r="AN89"/>
  <c r="AG89"/>
  <c r="AK89"/>
  <c r="AJ96"/>
  <c r="AN96"/>
  <c r="AG96"/>
  <c r="AK96"/>
  <c r="AJ92"/>
  <c r="AN92"/>
  <c r="AG92"/>
  <c r="AK92"/>
  <c r="AJ77"/>
  <c r="AN77"/>
  <c r="AG77"/>
  <c r="AK77"/>
  <c r="AJ84"/>
  <c r="AN84"/>
  <c r="AG84"/>
  <c r="AK84"/>
  <c r="AJ80"/>
  <c r="AN80"/>
  <c r="AG80"/>
  <c r="AK80"/>
  <c r="AJ65"/>
  <c r="AN65"/>
  <c r="AG65"/>
  <c r="AK65"/>
  <c r="AJ72"/>
  <c r="AN72"/>
  <c r="AG72"/>
  <c r="AK72"/>
  <c r="AJ68"/>
  <c r="AN68"/>
  <c r="AG68"/>
  <c r="AK68"/>
  <c r="AJ53"/>
  <c r="AN53"/>
  <c r="AG53"/>
  <c r="AK53"/>
  <c r="AJ60"/>
  <c r="AN60"/>
  <c r="AG60"/>
  <c r="AK60"/>
  <c r="AJ56"/>
  <c r="AN56"/>
  <c r="AG56"/>
  <c r="AK56"/>
  <c r="AJ41"/>
  <c r="AN41"/>
  <c r="AG41"/>
  <c r="AK41"/>
  <c r="AJ48"/>
  <c r="AN48"/>
  <c r="AG48"/>
  <c r="AK48"/>
  <c r="AJ44"/>
  <c r="AN44"/>
  <c r="AG44"/>
  <c r="AK44"/>
  <c r="AJ29"/>
  <c r="AN29"/>
  <c r="AG29"/>
  <c r="AK29"/>
  <c r="AJ36"/>
  <c r="AN36"/>
  <c r="AG36"/>
  <c r="AK36"/>
  <c r="AJ32"/>
  <c r="AN32"/>
  <c r="AG32"/>
  <c r="AK32"/>
  <c r="AJ17"/>
  <c r="AN17"/>
  <c r="AG17"/>
  <c r="AK17"/>
  <c r="AJ24"/>
  <c r="AN24"/>
  <c r="AG24"/>
  <c r="AK24"/>
  <c r="AJ20"/>
  <c r="AN20"/>
  <c r="AG20"/>
  <c r="AK20"/>
  <c r="AJ5"/>
  <c r="AN5"/>
  <c r="AG5"/>
  <c r="AK5"/>
  <c r="AJ12"/>
  <c r="AN12"/>
  <c r="AG12"/>
  <c r="AK12"/>
  <c r="AJ8"/>
  <c r="AN8"/>
  <c r="AG8"/>
  <c r="AK8"/>
  <c r="AG449"/>
  <c r="AK449"/>
  <c r="AG456"/>
  <c r="AK456"/>
  <c r="AG452"/>
  <c r="AK452"/>
  <c r="AG437"/>
  <c r="AK437"/>
  <c r="AG444"/>
  <c r="AK444"/>
  <c r="AG440"/>
  <c r="AK440"/>
  <c r="AG425"/>
  <c r="AK425"/>
  <c r="AG432"/>
  <c r="AK432"/>
  <c r="AG428"/>
  <c r="AK428"/>
  <c r="AG420"/>
  <c r="AK420"/>
  <c r="AG408"/>
  <c r="AK408"/>
  <c r="AG389"/>
  <c r="AK389"/>
  <c r="AG392"/>
  <c r="AK392"/>
  <c r="AG384"/>
  <c r="AK384"/>
  <c r="AG365"/>
  <c r="AK365"/>
  <c r="AG368"/>
  <c r="AK368"/>
  <c r="AG360"/>
  <c r="AK360"/>
  <c r="AG341"/>
  <c r="AK341"/>
  <c r="AG344"/>
  <c r="AK344"/>
  <c r="AG329"/>
  <c r="AK329"/>
  <c r="AG332"/>
  <c r="AK332"/>
  <c r="AG324"/>
  <c r="AK324"/>
  <c r="AG305"/>
  <c r="AK305"/>
  <c r="AG308"/>
  <c r="AK308"/>
  <c r="AG300"/>
  <c r="AK300"/>
  <c r="AG281"/>
  <c r="AK281"/>
  <c r="AG284"/>
  <c r="AK284"/>
  <c r="AG276"/>
  <c r="AK276"/>
  <c r="AG257"/>
  <c r="AK257"/>
  <c r="AG260"/>
  <c r="AK260"/>
  <c r="AG252"/>
  <c r="AK252"/>
  <c r="AG233"/>
  <c r="AK233"/>
  <c r="AG236"/>
  <c r="AK236"/>
  <c r="AG228"/>
  <c r="AK228"/>
  <c r="AG209"/>
  <c r="AK209"/>
  <c r="AG212"/>
  <c r="AK212"/>
  <c r="AG204"/>
  <c r="AK204"/>
  <c r="AG185"/>
  <c r="AK185"/>
  <c r="AG188"/>
  <c r="AK188"/>
  <c r="AG180"/>
  <c r="AK180"/>
  <c r="AG161"/>
  <c r="AK161"/>
  <c r="AG164"/>
  <c r="AK164"/>
  <c r="AG156"/>
  <c r="AK156"/>
  <c r="AG137"/>
  <c r="AK137"/>
  <c r="AG140"/>
  <c r="AK140"/>
  <c r="AG132"/>
  <c r="AK132"/>
  <c r="AG113"/>
  <c r="AK113"/>
  <c r="AG116"/>
  <c r="AK116"/>
  <c r="AG108"/>
  <c r="AK108"/>
  <c r="AJ450"/>
  <c r="AN450"/>
  <c r="AJ457"/>
  <c r="AN457"/>
  <c r="AJ453"/>
  <c r="AN453"/>
  <c r="AJ438"/>
  <c r="AN438"/>
  <c r="AJ445"/>
  <c r="AN445"/>
  <c r="AJ441"/>
  <c r="AN441"/>
  <c r="AJ426"/>
  <c r="AN426"/>
  <c r="AJ433"/>
  <c r="AN433"/>
  <c r="AJ429"/>
  <c r="AN429"/>
  <c r="AJ414"/>
  <c r="AN414"/>
  <c r="AJ421"/>
  <c r="AN421"/>
  <c r="AJ417"/>
  <c r="AN417"/>
  <c r="AJ402"/>
  <c r="AN402"/>
  <c r="AJ409"/>
  <c r="AN409"/>
  <c r="AJ405"/>
  <c r="AN405"/>
  <c r="AJ390"/>
  <c r="AN390"/>
  <c r="AJ397"/>
  <c r="AN397"/>
  <c r="AJ393"/>
  <c r="AN393"/>
  <c r="AJ378"/>
  <c r="AN378"/>
  <c r="AJ385"/>
  <c r="AN385"/>
  <c r="AJ381"/>
  <c r="AN381"/>
  <c r="AJ366"/>
  <c r="AN366"/>
  <c r="AJ373"/>
  <c r="AN373"/>
  <c r="AJ369"/>
  <c r="AN369"/>
  <c r="AJ354"/>
  <c r="AN354"/>
  <c r="AJ361"/>
  <c r="AN361"/>
  <c r="AJ357"/>
  <c r="AN357"/>
  <c r="AJ342"/>
  <c r="AN342"/>
  <c r="AJ349"/>
  <c r="AN349"/>
  <c r="AJ345"/>
  <c r="AN345"/>
  <c r="AJ330"/>
  <c r="AN330"/>
  <c r="AJ337"/>
  <c r="AN337"/>
  <c r="AJ333"/>
  <c r="AN333"/>
  <c r="AJ318"/>
  <c r="AN318"/>
  <c r="AJ325"/>
  <c r="AN325"/>
  <c r="AJ321"/>
  <c r="AN321"/>
  <c r="AJ306"/>
  <c r="AN306"/>
  <c r="AJ313"/>
  <c r="AN313"/>
  <c r="AJ309"/>
  <c r="AN309"/>
  <c r="AJ294"/>
  <c r="AN294"/>
  <c r="AJ301"/>
  <c r="AN301"/>
  <c r="AJ297"/>
  <c r="AN297"/>
  <c r="AJ282"/>
  <c r="AN282"/>
  <c r="AJ289"/>
  <c r="AN289"/>
  <c r="AJ285"/>
  <c r="AN285"/>
  <c r="AJ270"/>
  <c r="AN270"/>
  <c r="AJ277"/>
  <c r="AN277"/>
  <c r="AJ273"/>
  <c r="AN273"/>
  <c r="AJ258"/>
  <c r="AN258"/>
  <c r="AJ265"/>
  <c r="AN265"/>
  <c r="AJ261"/>
  <c r="AN261"/>
  <c r="AJ246"/>
  <c r="AN246"/>
  <c r="AJ253"/>
  <c r="AN253"/>
  <c r="AJ249"/>
  <c r="AN249"/>
  <c r="AJ234"/>
  <c r="AN234"/>
  <c r="AJ241"/>
  <c r="AN241"/>
  <c r="AJ237"/>
  <c r="AN237"/>
  <c r="AJ222"/>
  <c r="AN222"/>
  <c r="AJ229"/>
  <c r="AN229"/>
  <c r="AJ225"/>
  <c r="AN225"/>
  <c r="AJ210"/>
  <c r="AN210"/>
  <c r="AJ217"/>
  <c r="AN217"/>
  <c r="AJ213"/>
  <c r="AN213"/>
  <c r="AJ198"/>
  <c r="AN198"/>
  <c r="AJ205"/>
  <c r="AN205"/>
  <c r="AJ201"/>
  <c r="AN201"/>
  <c r="AJ186"/>
  <c r="AN186"/>
  <c r="AJ193"/>
  <c r="AN193"/>
  <c r="AJ189"/>
  <c r="AN189"/>
  <c r="AJ174"/>
  <c r="AN174"/>
  <c r="AJ181"/>
  <c r="AN181"/>
  <c r="AJ177"/>
  <c r="AN177"/>
  <c r="AJ162"/>
  <c r="AN162"/>
  <c r="AJ169"/>
  <c r="AN169"/>
  <c r="AJ165"/>
  <c r="AN165"/>
  <c r="AJ150"/>
  <c r="AN150"/>
  <c r="AJ157"/>
  <c r="AN157"/>
  <c r="AJ153"/>
  <c r="AN153"/>
  <c r="AJ138"/>
  <c r="AN138"/>
  <c r="AJ145"/>
  <c r="AN145"/>
  <c r="AJ141"/>
  <c r="AN141"/>
  <c r="AJ126"/>
  <c r="AN126"/>
  <c r="AJ133"/>
  <c r="AN133"/>
  <c r="AJ129"/>
  <c r="AN129"/>
  <c r="AJ114"/>
  <c r="AN114"/>
  <c r="AJ121"/>
  <c r="AN121"/>
  <c r="AJ117"/>
  <c r="AN117"/>
  <c r="AJ102"/>
  <c r="AN102"/>
  <c r="AJ109"/>
  <c r="AN109"/>
  <c r="AJ105"/>
  <c r="AN105"/>
  <c r="AJ90"/>
  <c r="AN90"/>
  <c r="AG90"/>
  <c r="AK90"/>
  <c r="AJ97"/>
  <c r="AN97"/>
  <c r="AG97"/>
  <c r="AK97"/>
  <c r="AJ93"/>
  <c r="AN93"/>
  <c r="AG93"/>
  <c r="AK93"/>
  <c r="AJ78"/>
  <c r="AN78"/>
  <c r="AG78"/>
  <c r="AK78"/>
  <c r="AJ85"/>
  <c r="AN85"/>
  <c r="AG85"/>
  <c r="AK85"/>
  <c r="AJ81"/>
  <c r="AN81"/>
  <c r="AG81"/>
  <c r="AK81"/>
  <c r="AJ66"/>
  <c r="AN66"/>
  <c r="AG66"/>
  <c r="AK66"/>
  <c r="AJ73"/>
  <c r="AN73"/>
  <c r="AG73"/>
  <c r="AK73"/>
  <c r="AJ69"/>
  <c r="AN69"/>
  <c r="AG69"/>
  <c r="AK69"/>
  <c r="AJ54"/>
  <c r="AN54"/>
  <c r="AG54"/>
  <c r="AK54"/>
  <c r="AJ61"/>
  <c r="AN61"/>
  <c r="AG61"/>
  <c r="AK61"/>
  <c r="AJ57"/>
  <c r="AN57"/>
  <c r="AG57"/>
  <c r="AK57"/>
  <c r="AJ42"/>
  <c r="AN42"/>
  <c r="AG42"/>
  <c r="AK42"/>
  <c r="AJ49"/>
  <c r="AN49"/>
  <c r="AG49"/>
  <c r="AK49"/>
  <c r="AJ45"/>
  <c r="AN45"/>
  <c r="AG45"/>
  <c r="AK45"/>
  <c r="AJ30"/>
  <c r="AN30"/>
  <c r="AG30"/>
  <c r="AK30"/>
  <c r="AJ37"/>
  <c r="AN37"/>
  <c r="AG37"/>
  <c r="AK37"/>
  <c r="AJ33"/>
  <c r="AN33"/>
  <c r="AG33"/>
  <c r="AK33"/>
  <c r="AJ18"/>
  <c r="AN18"/>
  <c r="AG18"/>
  <c r="AK18"/>
  <c r="AJ25"/>
  <c r="AN25"/>
  <c r="AG25"/>
  <c r="AK25"/>
  <c r="AJ21"/>
  <c r="AN21"/>
  <c r="AG21"/>
  <c r="AK21"/>
  <c r="AJ6"/>
  <c r="AN6"/>
  <c r="AG6"/>
  <c r="AK6"/>
  <c r="AJ13"/>
  <c r="AN13"/>
  <c r="AG13"/>
  <c r="AK13"/>
  <c r="AJ9"/>
  <c r="AN9"/>
  <c r="AG9"/>
  <c r="AK9"/>
  <c r="AG450"/>
  <c r="AK450"/>
  <c r="AG457"/>
  <c r="AK457"/>
  <c r="AG453"/>
  <c r="AK453"/>
  <c r="AG438"/>
  <c r="AK438"/>
  <c r="AG445"/>
  <c r="AK445"/>
  <c r="AG441"/>
  <c r="AK441"/>
  <c r="AG426"/>
  <c r="AK426"/>
  <c r="AG433"/>
  <c r="AK433"/>
  <c r="AG429"/>
  <c r="AK429"/>
  <c r="AG421"/>
  <c r="AK421"/>
  <c r="AG409"/>
  <c r="AK409"/>
  <c r="AG390"/>
  <c r="AK390"/>
  <c r="AG393"/>
  <c r="AK393"/>
  <c r="AG385"/>
  <c r="AK385"/>
  <c r="AG366"/>
  <c r="AK366"/>
  <c r="AG369"/>
  <c r="AK369"/>
  <c r="AG361"/>
  <c r="AK361"/>
  <c r="AG342"/>
  <c r="AK342"/>
  <c r="AG345"/>
  <c r="AK345"/>
  <c r="AG330"/>
  <c r="AK330"/>
  <c r="AG333"/>
  <c r="AK333"/>
  <c r="AG325"/>
  <c r="AK325"/>
  <c r="AG306"/>
  <c r="AK306"/>
  <c r="AG309"/>
  <c r="AK309"/>
  <c r="AG301"/>
  <c r="AK301"/>
  <c r="AG282"/>
  <c r="AK282"/>
  <c r="AG285"/>
  <c r="AK285"/>
  <c r="AG277"/>
  <c r="AK277"/>
  <c r="AG258"/>
  <c r="AK258"/>
  <c r="AG261"/>
  <c r="AK261"/>
  <c r="AG253"/>
  <c r="AK253"/>
  <c r="AG234"/>
  <c r="AK234"/>
  <c r="AG237"/>
  <c r="AK237"/>
  <c r="AG229"/>
  <c r="AK229"/>
  <c r="AG210"/>
  <c r="AK210"/>
  <c r="AG213"/>
  <c r="AK213"/>
  <c r="AG205"/>
  <c r="AK205"/>
  <c r="AG186"/>
  <c r="AK186"/>
  <c r="AG189"/>
  <c r="AK189"/>
  <c r="AG181"/>
  <c r="AK181"/>
  <c r="AG162"/>
  <c r="AK162"/>
  <c r="AG165"/>
  <c r="AK165"/>
  <c r="AG157"/>
  <c r="AK157"/>
  <c r="AG138"/>
  <c r="AK138"/>
  <c r="AG141"/>
  <c r="AK141"/>
  <c r="AG133"/>
  <c r="AK133"/>
  <c r="AG114"/>
  <c r="AK114"/>
  <c r="AG117"/>
  <c r="AK117"/>
  <c r="AG109"/>
  <c r="AK109"/>
  <c r="AE38" i="9"/>
  <c r="AE30"/>
  <c r="R101" i="1"/>
  <c r="R245"/>
  <c r="R284"/>
  <c r="R67"/>
  <c r="R66"/>
  <c r="R126"/>
  <c r="R258"/>
  <c r="R103"/>
  <c r="R102"/>
  <c r="R246"/>
  <c r="AE39" i="9"/>
  <c r="AE35"/>
  <c r="AE31"/>
  <c r="AE27"/>
  <c r="AE23"/>
  <c r="AE22"/>
  <c r="AE37"/>
  <c r="AE33"/>
  <c r="AE25"/>
  <c r="AE40"/>
  <c r="AE36"/>
  <c r="AE32"/>
  <c r="AE28"/>
  <c r="AE24"/>
  <c r="AE119"/>
  <c r="AE111"/>
  <c r="AE103"/>
  <c r="AE115"/>
  <c r="AE107"/>
  <c r="AE99"/>
  <c r="AE95"/>
  <c r="N29"/>
  <c r="AE121"/>
  <c r="AE117"/>
  <c r="Q35" i="1"/>
  <c r="AE113" i="9"/>
  <c r="AE109"/>
  <c r="AE105"/>
  <c r="AE101"/>
  <c r="AE97"/>
  <c r="AE122"/>
  <c r="AE120"/>
  <c r="Q36" i="1"/>
  <c r="AE118" i="9"/>
  <c r="Q37" i="1"/>
  <c r="AE116" i="9"/>
  <c r="AE114"/>
  <c r="Q38" i="1"/>
  <c r="AE112" i="9"/>
  <c r="AE110"/>
  <c r="AE108"/>
  <c r="AE106"/>
  <c r="AE104"/>
  <c r="AE102"/>
  <c r="AE100"/>
  <c r="AE98"/>
  <c r="AE96"/>
  <c r="AE94"/>
  <c r="AE92"/>
  <c r="N415" i="1"/>
  <c r="T415"/>
  <c r="N311"/>
  <c r="T311"/>
  <c r="N367"/>
  <c r="T367"/>
  <c r="N343"/>
  <c r="T343"/>
  <c r="N275"/>
  <c r="T275"/>
  <c r="N196"/>
  <c r="T196"/>
  <c r="N175"/>
  <c r="T175"/>
  <c r="N446"/>
  <c r="T446"/>
  <c r="N435"/>
  <c r="T435"/>
  <c r="N418"/>
  <c r="T418"/>
  <c r="N410"/>
  <c r="T410"/>
  <c r="N399"/>
  <c r="T399"/>
  <c r="N386"/>
  <c r="T386"/>
  <c r="N375"/>
  <c r="T375"/>
  <c r="N370"/>
  <c r="T370"/>
  <c r="N346"/>
  <c r="T346"/>
  <c r="N314"/>
  <c r="T314"/>
  <c r="N303"/>
  <c r="T303"/>
  <c r="N286"/>
  <c r="T286"/>
  <c r="N278"/>
  <c r="T278"/>
  <c r="N267"/>
  <c r="T267"/>
  <c r="N202"/>
  <c r="T202"/>
  <c r="N178"/>
  <c r="T178"/>
  <c r="N443"/>
  <c r="T443"/>
  <c r="N412"/>
  <c r="T412"/>
  <c r="N383"/>
  <c r="T383"/>
  <c r="N340"/>
  <c r="T340"/>
  <c r="N280"/>
  <c r="T280"/>
  <c r="N199"/>
  <c r="T199"/>
  <c r="N436"/>
  <c r="T436"/>
  <c r="N419"/>
  <c r="T419"/>
  <c r="N400"/>
  <c r="T400"/>
  <c r="N403"/>
  <c r="T403"/>
  <c r="N376"/>
  <c r="T376"/>
  <c r="N379"/>
  <c r="T379"/>
  <c r="N371"/>
  <c r="T371"/>
  <c r="N347"/>
  <c r="T347"/>
  <c r="N304"/>
  <c r="T304"/>
  <c r="N307"/>
  <c r="T307"/>
  <c r="N287"/>
  <c r="T287"/>
  <c r="N268"/>
  <c r="T268"/>
  <c r="N271"/>
  <c r="T271"/>
  <c r="N203"/>
  <c r="T203"/>
  <c r="AE93" i="9"/>
  <c r="N407" i="1"/>
  <c r="T407"/>
  <c r="N364"/>
  <c r="T364"/>
  <c r="N283"/>
  <c r="T283"/>
  <c r="N61" i="9"/>
  <c r="N53"/>
  <c r="N45"/>
  <c r="N64"/>
  <c r="N422" i="1"/>
  <c r="T422"/>
  <c r="N411"/>
  <c r="T411"/>
  <c r="N406"/>
  <c r="T406"/>
  <c r="N382"/>
  <c r="T382"/>
  <c r="N374"/>
  <c r="T374"/>
  <c r="N363"/>
  <c r="T363"/>
  <c r="N350"/>
  <c r="T350"/>
  <c r="N339"/>
  <c r="T339"/>
  <c r="N310"/>
  <c r="T310"/>
  <c r="N290"/>
  <c r="T290"/>
  <c r="N279"/>
  <c r="T279"/>
  <c r="N274"/>
  <c r="T274"/>
  <c r="N206"/>
  <c r="T206"/>
  <c r="N195"/>
  <c r="T195"/>
  <c r="N437"/>
  <c r="T437"/>
  <c r="N444"/>
  <c r="T444"/>
  <c r="N440"/>
  <c r="T440"/>
  <c r="N413"/>
  <c r="T413"/>
  <c r="N420"/>
  <c r="T420"/>
  <c r="N416"/>
  <c r="T416"/>
  <c r="N401"/>
  <c r="T401"/>
  <c r="N408"/>
  <c r="T408"/>
  <c r="N404"/>
  <c r="T404"/>
  <c r="N377"/>
  <c r="T377"/>
  <c r="N384"/>
  <c r="T384"/>
  <c r="N380"/>
  <c r="T380"/>
  <c r="N365"/>
  <c r="T365"/>
  <c r="N372"/>
  <c r="T372"/>
  <c r="N368"/>
  <c r="T368"/>
  <c r="N341"/>
  <c r="T341"/>
  <c r="N348"/>
  <c r="T348"/>
  <c r="N344"/>
  <c r="T344"/>
  <c r="N305"/>
  <c r="T305"/>
  <c r="N312"/>
  <c r="T312"/>
  <c r="N308"/>
  <c r="T308"/>
  <c r="N281"/>
  <c r="T281"/>
  <c r="N288"/>
  <c r="T288"/>
  <c r="N284"/>
  <c r="T284"/>
  <c r="N269"/>
  <c r="T269"/>
  <c r="N276"/>
  <c r="T276"/>
  <c r="N272"/>
  <c r="T272"/>
  <c r="N197"/>
  <c r="T197"/>
  <c r="N204"/>
  <c r="T204"/>
  <c r="N200"/>
  <c r="T200"/>
  <c r="N137"/>
  <c r="T137"/>
  <c r="N144"/>
  <c r="T144"/>
  <c r="N140"/>
  <c r="T140"/>
  <c r="N125"/>
  <c r="T125"/>
  <c r="N132"/>
  <c r="T132"/>
  <c r="N128"/>
  <c r="T128"/>
  <c r="N101"/>
  <c r="T101"/>
  <c r="N108"/>
  <c r="T108"/>
  <c r="N104"/>
  <c r="T104"/>
  <c r="O436"/>
  <c r="O443"/>
  <c r="O439"/>
  <c r="S439"/>
  <c r="U439"/>
  <c r="Y439"/>
  <c r="O412"/>
  <c r="O419"/>
  <c r="O415"/>
  <c r="S415"/>
  <c r="O400"/>
  <c r="O407"/>
  <c r="O403"/>
  <c r="O376"/>
  <c r="O383"/>
  <c r="O379"/>
  <c r="O364"/>
  <c r="O371"/>
  <c r="O367"/>
  <c r="O340"/>
  <c r="S340"/>
  <c r="O347"/>
  <c r="O343"/>
  <c r="O304"/>
  <c r="O311"/>
  <c r="S311"/>
  <c r="V311"/>
  <c r="O307"/>
  <c r="O280"/>
  <c r="O287"/>
  <c r="O283"/>
  <c r="O268"/>
  <c r="O275"/>
  <c r="S275"/>
  <c r="O271"/>
  <c r="O196"/>
  <c r="S196"/>
  <c r="U196"/>
  <c r="Y196"/>
  <c r="O203"/>
  <c r="O199"/>
  <c r="S199"/>
  <c r="U199"/>
  <c r="Y199"/>
  <c r="O136"/>
  <c r="O143"/>
  <c r="O139"/>
  <c r="O124"/>
  <c r="O131"/>
  <c r="O127"/>
  <c r="O100"/>
  <c r="O107"/>
  <c r="O103"/>
  <c r="O40"/>
  <c r="S40"/>
  <c r="V40"/>
  <c r="O47"/>
  <c r="S47"/>
  <c r="V47"/>
  <c r="O43"/>
  <c r="AE90" i="9"/>
  <c r="N9"/>
  <c r="N57"/>
  <c r="N438" i="1"/>
  <c r="T438"/>
  <c r="N445"/>
  <c r="T445"/>
  <c r="N441"/>
  <c r="T441"/>
  <c r="N414"/>
  <c r="T414"/>
  <c r="N421"/>
  <c r="T421"/>
  <c r="N417"/>
  <c r="T417"/>
  <c r="N402"/>
  <c r="T402"/>
  <c r="N409"/>
  <c r="T409"/>
  <c r="N405"/>
  <c r="T405"/>
  <c r="N378"/>
  <c r="T378"/>
  <c r="N385"/>
  <c r="T385"/>
  <c r="N381"/>
  <c r="T381"/>
  <c r="N366"/>
  <c r="T366"/>
  <c r="N373"/>
  <c r="T373"/>
  <c r="N369"/>
  <c r="T369"/>
  <c r="N342"/>
  <c r="T342"/>
  <c r="N349"/>
  <c r="T349"/>
  <c r="N345"/>
  <c r="T345"/>
  <c r="N306"/>
  <c r="T306"/>
  <c r="N313"/>
  <c r="T313"/>
  <c r="N309"/>
  <c r="T309"/>
  <c r="N282"/>
  <c r="T282"/>
  <c r="N289"/>
  <c r="T289"/>
  <c r="N285"/>
  <c r="T285"/>
  <c r="N270"/>
  <c r="T270"/>
  <c r="N277"/>
  <c r="T277"/>
  <c r="N273"/>
  <c r="T273"/>
  <c r="N198"/>
  <c r="T198"/>
  <c r="N205"/>
  <c r="T205"/>
  <c r="N201"/>
  <c r="T201"/>
  <c r="N138"/>
  <c r="T138"/>
  <c r="N145"/>
  <c r="T145"/>
  <c r="N141"/>
  <c r="T141"/>
  <c r="N126"/>
  <c r="T126"/>
  <c r="N133"/>
  <c r="T133"/>
  <c r="N129"/>
  <c r="T129"/>
  <c r="N102"/>
  <c r="T102"/>
  <c r="N109"/>
  <c r="T109"/>
  <c r="N105"/>
  <c r="T105"/>
  <c r="O437"/>
  <c r="S437"/>
  <c r="O444"/>
  <c r="S444"/>
  <c r="O440"/>
  <c r="S440"/>
  <c r="O413"/>
  <c r="S413"/>
  <c r="O420"/>
  <c r="S420"/>
  <c r="U420"/>
  <c r="Y420"/>
  <c r="O416"/>
  <c r="S416"/>
  <c r="O401"/>
  <c r="S401"/>
  <c r="O408"/>
  <c r="S408"/>
  <c r="O404"/>
  <c r="S404"/>
  <c r="O377"/>
  <c r="S377"/>
  <c r="O384"/>
  <c r="S384"/>
  <c r="O380"/>
  <c r="S380"/>
  <c r="V380"/>
  <c r="O365"/>
  <c r="S365"/>
  <c r="O372"/>
  <c r="S372"/>
  <c r="O368"/>
  <c r="S368"/>
  <c r="O341"/>
  <c r="S341"/>
  <c r="O348"/>
  <c r="S348"/>
  <c r="O344"/>
  <c r="S344"/>
  <c r="O305"/>
  <c r="S305"/>
  <c r="O312"/>
  <c r="S312"/>
  <c r="O308"/>
  <c r="S308"/>
  <c r="O281"/>
  <c r="S281"/>
  <c r="O288"/>
  <c r="S288"/>
  <c r="O284"/>
  <c r="S284"/>
  <c r="O269"/>
  <c r="S269"/>
  <c r="O276"/>
  <c r="S276"/>
  <c r="O272"/>
  <c r="S272"/>
  <c r="O197"/>
  <c r="S197"/>
  <c r="O204"/>
  <c r="S204"/>
  <c r="O200"/>
  <c r="S200"/>
  <c r="V200"/>
  <c r="O137"/>
  <c r="S137"/>
  <c r="O144"/>
  <c r="S144"/>
  <c r="O140"/>
  <c r="S140"/>
  <c r="O125"/>
  <c r="S125"/>
  <c r="O132"/>
  <c r="S132"/>
  <c r="O128"/>
  <c r="S128"/>
  <c r="O101"/>
  <c r="S101"/>
  <c r="U101"/>
  <c r="Y101"/>
  <c r="O108"/>
  <c r="S108"/>
  <c r="O104"/>
  <c r="S104"/>
  <c r="V104"/>
  <c r="O41"/>
  <c r="S41"/>
  <c r="O48"/>
  <c r="S48"/>
  <c r="O44"/>
  <c r="S44"/>
  <c r="N146"/>
  <c r="T146"/>
  <c r="N142"/>
  <c r="T142"/>
  <c r="N135"/>
  <c r="T135"/>
  <c r="N134"/>
  <c r="T134"/>
  <c r="N130"/>
  <c r="T130"/>
  <c r="N123"/>
  <c r="T123"/>
  <c r="N110"/>
  <c r="T110"/>
  <c r="N106"/>
  <c r="T106"/>
  <c r="N99"/>
  <c r="T99"/>
  <c r="N39"/>
  <c r="T39"/>
  <c r="O438"/>
  <c r="S438"/>
  <c r="V438"/>
  <c r="O445"/>
  <c r="S445"/>
  <c r="O441"/>
  <c r="S441"/>
  <c r="O414"/>
  <c r="S414"/>
  <c r="U414"/>
  <c r="Y414"/>
  <c r="O421"/>
  <c r="S421"/>
  <c r="O417"/>
  <c r="S417"/>
  <c r="U417"/>
  <c r="Y417"/>
  <c r="O402"/>
  <c r="S402"/>
  <c r="U402"/>
  <c r="Y402"/>
  <c r="O409"/>
  <c r="S409"/>
  <c r="O405"/>
  <c r="S405"/>
  <c r="O378"/>
  <c r="S378"/>
  <c r="O385"/>
  <c r="S385"/>
  <c r="O381"/>
  <c r="S381"/>
  <c r="O366"/>
  <c r="S366"/>
  <c r="V366"/>
  <c r="O373"/>
  <c r="S373"/>
  <c r="O369"/>
  <c r="S369"/>
  <c r="O342"/>
  <c r="S342"/>
  <c r="O349"/>
  <c r="S349"/>
  <c r="O345"/>
  <c r="S345"/>
  <c r="O306"/>
  <c r="S306"/>
  <c r="O313"/>
  <c r="S313"/>
  <c r="O309"/>
  <c r="S309"/>
  <c r="O282"/>
  <c r="S282"/>
  <c r="O289"/>
  <c r="S289"/>
  <c r="O285"/>
  <c r="S285"/>
  <c r="O270"/>
  <c r="S270"/>
  <c r="U270"/>
  <c r="Y270"/>
  <c r="O277"/>
  <c r="S277"/>
  <c r="O273"/>
  <c r="S273"/>
  <c r="O198"/>
  <c r="S198"/>
  <c r="U198"/>
  <c r="Y198"/>
  <c r="O205"/>
  <c r="S205"/>
  <c r="O201"/>
  <c r="S201"/>
  <c r="U201"/>
  <c r="Y201"/>
  <c r="O138"/>
  <c r="S138"/>
  <c r="O145"/>
  <c r="S145"/>
  <c r="U145"/>
  <c r="Y145"/>
  <c r="O141"/>
  <c r="S141"/>
  <c r="O126"/>
  <c r="S126"/>
  <c r="O133"/>
  <c r="S133"/>
  <c r="U133"/>
  <c r="Y133"/>
  <c r="O129"/>
  <c r="S129"/>
  <c r="O102"/>
  <c r="S102"/>
  <c r="O109"/>
  <c r="S109"/>
  <c r="O105"/>
  <c r="S105"/>
  <c r="O42"/>
  <c r="S42"/>
  <c r="O49"/>
  <c r="S49"/>
  <c r="O45"/>
  <c r="S45"/>
  <c r="AE91" i="9"/>
  <c r="N136" i="1"/>
  <c r="T136"/>
  <c r="N143"/>
  <c r="T143"/>
  <c r="N139"/>
  <c r="T139"/>
  <c r="N124"/>
  <c r="T124"/>
  <c r="N131"/>
  <c r="T131"/>
  <c r="N127"/>
  <c r="T127"/>
  <c r="N100"/>
  <c r="T100"/>
  <c r="N107"/>
  <c r="T107"/>
  <c r="N103"/>
  <c r="T103"/>
  <c r="O446"/>
  <c r="O442"/>
  <c r="S442"/>
  <c r="O435"/>
  <c r="O422"/>
  <c r="S422"/>
  <c r="O418"/>
  <c r="O411"/>
  <c r="O410"/>
  <c r="S410"/>
  <c r="O406"/>
  <c r="O399"/>
  <c r="O386"/>
  <c r="O382"/>
  <c r="S382"/>
  <c r="V382"/>
  <c r="O375"/>
  <c r="O374"/>
  <c r="S374"/>
  <c r="V374"/>
  <c r="O370"/>
  <c r="O363"/>
  <c r="O350"/>
  <c r="O346"/>
  <c r="O339"/>
  <c r="O314"/>
  <c r="O310"/>
  <c r="S310"/>
  <c r="V310"/>
  <c r="O303"/>
  <c r="O290"/>
  <c r="O286"/>
  <c r="S286"/>
  <c r="O279"/>
  <c r="O278"/>
  <c r="O274"/>
  <c r="O267"/>
  <c r="O206"/>
  <c r="S206"/>
  <c r="O202"/>
  <c r="O195"/>
  <c r="O146"/>
  <c r="S146"/>
  <c r="O142"/>
  <c r="S142"/>
  <c r="O135"/>
  <c r="S135"/>
  <c r="O134"/>
  <c r="S134"/>
  <c r="O130"/>
  <c r="S130"/>
  <c r="O123"/>
  <c r="S123"/>
  <c r="O110"/>
  <c r="S110"/>
  <c r="V110"/>
  <c r="O106"/>
  <c r="S106"/>
  <c r="O99"/>
  <c r="S99"/>
  <c r="V99"/>
  <c r="O50"/>
  <c r="S50"/>
  <c r="O46"/>
  <c r="S46"/>
  <c r="O39"/>
  <c r="AE88" i="9"/>
  <c r="AE82"/>
  <c r="AE78"/>
  <c r="AE74"/>
  <c r="AE70"/>
  <c r="AE66"/>
  <c r="AE62"/>
  <c r="AE58"/>
  <c r="AE54"/>
  <c r="AE50"/>
  <c r="AE46"/>
  <c r="AE42"/>
  <c r="AE83"/>
  <c r="AE79"/>
  <c r="AE75"/>
  <c r="AE71"/>
  <c r="AE135"/>
  <c r="AE131"/>
  <c r="AE127"/>
  <c r="AE123"/>
  <c r="AE134"/>
  <c r="AE130"/>
  <c r="AE126"/>
  <c r="AE133"/>
  <c r="AE129"/>
  <c r="AE125"/>
  <c r="AE136"/>
  <c r="AE132"/>
  <c r="AE128"/>
  <c r="AE124"/>
  <c r="AE67"/>
  <c r="AE63"/>
  <c r="AE59"/>
  <c r="AE55"/>
  <c r="AE51"/>
  <c r="AE47"/>
  <c r="AE43"/>
  <c r="AE85"/>
  <c r="AE81"/>
  <c r="AE77"/>
  <c r="AE73"/>
  <c r="AE69"/>
  <c r="AE65"/>
  <c r="AE61"/>
  <c r="AE57"/>
  <c r="AE53"/>
  <c r="AE49"/>
  <c r="AE45"/>
  <c r="AE41"/>
  <c r="AE84"/>
  <c r="AE80"/>
  <c r="AE76"/>
  <c r="AE72"/>
  <c r="AE68"/>
  <c r="AE64"/>
  <c r="AE60"/>
  <c r="AE56"/>
  <c r="AE52"/>
  <c r="AE48"/>
  <c r="AE44"/>
  <c r="AE87"/>
  <c r="AE86"/>
  <c r="AE89"/>
  <c r="S449" i="1"/>
  <c r="U449"/>
  <c r="Y449"/>
  <c r="S456"/>
  <c r="V456"/>
  <c r="S452"/>
  <c r="V452"/>
  <c r="S425"/>
  <c r="V425"/>
  <c r="S432"/>
  <c r="V432"/>
  <c r="S428"/>
  <c r="U428"/>
  <c r="Y428"/>
  <c r="S389"/>
  <c r="U389"/>
  <c r="Y389"/>
  <c r="S396"/>
  <c r="V396"/>
  <c r="S392"/>
  <c r="U392"/>
  <c r="Y392"/>
  <c r="S353"/>
  <c r="U353"/>
  <c r="Y353"/>
  <c r="S360"/>
  <c r="U360"/>
  <c r="Y360"/>
  <c r="S356"/>
  <c r="V356"/>
  <c r="S329"/>
  <c r="U329"/>
  <c r="Y329"/>
  <c r="S336"/>
  <c r="V336"/>
  <c r="S332"/>
  <c r="U332"/>
  <c r="Y332"/>
  <c r="S317"/>
  <c r="V317"/>
  <c r="S324"/>
  <c r="U324"/>
  <c r="Y324"/>
  <c r="S320"/>
  <c r="V320"/>
  <c r="S293"/>
  <c r="V293"/>
  <c r="S300"/>
  <c r="U300"/>
  <c r="Y300"/>
  <c r="S296"/>
  <c r="V296"/>
  <c r="S257"/>
  <c r="U257"/>
  <c r="Y257"/>
  <c r="S264"/>
  <c r="V264"/>
  <c r="S260"/>
  <c r="U260"/>
  <c r="Y260"/>
  <c r="S245"/>
  <c r="U245"/>
  <c r="Y245"/>
  <c r="S252"/>
  <c r="U252"/>
  <c r="Y252"/>
  <c r="S248"/>
  <c r="V248"/>
  <c r="S233"/>
  <c r="V233"/>
  <c r="S240"/>
  <c r="V240"/>
  <c r="S236"/>
  <c r="V236"/>
  <c r="S221"/>
  <c r="V221"/>
  <c r="S228"/>
  <c r="V228"/>
  <c r="S224"/>
  <c r="U224"/>
  <c r="Y224"/>
  <c r="S209"/>
  <c r="U209"/>
  <c r="Y209"/>
  <c r="S216"/>
  <c r="V216"/>
  <c r="S212"/>
  <c r="V212"/>
  <c r="S185"/>
  <c r="U185"/>
  <c r="Y185"/>
  <c r="S192"/>
  <c r="U192"/>
  <c r="Y192"/>
  <c r="S188"/>
  <c r="U188"/>
  <c r="Y188"/>
  <c r="S173"/>
  <c r="V173"/>
  <c r="S180"/>
  <c r="V180"/>
  <c r="S176"/>
  <c r="V176"/>
  <c r="S161"/>
  <c r="U161"/>
  <c r="Y161"/>
  <c r="S168"/>
  <c r="V168"/>
  <c r="S164"/>
  <c r="U164"/>
  <c r="Y164"/>
  <c r="S149"/>
  <c r="U149"/>
  <c r="Y149"/>
  <c r="S156"/>
  <c r="U156"/>
  <c r="Y156"/>
  <c r="S152"/>
  <c r="V152"/>
  <c r="S113"/>
  <c r="V113"/>
  <c r="S120"/>
  <c r="V120"/>
  <c r="S116"/>
  <c r="U116"/>
  <c r="Y116"/>
  <c r="S89"/>
  <c r="U89"/>
  <c r="Y89"/>
  <c r="S96"/>
  <c r="V96"/>
  <c r="S92"/>
  <c r="V92"/>
  <c r="S77"/>
  <c r="V77"/>
  <c r="S84"/>
  <c r="U84"/>
  <c r="Y84"/>
  <c r="S80"/>
  <c r="V80"/>
  <c r="S65"/>
  <c r="U65"/>
  <c r="Y65"/>
  <c r="S72"/>
  <c r="U72"/>
  <c r="Y72"/>
  <c r="S68"/>
  <c r="U68"/>
  <c r="Y68"/>
  <c r="S53"/>
  <c r="V53"/>
  <c r="S60"/>
  <c r="U60"/>
  <c r="Y60"/>
  <c r="S56"/>
  <c r="U56"/>
  <c r="Y56"/>
  <c r="S29"/>
  <c r="U29"/>
  <c r="Y29"/>
  <c r="S36"/>
  <c r="V36"/>
  <c r="S32"/>
  <c r="V32"/>
  <c r="S17"/>
  <c r="U17"/>
  <c r="Y17"/>
  <c r="S24"/>
  <c r="V24"/>
  <c r="S20"/>
  <c r="U20"/>
  <c r="Y20"/>
  <c r="S5"/>
  <c r="V5"/>
  <c r="S12"/>
  <c r="V12"/>
  <c r="S8"/>
  <c r="V8"/>
  <c r="S450"/>
  <c r="U450"/>
  <c r="Y450"/>
  <c r="S457"/>
  <c r="V457"/>
  <c r="S453"/>
  <c r="U453"/>
  <c r="Y453"/>
  <c r="S426"/>
  <c r="U426"/>
  <c r="Y426"/>
  <c r="S433"/>
  <c r="U433"/>
  <c r="Y433"/>
  <c r="S429"/>
  <c r="U429"/>
  <c r="Y429"/>
  <c r="S390"/>
  <c r="U390"/>
  <c r="Y390"/>
  <c r="S397"/>
  <c r="U397"/>
  <c r="Y397"/>
  <c r="S393"/>
  <c r="V393"/>
  <c r="S354"/>
  <c r="V354"/>
  <c r="S361"/>
  <c r="U361"/>
  <c r="Y361"/>
  <c r="S357"/>
  <c r="V357"/>
  <c r="S330"/>
  <c r="U330"/>
  <c r="Y330"/>
  <c r="S337"/>
  <c r="V337"/>
  <c r="S333"/>
  <c r="V333"/>
  <c r="S318"/>
  <c r="U318"/>
  <c r="Y318"/>
  <c r="S325"/>
  <c r="U325"/>
  <c r="Y325"/>
  <c r="S321"/>
  <c r="U321"/>
  <c r="Y321"/>
  <c r="S294"/>
  <c r="U294"/>
  <c r="Y294"/>
  <c r="S301"/>
  <c r="U301"/>
  <c r="Y301"/>
  <c r="S297"/>
  <c r="V297"/>
  <c r="S258"/>
  <c r="U258"/>
  <c r="Y258"/>
  <c r="S265"/>
  <c r="U265"/>
  <c r="Y265"/>
  <c r="S261"/>
  <c r="U261"/>
  <c r="Y261"/>
  <c r="S246"/>
  <c r="U246"/>
  <c r="Y246"/>
  <c r="S253"/>
  <c r="U253"/>
  <c r="Y253"/>
  <c r="S249"/>
  <c r="U249"/>
  <c r="Y249"/>
  <c r="S234"/>
  <c r="U234"/>
  <c r="Y234"/>
  <c r="S241"/>
  <c r="U241"/>
  <c r="Y241"/>
  <c r="S237"/>
  <c r="U237"/>
  <c r="Y237"/>
  <c r="S222"/>
  <c r="U222"/>
  <c r="Y222"/>
  <c r="S229"/>
  <c r="V229"/>
  <c r="S225"/>
  <c r="U225"/>
  <c r="Y225"/>
  <c r="S210"/>
  <c r="U210"/>
  <c r="Y210"/>
  <c r="S217"/>
  <c r="V217"/>
  <c r="S213"/>
  <c r="V213"/>
  <c r="S186"/>
  <c r="V186"/>
  <c r="S193"/>
  <c r="U193"/>
  <c r="Y193"/>
  <c r="S189"/>
  <c r="U189"/>
  <c r="Y189"/>
  <c r="S174"/>
  <c r="U174"/>
  <c r="Y174"/>
  <c r="S181"/>
  <c r="U181"/>
  <c r="Y181"/>
  <c r="S177"/>
  <c r="U177"/>
  <c r="Y177"/>
  <c r="S162"/>
  <c r="U162"/>
  <c r="Y162"/>
  <c r="S169"/>
  <c r="V169"/>
  <c r="S165"/>
  <c r="V165"/>
  <c r="S150"/>
  <c r="U150"/>
  <c r="Y150"/>
  <c r="S157"/>
  <c r="U157"/>
  <c r="Y157"/>
  <c r="S153"/>
  <c r="V153"/>
  <c r="S114"/>
  <c r="U114"/>
  <c r="Y114"/>
  <c r="S121"/>
  <c r="V121"/>
  <c r="S117"/>
  <c r="V117"/>
  <c r="S90"/>
  <c r="U90"/>
  <c r="Y90"/>
  <c r="S97"/>
  <c r="U97"/>
  <c r="Y97"/>
  <c r="S93"/>
  <c r="U93"/>
  <c r="Y93"/>
  <c r="S78"/>
  <c r="U78"/>
  <c r="Y78"/>
  <c r="S85"/>
  <c r="U85"/>
  <c r="Y85"/>
  <c r="S81"/>
  <c r="V81"/>
  <c r="S66"/>
  <c r="U66"/>
  <c r="Y66"/>
  <c r="S73"/>
  <c r="V73"/>
  <c r="S69"/>
  <c r="U69"/>
  <c r="Y69"/>
  <c r="S54"/>
  <c r="V54"/>
  <c r="S61"/>
  <c r="U61"/>
  <c r="Y61"/>
  <c r="S57"/>
  <c r="V57"/>
  <c r="S30"/>
  <c r="V30"/>
  <c r="S37"/>
  <c r="U37"/>
  <c r="Y37"/>
  <c r="S33"/>
  <c r="V33"/>
  <c r="S18"/>
  <c r="V18"/>
  <c r="S25"/>
  <c r="V25"/>
  <c r="S21"/>
  <c r="U21"/>
  <c r="Y21"/>
  <c r="S6"/>
  <c r="V6"/>
  <c r="S13"/>
  <c r="V13"/>
  <c r="S9"/>
  <c r="U9"/>
  <c r="Y9"/>
  <c r="S458"/>
  <c r="V458"/>
  <c r="S454"/>
  <c r="V454"/>
  <c r="S447"/>
  <c r="U447"/>
  <c r="Y447"/>
  <c r="S434"/>
  <c r="V434"/>
  <c r="S430"/>
  <c r="V430"/>
  <c r="S423"/>
  <c r="V423"/>
  <c r="S398"/>
  <c r="U398"/>
  <c r="Y398"/>
  <c r="S394"/>
  <c r="V394"/>
  <c r="S387"/>
  <c r="U387"/>
  <c r="Y387"/>
  <c r="S362"/>
  <c r="V362"/>
  <c r="S358"/>
  <c r="V358"/>
  <c r="S351"/>
  <c r="U351"/>
  <c r="Y351"/>
  <c r="S338"/>
  <c r="U338"/>
  <c r="Y338"/>
  <c r="S334"/>
  <c r="V334"/>
  <c r="S327"/>
  <c r="V327"/>
  <c r="S326"/>
  <c r="V326"/>
  <c r="S322"/>
  <c r="V322"/>
  <c r="S315"/>
  <c r="V315"/>
  <c r="S302"/>
  <c r="U302"/>
  <c r="Y302"/>
  <c r="S298"/>
  <c r="U298"/>
  <c r="Y298"/>
  <c r="S291"/>
  <c r="V291"/>
  <c r="S266"/>
  <c r="U266"/>
  <c r="Y266"/>
  <c r="S262"/>
  <c r="U262"/>
  <c r="Y262"/>
  <c r="S255"/>
  <c r="U255"/>
  <c r="Y255"/>
  <c r="S254"/>
  <c r="V254"/>
  <c r="S250"/>
  <c r="U250"/>
  <c r="Y250"/>
  <c r="S243"/>
  <c r="U243"/>
  <c r="Y243"/>
  <c r="S242"/>
  <c r="U242"/>
  <c r="Y242"/>
  <c r="S238"/>
  <c r="V238"/>
  <c r="S231"/>
  <c r="U231"/>
  <c r="Y231"/>
  <c r="S230"/>
  <c r="V230"/>
  <c r="S226"/>
  <c r="U226"/>
  <c r="Y226"/>
  <c r="S219"/>
  <c r="U219"/>
  <c r="Y219"/>
  <c r="S218"/>
  <c r="U218"/>
  <c r="Y218"/>
  <c r="S214"/>
  <c r="V214"/>
  <c r="S207"/>
  <c r="U207"/>
  <c r="Y207"/>
  <c r="S194"/>
  <c r="U194"/>
  <c r="Y194"/>
  <c r="S190"/>
  <c r="U190"/>
  <c r="Y190"/>
  <c r="S183"/>
  <c r="U183"/>
  <c r="Y183"/>
  <c r="S182"/>
  <c r="U182"/>
  <c r="Y182"/>
  <c r="S171"/>
  <c r="V171"/>
  <c r="S170"/>
  <c r="U170"/>
  <c r="Y170"/>
  <c r="S166"/>
  <c r="U166"/>
  <c r="Y166"/>
  <c r="S159"/>
  <c r="U159"/>
  <c r="Y159"/>
  <c r="S158"/>
  <c r="V158"/>
  <c r="S154"/>
  <c r="V154"/>
  <c r="S147"/>
  <c r="U147"/>
  <c r="Y147"/>
  <c r="S122"/>
  <c r="V122"/>
  <c r="S118"/>
  <c r="U118"/>
  <c r="Y118"/>
  <c r="S111"/>
  <c r="U111"/>
  <c r="Y111"/>
  <c r="S98"/>
  <c r="V98"/>
  <c r="S94"/>
  <c r="V94"/>
  <c r="S87"/>
  <c r="U87"/>
  <c r="Y87"/>
  <c r="S86"/>
  <c r="V86"/>
  <c r="S82"/>
  <c r="V82"/>
  <c r="S75"/>
  <c r="U75"/>
  <c r="Y75"/>
  <c r="S74"/>
  <c r="U74"/>
  <c r="Y74"/>
  <c r="S70"/>
  <c r="U70"/>
  <c r="Y70"/>
  <c r="S63"/>
  <c r="V63"/>
  <c r="S62"/>
  <c r="V62"/>
  <c r="S58"/>
  <c r="U58"/>
  <c r="Y58"/>
  <c r="S51"/>
  <c r="U51"/>
  <c r="Y51"/>
  <c r="S38"/>
  <c r="U38"/>
  <c r="Y38"/>
  <c r="S34"/>
  <c r="V34"/>
  <c r="S27"/>
  <c r="V27"/>
  <c r="S26"/>
  <c r="U26"/>
  <c r="Y26"/>
  <c r="S22"/>
  <c r="V22"/>
  <c r="S15"/>
  <c r="V15"/>
  <c r="S14"/>
  <c r="U14"/>
  <c r="Y14"/>
  <c r="S10"/>
  <c r="V10"/>
  <c r="S3"/>
  <c r="V3"/>
  <c r="S448"/>
  <c r="V448"/>
  <c r="S455"/>
  <c r="V455"/>
  <c r="S451"/>
  <c r="U451"/>
  <c r="Y451"/>
  <c r="S436"/>
  <c r="U436"/>
  <c r="Y436"/>
  <c r="S424"/>
  <c r="V424"/>
  <c r="S431"/>
  <c r="U431"/>
  <c r="Y431"/>
  <c r="S427"/>
  <c r="V427"/>
  <c r="S403"/>
  <c r="V403"/>
  <c r="S388"/>
  <c r="V388"/>
  <c r="S395"/>
  <c r="V395"/>
  <c r="S391"/>
  <c r="V391"/>
  <c r="S383"/>
  <c r="U383"/>
  <c r="Y383"/>
  <c r="S379"/>
  <c r="U379"/>
  <c r="Y379"/>
  <c r="S352"/>
  <c r="V352"/>
  <c r="S359"/>
  <c r="V359"/>
  <c r="S355"/>
  <c r="U355"/>
  <c r="Y355"/>
  <c r="S328"/>
  <c r="V328"/>
  <c r="S335"/>
  <c r="U335"/>
  <c r="Y335"/>
  <c r="S331"/>
  <c r="U331"/>
  <c r="Y331"/>
  <c r="S316"/>
  <c r="U316"/>
  <c r="Y316"/>
  <c r="S323"/>
  <c r="V323"/>
  <c r="S319"/>
  <c r="V319"/>
  <c r="S292"/>
  <c r="U292"/>
  <c r="Y292"/>
  <c r="S299"/>
  <c r="U299"/>
  <c r="Y299"/>
  <c r="S295"/>
  <c r="U295"/>
  <c r="Y295"/>
  <c r="S287"/>
  <c r="V287"/>
  <c r="S256"/>
  <c r="V256"/>
  <c r="S263"/>
  <c r="U263"/>
  <c r="Y263"/>
  <c r="S259"/>
  <c r="V259"/>
  <c r="S244"/>
  <c r="V244"/>
  <c r="S251"/>
  <c r="V251"/>
  <c r="S247"/>
  <c r="V247"/>
  <c r="S232"/>
  <c r="V232"/>
  <c r="S239"/>
  <c r="U239"/>
  <c r="Y239"/>
  <c r="S235"/>
  <c r="V235"/>
  <c r="S220"/>
  <c r="U220"/>
  <c r="Y220"/>
  <c r="S227"/>
  <c r="V227"/>
  <c r="S223"/>
  <c r="V223"/>
  <c r="S208"/>
  <c r="U208"/>
  <c r="Y208"/>
  <c r="S215"/>
  <c r="V215"/>
  <c r="S211"/>
  <c r="V211"/>
  <c r="S203"/>
  <c r="U203"/>
  <c r="Y203"/>
  <c r="S184"/>
  <c r="V184"/>
  <c r="S191"/>
  <c r="V191"/>
  <c r="S187"/>
  <c r="V187"/>
  <c r="S172"/>
  <c r="V172"/>
  <c r="S179"/>
  <c r="V179"/>
  <c r="S160"/>
  <c r="V160"/>
  <c r="S167"/>
  <c r="U167"/>
  <c r="Y167"/>
  <c r="S163"/>
  <c r="V163"/>
  <c r="S148"/>
  <c r="V148"/>
  <c r="S155"/>
  <c r="U155"/>
  <c r="Y155"/>
  <c r="S151"/>
  <c r="V151"/>
  <c r="S112"/>
  <c r="U112"/>
  <c r="Y112"/>
  <c r="S119"/>
  <c r="U119"/>
  <c r="Y119"/>
  <c r="S115"/>
  <c r="V115"/>
  <c r="S88"/>
  <c r="U88"/>
  <c r="Y88"/>
  <c r="S95"/>
  <c r="V95"/>
  <c r="S91"/>
  <c r="V91"/>
  <c r="S76"/>
  <c r="U76"/>
  <c r="Y76"/>
  <c r="S83"/>
  <c r="U83"/>
  <c r="Y83"/>
  <c r="S79"/>
  <c r="U79"/>
  <c r="Y79"/>
  <c r="S64"/>
  <c r="V64"/>
  <c r="S71"/>
  <c r="V71"/>
  <c r="S67"/>
  <c r="V67"/>
  <c r="S52"/>
  <c r="V52"/>
  <c r="S59"/>
  <c r="V59"/>
  <c r="S55"/>
  <c r="U55"/>
  <c r="Y55"/>
  <c r="S43"/>
  <c r="V43"/>
  <c r="S28"/>
  <c r="V28"/>
  <c r="S35"/>
  <c r="U35"/>
  <c r="Y35"/>
  <c r="S31"/>
  <c r="U31"/>
  <c r="Y31"/>
  <c r="S16"/>
  <c r="V16"/>
  <c r="S23"/>
  <c r="U23"/>
  <c r="Y23"/>
  <c r="S19"/>
  <c r="U19"/>
  <c r="Y19"/>
  <c r="S4"/>
  <c r="U4"/>
  <c r="Y4"/>
  <c r="S11"/>
  <c r="V11"/>
  <c r="S7"/>
  <c r="V7"/>
  <c r="V449"/>
  <c r="U452"/>
  <c r="Y452"/>
  <c r="U425"/>
  <c r="Y425"/>
  <c r="U432"/>
  <c r="Y432"/>
  <c r="V392"/>
  <c r="V332"/>
  <c r="V245"/>
  <c r="U176"/>
  <c r="Y176"/>
  <c r="V330"/>
  <c r="N7" i="9"/>
  <c r="N59"/>
  <c r="N49"/>
  <c r="N3"/>
  <c r="N27"/>
  <c r="N55"/>
  <c r="N47"/>
  <c r="N5"/>
  <c r="N13"/>
  <c r="N21"/>
  <c r="N11"/>
  <c r="N19"/>
  <c r="N51"/>
  <c r="N17"/>
  <c r="N25"/>
  <c r="N15"/>
  <c r="N23"/>
  <c r="N35"/>
  <c r="N37"/>
  <c r="N39"/>
  <c r="N41"/>
  <c r="N43"/>
  <c r="V299" i="1"/>
  <c r="V192"/>
  <c r="V237"/>
  <c r="V253"/>
  <c r="V188"/>
  <c r="V210"/>
  <c r="U122"/>
  <c r="Y122"/>
  <c r="V258"/>
  <c r="V353"/>
  <c r="S400"/>
  <c r="U400"/>
  <c r="Y400"/>
  <c r="U148"/>
  <c r="Y148"/>
  <c r="U10"/>
  <c r="Y10"/>
  <c r="V78"/>
  <c r="U228"/>
  <c r="Y228"/>
  <c r="V87"/>
  <c r="V147"/>
  <c r="V65"/>
  <c r="U63"/>
  <c r="Y63"/>
  <c r="V298"/>
  <c r="V181"/>
  <c r="S100"/>
  <c r="V100"/>
  <c r="U393"/>
  <c r="Y393"/>
  <c r="V37"/>
  <c r="V17"/>
  <c r="S124"/>
  <c r="U124"/>
  <c r="Y124"/>
  <c r="S175"/>
  <c r="U175"/>
  <c r="Y175"/>
  <c r="V55"/>
  <c r="V231"/>
  <c r="U13"/>
  <c r="Y13"/>
  <c r="V450"/>
  <c r="V164"/>
  <c r="U236"/>
  <c r="Y236"/>
  <c r="S307"/>
  <c r="V307"/>
  <c r="S419"/>
  <c r="S178"/>
  <c r="S339"/>
  <c r="V339"/>
  <c r="U287"/>
  <c r="Y287"/>
  <c r="U427"/>
  <c r="Y427"/>
  <c r="V111"/>
  <c r="U158"/>
  <c r="Y158"/>
  <c r="V351"/>
  <c r="V85"/>
  <c r="U180"/>
  <c r="Y180"/>
  <c r="V209"/>
  <c r="U320"/>
  <c r="Y320"/>
  <c r="S364"/>
  <c r="V364"/>
  <c r="V185"/>
  <c r="U28"/>
  <c r="Y28"/>
  <c r="V38"/>
  <c r="U323"/>
  <c r="Y323"/>
  <c r="U98"/>
  <c r="Y98"/>
  <c r="U394"/>
  <c r="Y394"/>
  <c r="V89"/>
  <c r="V116"/>
  <c r="U233"/>
  <c r="Y233"/>
  <c r="U18"/>
  <c r="Y18"/>
  <c r="V90"/>
  <c r="V161"/>
  <c r="U244"/>
  <c r="Y244"/>
  <c r="U403"/>
  <c r="Y403"/>
  <c r="V58"/>
  <c r="V218"/>
  <c r="V150"/>
  <c r="V318"/>
  <c r="V453"/>
  <c r="U251"/>
  <c r="Y251"/>
  <c r="V292"/>
  <c r="V355"/>
  <c r="V74"/>
  <c r="V190"/>
  <c r="V262"/>
  <c r="U57"/>
  <c r="Y57"/>
  <c r="V157"/>
  <c r="V193"/>
  <c r="V246"/>
  <c r="U297"/>
  <c r="Y297"/>
  <c r="U24"/>
  <c r="Y24"/>
  <c r="U77"/>
  <c r="Y77"/>
  <c r="U212"/>
  <c r="Y212"/>
  <c r="U240"/>
  <c r="Y240"/>
  <c r="V79"/>
  <c r="U424"/>
  <c r="Y424"/>
  <c r="V266"/>
  <c r="U213"/>
  <c r="Y213"/>
  <c r="V261"/>
  <c r="U191"/>
  <c r="Y191"/>
  <c r="V316"/>
  <c r="V250"/>
  <c r="U334"/>
  <c r="Y334"/>
  <c r="V447"/>
  <c r="V189"/>
  <c r="V414"/>
  <c r="U12"/>
  <c r="Y12"/>
  <c r="V156"/>
  <c r="V260"/>
  <c r="S279"/>
  <c r="S350"/>
  <c r="S375"/>
  <c r="S406"/>
  <c r="U406"/>
  <c r="Y406"/>
  <c r="V19"/>
  <c r="V83"/>
  <c r="U82"/>
  <c r="Y82"/>
  <c r="V182"/>
  <c r="U430"/>
  <c r="Y430"/>
  <c r="U81"/>
  <c r="Y81"/>
  <c r="V162"/>
  <c r="V325"/>
  <c r="U357"/>
  <c r="Y357"/>
  <c r="S39"/>
  <c r="U39"/>
  <c r="Y39"/>
  <c r="S278"/>
  <c r="S346"/>
  <c r="S399"/>
  <c r="S446"/>
  <c r="U446"/>
  <c r="Y446"/>
  <c r="V109"/>
  <c r="U109"/>
  <c r="Y109"/>
  <c r="U187"/>
  <c r="Y187"/>
  <c r="V379"/>
  <c r="U214"/>
  <c r="Y214"/>
  <c r="V243"/>
  <c r="U117"/>
  <c r="Y117"/>
  <c r="V225"/>
  <c r="V60"/>
  <c r="S202"/>
  <c r="U202"/>
  <c r="Y202"/>
  <c r="S303"/>
  <c r="V303"/>
  <c r="S418"/>
  <c r="V112"/>
  <c r="V208"/>
  <c r="U448"/>
  <c r="Y448"/>
  <c r="U230"/>
  <c r="Y230"/>
  <c r="U254"/>
  <c r="Y254"/>
  <c r="U326"/>
  <c r="Y326"/>
  <c r="V224"/>
  <c r="U385"/>
  <c r="Y385"/>
  <c r="V385"/>
  <c r="V204"/>
  <c r="U204"/>
  <c r="Y204"/>
  <c r="V269"/>
  <c r="U269"/>
  <c r="Y269"/>
  <c r="V422"/>
  <c r="U422"/>
  <c r="Y422"/>
  <c r="V45"/>
  <c r="U45"/>
  <c r="Y45"/>
  <c r="U205"/>
  <c r="Y205"/>
  <c r="V205"/>
  <c r="U405"/>
  <c r="Y405"/>
  <c r="V405"/>
  <c r="V144"/>
  <c r="U144"/>
  <c r="Y144"/>
  <c r="U40"/>
  <c r="Y40"/>
  <c r="V155"/>
  <c r="U227"/>
  <c r="Y227"/>
  <c r="U256"/>
  <c r="Y256"/>
  <c r="U352"/>
  <c r="Y352"/>
  <c r="U154"/>
  <c r="Y154"/>
  <c r="V68"/>
  <c r="V149"/>
  <c r="S103"/>
  <c r="V103"/>
  <c r="V35"/>
  <c r="U67"/>
  <c r="Y67"/>
  <c r="V88"/>
  <c r="U115"/>
  <c r="Y115"/>
  <c r="U160"/>
  <c r="Y160"/>
  <c r="V203"/>
  <c r="U388"/>
  <c r="Y388"/>
  <c r="U99"/>
  <c r="Y99"/>
  <c r="V159"/>
  <c r="V194"/>
  <c r="V219"/>
  <c r="U238"/>
  <c r="Y238"/>
  <c r="V302"/>
  <c r="U30"/>
  <c r="Y30"/>
  <c r="U73"/>
  <c r="Y73"/>
  <c r="V97"/>
  <c r="V177"/>
  <c r="V241"/>
  <c r="V429"/>
  <c r="V29"/>
  <c r="V84"/>
  <c r="U152"/>
  <c r="Y152"/>
  <c r="V324"/>
  <c r="U284"/>
  <c r="Y284"/>
  <c r="V284"/>
  <c r="V415"/>
  <c r="U415"/>
  <c r="Y415"/>
  <c r="U458"/>
  <c r="Y458"/>
  <c r="V66"/>
  <c r="V114"/>
  <c r="V20"/>
  <c r="V257"/>
  <c r="S290"/>
  <c r="U290"/>
  <c r="Y290"/>
  <c r="V263"/>
  <c r="U36"/>
  <c r="Y36"/>
  <c r="U113"/>
  <c r="Y113"/>
  <c r="V300"/>
  <c r="V360"/>
  <c r="U235"/>
  <c r="Y235"/>
  <c r="U259"/>
  <c r="Y259"/>
  <c r="U319"/>
  <c r="Y319"/>
  <c r="V383"/>
  <c r="V451"/>
  <c r="V294"/>
  <c r="U333"/>
  <c r="Y333"/>
  <c r="V390"/>
  <c r="U96"/>
  <c r="Y96"/>
  <c r="V252"/>
  <c r="S268"/>
  <c r="V268"/>
  <c r="S347"/>
  <c r="U347"/>
  <c r="Y347"/>
  <c r="V331"/>
  <c r="V26"/>
  <c r="V183"/>
  <c r="V207"/>
  <c r="V398"/>
  <c r="U434"/>
  <c r="Y434"/>
  <c r="V61"/>
  <c r="U354"/>
  <c r="Y354"/>
  <c r="V428"/>
  <c r="V175"/>
  <c r="U328"/>
  <c r="Y328"/>
  <c r="V439"/>
  <c r="U15"/>
  <c r="Y15"/>
  <c r="V118"/>
  <c r="V170"/>
  <c r="V242"/>
  <c r="U54"/>
  <c r="Y54"/>
  <c r="U121"/>
  <c r="Y121"/>
  <c r="U165"/>
  <c r="Y165"/>
  <c r="U92"/>
  <c r="Y92"/>
  <c r="V329"/>
  <c r="U356"/>
  <c r="Y356"/>
  <c r="U396"/>
  <c r="Y396"/>
  <c r="V431"/>
  <c r="U315"/>
  <c r="Y315"/>
  <c r="U362"/>
  <c r="Y362"/>
  <c r="U454"/>
  <c r="Y454"/>
  <c r="U6"/>
  <c r="Y6"/>
  <c r="U186"/>
  <c r="Y186"/>
  <c r="V126"/>
  <c r="U126"/>
  <c r="Y126"/>
  <c r="U375"/>
  <c r="Y375"/>
  <c r="V375"/>
  <c r="U172"/>
  <c r="Y172"/>
  <c r="V199"/>
  <c r="U359"/>
  <c r="Y359"/>
  <c r="V166"/>
  <c r="U358"/>
  <c r="Y358"/>
  <c r="U382"/>
  <c r="Y382"/>
  <c r="U5"/>
  <c r="Y5"/>
  <c r="U296"/>
  <c r="Y296"/>
  <c r="U71"/>
  <c r="Y71"/>
  <c r="V76"/>
  <c r="U247"/>
  <c r="Y247"/>
  <c r="U311"/>
  <c r="Y311"/>
  <c r="U364"/>
  <c r="Y364"/>
  <c r="U34"/>
  <c r="Y34"/>
  <c r="U62"/>
  <c r="Y62"/>
  <c r="V75"/>
  <c r="U171"/>
  <c r="Y171"/>
  <c r="U291"/>
  <c r="Y291"/>
  <c r="U310"/>
  <c r="Y310"/>
  <c r="U374"/>
  <c r="Y374"/>
  <c r="U229"/>
  <c r="Y229"/>
  <c r="V234"/>
  <c r="V426"/>
  <c r="U8"/>
  <c r="Y8"/>
  <c r="V306"/>
  <c r="U306"/>
  <c r="Y306"/>
  <c r="U369"/>
  <c r="Y369"/>
  <c r="V369"/>
  <c r="U46"/>
  <c r="Y46"/>
  <c r="V46"/>
  <c r="V135"/>
  <c r="U135"/>
  <c r="Y135"/>
  <c r="U206"/>
  <c r="Y206"/>
  <c r="V206"/>
  <c r="U279"/>
  <c r="Y279"/>
  <c r="V279"/>
  <c r="V350"/>
  <c r="U350"/>
  <c r="Y350"/>
  <c r="U349"/>
  <c r="Y349"/>
  <c r="V349"/>
  <c r="V128"/>
  <c r="U128"/>
  <c r="Y128"/>
  <c r="U163"/>
  <c r="Y163"/>
  <c r="U179"/>
  <c r="Y179"/>
  <c r="V335"/>
  <c r="U391"/>
  <c r="Y391"/>
  <c r="U455"/>
  <c r="Y455"/>
  <c r="V14"/>
  <c r="U27"/>
  <c r="Y27"/>
  <c r="U86"/>
  <c r="Y86"/>
  <c r="V226"/>
  <c r="V255"/>
  <c r="U327"/>
  <c r="Y327"/>
  <c r="V387"/>
  <c r="V21"/>
  <c r="V69"/>
  <c r="V93"/>
  <c r="V198"/>
  <c r="U53"/>
  <c r="Y53"/>
  <c r="U104"/>
  <c r="Y104"/>
  <c r="U216"/>
  <c r="Y216"/>
  <c r="V130"/>
  <c r="U130"/>
  <c r="Y130"/>
  <c r="V146"/>
  <c r="U146"/>
  <c r="Y146"/>
  <c r="U42"/>
  <c r="Y42"/>
  <c r="V42"/>
  <c r="U108"/>
  <c r="Y108"/>
  <c r="V108"/>
  <c r="V125"/>
  <c r="U125"/>
  <c r="Y125"/>
  <c r="V365"/>
  <c r="U365"/>
  <c r="Y365"/>
  <c r="U309"/>
  <c r="Y309"/>
  <c r="V309"/>
  <c r="V421"/>
  <c r="U421"/>
  <c r="Y421"/>
  <c r="V41"/>
  <c r="U41"/>
  <c r="Y41"/>
  <c r="U401"/>
  <c r="Y401"/>
  <c r="V401"/>
  <c r="V440"/>
  <c r="U440"/>
  <c r="Y440"/>
  <c r="U11"/>
  <c r="Y11"/>
  <c r="U91"/>
  <c r="Y91"/>
  <c r="V119"/>
  <c r="U232"/>
  <c r="Y232"/>
  <c r="U22"/>
  <c r="Y22"/>
  <c r="V145"/>
  <c r="U32"/>
  <c r="Y32"/>
  <c r="U184"/>
  <c r="Y184"/>
  <c r="U211"/>
  <c r="Y211"/>
  <c r="U94"/>
  <c r="Y94"/>
  <c r="U442"/>
  <c r="Y442"/>
  <c r="V442"/>
  <c r="U129"/>
  <c r="Y129"/>
  <c r="V129"/>
  <c r="U273"/>
  <c r="Y273"/>
  <c r="V273"/>
  <c r="U289"/>
  <c r="Y289"/>
  <c r="V289"/>
  <c r="U441"/>
  <c r="Y441"/>
  <c r="V441"/>
  <c r="V44"/>
  <c r="U44"/>
  <c r="Y44"/>
  <c r="U308"/>
  <c r="Y308"/>
  <c r="V308"/>
  <c r="U348"/>
  <c r="Y348"/>
  <c r="V348"/>
  <c r="V404"/>
  <c r="U404"/>
  <c r="Y404"/>
  <c r="U437"/>
  <c r="Y437"/>
  <c r="V437"/>
  <c r="V368"/>
  <c r="U368"/>
  <c r="Y368"/>
  <c r="U384"/>
  <c r="Y384"/>
  <c r="V384"/>
  <c r="S280"/>
  <c r="U280"/>
  <c r="Y280"/>
  <c r="S343"/>
  <c r="V343"/>
  <c r="S371"/>
  <c r="U371"/>
  <c r="Y371"/>
  <c r="S376"/>
  <c r="U376"/>
  <c r="Y376"/>
  <c r="S443"/>
  <c r="U443"/>
  <c r="Y443"/>
  <c r="U7"/>
  <c r="Y7"/>
  <c r="V23"/>
  <c r="V196"/>
  <c r="U223"/>
  <c r="Y223"/>
  <c r="V239"/>
  <c r="S283"/>
  <c r="V283"/>
  <c r="V272"/>
  <c r="U272"/>
  <c r="Y272"/>
  <c r="V288"/>
  <c r="U288"/>
  <c r="Y288"/>
  <c r="U305"/>
  <c r="Y305"/>
  <c r="V305"/>
  <c r="S131"/>
  <c r="V131"/>
  <c r="S136"/>
  <c r="U136"/>
  <c r="Y136"/>
  <c r="U52"/>
  <c r="Y52"/>
  <c r="U64"/>
  <c r="Y64"/>
  <c r="V4"/>
  <c r="U16"/>
  <c r="Y16"/>
  <c r="U43"/>
  <c r="Y43"/>
  <c r="U59"/>
  <c r="Y59"/>
  <c r="S139"/>
  <c r="V139"/>
  <c r="S407"/>
  <c r="U407"/>
  <c r="Y407"/>
  <c r="V106"/>
  <c r="U106"/>
  <c r="Y106"/>
  <c r="V134"/>
  <c r="U134"/>
  <c r="Y134"/>
  <c r="U278"/>
  <c r="Y278"/>
  <c r="V278"/>
  <c r="V346"/>
  <c r="U346"/>
  <c r="Y346"/>
  <c r="U399"/>
  <c r="Y399"/>
  <c r="V399"/>
  <c r="U418"/>
  <c r="Y418"/>
  <c r="V418"/>
  <c r="U105"/>
  <c r="Y105"/>
  <c r="V105"/>
  <c r="V138"/>
  <c r="U138"/>
  <c r="Y138"/>
  <c r="U277"/>
  <c r="Y277"/>
  <c r="V277"/>
  <c r="V282"/>
  <c r="U282"/>
  <c r="Y282"/>
  <c r="U345"/>
  <c r="Y345"/>
  <c r="V345"/>
  <c r="V373"/>
  <c r="U373"/>
  <c r="Y373"/>
  <c r="U378"/>
  <c r="Y378"/>
  <c r="V378"/>
  <c r="U445"/>
  <c r="Y445"/>
  <c r="V445"/>
  <c r="V48"/>
  <c r="U48"/>
  <c r="Y48"/>
  <c r="U140"/>
  <c r="Y140"/>
  <c r="V140"/>
  <c r="U197"/>
  <c r="Y197"/>
  <c r="V197"/>
  <c r="U312"/>
  <c r="Y312"/>
  <c r="V312"/>
  <c r="V341"/>
  <c r="U341"/>
  <c r="Y341"/>
  <c r="V408"/>
  <c r="U408"/>
  <c r="Y408"/>
  <c r="V413"/>
  <c r="U413"/>
  <c r="Y413"/>
  <c r="V275"/>
  <c r="U275"/>
  <c r="Y275"/>
  <c r="V50"/>
  <c r="U50"/>
  <c r="Y50"/>
  <c r="V410"/>
  <c r="U410"/>
  <c r="Y410"/>
  <c r="V102"/>
  <c r="U102"/>
  <c r="Y102"/>
  <c r="U409"/>
  <c r="Y409"/>
  <c r="V409"/>
  <c r="U416"/>
  <c r="Y416"/>
  <c r="V416"/>
  <c r="U340"/>
  <c r="Y340"/>
  <c r="V340"/>
  <c r="U95"/>
  <c r="Y95"/>
  <c r="U151"/>
  <c r="Y151"/>
  <c r="V167"/>
  <c r="U215"/>
  <c r="Y215"/>
  <c r="V220"/>
  <c r="V295"/>
  <c r="U395"/>
  <c r="Y395"/>
  <c r="V400"/>
  <c r="V70"/>
  <c r="U322"/>
  <c r="Y322"/>
  <c r="V338"/>
  <c r="U423"/>
  <c r="Y423"/>
  <c r="V133"/>
  <c r="V174"/>
  <c r="V201"/>
  <c r="V222"/>
  <c r="V249"/>
  <c r="V265"/>
  <c r="V270"/>
  <c r="V301"/>
  <c r="V321"/>
  <c r="V361"/>
  <c r="V397"/>
  <c r="V402"/>
  <c r="V417"/>
  <c r="V433"/>
  <c r="V72"/>
  <c r="V101"/>
  <c r="U173"/>
  <c r="Y173"/>
  <c r="U248"/>
  <c r="Y248"/>
  <c r="U336"/>
  <c r="Y336"/>
  <c r="U380"/>
  <c r="Y380"/>
  <c r="V389"/>
  <c r="S127"/>
  <c r="S314"/>
  <c r="S363"/>
  <c r="S267"/>
  <c r="S435"/>
  <c r="U435"/>
  <c r="Y435"/>
  <c r="U47"/>
  <c r="Y47"/>
  <c r="U3"/>
  <c r="Y3"/>
  <c r="U110"/>
  <c r="Y110"/>
  <c r="U25"/>
  <c r="Y25"/>
  <c r="U33"/>
  <c r="Y33"/>
  <c r="U153"/>
  <c r="Y153"/>
  <c r="U169"/>
  <c r="Y169"/>
  <c r="U217"/>
  <c r="Y217"/>
  <c r="U337"/>
  <c r="Y337"/>
  <c r="U366"/>
  <c r="Y366"/>
  <c r="U438"/>
  <c r="Y438"/>
  <c r="U457"/>
  <c r="Y457"/>
  <c r="U80"/>
  <c r="Y80"/>
  <c r="U120"/>
  <c r="Y120"/>
  <c r="U200"/>
  <c r="Y200"/>
  <c r="U264"/>
  <c r="Y264"/>
  <c r="S107"/>
  <c r="S304"/>
  <c r="S367"/>
  <c r="S274"/>
  <c r="S411"/>
  <c r="V31"/>
  <c r="V124"/>
  <c r="V436"/>
  <c r="V51"/>
  <c r="V9"/>
  <c r="V56"/>
  <c r="U168"/>
  <c r="Y168"/>
  <c r="U221"/>
  <c r="Y221"/>
  <c r="U317"/>
  <c r="Y317"/>
  <c r="V420"/>
  <c r="U456"/>
  <c r="Y456"/>
  <c r="S195"/>
  <c r="S370"/>
  <c r="S386"/>
  <c r="U293"/>
  <c r="Y293"/>
  <c r="S143"/>
  <c r="S271"/>
  <c r="S412"/>
  <c r="R396"/>
  <c r="Q202"/>
  <c r="R35"/>
  <c r="W35"/>
  <c r="Z35"/>
  <c r="AA35"/>
  <c r="Q9"/>
  <c r="Q80"/>
  <c r="R85"/>
  <c r="Q4"/>
  <c r="Q191"/>
  <c r="Q406"/>
  <c r="R92"/>
  <c r="R89"/>
  <c r="R209"/>
  <c r="R356"/>
  <c r="R43"/>
  <c r="R136"/>
  <c r="R316"/>
  <c r="R448"/>
  <c r="Q66"/>
  <c r="W66"/>
  <c r="Z66"/>
  <c r="R418"/>
  <c r="R442"/>
  <c r="R30"/>
  <c r="R453"/>
  <c r="Q451"/>
  <c r="Q413"/>
  <c r="R77"/>
  <c r="R264"/>
  <c r="R299"/>
  <c r="R335"/>
  <c r="R158"/>
  <c r="R310"/>
  <c r="R358"/>
  <c r="Q149"/>
  <c r="R33"/>
  <c r="R181"/>
  <c r="R445"/>
  <c r="Q369"/>
  <c r="Q122"/>
  <c r="Q142"/>
  <c r="Q154"/>
  <c r="Q350"/>
  <c r="R83"/>
  <c r="Q309"/>
  <c r="R86"/>
  <c r="Q304"/>
  <c r="Q323"/>
  <c r="R8"/>
  <c r="R52"/>
  <c r="R340"/>
  <c r="R391"/>
  <c r="R430"/>
  <c r="Q101"/>
  <c r="W101"/>
  <c r="Z101"/>
  <c r="R153"/>
  <c r="R405"/>
  <c r="Q199"/>
  <c r="R180"/>
  <c r="R192"/>
  <c r="R444"/>
  <c r="R22"/>
  <c r="R50"/>
  <c r="Q20"/>
  <c r="Q7"/>
  <c r="Q112"/>
  <c r="Q280"/>
  <c r="Q302"/>
  <c r="Q326"/>
  <c r="Q338"/>
  <c r="Q32"/>
  <c r="R397"/>
  <c r="Q40"/>
  <c r="Q239"/>
  <c r="Q347"/>
  <c r="Q352"/>
  <c r="Q419"/>
  <c r="R44"/>
  <c r="Q15"/>
  <c r="Q315"/>
  <c r="R64"/>
  <c r="R148"/>
  <c r="R400"/>
  <c r="Q150"/>
  <c r="R27"/>
  <c r="R242"/>
  <c r="R286"/>
  <c r="R346"/>
  <c r="R370"/>
  <c r="Q116"/>
  <c r="Q245"/>
  <c r="W245"/>
  <c r="Z245"/>
  <c r="AA245"/>
  <c r="Q151"/>
  <c r="Q318"/>
  <c r="R72"/>
  <c r="R204"/>
  <c r="R408"/>
  <c r="Q27"/>
  <c r="Q75"/>
  <c r="R95"/>
  <c r="R311"/>
  <c r="R359"/>
  <c r="R229"/>
  <c r="Q196"/>
  <c r="Q370"/>
  <c r="R221"/>
  <c r="R377"/>
  <c r="Q147"/>
  <c r="R280"/>
  <c r="R424"/>
  <c r="Q198"/>
  <c r="R39"/>
  <c r="Q260"/>
  <c r="R42"/>
  <c r="R69"/>
  <c r="R117"/>
  <c r="R141"/>
  <c r="R273"/>
  <c r="R321"/>
  <c r="Q67"/>
  <c r="W67"/>
  <c r="Z67"/>
  <c r="AA67"/>
  <c r="Q342"/>
  <c r="R80"/>
  <c r="R168"/>
  <c r="R420"/>
  <c r="R443"/>
  <c r="Q6"/>
  <c r="Q90"/>
  <c r="Q210"/>
  <c r="R382"/>
  <c r="R458"/>
  <c r="R193"/>
  <c r="R265"/>
  <c r="Q172"/>
  <c r="Q364"/>
  <c r="R12"/>
  <c r="R24"/>
  <c r="R228"/>
  <c r="Q70"/>
  <c r="Q130"/>
  <c r="Q182"/>
  <c r="Q194"/>
  <c r="Q242"/>
  <c r="Q21"/>
  <c r="Q225"/>
  <c r="R97"/>
  <c r="R217"/>
  <c r="R313"/>
  <c r="Q16"/>
  <c r="Q79"/>
  <c r="Q167"/>
  <c r="Q434"/>
  <c r="Q446"/>
  <c r="Q454"/>
  <c r="Q389"/>
  <c r="R36"/>
  <c r="W36"/>
  <c r="Q10"/>
  <c r="Q214"/>
  <c r="Q73"/>
  <c r="Q277"/>
  <c r="R37"/>
  <c r="W37"/>
  <c r="Z37"/>
  <c r="AA37"/>
  <c r="Q71"/>
  <c r="Q76"/>
  <c r="Q131"/>
  <c r="Q373"/>
  <c r="Q457"/>
  <c r="Q85"/>
  <c r="Q97"/>
  <c r="Q12"/>
  <c r="Q384"/>
  <c r="Q120"/>
  <c r="Q34"/>
  <c r="Q312"/>
  <c r="Q397"/>
  <c r="R164"/>
  <c r="R365"/>
  <c r="R416"/>
  <c r="R440"/>
  <c r="R55"/>
  <c r="R139"/>
  <c r="R331"/>
  <c r="Q234"/>
  <c r="W234"/>
  <c r="Z234"/>
  <c r="AA234"/>
  <c r="R195"/>
  <c r="R368"/>
  <c r="Q183"/>
  <c r="W183"/>
  <c r="Z183"/>
  <c r="R51"/>
  <c r="R135"/>
  <c r="R291"/>
  <c r="R174"/>
  <c r="R414"/>
  <c r="R236"/>
  <c r="Q231"/>
  <c r="W231"/>
  <c r="Z231"/>
  <c r="AA231"/>
  <c r="R161"/>
  <c r="R344"/>
  <c r="R437"/>
  <c r="Q99"/>
  <c r="W99"/>
  <c r="Z99"/>
  <c r="AA99"/>
  <c r="R375"/>
  <c r="R399"/>
  <c r="R306"/>
  <c r="R342"/>
  <c r="Q415"/>
  <c r="W415"/>
  <c r="Z415"/>
  <c r="AA415"/>
  <c r="Q439"/>
  <c r="W439"/>
  <c r="Q411"/>
  <c r="W411"/>
  <c r="Q366"/>
  <c r="W366"/>
  <c r="Z366"/>
  <c r="AA366"/>
  <c r="Q438"/>
  <c r="W438"/>
  <c r="R68"/>
  <c r="R128"/>
  <c r="R173"/>
  <c r="R379"/>
  <c r="Q174"/>
  <c r="W174"/>
  <c r="Z174"/>
  <c r="R219"/>
  <c r="Q236"/>
  <c r="W236"/>
  <c r="R165"/>
  <c r="R237"/>
  <c r="R378"/>
  <c r="Q146"/>
  <c r="Q382"/>
  <c r="Q421"/>
  <c r="Q445"/>
  <c r="R17"/>
  <c r="R224"/>
  <c r="R317"/>
  <c r="R112"/>
  <c r="R211"/>
  <c r="R249"/>
  <c r="R297"/>
  <c r="R333"/>
  <c r="R429"/>
  <c r="Q343"/>
  <c r="Q440"/>
  <c r="R324"/>
  <c r="Q207"/>
  <c r="R179"/>
  <c r="Q237"/>
  <c r="R110"/>
  <c r="R254"/>
  <c r="R290"/>
  <c r="R302"/>
  <c r="R338"/>
  <c r="Q152"/>
  <c r="R169"/>
  <c r="R325"/>
  <c r="Q354"/>
  <c r="Q417"/>
  <c r="Q452"/>
  <c r="R156"/>
  <c r="Q106"/>
  <c r="Q170"/>
  <c r="Q298"/>
  <c r="Q334"/>
  <c r="R215"/>
  <c r="Q78"/>
  <c r="R82"/>
  <c r="R398"/>
  <c r="R25"/>
  <c r="Q148"/>
  <c r="R100"/>
  <c r="R244"/>
  <c r="R412"/>
  <c r="Q54"/>
  <c r="R166"/>
  <c r="R238"/>
  <c r="R262"/>
  <c r="R387"/>
  <c r="R105"/>
  <c r="R129"/>
  <c r="R390"/>
  <c r="Q365"/>
  <c r="R432"/>
  <c r="Q87"/>
  <c r="Q177"/>
  <c r="Q189"/>
  <c r="R62"/>
  <c r="R134"/>
  <c r="R146"/>
  <c r="Q200"/>
  <c r="Q269"/>
  <c r="Q320"/>
  <c r="R241"/>
  <c r="R421"/>
  <c r="R433"/>
  <c r="Q412"/>
  <c r="Q436"/>
  <c r="Q441"/>
  <c r="Q404"/>
  <c r="R384"/>
  <c r="Q274"/>
  <c r="Q45"/>
  <c r="R13"/>
  <c r="R361"/>
  <c r="Q376"/>
  <c r="Q400"/>
  <c r="Q422"/>
  <c r="Q381"/>
  <c r="Q392"/>
  <c r="R124"/>
  <c r="R292"/>
  <c r="R328"/>
  <c r="R178"/>
  <c r="R190"/>
  <c r="Q161"/>
  <c r="Q176"/>
  <c r="Q115"/>
  <c r="Q271"/>
  <c r="Q344"/>
  <c r="Q423"/>
  <c r="Q426"/>
  <c r="Q450"/>
  <c r="Q437"/>
  <c r="R240"/>
  <c r="R47"/>
  <c r="R59"/>
  <c r="R287"/>
  <c r="R347"/>
  <c r="R371"/>
  <c r="Q57"/>
  <c r="Q285"/>
  <c r="R74"/>
  <c r="R206"/>
  <c r="R226"/>
  <c r="R278"/>
  <c r="R350"/>
  <c r="R393"/>
  <c r="Q256"/>
  <c r="Q355"/>
  <c r="Q401"/>
  <c r="R144"/>
  <c r="R456"/>
  <c r="Q178"/>
  <c r="Q190"/>
  <c r="Q238"/>
  <c r="R26"/>
  <c r="R362"/>
  <c r="R73"/>
  <c r="R145"/>
  <c r="R277"/>
  <c r="Q244"/>
  <c r="Q442"/>
  <c r="W442"/>
  <c r="Q356"/>
  <c r="W356"/>
  <c r="Z356"/>
  <c r="R20"/>
  <c r="R149"/>
  <c r="R269"/>
  <c r="R305"/>
  <c r="Q195"/>
  <c r="Q267"/>
  <c r="R7"/>
  <c r="R172"/>
  <c r="R436"/>
  <c r="Q114"/>
  <c r="Q164"/>
  <c r="Q185"/>
  <c r="R285"/>
  <c r="R345"/>
  <c r="Q127"/>
  <c r="Q139"/>
  <c r="Q331"/>
  <c r="Q416"/>
  <c r="W416"/>
  <c r="Z416"/>
  <c r="R40"/>
  <c r="R88"/>
  <c r="R119"/>
  <c r="R154"/>
  <c r="R213"/>
  <c r="Q19"/>
  <c r="Q317"/>
  <c r="Q428"/>
  <c r="Q449"/>
  <c r="Q118"/>
  <c r="R11"/>
  <c r="Q5"/>
  <c r="Q212"/>
  <c r="R205"/>
  <c r="R385"/>
  <c r="Q31"/>
  <c r="Q353"/>
  <c r="Q230"/>
  <c r="Q288"/>
  <c r="Q143"/>
  <c r="Q251"/>
  <c r="Q310"/>
  <c r="Q358"/>
  <c r="W358"/>
  <c r="Q301"/>
  <c r="Q325"/>
  <c r="W325"/>
  <c r="Z325"/>
  <c r="AA325"/>
  <c r="Q60"/>
  <c r="Q180"/>
  <c r="Q264"/>
  <c r="W264"/>
  <c r="Q47"/>
  <c r="Q107"/>
  <c r="Q388"/>
  <c r="Q455"/>
  <c r="Q337"/>
  <c r="Q86"/>
  <c r="W86"/>
  <c r="Q205"/>
  <c r="Q252"/>
  <c r="Q95"/>
  <c r="Q215"/>
  <c r="Q408"/>
  <c r="Q313"/>
  <c r="Q396"/>
  <c r="Q13"/>
  <c r="Q204"/>
  <c r="W204"/>
  <c r="Z204"/>
  <c r="AA204"/>
  <c r="Q228"/>
  <c r="Q83"/>
  <c r="Q26"/>
  <c r="Q218"/>
  <c r="Q229"/>
  <c r="Q156"/>
  <c r="Q11"/>
  <c r="Q385"/>
  <c r="Q409"/>
  <c r="Q361"/>
  <c r="Q372"/>
  <c r="R188"/>
  <c r="R283"/>
  <c r="R279"/>
  <c r="Q51"/>
  <c r="W51"/>
  <c r="Z51"/>
  <c r="Q123"/>
  <c r="Q291"/>
  <c r="W291"/>
  <c r="R19"/>
  <c r="Q162"/>
  <c r="Q246"/>
  <c r="W246"/>
  <c r="Z246"/>
  <c r="AA246"/>
  <c r="R426"/>
  <c r="R248"/>
  <c r="R257"/>
  <c r="R296"/>
  <c r="R332"/>
  <c r="R413"/>
  <c r="Q243"/>
  <c r="W243"/>
  <c r="Z243"/>
  <c r="AA243"/>
  <c r="R115"/>
  <c r="R232"/>
  <c r="R307"/>
  <c r="Q102"/>
  <c r="W102"/>
  <c r="R18"/>
  <c r="R114"/>
  <c r="R150"/>
  <c r="R270"/>
  <c r="Q175"/>
  <c r="W175"/>
  <c r="Z175"/>
  <c r="AA175"/>
  <c r="Q367"/>
  <c r="W367"/>
  <c r="R176"/>
  <c r="Q363"/>
  <c r="W363"/>
  <c r="Q186"/>
  <c r="W186"/>
  <c r="Z186"/>
  <c r="AA186"/>
  <c r="R282"/>
  <c r="R294"/>
  <c r="Q235"/>
  <c r="W235"/>
  <c r="Z235"/>
  <c r="AA235"/>
  <c r="Q435"/>
  <c r="W435"/>
  <c r="R53"/>
  <c r="Q339"/>
  <c r="R256"/>
  <c r="Q188"/>
  <c r="Q295"/>
  <c r="Q219"/>
  <c r="R220"/>
  <c r="R352"/>
  <c r="R431"/>
  <c r="R70"/>
  <c r="R130"/>
  <c r="R374"/>
  <c r="R422"/>
  <c r="R446"/>
  <c r="Q68"/>
  <c r="Q140"/>
  <c r="Q293"/>
  <c r="R9"/>
  <c r="Q184"/>
  <c r="Q232"/>
  <c r="Q307"/>
  <c r="Q319"/>
  <c r="R132"/>
  <c r="Q322"/>
  <c r="Q153"/>
  <c r="Q201"/>
  <c r="R14"/>
  <c r="R34"/>
  <c r="R218"/>
  <c r="Q44"/>
  <c r="W44"/>
  <c r="Z44"/>
  <c r="Q89"/>
  <c r="W89"/>
  <c r="Z89"/>
  <c r="AA89"/>
  <c r="Q209"/>
  <c r="R157"/>
  <c r="Q268"/>
  <c r="Q391"/>
  <c r="Q448"/>
  <c r="Q418"/>
  <c r="Q453"/>
  <c r="W453"/>
  <c r="Z453"/>
  <c r="AA453"/>
  <c r="R308"/>
  <c r="R401"/>
  <c r="Q63"/>
  <c r="R160"/>
  <c r="R319"/>
  <c r="R355"/>
  <c r="Q138"/>
  <c r="Q282"/>
  <c r="Q294"/>
  <c r="Q233"/>
  <c r="Q55"/>
  <c r="Q447"/>
  <c r="R29"/>
  <c r="R4"/>
  <c r="R79"/>
  <c r="R208"/>
  <c r="R142"/>
  <c r="R274"/>
  <c r="Q65"/>
  <c r="Q125"/>
  <c r="Q137"/>
  <c r="Q248"/>
  <c r="R78"/>
  <c r="R93"/>
  <c r="Q329"/>
  <c r="R252"/>
  <c r="R276"/>
  <c r="Q58"/>
  <c r="Q286"/>
  <c r="R23"/>
  <c r="R76"/>
  <c r="R227"/>
  <c r="R383"/>
  <c r="Q30"/>
  <c r="R98"/>
  <c r="R394"/>
  <c r="Q8"/>
  <c r="Q41"/>
  <c r="Q92"/>
  <c r="R409"/>
  <c r="Q64"/>
  <c r="Q405"/>
  <c r="R320"/>
  <c r="R380"/>
  <c r="Q111"/>
  <c r="R91"/>
  <c r="R57"/>
  <c r="Q330"/>
  <c r="Q368"/>
  <c r="Q3"/>
  <c r="Q351"/>
  <c r="R191"/>
  <c r="R239"/>
  <c r="R263"/>
  <c r="R419"/>
  <c r="Q222"/>
  <c r="Q261"/>
  <c r="R46"/>
  <c r="R202"/>
  <c r="R406"/>
  <c r="Q53"/>
  <c r="Q197"/>
  <c r="Q160"/>
  <c r="Q223"/>
  <c r="Q345"/>
  <c r="R48"/>
  <c r="R107"/>
  <c r="R275"/>
  <c r="Q105"/>
  <c r="Q129"/>
  <c r="W129"/>
  <c r="Z129"/>
  <c r="Q273"/>
  <c r="R214"/>
  <c r="Q308"/>
  <c r="R49"/>
  <c r="R81"/>
  <c r="R289"/>
  <c r="R301"/>
  <c r="R337"/>
  <c r="Q52"/>
  <c r="Q211"/>
  <c r="W211"/>
  <c r="Q292"/>
  <c r="W292"/>
  <c r="Z292"/>
  <c r="AA292"/>
  <c r="Q387"/>
  <c r="Q333"/>
  <c r="R65"/>
  <c r="R113"/>
  <c r="R200"/>
  <c r="R293"/>
  <c r="R341"/>
  <c r="R404"/>
  <c r="R449"/>
  <c r="Q135"/>
  <c r="Q327"/>
  <c r="R184"/>
  <c r="Q126"/>
  <c r="W126"/>
  <c r="R3"/>
  <c r="R87"/>
  <c r="R177"/>
  <c r="R222"/>
  <c r="R441"/>
  <c r="Q283"/>
  <c r="W283"/>
  <c r="R304"/>
  <c r="Q18"/>
  <c r="R75"/>
  <c r="R106"/>
  <c r="R194"/>
  <c r="R298"/>
  <c r="R326"/>
  <c r="R334"/>
  <c r="R434"/>
  <c r="R45"/>
  <c r="Q379"/>
  <c r="Q378"/>
  <c r="W378"/>
  <c r="Q425"/>
  <c r="R108"/>
  <c r="R300"/>
  <c r="R336"/>
  <c r="Q346"/>
  <c r="R203"/>
  <c r="R407"/>
  <c r="R133"/>
  <c r="Q124"/>
  <c r="Q136"/>
  <c r="W136"/>
  <c r="Q430"/>
  <c r="Q206"/>
  <c r="W206"/>
  <c r="Q61"/>
  <c r="Q81"/>
  <c r="Q241"/>
  <c r="W241"/>
  <c r="Z241"/>
  <c r="AA241"/>
  <c r="Q289"/>
  <c r="Q192"/>
  <c r="Q240"/>
  <c r="Q324"/>
  <c r="Q275"/>
  <c r="W275"/>
  <c r="Z275"/>
  <c r="Q371"/>
  <c r="W371"/>
  <c r="Q410"/>
  <c r="Q444"/>
  <c r="Q22"/>
  <c r="Q110"/>
  <c r="W110"/>
  <c r="Z110"/>
  <c r="AA110"/>
  <c r="Q134"/>
  <c r="W134"/>
  <c r="Q226"/>
  <c r="Q254"/>
  <c r="Q181"/>
  <c r="W181"/>
  <c r="Z181"/>
  <c r="Q193"/>
  <c r="W193"/>
  <c r="Z193"/>
  <c r="AA193"/>
  <c r="Q265"/>
  <c r="Q119"/>
  <c r="W119"/>
  <c r="Z119"/>
  <c r="Q299"/>
  <c r="W299"/>
  <c r="Z299"/>
  <c r="AA299"/>
  <c r="Q335"/>
  <c r="Q349"/>
  <c r="Q348"/>
  <c r="Q393"/>
  <c r="Q433"/>
  <c r="Q420"/>
  <c r="Q432"/>
  <c r="Q82"/>
  <c r="Q314"/>
  <c r="Q33"/>
  <c r="Q72"/>
  <c r="W72"/>
  <c r="Z72"/>
  <c r="Q132"/>
  <c r="W132"/>
  <c r="Q144"/>
  <c r="Q23"/>
  <c r="Q28"/>
  <c r="Q359"/>
  <c r="Q383"/>
  <c r="Q394"/>
  <c r="Q14"/>
  <c r="Q98"/>
  <c r="Q49"/>
  <c r="Q145"/>
  <c r="Q276"/>
  <c r="Q227"/>
  <c r="Q50"/>
  <c r="Q94"/>
  <c r="Q362"/>
  <c r="Q109"/>
  <c r="Q300"/>
  <c r="Q386"/>
  <c r="Q336"/>
  <c r="Q456"/>
  <c r="Q121"/>
  <c r="Q24"/>
  <c r="W24"/>
  <c r="Z24"/>
  <c r="AA24"/>
  <c r="Q84"/>
  <c r="Q96"/>
  <c r="Q311"/>
  <c r="Q360"/>
  <c r="Q398"/>
  <c r="W398"/>
  <c r="R56"/>
  <c r="R104"/>
  <c r="Q255"/>
  <c r="W255"/>
  <c r="R151"/>
  <c r="R403"/>
  <c r="R15"/>
  <c r="R111"/>
  <c r="Q159"/>
  <c r="W159"/>
  <c r="Z159"/>
  <c r="AA159"/>
  <c r="Q171"/>
  <c r="W171"/>
  <c r="R199"/>
  <c r="R271"/>
  <c r="R451"/>
  <c r="R147"/>
  <c r="R303"/>
  <c r="R54"/>
  <c r="R450"/>
  <c r="Q163"/>
  <c r="W163"/>
  <c r="R233"/>
  <c r="R127"/>
  <c r="R295"/>
  <c r="R327"/>
  <c r="R84"/>
  <c r="Q46"/>
  <c r="Q74"/>
  <c r="Q278"/>
  <c r="Q93"/>
  <c r="Q213"/>
  <c r="W213"/>
  <c r="Z213"/>
  <c r="AA213"/>
  <c r="R38"/>
  <c r="W38"/>
  <c r="Z38"/>
  <c r="AA38"/>
  <c r="Q29"/>
  <c r="Q59"/>
  <c r="W59"/>
  <c r="Z59"/>
  <c r="AA59"/>
  <c r="Q88"/>
  <c r="Q374"/>
  <c r="W374"/>
  <c r="R58"/>
  <c r="R381"/>
  <c r="Q403"/>
  <c r="Q427"/>
  <c r="Q166"/>
  <c r="R28"/>
  <c r="R71"/>
  <c r="R131"/>
  <c r="R143"/>
  <c r="R155"/>
  <c r="R251"/>
  <c r="Q42"/>
  <c r="Q117"/>
  <c r="R10"/>
  <c r="R94"/>
  <c r="R386"/>
  <c r="R61"/>
  <c r="R121"/>
  <c r="Q43"/>
  <c r="W43"/>
  <c r="Z43"/>
  <c r="AA43"/>
  <c r="Q91"/>
  <c r="Q328"/>
  <c r="Q390"/>
  <c r="W390"/>
  <c r="Z390"/>
  <c r="Q380"/>
  <c r="W380"/>
  <c r="R116"/>
  <c r="R125"/>
  <c r="R281"/>
  <c r="R452"/>
  <c r="R223"/>
  <c r="R189"/>
  <c r="R354"/>
  <c r="R392"/>
  <c r="Q303"/>
  <c r="R376"/>
  <c r="Q165"/>
  <c r="R170"/>
  <c r="Q104"/>
  <c r="Q257"/>
  <c r="Q296"/>
  <c r="W296"/>
  <c r="Z296"/>
  <c r="AA296"/>
  <c r="R225"/>
  <c r="R309"/>
  <c r="Q332"/>
  <c r="W332"/>
  <c r="Z332"/>
  <c r="AA332"/>
  <c r="Q341"/>
  <c r="R60"/>
  <c r="R120"/>
  <c r="R288"/>
  <c r="R348"/>
  <c r="R372"/>
  <c r="Q262"/>
  <c r="W262"/>
  <c r="Z262"/>
  <c r="AA262"/>
  <c r="Q69"/>
  <c r="W69"/>
  <c r="Z69"/>
  <c r="Q141"/>
  <c r="W141"/>
  <c r="Q249"/>
  <c r="W249"/>
  <c r="Z249"/>
  <c r="R230"/>
  <c r="R314"/>
  <c r="Q221"/>
  <c r="W221"/>
  <c r="Z221"/>
  <c r="AA221"/>
  <c r="R109"/>
  <c r="R253"/>
  <c r="R349"/>
  <c r="R457"/>
  <c r="Q100"/>
  <c r="Q316"/>
  <c r="W316"/>
  <c r="Q377"/>
  <c r="W377"/>
  <c r="R137"/>
  <c r="R152"/>
  <c r="R197"/>
  <c r="R329"/>
  <c r="R428"/>
  <c r="R425"/>
  <c r="R364"/>
  <c r="Q258"/>
  <c r="W258"/>
  <c r="Z258"/>
  <c r="AA258"/>
  <c r="R207"/>
  <c r="R315"/>
  <c r="R6"/>
  <c r="R90"/>
  <c r="R210"/>
  <c r="R318"/>
  <c r="R369"/>
  <c r="R417"/>
  <c r="Q247"/>
  <c r="R32"/>
  <c r="R389"/>
  <c r="R16"/>
  <c r="R167"/>
  <c r="R323"/>
  <c r="Q306"/>
  <c r="W306"/>
  <c r="Z306"/>
  <c r="AA306"/>
  <c r="R122"/>
  <c r="R182"/>
  <c r="R250"/>
  <c r="R266"/>
  <c r="R454"/>
  <c r="Q128"/>
  <c r="Q272"/>
  <c r="Q281"/>
  <c r="R21"/>
  <c r="R357"/>
  <c r="Q402"/>
  <c r="R96"/>
  <c r="R216"/>
  <c r="R312"/>
  <c r="R360"/>
  <c r="Q62"/>
  <c r="Q250"/>
  <c r="Q266"/>
  <c r="Q290"/>
  <c r="R395"/>
  <c r="Q220"/>
  <c r="Q431"/>
  <c r="Q357"/>
  <c r="R5"/>
  <c r="R41"/>
  <c r="R212"/>
  <c r="R353"/>
  <c r="R31"/>
  <c r="R196"/>
  <c r="R268"/>
  <c r="Q270"/>
  <c r="R118"/>
  <c r="R322"/>
  <c r="Q56"/>
  <c r="Q113"/>
  <c r="Q173"/>
  <c r="Q284"/>
  <c r="W284"/>
  <c r="Z284"/>
  <c r="R201"/>
  <c r="Q375"/>
  <c r="Q399"/>
  <c r="Q39"/>
  <c r="R388"/>
  <c r="R455"/>
  <c r="Q297"/>
  <c r="Q321"/>
  <c r="W321"/>
  <c r="Z321"/>
  <c r="AA321"/>
  <c r="R410"/>
  <c r="Q17"/>
  <c r="Q224"/>
  <c r="Q305"/>
  <c r="R373"/>
  <c r="Q340"/>
  <c r="Q424"/>
  <c r="W424"/>
  <c r="Z424"/>
  <c r="AA424"/>
  <c r="Q429"/>
  <c r="Q158"/>
  <c r="W158"/>
  <c r="Q169"/>
  <c r="Q77"/>
  <c r="W77"/>
  <c r="Z77"/>
  <c r="AA77"/>
  <c r="Q168"/>
  <c r="W168"/>
  <c r="Q179"/>
  <c r="Q208"/>
  <c r="W208"/>
  <c r="Z208"/>
  <c r="AA208"/>
  <c r="Q263"/>
  <c r="Q287"/>
  <c r="Q443"/>
  <c r="W443"/>
  <c r="Q458"/>
  <c r="W458"/>
  <c r="Z458"/>
  <c r="AA458"/>
  <c r="Q133"/>
  <c r="Q157"/>
  <c r="Q253"/>
  <c r="W253"/>
  <c r="Z253"/>
  <c r="AA253"/>
  <c r="Q48"/>
  <c r="Q108"/>
  <c r="Q155"/>
  <c r="Q203"/>
  <c r="Q407"/>
  <c r="Q25"/>
  <c r="Q217"/>
  <c r="W217"/>
  <c r="Z217"/>
  <c r="AA217"/>
  <c r="Q216"/>
  <c r="Q395"/>
  <c r="R343"/>
  <c r="R198"/>
  <c r="R330"/>
  <c r="Q187"/>
  <c r="W187"/>
  <c r="R185"/>
  <c r="R260"/>
  <c r="R63"/>
  <c r="R267"/>
  <c r="R339"/>
  <c r="R447"/>
  <c r="R138"/>
  <c r="R247"/>
  <c r="R123"/>
  <c r="R162"/>
  <c r="R140"/>
  <c r="R272"/>
  <c r="Q279"/>
  <c r="R427"/>
  <c r="R351"/>
  <c r="R423"/>
  <c r="R261"/>
  <c r="R402"/>
  <c r="Q103"/>
  <c r="W103"/>
  <c r="Q259"/>
  <c r="W259"/>
  <c r="Q414"/>
  <c r="W414"/>
  <c r="Z414"/>
  <c r="AA414"/>
  <c r="Z316"/>
  <c r="AA316"/>
  <c r="Z439"/>
  <c r="AA439"/>
  <c r="Z255"/>
  <c r="AA255"/>
  <c r="Z398"/>
  <c r="AA398"/>
  <c r="V123"/>
  <c r="U123"/>
  <c r="Y123"/>
  <c r="U142"/>
  <c r="Y142"/>
  <c r="V142"/>
  <c r="V267"/>
  <c r="U267"/>
  <c r="Y267"/>
  <c r="U286"/>
  <c r="Y286"/>
  <c r="V286"/>
  <c r="U49"/>
  <c r="Y49"/>
  <c r="V49"/>
  <c r="U141"/>
  <c r="Y141"/>
  <c r="V141"/>
  <c r="U285"/>
  <c r="Y285"/>
  <c r="V285"/>
  <c r="V313"/>
  <c r="U313"/>
  <c r="Y313"/>
  <c r="U342"/>
  <c r="Y342"/>
  <c r="V342"/>
  <c r="V381"/>
  <c r="U381"/>
  <c r="Y381"/>
  <c r="U132"/>
  <c r="Y132"/>
  <c r="V132"/>
  <c r="U137"/>
  <c r="Y137"/>
  <c r="V137"/>
  <c r="U276"/>
  <c r="Y276"/>
  <c r="V276"/>
  <c r="V281"/>
  <c r="U281"/>
  <c r="Y281"/>
  <c r="V344"/>
  <c r="U344"/>
  <c r="Y344"/>
  <c r="V372"/>
  <c r="U372"/>
  <c r="Y372"/>
  <c r="V377"/>
  <c r="U377"/>
  <c r="Y377"/>
  <c r="U444"/>
  <c r="Y444"/>
  <c r="V444"/>
  <c r="AA356"/>
  <c r="W317"/>
  <c r="Z317"/>
  <c r="AA317"/>
  <c r="AL317"/>
  <c r="AR317"/>
  <c r="F317"/>
  <c r="W244"/>
  <c r="W156"/>
  <c r="Z156"/>
  <c r="AA156"/>
  <c r="W242"/>
  <c r="Z242"/>
  <c r="AA242"/>
  <c r="Z187"/>
  <c r="AA187"/>
  <c r="AL187"/>
  <c r="AR187"/>
  <c r="F187"/>
  <c r="W108"/>
  <c r="Z168"/>
  <c r="AA168"/>
  <c r="Z158"/>
  <c r="AA158"/>
  <c r="W399"/>
  <c r="Z399"/>
  <c r="AA399"/>
  <c r="AL399"/>
  <c r="AR399"/>
  <c r="F399"/>
  <c r="W383"/>
  <c r="Z383"/>
  <c r="AA383"/>
  <c r="W33"/>
  <c r="Z33"/>
  <c r="AA33"/>
  <c r="W420"/>
  <c r="Z420"/>
  <c r="AA420"/>
  <c r="AL420"/>
  <c r="AR420"/>
  <c r="F420"/>
  <c r="AA119"/>
  <c r="AA181"/>
  <c r="W192"/>
  <c r="Z192"/>
  <c r="AA192"/>
  <c r="Z378"/>
  <c r="AA378"/>
  <c r="AL378"/>
  <c r="AR378"/>
  <c r="F378"/>
  <c r="W52"/>
  <c r="Z52"/>
  <c r="AA52"/>
  <c r="W64"/>
  <c r="Z64"/>
  <c r="AA64"/>
  <c r="W153"/>
  <c r="Z153"/>
  <c r="AA153"/>
  <c r="AA51"/>
  <c r="AL51"/>
  <c r="AR51"/>
  <c r="F51"/>
  <c r="W437"/>
  <c r="Z36"/>
  <c r="AA36"/>
  <c r="U339"/>
  <c r="Y339"/>
  <c r="W39"/>
  <c r="AA249"/>
  <c r="W74"/>
  <c r="Z74"/>
  <c r="AA74"/>
  <c r="AL74"/>
  <c r="AR74"/>
  <c r="F74"/>
  <c r="W50"/>
  <c r="W145"/>
  <c r="Z145"/>
  <c r="AA145"/>
  <c r="W430"/>
  <c r="Z430"/>
  <c r="AA430"/>
  <c r="AA129"/>
  <c r="W368"/>
  <c r="Z368"/>
  <c r="AA368"/>
  <c r="W418"/>
  <c r="Z418"/>
  <c r="AA418"/>
  <c r="Z244"/>
  <c r="AA244"/>
  <c r="AL244"/>
  <c r="AR244"/>
  <c r="F244"/>
  <c r="Z236"/>
  <c r="AA236"/>
  <c r="Z132"/>
  <c r="W165"/>
  <c r="Z165"/>
  <c r="AA165"/>
  <c r="Z380"/>
  <c r="AA380"/>
  <c r="AL380"/>
  <c r="AR380"/>
  <c r="F380"/>
  <c r="AA275"/>
  <c r="W379"/>
  <c r="Z379"/>
  <c r="AA379"/>
  <c r="W95"/>
  <c r="AA183"/>
  <c r="AL183"/>
  <c r="AR183"/>
  <c r="F183"/>
  <c r="V347"/>
  <c r="V202"/>
  <c r="W345"/>
  <c r="Z345"/>
  <c r="AA345"/>
  <c r="W336"/>
  <c r="Z336"/>
  <c r="AA336"/>
  <c r="W25"/>
  <c r="Z25"/>
  <c r="AA25"/>
  <c r="W56"/>
  <c r="Z56"/>
  <c r="AA56"/>
  <c r="AL56"/>
  <c r="AR56"/>
  <c r="F56"/>
  <c r="W270"/>
  <c r="Z270"/>
  <c r="AA270"/>
  <c r="W128"/>
  <c r="Z128"/>
  <c r="AA128"/>
  <c r="W456"/>
  <c r="Z456"/>
  <c r="AA456"/>
  <c r="W393"/>
  <c r="Z393"/>
  <c r="AA393"/>
  <c r="AL393"/>
  <c r="AR393"/>
  <c r="F393"/>
  <c r="W226"/>
  <c r="Z226"/>
  <c r="AA226"/>
  <c r="Z206"/>
  <c r="AA206"/>
  <c r="Z126"/>
  <c r="AA126"/>
  <c r="Z211"/>
  <c r="AA211"/>
  <c r="AL211"/>
  <c r="AR211"/>
  <c r="F211"/>
  <c r="W286"/>
  <c r="AA44"/>
  <c r="Z291"/>
  <c r="AA291"/>
  <c r="W313"/>
  <c r="Z313"/>
  <c r="AA313"/>
  <c r="Z264"/>
  <c r="AA264"/>
  <c r="U100"/>
  <c r="Y100"/>
  <c r="U303"/>
  <c r="Y303"/>
  <c r="U307"/>
  <c r="Y307"/>
  <c r="W407"/>
  <c r="W341"/>
  <c r="Z286"/>
  <c r="AA286"/>
  <c r="AL286"/>
  <c r="AR286"/>
  <c r="F286"/>
  <c r="W155"/>
  <c r="Z155"/>
  <c r="AA155"/>
  <c r="W179"/>
  <c r="Z179"/>
  <c r="AA179"/>
  <c r="W297"/>
  <c r="Z297"/>
  <c r="AA297"/>
  <c r="W276"/>
  <c r="Z276"/>
  <c r="AA276"/>
  <c r="W359"/>
  <c r="Z359"/>
  <c r="AA359"/>
  <c r="W135"/>
  <c r="Z135"/>
  <c r="W30"/>
  <c r="Z30"/>
  <c r="AA30"/>
  <c r="W55"/>
  <c r="Z55"/>
  <c r="AA55"/>
  <c r="W391"/>
  <c r="W228"/>
  <c r="Z228"/>
  <c r="AA228"/>
  <c r="AL228"/>
  <c r="AR228"/>
  <c r="F228"/>
  <c r="AA101"/>
  <c r="V39"/>
  <c r="V406"/>
  <c r="U103"/>
  <c r="Y103"/>
  <c r="Z103"/>
  <c r="AA103"/>
  <c r="AL103"/>
  <c r="AR103"/>
  <c r="F103"/>
  <c r="W48"/>
  <c r="W219"/>
  <c r="Z219"/>
  <c r="AA219"/>
  <c r="W400"/>
  <c r="Z400"/>
  <c r="W331"/>
  <c r="Z331"/>
  <c r="AA331"/>
  <c r="W195"/>
  <c r="W300"/>
  <c r="Z300"/>
  <c r="AA300"/>
  <c r="W164"/>
  <c r="Z164"/>
  <c r="AA164"/>
  <c r="AL164"/>
  <c r="AR164"/>
  <c r="F164"/>
  <c r="W397"/>
  <c r="Z397"/>
  <c r="AA397"/>
  <c r="W237"/>
  <c r="Z237"/>
  <c r="AA237"/>
  <c r="W395"/>
  <c r="Z395"/>
  <c r="AA395"/>
  <c r="W11"/>
  <c r="Z11"/>
  <c r="AA11"/>
  <c r="AL11"/>
  <c r="AR11"/>
  <c r="F11"/>
  <c r="W47"/>
  <c r="W250"/>
  <c r="Z250"/>
  <c r="AA250"/>
  <c r="W216"/>
  <c r="Z216"/>
  <c r="AA216"/>
  <c r="W266"/>
  <c r="Z266"/>
  <c r="AA266"/>
  <c r="AL266"/>
  <c r="AR266"/>
  <c r="F266"/>
  <c r="V419"/>
  <c r="U419"/>
  <c r="Y419"/>
  <c r="U178"/>
  <c r="Y178"/>
  <c r="V178"/>
  <c r="Z39"/>
  <c r="W18"/>
  <c r="Z18"/>
  <c r="AA18"/>
  <c r="W139"/>
  <c r="W344"/>
  <c r="Z344"/>
  <c r="AA344"/>
  <c r="V443"/>
  <c r="W215"/>
  <c r="Z215"/>
  <c r="AA215"/>
  <c r="W361"/>
  <c r="Z361"/>
  <c r="AA361"/>
  <c r="V446"/>
  <c r="W160"/>
  <c r="Z160"/>
  <c r="AA160"/>
  <c r="V376"/>
  <c r="V280"/>
  <c r="W238"/>
  <c r="Z238"/>
  <c r="AA238"/>
  <c r="W12"/>
  <c r="Z12"/>
  <c r="AA12"/>
  <c r="Z371"/>
  <c r="Z442"/>
  <c r="AA442"/>
  <c r="Z443"/>
  <c r="AA443"/>
  <c r="Z86"/>
  <c r="AA86"/>
  <c r="W287"/>
  <c r="Z287"/>
  <c r="AA287"/>
  <c r="AL287"/>
  <c r="AR287"/>
  <c r="F287"/>
  <c r="W431"/>
  <c r="Z431"/>
  <c r="AA431"/>
  <c r="W100"/>
  <c r="Z100"/>
  <c r="AA100"/>
  <c r="V435"/>
  <c r="Z259"/>
  <c r="AA259"/>
  <c r="W157"/>
  <c r="Z157"/>
  <c r="AA157"/>
  <c r="W290"/>
  <c r="Z290"/>
  <c r="W62"/>
  <c r="Z62"/>
  <c r="AA62"/>
  <c r="AA69"/>
  <c r="Z341"/>
  <c r="AA341"/>
  <c r="AL341"/>
  <c r="AR341"/>
  <c r="F341"/>
  <c r="Z374"/>
  <c r="AA374"/>
  <c r="AL374"/>
  <c r="AR374"/>
  <c r="F374"/>
  <c r="Z163"/>
  <c r="AA163"/>
  <c r="Z171"/>
  <c r="AA171"/>
  <c r="W311"/>
  <c r="Z311"/>
  <c r="AA311"/>
  <c r="AL311"/>
  <c r="AR311"/>
  <c r="F311"/>
  <c r="W105"/>
  <c r="Z105"/>
  <c r="W8"/>
  <c r="Z8"/>
  <c r="AA8"/>
  <c r="AL8"/>
  <c r="AR8"/>
  <c r="F8"/>
  <c r="W209"/>
  <c r="Z209"/>
  <c r="AA209"/>
  <c r="W396"/>
  <c r="Z396"/>
  <c r="AA396"/>
  <c r="AL396"/>
  <c r="AR396"/>
  <c r="F396"/>
  <c r="W408"/>
  <c r="Z408"/>
  <c r="AA408"/>
  <c r="W180"/>
  <c r="Z180"/>
  <c r="AA180"/>
  <c r="Z437"/>
  <c r="AA437"/>
  <c r="W161"/>
  <c r="Z161"/>
  <c r="AA161"/>
  <c r="AL161"/>
  <c r="AR161"/>
  <c r="F161"/>
  <c r="AA66"/>
  <c r="AL66"/>
  <c r="AR66"/>
  <c r="F66"/>
  <c r="V290"/>
  <c r="W117"/>
  <c r="Z117"/>
  <c r="AA117"/>
  <c r="W166"/>
  <c r="Z166"/>
  <c r="AA166"/>
  <c r="AL166"/>
  <c r="AR166"/>
  <c r="F166"/>
  <c r="W278"/>
  <c r="Z278"/>
  <c r="AA278"/>
  <c r="W432"/>
  <c r="Z432"/>
  <c r="AA432"/>
  <c r="W124"/>
  <c r="Z124"/>
  <c r="AA124"/>
  <c r="AL124"/>
  <c r="AR124"/>
  <c r="F124"/>
  <c r="W229"/>
  <c r="Z229"/>
  <c r="AA229"/>
  <c r="W310"/>
  <c r="Z310"/>
  <c r="AA310"/>
  <c r="V407"/>
  <c r="U283"/>
  <c r="Y283"/>
  <c r="Z283"/>
  <c r="AA283"/>
  <c r="AL283"/>
  <c r="AR283"/>
  <c r="F283"/>
  <c r="V136"/>
  <c r="W224"/>
  <c r="Z224"/>
  <c r="AA224"/>
  <c r="AL224"/>
  <c r="AR224"/>
  <c r="F224"/>
  <c r="Z141"/>
  <c r="AA141"/>
  <c r="AL141"/>
  <c r="AR141"/>
  <c r="F141"/>
  <c r="AA416"/>
  <c r="AL416"/>
  <c r="AR416"/>
  <c r="F416"/>
  <c r="Z108"/>
  <c r="AA108"/>
  <c r="W133"/>
  <c r="Z133"/>
  <c r="AA133"/>
  <c r="AL133"/>
  <c r="AR133"/>
  <c r="F133"/>
  <c r="W169"/>
  <c r="Z169"/>
  <c r="AA169"/>
  <c r="AL169"/>
  <c r="AR169"/>
  <c r="F169"/>
  <c r="W429"/>
  <c r="Z429"/>
  <c r="AA429"/>
  <c r="AL429"/>
  <c r="AR429"/>
  <c r="F429"/>
  <c r="AA284"/>
  <c r="W257"/>
  <c r="Z257"/>
  <c r="AA257"/>
  <c r="AA390"/>
  <c r="AL390"/>
  <c r="AR390"/>
  <c r="F390"/>
  <c r="W49"/>
  <c r="Z49"/>
  <c r="AA49"/>
  <c r="W98"/>
  <c r="Z98"/>
  <c r="AA98"/>
  <c r="AA72"/>
  <c r="AL72"/>
  <c r="AR72"/>
  <c r="F72"/>
  <c r="W82"/>
  <c r="Z82"/>
  <c r="AA82"/>
  <c r="AL82"/>
  <c r="AR82"/>
  <c r="F82"/>
  <c r="W22"/>
  <c r="Z22"/>
  <c r="AA22"/>
  <c r="W240"/>
  <c r="Z240"/>
  <c r="AA240"/>
  <c r="AA135"/>
  <c r="W294"/>
  <c r="Z294"/>
  <c r="AA294"/>
  <c r="AL294"/>
  <c r="AR294"/>
  <c r="F294"/>
  <c r="Z391"/>
  <c r="AA391"/>
  <c r="AL391"/>
  <c r="AR391"/>
  <c r="F391"/>
  <c r="W68"/>
  <c r="Z68"/>
  <c r="AA68"/>
  <c r="W13"/>
  <c r="Z13"/>
  <c r="AA13"/>
  <c r="AL13"/>
  <c r="AR13"/>
  <c r="F13"/>
  <c r="Z95"/>
  <c r="AA95"/>
  <c r="AL95"/>
  <c r="AR95"/>
  <c r="F95"/>
  <c r="Z358"/>
  <c r="AA358"/>
  <c r="U268"/>
  <c r="Y268"/>
  <c r="V371"/>
  <c r="W403"/>
  <c r="Z403"/>
  <c r="AA403"/>
  <c r="AL403"/>
  <c r="AR403"/>
  <c r="F403"/>
  <c r="U139"/>
  <c r="Y139"/>
  <c r="Z139"/>
  <c r="AA139"/>
  <c r="AL139"/>
  <c r="AR139"/>
  <c r="F139"/>
  <c r="Z136"/>
  <c r="W412"/>
  <c r="W248"/>
  <c r="Z248"/>
  <c r="AA248"/>
  <c r="AL248"/>
  <c r="AR248"/>
  <c r="F248"/>
  <c r="U343"/>
  <c r="Y343"/>
  <c r="U131"/>
  <c r="Y131"/>
  <c r="W97"/>
  <c r="Z97"/>
  <c r="AA97"/>
  <c r="AL97"/>
  <c r="AR97"/>
  <c r="F97"/>
  <c r="W365"/>
  <c r="Z365"/>
  <c r="AA365"/>
  <c r="Z47"/>
  <c r="AA47"/>
  <c r="W232"/>
  <c r="Z232"/>
  <c r="AA232"/>
  <c r="AL232"/>
  <c r="AR232"/>
  <c r="F232"/>
  <c r="W26"/>
  <c r="Z26"/>
  <c r="AA26"/>
  <c r="AL26"/>
  <c r="AR26"/>
  <c r="F26"/>
  <c r="V370"/>
  <c r="U370"/>
  <c r="Y370"/>
  <c r="V274"/>
  <c r="U274"/>
  <c r="Y274"/>
  <c r="V363"/>
  <c r="U363"/>
  <c r="Y363"/>
  <c r="Z363"/>
  <c r="V143"/>
  <c r="U143"/>
  <c r="Y143"/>
  <c r="U195"/>
  <c r="Y195"/>
  <c r="Z195"/>
  <c r="V195"/>
  <c r="V367"/>
  <c r="U367"/>
  <c r="Y367"/>
  <c r="Z367"/>
  <c r="U314"/>
  <c r="Y314"/>
  <c r="V314"/>
  <c r="Z407"/>
  <c r="Z435"/>
  <c r="W203"/>
  <c r="Z203"/>
  <c r="AA203"/>
  <c r="AL203"/>
  <c r="AR203"/>
  <c r="F203"/>
  <c r="W305"/>
  <c r="Z305"/>
  <c r="AA305"/>
  <c r="W375"/>
  <c r="Z375"/>
  <c r="AA375"/>
  <c r="AL375"/>
  <c r="AR375"/>
  <c r="F375"/>
  <c r="W88"/>
  <c r="Z88"/>
  <c r="AA88"/>
  <c r="AL88"/>
  <c r="AR88"/>
  <c r="F88"/>
  <c r="W23"/>
  <c r="Z23"/>
  <c r="AA23"/>
  <c r="AL23"/>
  <c r="AR23"/>
  <c r="F23"/>
  <c r="W265"/>
  <c r="Z265"/>
  <c r="AA265"/>
  <c r="Z134"/>
  <c r="AA134"/>
  <c r="W444"/>
  <c r="Z444"/>
  <c r="AA444"/>
  <c r="AL444"/>
  <c r="AR444"/>
  <c r="F444"/>
  <c r="W273"/>
  <c r="Z273"/>
  <c r="AA273"/>
  <c r="W92"/>
  <c r="Z92"/>
  <c r="AA92"/>
  <c r="AL92"/>
  <c r="AR92"/>
  <c r="F92"/>
  <c r="W445"/>
  <c r="Z445"/>
  <c r="AA445"/>
  <c r="AL445"/>
  <c r="AR445"/>
  <c r="F445"/>
  <c r="W85"/>
  <c r="Z85"/>
  <c r="AA85"/>
  <c r="V107"/>
  <c r="U107"/>
  <c r="Y107"/>
  <c r="V412"/>
  <c r="U412"/>
  <c r="Y412"/>
  <c r="V386"/>
  <c r="U386"/>
  <c r="Y386"/>
  <c r="U411"/>
  <c r="Y411"/>
  <c r="Z411"/>
  <c r="V411"/>
  <c r="W279"/>
  <c r="Z279"/>
  <c r="AA279"/>
  <c r="AL279"/>
  <c r="AR279"/>
  <c r="F279"/>
  <c r="W263"/>
  <c r="Z263"/>
  <c r="AA263"/>
  <c r="W340"/>
  <c r="Z340"/>
  <c r="AA340"/>
  <c r="AL340"/>
  <c r="AR340"/>
  <c r="F340"/>
  <c r="W17"/>
  <c r="Z17"/>
  <c r="AA17"/>
  <c r="AL17"/>
  <c r="AR17"/>
  <c r="F17"/>
  <c r="AA39"/>
  <c r="AL39"/>
  <c r="AR39"/>
  <c r="F39"/>
  <c r="W113"/>
  <c r="Z113"/>
  <c r="AA113"/>
  <c r="W220"/>
  <c r="Z220"/>
  <c r="AA220"/>
  <c r="AL220"/>
  <c r="AR220"/>
  <c r="F220"/>
  <c r="W42"/>
  <c r="Z42"/>
  <c r="AA42"/>
  <c r="AL42"/>
  <c r="AR42"/>
  <c r="F42"/>
  <c r="W362"/>
  <c r="Z362"/>
  <c r="AA362"/>
  <c r="W433"/>
  <c r="Z433"/>
  <c r="AA433"/>
  <c r="AL433"/>
  <c r="AR433"/>
  <c r="F433"/>
  <c r="W335"/>
  <c r="Z335"/>
  <c r="AA335"/>
  <c r="AL335"/>
  <c r="AR335"/>
  <c r="F335"/>
  <c r="W254"/>
  <c r="Z254"/>
  <c r="AA254"/>
  <c r="AL254"/>
  <c r="AR254"/>
  <c r="F254"/>
  <c r="W324"/>
  <c r="Z324"/>
  <c r="AA324"/>
  <c r="W81"/>
  <c r="Z81"/>
  <c r="AA81"/>
  <c r="AL81"/>
  <c r="AR81"/>
  <c r="F81"/>
  <c r="W387"/>
  <c r="Z387"/>
  <c r="AA387"/>
  <c r="AL387"/>
  <c r="AR387"/>
  <c r="F387"/>
  <c r="AA105"/>
  <c r="W448"/>
  <c r="Z448"/>
  <c r="AA448"/>
  <c r="AL448"/>
  <c r="AR448"/>
  <c r="F448"/>
  <c r="Z102"/>
  <c r="AA102"/>
  <c r="W205"/>
  <c r="Z205"/>
  <c r="AA205"/>
  <c r="AA400"/>
  <c r="AL400"/>
  <c r="AR400"/>
  <c r="F400"/>
  <c r="W382"/>
  <c r="Z382"/>
  <c r="AA382"/>
  <c r="Z438"/>
  <c r="AA438"/>
  <c r="AL438"/>
  <c r="AR438"/>
  <c r="F438"/>
  <c r="U271"/>
  <c r="Y271"/>
  <c r="V271"/>
  <c r="V304"/>
  <c r="U304"/>
  <c r="Y304"/>
  <c r="U127"/>
  <c r="Y127"/>
  <c r="V127"/>
  <c r="Z48"/>
  <c r="AA48"/>
  <c r="AL48"/>
  <c r="AR48"/>
  <c r="F48"/>
  <c r="W173"/>
  <c r="Z173"/>
  <c r="AA173"/>
  <c r="AL173"/>
  <c r="AR173"/>
  <c r="F173"/>
  <c r="W104"/>
  <c r="Z104"/>
  <c r="AA104"/>
  <c r="AL104"/>
  <c r="AR104"/>
  <c r="F104"/>
  <c r="W328"/>
  <c r="Z328"/>
  <c r="AA328"/>
  <c r="AL328"/>
  <c r="AR328"/>
  <c r="F328"/>
  <c r="W46"/>
  <c r="Z46"/>
  <c r="AA46"/>
  <c r="AL46"/>
  <c r="AR46"/>
  <c r="F46"/>
  <c r="Z50"/>
  <c r="AA50"/>
  <c r="AL50"/>
  <c r="AR50"/>
  <c r="F50"/>
  <c r="W394"/>
  <c r="Z394"/>
  <c r="AA394"/>
  <c r="W144"/>
  <c r="Z144"/>
  <c r="AA144"/>
  <c r="AL144"/>
  <c r="AR144"/>
  <c r="F144"/>
  <c r="W346"/>
  <c r="Z346"/>
  <c r="AA346"/>
  <c r="AL346"/>
  <c r="AR346"/>
  <c r="F346"/>
  <c r="W333"/>
  <c r="Z333"/>
  <c r="AA333"/>
  <c r="AL333"/>
  <c r="AR333"/>
  <c r="F333"/>
  <c r="W308"/>
  <c r="Z308"/>
  <c r="AA308"/>
  <c r="AL308"/>
  <c r="AR308"/>
  <c r="F308"/>
  <c r="W405"/>
  <c r="Z405"/>
  <c r="AA405"/>
  <c r="AL405"/>
  <c r="AR405"/>
  <c r="F405"/>
  <c r="W83"/>
  <c r="Z83"/>
  <c r="AA83"/>
  <c r="AL83"/>
  <c r="AR83"/>
  <c r="F83"/>
  <c r="AA174"/>
  <c r="AL174"/>
  <c r="AR174"/>
  <c r="F174"/>
  <c r="W370"/>
  <c r="Z370"/>
  <c r="AL179"/>
  <c r="AR179"/>
  <c r="F179"/>
  <c r="AL59"/>
  <c r="AR59"/>
  <c r="F59"/>
  <c r="AL398"/>
  <c r="AR398"/>
  <c r="F398"/>
  <c r="AL135"/>
  <c r="AR135"/>
  <c r="F135"/>
  <c r="AL238"/>
  <c r="AR238"/>
  <c r="F238"/>
  <c r="AL99"/>
  <c r="AR99"/>
  <c r="F99"/>
  <c r="AL442"/>
  <c r="AR442"/>
  <c r="F442"/>
  <c r="AL415"/>
  <c r="AR415"/>
  <c r="F415"/>
  <c r="AL47"/>
  <c r="AR47"/>
  <c r="F47"/>
  <c r="AL278"/>
  <c r="AR278"/>
  <c r="F278"/>
  <c r="AL255"/>
  <c r="AR255"/>
  <c r="F255"/>
  <c r="AL356"/>
  <c r="AR356"/>
  <c r="F356"/>
  <c r="AL33"/>
  <c r="AR33"/>
  <c r="F33"/>
  <c r="AL310"/>
  <c r="AR310"/>
  <c r="F310"/>
  <c r="AL35"/>
  <c r="AR35"/>
  <c r="F35"/>
  <c r="AL216"/>
  <c r="AR216"/>
  <c r="F216"/>
  <c r="AL242"/>
  <c r="AR242"/>
  <c r="F242"/>
  <c r="AL431"/>
  <c r="AR431"/>
  <c r="F431"/>
  <c r="AL160"/>
  <c r="AR160"/>
  <c r="F160"/>
  <c r="AL159"/>
  <c r="AR159"/>
  <c r="F159"/>
  <c r="AL414"/>
  <c r="AR414"/>
  <c r="F414"/>
  <c r="AL253"/>
  <c r="AR253"/>
  <c r="F253"/>
  <c r="AL263"/>
  <c r="AR263"/>
  <c r="F263"/>
  <c r="AL158"/>
  <c r="AR158"/>
  <c r="F158"/>
  <c r="AL297"/>
  <c r="AR297"/>
  <c r="F297"/>
  <c r="AL113"/>
  <c r="AR113"/>
  <c r="F113"/>
  <c r="AL128"/>
  <c r="AR128"/>
  <c r="F128"/>
  <c r="AL258"/>
  <c r="AR258"/>
  <c r="F258"/>
  <c r="AL145"/>
  <c r="AR145"/>
  <c r="F145"/>
  <c r="AL193"/>
  <c r="AR193"/>
  <c r="F193"/>
  <c r="AL110"/>
  <c r="AR110"/>
  <c r="F110"/>
  <c r="AL129"/>
  <c r="AR129"/>
  <c r="F129"/>
  <c r="AL368"/>
  <c r="AR368"/>
  <c r="F368"/>
  <c r="AL418"/>
  <c r="AR418"/>
  <c r="F418"/>
  <c r="AL246"/>
  <c r="AR246"/>
  <c r="F246"/>
  <c r="AL361"/>
  <c r="AR361"/>
  <c r="F361"/>
  <c r="AL229"/>
  <c r="AR229"/>
  <c r="F229"/>
  <c r="AL325"/>
  <c r="AR325"/>
  <c r="F325"/>
  <c r="AL37"/>
  <c r="AR37"/>
  <c r="F37"/>
  <c r="AL234"/>
  <c r="AR234"/>
  <c r="F234"/>
  <c r="AL397"/>
  <c r="AR397"/>
  <c r="F397"/>
  <c r="AL12"/>
  <c r="AR12"/>
  <c r="F12"/>
  <c r="AL67"/>
  <c r="AR67"/>
  <c r="F67"/>
  <c r="W307"/>
  <c r="AL231"/>
  <c r="AR231"/>
  <c r="F231"/>
  <c r="AL168"/>
  <c r="AR168"/>
  <c r="F168"/>
  <c r="AL382"/>
  <c r="AR382"/>
  <c r="F382"/>
  <c r="AL291"/>
  <c r="AR291"/>
  <c r="F291"/>
  <c r="AL86"/>
  <c r="AR86"/>
  <c r="F86"/>
  <c r="AL126"/>
  <c r="AR126"/>
  <c r="F126"/>
  <c r="AL394"/>
  <c r="AR394"/>
  <c r="F394"/>
  <c r="AL22"/>
  <c r="AR22"/>
  <c r="F22"/>
  <c r="AL52"/>
  <c r="AR52"/>
  <c r="F52"/>
  <c r="AL331"/>
  <c r="AR331"/>
  <c r="F331"/>
  <c r="AL221"/>
  <c r="AR221"/>
  <c r="F221"/>
  <c r="AL358"/>
  <c r="AR358"/>
  <c r="F358"/>
  <c r="AL439"/>
  <c r="AR439"/>
  <c r="F439"/>
  <c r="AL359"/>
  <c r="AR359"/>
  <c r="F359"/>
  <c r="AL299"/>
  <c r="AR299"/>
  <c r="F299"/>
  <c r="AL119"/>
  <c r="AR119"/>
  <c r="F119"/>
  <c r="AL395"/>
  <c r="AR395"/>
  <c r="F395"/>
  <c r="AL25"/>
  <c r="AR25"/>
  <c r="F25"/>
  <c r="AL155"/>
  <c r="AR155"/>
  <c r="F155"/>
  <c r="AL424"/>
  <c r="AR424"/>
  <c r="F424"/>
  <c r="AL321"/>
  <c r="AR321"/>
  <c r="F321"/>
  <c r="AL100"/>
  <c r="AR100"/>
  <c r="F100"/>
  <c r="AL249"/>
  <c r="AR249"/>
  <c r="F249"/>
  <c r="AL117"/>
  <c r="AR117"/>
  <c r="F117"/>
  <c r="AL383"/>
  <c r="AR383"/>
  <c r="F383"/>
  <c r="AL265"/>
  <c r="AR265"/>
  <c r="F265"/>
  <c r="AL134"/>
  <c r="AR134"/>
  <c r="F134"/>
  <c r="AL192"/>
  <c r="AR192"/>
  <c r="F192"/>
  <c r="AL206"/>
  <c r="AR206"/>
  <c r="F206"/>
  <c r="AL18"/>
  <c r="AR18"/>
  <c r="F18"/>
  <c r="AL273"/>
  <c r="AR273"/>
  <c r="F273"/>
  <c r="AL453"/>
  <c r="AR453"/>
  <c r="F453"/>
  <c r="AL44"/>
  <c r="AR44"/>
  <c r="F44"/>
  <c r="AL219"/>
  <c r="AR219"/>
  <c r="F219"/>
  <c r="AL186"/>
  <c r="AR186"/>
  <c r="F186"/>
  <c r="AL175"/>
  <c r="AR175"/>
  <c r="F175"/>
  <c r="AL85"/>
  <c r="AR85"/>
  <c r="F85"/>
  <c r="W27"/>
  <c r="Z27"/>
  <c r="AA27"/>
  <c r="AL336"/>
  <c r="AR336"/>
  <c r="F336"/>
  <c r="AL430"/>
  <c r="AR430"/>
  <c r="F430"/>
  <c r="AL432"/>
  <c r="AR432"/>
  <c r="F432"/>
  <c r="AL36"/>
  <c r="AR36"/>
  <c r="F36"/>
  <c r="AL226"/>
  <c r="AR226"/>
  <c r="F226"/>
  <c r="AL379"/>
  <c r="AR379"/>
  <c r="F379"/>
  <c r="AL316"/>
  <c r="AR316"/>
  <c r="F316"/>
  <c r="AL108"/>
  <c r="AR108"/>
  <c r="F108"/>
  <c r="AL443"/>
  <c r="AR443"/>
  <c r="F443"/>
  <c r="AL305"/>
  <c r="AR305"/>
  <c r="F305"/>
  <c r="AL284"/>
  <c r="AR284"/>
  <c r="F284"/>
  <c r="AL306"/>
  <c r="AR306"/>
  <c r="F306"/>
  <c r="AL262"/>
  <c r="AR262"/>
  <c r="F262"/>
  <c r="AL332"/>
  <c r="AR332"/>
  <c r="F332"/>
  <c r="AL257"/>
  <c r="AR257"/>
  <c r="F257"/>
  <c r="AL213"/>
  <c r="AR213"/>
  <c r="F213"/>
  <c r="AL24"/>
  <c r="AR24"/>
  <c r="F24"/>
  <c r="AL300"/>
  <c r="AR300"/>
  <c r="F300"/>
  <c r="AL98"/>
  <c r="AR98"/>
  <c r="F98"/>
  <c r="AL275"/>
  <c r="AR275"/>
  <c r="F275"/>
  <c r="AL240"/>
  <c r="AR240"/>
  <c r="F240"/>
  <c r="AL241"/>
  <c r="AR241"/>
  <c r="F241"/>
  <c r="AL292"/>
  <c r="AR292"/>
  <c r="F292"/>
  <c r="AL345"/>
  <c r="AR345"/>
  <c r="F345"/>
  <c r="AL30"/>
  <c r="AR30"/>
  <c r="F30"/>
  <c r="AL55"/>
  <c r="AR55"/>
  <c r="F55"/>
  <c r="AL89"/>
  <c r="AR89"/>
  <c r="F89"/>
  <c r="AL153"/>
  <c r="AR153"/>
  <c r="F153"/>
  <c r="AL68"/>
  <c r="AR68"/>
  <c r="F68"/>
  <c r="AL204"/>
  <c r="AR204"/>
  <c r="F204"/>
  <c r="AL408"/>
  <c r="AR408"/>
  <c r="F408"/>
  <c r="AL180"/>
  <c r="AR180"/>
  <c r="F180"/>
  <c r="AL437"/>
  <c r="AR437"/>
  <c r="F437"/>
  <c r="AL365"/>
  <c r="AR365"/>
  <c r="F365"/>
  <c r="AL236"/>
  <c r="AR236"/>
  <c r="F236"/>
  <c r="AL366"/>
  <c r="AR366"/>
  <c r="F366"/>
  <c r="AL245"/>
  <c r="AR245"/>
  <c r="F245"/>
  <c r="AL101"/>
  <c r="AR101"/>
  <c r="F101"/>
  <c r="AL456"/>
  <c r="AR456"/>
  <c r="F456"/>
  <c r="AL250"/>
  <c r="AR250"/>
  <c r="F250"/>
  <c r="AL264"/>
  <c r="AR264"/>
  <c r="F264"/>
  <c r="AL235"/>
  <c r="AR235"/>
  <c r="F235"/>
  <c r="AL259"/>
  <c r="AR259"/>
  <c r="F259"/>
  <c r="AL217"/>
  <c r="AR217"/>
  <c r="F217"/>
  <c r="AL157"/>
  <c r="AR157"/>
  <c r="F157"/>
  <c r="AL458"/>
  <c r="AR458"/>
  <c r="F458"/>
  <c r="AL208"/>
  <c r="AR208"/>
  <c r="F208"/>
  <c r="AL77"/>
  <c r="AR77"/>
  <c r="F77"/>
  <c r="AL270"/>
  <c r="AR270"/>
  <c r="F270"/>
  <c r="AL62"/>
  <c r="AR62"/>
  <c r="F62"/>
  <c r="AL69"/>
  <c r="AR69"/>
  <c r="F69"/>
  <c r="AL296"/>
  <c r="AR296"/>
  <c r="F296"/>
  <c r="AL165"/>
  <c r="AR165"/>
  <c r="F165"/>
  <c r="AL43"/>
  <c r="AR43"/>
  <c r="F43"/>
  <c r="AL38"/>
  <c r="AR38"/>
  <c r="F38"/>
  <c r="AL163"/>
  <c r="AR163"/>
  <c r="F163"/>
  <c r="AL171"/>
  <c r="AR171"/>
  <c r="F171"/>
  <c r="AL362"/>
  <c r="AR362"/>
  <c r="F362"/>
  <c r="AL181"/>
  <c r="AR181"/>
  <c r="F181"/>
  <c r="AL324"/>
  <c r="AR324"/>
  <c r="F324"/>
  <c r="AL105"/>
  <c r="AR105"/>
  <c r="F105"/>
  <c r="AL64"/>
  <c r="AR64"/>
  <c r="F64"/>
  <c r="AL209"/>
  <c r="AR209"/>
  <c r="F209"/>
  <c r="AL102"/>
  <c r="AR102"/>
  <c r="F102"/>
  <c r="AL243"/>
  <c r="AR243"/>
  <c r="F243"/>
  <c r="AL156"/>
  <c r="AR156"/>
  <c r="F156"/>
  <c r="AL215"/>
  <c r="AR215"/>
  <c r="F215"/>
  <c r="AL205"/>
  <c r="AR205"/>
  <c r="F205"/>
  <c r="AL237"/>
  <c r="AR237"/>
  <c r="F237"/>
  <c r="W409"/>
  <c r="Z409"/>
  <c r="AA409"/>
  <c r="W301"/>
  <c r="Z301"/>
  <c r="AA301"/>
  <c r="W256"/>
  <c r="Z256"/>
  <c r="AA256"/>
  <c r="W176"/>
  <c r="Z176"/>
  <c r="AA176"/>
  <c r="W302"/>
  <c r="Z302"/>
  <c r="AA302"/>
  <c r="W360"/>
  <c r="Z360"/>
  <c r="AA360"/>
  <c r="W96"/>
  <c r="Z96"/>
  <c r="AA96"/>
  <c r="W425"/>
  <c r="Z425"/>
  <c r="AA425"/>
  <c r="W222"/>
  <c r="Z222"/>
  <c r="AA222"/>
  <c r="W293"/>
  <c r="Z293"/>
  <c r="AA293"/>
  <c r="W295"/>
  <c r="Z295"/>
  <c r="AA295"/>
  <c r="W349"/>
  <c r="Z349"/>
  <c r="AA349"/>
  <c r="W410"/>
  <c r="Z410"/>
  <c r="AA410"/>
  <c r="W41"/>
  <c r="Z41"/>
  <c r="AA41"/>
  <c r="W58"/>
  <c r="Z58"/>
  <c r="AA58"/>
  <c r="W137"/>
  <c r="Z137"/>
  <c r="AA137"/>
  <c r="W233"/>
  <c r="Z233"/>
  <c r="AA233"/>
  <c r="W138"/>
  <c r="Z138"/>
  <c r="AA138"/>
  <c r="W63"/>
  <c r="Z63"/>
  <c r="AA63"/>
  <c r="W322"/>
  <c r="Z322"/>
  <c r="AA322"/>
  <c r="W162"/>
  <c r="Z162"/>
  <c r="AA162"/>
  <c r="W455"/>
  <c r="Z455"/>
  <c r="AA455"/>
  <c r="W212"/>
  <c r="Z212"/>
  <c r="AA212"/>
  <c r="W118"/>
  <c r="Z118"/>
  <c r="AA118"/>
  <c r="W285"/>
  <c r="Z285"/>
  <c r="AA285"/>
  <c r="W423"/>
  <c r="Z423"/>
  <c r="AA423"/>
  <c r="W320"/>
  <c r="Z320"/>
  <c r="AA320"/>
  <c r="W298"/>
  <c r="Z298"/>
  <c r="AA298"/>
  <c r="W452"/>
  <c r="Z452"/>
  <c r="AA452"/>
  <c r="W207"/>
  <c r="Z207"/>
  <c r="AA207"/>
  <c r="W120"/>
  <c r="Z120"/>
  <c r="AA120"/>
  <c r="W457"/>
  <c r="Z457"/>
  <c r="AA457"/>
  <c r="W76"/>
  <c r="Z76"/>
  <c r="AA76"/>
  <c r="W73"/>
  <c r="Z73"/>
  <c r="AA73"/>
  <c r="W434"/>
  <c r="Z434"/>
  <c r="AA434"/>
  <c r="W225"/>
  <c r="Z225"/>
  <c r="AA225"/>
  <c r="W70"/>
  <c r="Z70"/>
  <c r="AA70"/>
  <c r="W364"/>
  <c r="Z364"/>
  <c r="AA364"/>
  <c r="W210"/>
  <c r="Z210"/>
  <c r="AA210"/>
  <c r="W318"/>
  <c r="Z318"/>
  <c r="AA318"/>
  <c r="W116"/>
  <c r="Z116"/>
  <c r="AA116"/>
  <c r="W347"/>
  <c r="Z347"/>
  <c r="AA347"/>
  <c r="W112"/>
  <c r="Z112"/>
  <c r="AA112"/>
  <c r="W309"/>
  <c r="Z309"/>
  <c r="AA309"/>
  <c r="W154"/>
  <c r="Z154"/>
  <c r="AA154"/>
  <c r="W369"/>
  <c r="Z369"/>
  <c r="AA369"/>
  <c r="W451"/>
  <c r="Z451"/>
  <c r="AA451"/>
  <c r="W191"/>
  <c r="Z191"/>
  <c r="AA191"/>
  <c r="Z377"/>
  <c r="AA377"/>
  <c r="W303"/>
  <c r="Z303"/>
  <c r="AA303"/>
  <c r="W91"/>
  <c r="Z91"/>
  <c r="AA91"/>
  <c r="W427"/>
  <c r="Z427"/>
  <c r="AA427"/>
  <c r="W121"/>
  <c r="Z121"/>
  <c r="AA121"/>
  <c r="W386"/>
  <c r="Z386"/>
  <c r="W109"/>
  <c r="Z109"/>
  <c r="AA109"/>
  <c r="W94"/>
  <c r="Z94"/>
  <c r="AA94"/>
  <c r="W14"/>
  <c r="Z14"/>
  <c r="AA14"/>
  <c r="W348"/>
  <c r="Z348"/>
  <c r="AA348"/>
  <c r="W223"/>
  <c r="Z223"/>
  <c r="AA223"/>
  <c r="W261"/>
  <c r="Z261"/>
  <c r="AA261"/>
  <c r="W329"/>
  <c r="Z329"/>
  <c r="AA329"/>
  <c r="W282"/>
  <c r="Z282"/>
  <c r="AA282"/>
  <c r="W268"/>
  <c r="Z268"/>
  <c r="AA268"/>
  <c r="W319"/>
  <c r="Z319"/>
  <c r="AA319"/>
  <c r="W339"/>
  <c r="Z339"/>
  <c r="AA339"/>
  <c r="W123"/>
  <c r="Z123"/>
  <c r="AA123"/>
  <c r="W252"/>
  <c r="Z252"/>
  <c r="AA252"/>
  <c r="W337"/>
  <c r="Z337"/>
  <c r="AA337"/>
  <c r="W288"/>
  <c r="Z288"/>
  <c r="AA288"/>
  <c r="W31"/>
  <c r="Z31"/>
  <c r="AA31"/>
  <c r="W428"/>
  <c r="Z428"/>
  <c r="AA428"/>
  <c r="W114"/>
  <c r="Z114"/>
  <c r="AA114"/>
  <c r="W267"/>
  <c r="Z267"/>
  <c r="AA267"/>
  <c r="W355"/>
  <c r="Z355"/>
  <c r="AA355"/>
  <c r="W426"/>
  <c r="Z426"/>
  <c r="AA426"/>
  <c r="W115"/>
  <c r="Z115"/>
  <c r="AA115"/>
  <c r="W422"/>
  <c r="Z422"/>
  <c r="AA422"/>
  <c r="W45"/>
  <c r="Z45"/>
  <c r="AA45"/>
  <c r="W436"/>
  <c r="Z436"/>
  <c r="AA436"/>
  <c r="W87"/>
  <c r="Z87"/>
  <c r="AA87"/>
  <c r="W334"/>
  <c r="Z334"/>
  <c r="AA334"/>
  <c r="W343"/>
  <c r="W421"/>
  <c r="Z421"/>
  <c r="AA421"/>
  <c r="W146"/>
  <c r="Z146"/>
  <c r="AA146"/>
  <c r="W131"/>
  <c r="Z131"/>
  <c r="AA131"/>
  <c r="W277"/>
  <c r="Z277"/>
  <c r="AA277"/>
  <c r="W10"/>
  <c r="Z10"/>
  <c r="AA10"/>
  <c r="W446"/>
  <c r="Z446"/>
  <c r="W16"/>
  <c r="Z16"/>
  <c r="AA16"/>
  <c r="W130"/>
  <c r="Z130"/>
  <c r="AA130"/>
  <c r="W342"/>
  <c r="Z342"/>
  <c r="AA342"/>
  <c r="W260"/>
  <c r="Z260"/>
  <c r="AA260"/>
  <c r="W15"/>
  <c r="Z15"/>
  <c r="AA15"/>
  <c r="W352"/>
  <c r="Z352"/>
  <c r="AA352"/>
  <c r="W326"/>
  <c r="Z326"/>
  <c r="AA326"/>
  <c r="W280"/>
  <c r="Z280"/>
  <c r="W350"/>
  <c r="Z350"/>
  <c r="AA350"/>
  <c r="W413"/>
  <c r="Z413"/>
  <c r="AA413"/>
  <c r="W406"/>
  <c r="Z406"/>
  <c r="AA406"/>
  <c r="W80"/>
  <c r="Z80"/>
  <c r="AA80"/>
  <c r="W202"/>
  <c r="Z202"/>
  <c r="AA202"/>
  <c r="W402"/>
  <c r="Z402"/>
  <c r="AA402"/>
  <c r="W272"/>
  <c r="Z272"/>
  <c r="AA272"/>
  <c r="W93"/>
  <c r="Z93"/>
  <c r="AA93"/>
  <c r="W28"/>
  <c r="Z28"/>
  <c r="AA28"/>
  <c r="W61"/>
  <c r="Z61"/>
  <c r="AA61"/>
  <c r="W53"/>
  <c r="Z53"/>
  <c r="AA53"/>
  <c r="W3"/>
  <c r="Z3"/>
  <c r="AA3"/>
  <c r="AL3"/>
  <c r="W65"/>
  <c r="Z65"/>
  <c r="AA65"/>
  <c r="W184"/>
  <c r="Z184"/>
  <c r="AA184"/>
  <c r="W372"/>
  <c r="Z372"/>
  <c r="AA372"/>
  <c r="W107"/>
  <c r="Z107"/>
  <c r="W60"/>
  <c r="Z60"/>
  <c r="AA60"/>
  <c r="W143"/>
  <c r="W353"/>
  <c r="Z353"/>
  <c r="AA353"/>
  <c r="W449"/>
  <c r="Z449"/>
  <c r="AA449"/>
  <c r="W127"/>
  <c r="Z127"/>
  <c r="W178"/>
  <c r="Z178"/>
  <c r="W401"/>
  <c r="Z401"/>
  <c r="AA401"/>
  <c r="W450"/>
  <c r="Z450"/>
  <c r="AA450"/>
  <c r="W271"/>
  <c r="W381"/>
  <c r="Z381"/>
  <c r="AA381"/>
  <c r="W441"/>
  <c r="Z441"/>
  <c r="AA441"/>
  <c r="W200"/>
  <c r="Z200"/>
  <c r="AA200"/>
  <c r="W177"/>
  <c r="Z177"/>
  <c r="AA177"/>
  <c r="W106"/>
  <c r="Z106"/>
  <c r="AA106"/>
  <c r="W354"/>
  <c r="Z354"/>
  <c r="AA354"/>
  <c r="W440"/>
  <c r="Z440"/>
  <c r="AA440"/>
  <c r="W34"/>
  <c r="Z34"/>
  <c r="AA34"/>
  <c r="W373"/>
  <c r="Z373"/>
  <c r="AA373"/>
  <c r="W454"/>
  <c r="Z454"/>
  <c r="AA454"/>
  <c r="W79"/>
  <c r="Z79"/>
  <c r="AA79"/>
  <c r="W182"/>
  <c r="Z182"/>
  <c r="AA182"/>
  <c r="W6"/>
  <c r="Z6"/>
  <c r="AA6"/>
  <c r="W75"/>
  <c r="Z75"/>
  <c r="AA75"/>
  <c r="W150"/>
  <c r="Z150"/>
  <c r="AA150"/>
  <c r="W315"/>
  <c r="Z315"/>
  <c r="AA315"/>
  <c r="W419"/>
  <c r="Z419"/>
  <c r="AA419"/>
  <c r="W40"/>
  <c r="Z40"/>
  <c r="AA40"/>
  <c r="W32"/>
  <c r="Z32"/>
  <c r="AA32"/>
  <c r="W338"/>
  <c r="Z338"/>
  <c r="AA338"/>
  <c r="W20"/>
  <c r="Z20"/>
  <c r="AA20"/>
  <c r="W304"/>
  <c r="W122"/>
  <c r="Z122"/>
  <c r="AA122"/>
  <c r="W357"/>
  <c r="Z357"/>
  <c r="AA357"/>
  <c r="W281"/>
  <c r="Z281"/>
  <c r="AA281"/>
  <c r="W247"/>
  <c r="Z247"/>
  <c r="AA247"/>
  <c r="W29"/>
  <c r="Z29"/>
  <c r="AA29"/>
  <c r="W84"/>
  <c r="Z84"/>
  <c r="AA84"/>
  <c r="W227"/>
  <c r="Z227"/>
  <c r="AA227"/>
  <c r="W314"/>
  <c r="W289"/>
  <c r="Z289"/>
  <c r="AA289"/>
  <c r="W327"/>
  <c r="Z327"/>
  <c r="AA327"/>
  <c r="W197"/>
  <c r="Z197"/>
  <c r="AA197"/>
  <c r="W351"/>
  <c r="Z351"/>
  <c r="AA351"/>
  <c r="W330"/>
  <c r="Z330"/>
  <c r="AA330"/>
  <c r="W111"/>
  <c r="Z111"/>
  <c r="AA111"/>
  <c r="W125"/>
  <c r="Z125"/>
  <c r="AA125"/>
  <c r="W447"/>
  <c r="Z447"/>
  <c r="AA447"/>
  <c r="W201"/>
  <c r="Z201"/>
  <c r="AA201"/>
  <c r="W140"/>
  <c r="Z140"/>
  <c r="AA140"/>
  <c r="W188"/>
  <c r="Z188"/>
  <c r="AA188"/>
  <c r="W385"/>
  <c r="Z385"/>
  <c r="AA385"/>
  <c r="W218"/>
  <c r="Z218"/>
  <c r="AA218"/>
  <c r="W388"/>
  <c r="Z388"/>
  <c r="AA388"/>
  <c r="W251"/>
  <c r="Z251"/>
  <c r="AA251"/>
  <c r="W230"/>
  <c r="Z230"/>
  <c r="AA230"/>
  <c r="W5"/>
  <c r="Z5"/>
  <c r="AA5"/>
  <c r="W19"/>
  <c r="Z19"/>
  <c r="AA19"/>
  <c r="W185"/>
  <c r="Z185"/>
  <c r="AA185"/>
  <c r="W190"/>
  <c r="Z190"/>
  <c r="AA190"/>
  <c r="W57"/>
  <c r="Z57"/>
  <c r="AA57"/>
  <c r="W392"/>
  <c r="Z392"/>
  <c r="AA392"/>
  <c r="W376"/>
  <c r="Z376"/>
  <c r="AA376"/>
  <c r="W274"/>
  <c r="W404"/>
  <c r="Z404"/>
  <c r="AA404"/>
  <c r="W269"/>
  <c r="Z269"/>
  <c r="AA269"/>
  <c r="W189"/>
  <c r="Z189"/>
  <c r="AA189"/>
  <c r="W54"/>
  <c r="Z54"/>
  <c r="AA54"/>
  <c r="W148"/>
  <c r="Z148"/>
  <c r="AA148"/>
  <c r="W78"/>
  <c r="Z78"/>
  <c r="AA78"/>
  <c r="W170"/>
  <c r="Z170"/>
  <c r="AA170"/>
  <c r="W417"/>
  <c r="Z417"/>
  <c r="AA417"/>
  <c r="W152"/>
  <c r="Z152"/>
  <c r="AA152"/>
  <c r="W312"/>
  <c r="Z312"/>
  <c r="AA312"/>
  <c r="W384"/>
  <c r="Z384"/>
  <c r="AA384"/>
  <c r="W71"/>
  <c r="Z71"/>
  <c r="AA71"/>
  <c r="W214"/>
  <c r="Z214"/>
  <c r="AA214"/>
  <c r="W389"/>
  <c r="Z389"/>
  <c r="AA389"/>
  <c r="W167"/>
  <c r="Z167"/>
  <c r="AA167"/>
  <c r="W21"/>
  <c r="Z21"/>
  <c r="AA21"/>
  <c r="W194"/>
  <c r="Z194"/>
  <c r="AA194"/>
  <c r="W172"/>
  <c r="Z172"/>
  <c r="AA172"/>
  <c r="W90"/>
  <c r="Z90"/>
  <c r="AA90"/>
  <c r="W198"/>
  <c r="Z198"/>
  <c r="AA198"/>
  <c r="W147"/>
  <c r="Z147"/>
  <c r="AA147"/>
  <c r="W196"/>
  <c r="Z196"/>
  <c r="AA196"/>
  <c r="W151"/>
  <c r="Z151"/>
  <c r="AA151"/>
  <c r="W239"/>
  <c r="Z239"/>
  <c r="AA239"/>
  <c r="W7"/>
  <c r="Z7"/>
  <c r="AA7"/>
  <c r="W199"/>
  <c r="Z199"/>
  <c r="AA199"/>
  <c r="W323"/>
  <c r="Z323"/>
  <c r="AA323"/>
  <c r="W142"/>
  <c r="Z142"/>
  <c r="AA142"/>
  <c r="W149"/>
  <c r="Z149"/>
  <c r="AA149"/>
  <c r="W4"/>
  <c r="Z4"/>
  <c r="AA4"/>
  <c r="W9"/>
  <c r="Z9"/>
  <c r="AA9"/>
  <c r="AA132"/>
  <c r="AA127"/>
  <c r="AA178"/>
  <c r="AA280"/>
  <c r="Z307"/>
  <c r="AA307"/>
  <c r="AA370"/>
  <c r="AL370"/>
  <c r="AR370"/>
  <c r="F370"/>
  <c r="AA407"/>
  <c r="AL407"/>
  <c r="AR407"/>
  <c r="F407"/>
  <c r="AA446"/>
  <c r="AA371"/>
  <c r="AL371"/>
  <c r="AR371"/>
  <c r="F371"/>
  <c r="Z412"/>
  <c r="AA412"/>
  <c r="AL412"/>
  <c r="AR412"/>
  <c r="F412"/>
  <c r="AA136"/>
  <c r="AL136"/>
  <c r="AR136"/>
  <c r="F136"/>
  <c r="AA290"/>
  <c r="AL290"/>
  <c r="AR290"/>
  <c r="F290"/>
  <c r="AA435"/>
  <c r="AL435"/>
  <c r="AR435"/>
  <c r="F435"/>
  <c r="Z274"/>
  <c r="AA274"/>
  <c r="AL274"/>
  <c r="AR274"/>
  <c r="F274"/>
  <c r="Z271"/>
  <c r="AA271"/>
  <c r="AL271"/>
  <c r="AR271"/>
  <c r="F271"/>
  <c r="Z143"/>
  <c r="AA143"/>
  <c r="Z343"/>
  <c r="AA343"/>
  <c r="AA367"/>
  <c r="AL367"/>
  <c r="AR367"/>
  <c r="F367"/>
  <c r="AA195"/>
  <c r="AL195"/>
  <c r="AR195"/>
  <c r="F195"/>
  <c r="AA363"/>
  <c r="AL363"/>
  <c r="AR363"/>
  <c r="F363"/>
  <c r="AA107"/>
  <c r="AL107"/>
  <c r="AR107"/>
  <c r="F107"/>
  <c r="AA386"/>
  <c r="AL386"/>
  <c r="AR386"/>
  <c r="F386"/>
  <c r="Z314"/>
  <c r="AA314"/>
  <c r="AL314"/>
  <c r="AR314"/>
  <c r="F314"/>
  <c r="Z304"/>
  <c r="AA304"/>
  <c r="AL304"/>
  <c r="AR304"/>
  <c r="F304"/>
  <c r="AA411"/>
  <c r="AL411"/>
  <c r="AR411"/>
  <c r="F411"/>
  <c r="AL372"/>
  <c r="AR372"/>
  <c r="F372"/>
  <c r="AL4"/>
  <c r="AR4"/>
  <c r="F4"/>
  <c r="AL239"/>
  <c r="AR239"/>
  <c r="F239"/>
  <c r="AL71"/>
  <c r="AR71"/>
  <c r="F71"/>
  <c r="AL170"/>
  <c r="AR170"/>
  <c r="F170"/>
  <c r="AL185"/>
  <c r="AR185"/>
  <c r="F185"/>
  <c r="AL327"/>
  <c r="AR327"/>
  <c r="F327"/>
  <c r="AL344"/>
  <c r="AR344"/>
  <c r="F344"/>
  <c r="AL9"/>
  <c r="AR9"/>
  <c r="F9"/>
  <c r="AL142"/>
  <c r="AR142"/>
  <c r="F142"/>
  <c r="AL7"/>
  <c r="AR7"/>
  <c r="F7"/>
  <c r="AL147"/>
  <c r="AR147"/>
  <c r="F147"/>
  <c r="AL194"/>
  <c r="AR194"/>
  <c r="F194"/>
  <c r="AL214"/>
  <c r="AR214"/>
  <c r="F214"/>
  <c r="AL312"/>
  <c r="AR312"/>
  <c r="F312"/>
  <c r="AL417"/>
  <c r="AR417"/>
  <c r="F417"/>
  <c r="AL54"/>
  <c r="AR54"/>
  <c r="F54"/>
  <c r="AL190"/>
  <c r="AR190"/>
  <c r="F190"/>
  <c r="AL230"/>
  <c r="AR230"/>
  <c r="F230"/>
  <c r="AL140"/>
  <c r="AR140"/>
  <c r="F140"/>
  <c r="AL111"/>
  <c r="AR111"/>
  <c r="F111"/>
  <c r="AL281"/>
  <c r="AR281"/>
  <c r="F281"/>
  <c r="AL122"/>
  <c r="AR122"/>
  <c r="F122"/>
  <c r="AL32"/>
  <c r="AR32"/>
  <c r="F32"/>
  <c r="AL150"/>
  <c r="AR150"/>
  <c r="F150"/>
  <c r="AL6"/>
  <c r="AR6"/>
  <c r="F6"/>
  <c r="AL106"/>
  <c r="AR106"/>
  <c r="F106"/>
  <c r="AL401"/>
  <c r="AR401"/>
  <c r="F401"/>
  <c r="AL353"/>
  <c r="AR353"/>
  <c r="F353"/>
  <c r="AL272"/>
  <c r="AR272"/>
  <c r="F272"/>
  <c r="AL202"/>
  <c r="AR202"/>
  <c r="F202"/>
  <c r="AL350"/>
  <c r="AR350"/>
  <c r="F350"/>
  <c r="AL15"/>
  <c r="AR15"/>
  <c r="F15"/>
  <c r="AL342"/>
  <c r="AR342"/>
  <c r="F342"/>
  <c r="AL10"/>
  <c r="AR10"/>
  <c r="F10"/>
  <c r="AL334"/>
  <c r="AR334"/>
  <c r="F334"/>
  <c r="AL45"/>
  <c r="AR45"/>
  <c r="F45"/>
  <c r="AL355"/>
  <c r="AR355"/>
  <c r="F355"/>
  <c r="AL428"/>
  <c r="AR428"/>
  <c r="F428"/>
  <c r="AL252"/>
  <c r="AR252"/>
  <c r="F252"/>
  <c r="AL268"/>
  <c r="AR268"/>
  <c r="F268"/>
  <c r="AL261"/>
  <c r="AR261"/>
  <c r="F261"/>
  <c r="AL14"/>
  <c r="AR14"/>
  <c r="F14"/>
  <c r="AL121"/>
  <c r="AR121"/>
  <c r="F121"/>
  <c r="AL377"/>
  <c r="AR377"/>
  <c r="F377"/>
  <c r="AL369"/>
  <c r="AR369"/>
  <c r="F369"/>
  <c r="AL112"/>
  <c r="AR112"/>
  <c r="F112"/>
  <c r="AL210"/>
  <c r="AR210"/>
  <c r="F210"/>
  <c r="AL434"/>
  <c r="AR434"/>
  <c r="F434"/>
  <c r="AL120"/>
  <c r="AR120"/>
  <c r="F120"/>
  <c r="AL285"/>
  <c r="AR285"/>
  <c r="F285"/>
  <c r="AL138"/>
  <c r="AR138"/>
  <c r="F138"/>
  <c r="AL41"/>
  <c r="AR41"/>
  <c r="F41"/>
  <c r="AL425"/>
  <c r="AR425"/>
  <c r="F425"/>
  <c r="AL302"/>
  <c r="AR302"/>
  <c r="F302"/>
  <c r="AL409"/>
  <c r="AR409"/>
  <c r="F409"/>
  <c r="AL307"/>
  <c r="AR307"/>
  <c r="F307"/>
  <c r="AL49"/>
  <c r="AR49"/>
  <c r="F49"/>
  <c r="AL323"/>
  <c r="AR323"/>
  <c r="F323"/>
  <c r="AL198"/>
  <c r="AR198"/>
  <c r="F198"/>
  <c r="AL376"/>
  <c r="AR376"/>
  <c r="F376"/>
  <c r="AL381"/>
  <c r="AR381"/>
  <c r="F381"/>
  <c r="AL276"/>
  <c r="AR276"/>
  <c r="F276"/>
  <c r="AL196"/>
  <c r="AR196"/>
  <c r="F196"/>
  <c r="AL172"/>
  <c r="AR172"/>
  <c r="F172"/>
  <c r="AL389"/>
  <c r="AR389"/>
  <c r="F389"/>
  <c r="AL384"/>
  <c r="AR384"/>
  <c r="F384"/>
  <c r="AL152"/>
  <c r="AR152"/>
  <c r="F152"/>
  <c r="AL148"/>
  <c r="AR148"/>
  <c r="F148"/>
  <c r="AL404"/>
  <c r="AR404"/>
  <c r="F404"/>
  <c r="AL57"/>
  <c r="AR57"/>
  <c r="F57"/>
  <c r="AL5"/>
  <c r="AR5"/>
  <c r="F5"/>
  <c r="AL188"/>
  <c r="AR188"/>
  <c r="F188"/>
  <c r="AL125"/>
  <c r="AR125"/>
  <c r="F125"/>
  <c r="AL197"/>
  <c r="AR197"/>
  <c r="F197"/>
  <c r="AL227"/>
  <c r="AR227"/>
  <c r="F227"/>
  <c r="AL247"/>
  <c r="AR247"/>
  <c r="F247"/>
  <c r="AL338"/>
  <c r="AR338"/>
  <c r="F338"/>
  <c r="AL315"/>
  <c r="AR315"/>
  <c r="F315"/>
  <c r="AL454"/>
  <c r="AR454"/>
  <c r="F454"/>
  <c r="AL34"/>
  <c r="AR34"/>
  <c r="F34"/>
  <c r="AL354"/>
  <c r="AR354"/>
  <c r="F354"/>
  <c r="AL441"/>
  <c r="AR441"/>
  <c r="F441"/>
  <c r="AL449"/>
  <c r="AR449"/>
  <c r="F449"/>
  <c r="AL65"/>
  <c r="AR65"/>
  <c r="F65"/>
  <c r="AL28"/>
  <c r="AR28"/>
  <c r="F28"/>
  <c r="AL93"/>
  <c r="AR93"/>
  <c r="F93"/>
  <c r="AL413"/>
  <c r="AR413"/>
  <c r="F413"/>
  <c r="AL352"/>
  <c r="AR352"/>
  <c r="F352"/>
  <c r="AL260"/>
  <c r="AR260"/>
  <c r="F260"/>
  <c r="AL446"/>
  <c r="AR446"/>
  <c r="F446"/>
  <c r="AL343"/>
  <c r="AR343"/>
  <c r="F343"/>
  <c r="AL436"/>
  <c r="AR436"/>
  <c r="F436"/>
  <c r="AL426"/>
  <c r="AR426"/>
  <c r="F426"/>
  <c r="AL114"/>
  <c r="AR114"/>
  <c r="F114"/>
  <c r="AL337"/>
  <c r="AR337"/>
  <c r="F337"/>
  <c r="AL319"/>
  <c r="AR319"/>
  <c r="F319"/>
  <c r="AL329"/>
  <c r="AR329"/>
  <c r="F329"/>
  <c r="AL303"/>
  <c r="AR303"/>
  <c r="F303"/>
  <c r="AL451"/>
  <c r="AR451"/>
  <c r="F451"/>
  <c r="AL318"/>
  <c r="AR318"/>
  <c r="F318"/>
  <c r="AL225"/>
  <c r="AR225"/>
  <c r="F225"/>
  <c r="AL457"/>
  <c r="AR457"/>
  <c r="F457"/>
  <c r="AL298"/>
  <c r="AR298"/>
  <c r="F298"/>
  <c r="AL423"/>
  <c r="AR423"/>
  <c r="F423"/>
  <c r="AL455"/>
  <c r="AR455"/>
  <c r="F455"/>
  <c r="AL63"/>
  <c r="AR63"/>
  <c r="F63"/>
  <c r="AL58"/>
  <c r="AR58"/>
  <c r="F58"/>
  <c r="AL222"/>
  <c r="AR222"/>
  <c r="F222"/>
  <c r="AL301"/>
  <c r="AR301"/>
  <c r="F301"/>
  <c r="AL313"/>
  <c r="AR313"/>
  <c r="F313"/>
  <c r="AL132"/>
  <c r="AR132"/>
  <c r="F132"/>
  <c r="AL149"/>
  <c r="AR149"/>
  <c r="F149"/>
  <c r="AL199"/>
  <c r="AR199"/>
  <c r="F199"/>
  <c r="AL151"/>
  <c r="AR151"/>
  <c r="F151"/>
  <c r="AL90"/>
  <c r="AR90"/>
  <c r="F90"/>
  <c r="AL167"/>
  <c r="AR167"/>
  <c r="F167"/>
  <c r="AL78"/>
  <c r="AR78"/>
  <c r="F78"/>
  <c r="AL269"/>
  <c r="AR269"/>
  <c r="F269"/>
  <c r="AL392"/>
  <c r="AR392"/>
  <c r="F392"/>
  <c r="AL19"/>
  <c r="AR19"/>
  <c r="F19"/>
  <c r="AL388"/>
  <c r="AR388"/>
  <c r="F388"/>
  <c r="AL385"/>
  <c r="AR385"/>
  <c r="F385"/>
  <c r="AL447"/>
  <c r="AR447"/>
  <c r="F447"/>
  <c r="AL351"/>
  <c r="AR351"/>
  <c r="F351"/>
  <c r="AL289"/>
  <c r="AR289"/>
  <c r="F289"/>
  <c r="AL29"/>
  <c r="AR29"/>
  <c r="F29"/>
  <c r="AL267"/>
  <c r="AR267"/>
  <c r="F267"/>
  <c r="AL20"/>
  <c r="AR20"/>
  <c r="F20"/>
  <c r="AL419"/>
  <c r="AR419"/>
  <c r="F419"/>
  <c r="AL79"/>
  <c r="AR79"/>
  <c r="F79"/>
  <c r="AL440"/>
  <c r="AR440"/>
  <c r="F440"/>
  <c r="AL200"/>
  <c r="AR200"/>
  <c r="F200"/>
  <c r="AL450"/>
  <c r="AR450"/>
  <c r="F450"/>
  <c r="AL127"/>
  <c r="AR127"/>
  <c r="F127"/>
  <c r="AL60"/>
  <c r="AR60"/>
  <c r="F60"/>
  <c r="AL184"/>
  <c r="AR184"/>
  <c r="F184"/>
  <c r="AL61"/>
  <c r="AR61"/>
  <c r="F61"/>
  <c r="AL137"/>
  <c r="AR137"/>
  <c r="F137"/>
  <c r="AL406"/>
  <c r="AR406"/>
  <c r="F406"/>
  <c r="AL326"/>
  <c r="AR326"/>
  <c r="F326"/>
  <c r="AL16"/>
  <c r="AR16"/>
  <c r="F16"/>
  <c r="AL131"/>
  <c r="AR131"/>
  <c r="F131"/>
  <c r="AL421"/>
  <c r="AR421"/>
  <c r="F421"/>
  <c r="AL115"/>
  <c r="AR115"/>
  <c r="F115"/>
  <c r="AL288"/>
  <c r="AR288"/>
  <c r="F288"/>
  <c r="AL339"/>
  <c r="AR339"/>
  <c r="F339"/>
  <c r="AL348"/>
  <c r="AR348"/>
  <c r="F348"/>
  <c r="AL109"/>
  <c r="AR109"/>
  <c r="F109"/>
  <c r="AL91"/>
  <c r="AR91"/>
  <c r="F91"/>
  <c r="AL191"/>
  <c r="AR191"/>
  <c r="F191"/>
  <c r="AL309"/>
  <c r="AR309"/>
  <c r="F309"/>
  <c r="AL116"/>
  <c r="AR116"/>
  <c r="F116"/>
  <c r="AL70"/>
  <c r="AR70"/>
  <c r="F70"/>
  <c r="AL76"/>
  <c r="AR76"/>
  <c r="F76"/>
  <c r="AL452"/>
  <c r="AR452"/>
  <c r="F452"/>
  <c r="AL212"/>
  <c r="AR212"/>
  <c r="F212"/>
  <c r="AL322"/>
  <c r="AR322"/>
  <c r="F322"/>
  <c r="AL349"/>
  <c r="AR349"/>
  <c r="F349"/>
  <c r="AL293"/>
  <c r="AR293"/>
  <c r="F293"/>
  <c r="AL360"/>
  <c r="AR360"/>
  <c r="F360"/>
  <c r="AL256"/>
  <c r="AR256"/>
  <c r="F256"/>
  <c r="AL21"/>
  <c r="AR21"/>
  <c r="F21"/>
  <c r="AL189"/>
  <c r="AR189"/>
  <c r="F189"/>
  <c r="AL251"/>
  <c r="AR251"/>
  <c r="F251"/>
  <c r="AL218"/>
  <c r="AR218"/>
  <c r="F218"/>
  <c r="AL201"/>
  <c r="AR201"/>
  <c r="F201"/>
  <c r="AL330"/>
  <c r="AR330"/>
  <c r="F330"/>
  <c r="AL84"/>
  <c r="AR84"/>
  <c r="F84"/>
  <c r="AL357"/>
  <c r="AR357"/>
  <c r="F357"/>
  <c r="AL40"/>
  <c r="AR40"/>
  <c r="F40"/>
  <c r="AL75"/>
  <c r="AR75"/>
  <c r="F75"/>
  <c r="AL182"/>
  <c r="AR182"/>
  <c r="F182"/>
  <c r="AL373"/>
  <c r="AR373"/>
  <c r="F373"/>
  <c r="AL177"/>
  <c r="AR177"/>
  <c r="F177"/>
  <c r="AL178"/>
  <c r="AR178"/>
  <c r="F178"/>
  <c r="AL143"/>
  <c r="AR143"/>
  <c r="F143"/>
  <c r="AL53"/>
  <c r="AR53"/>
  <c r="F53"/>
  <c r="AL402"/>
  <c r="AR402"/>
  <c r="F402"/>
  <c r="AL80"/>
  <c r="AR80"/>
  <c r="F80"/>
  <c r="AL280"/>
  <c r="AR280"/>
  <c r="F280"/>
  <c r="AL130"/>
  <c r="AR130"/>
  <c r="F130"/>
  <c r="AL277"/>
  <c r="AR277"/>
  <c r="F277"/>
  <c r="AL146"/>
  <c r="AR146"/>
  <c r="F146"/>
  <c r="AL87"/>
  <c r="AR87"/>
  <c r="F87"/>
  <c r="AL422"/>
  <c r="AR422"/>
  <c r="F422"/>
  <c r="AL31"/>
  <c r="AR31"/>
  <c r="F31"/>
  <c r="AL123"/>
  <c r="AR123"/>
  <c r="F123"/>
  <c r="AL282"/>
  <c r="AR282"/>
  <c r="F282"/>
  <c r="AL223"/>
  <c r="AR223"/>
  <c r="F223"/>
  <c r="AL94"/>
  <c r="AR94"/>
  <c r="F94"/>
  <c r="AL427"/>
  <c r="AR427"/>
  <c r="F427"/>
  <c r="AL154"/>
  <c r="AR154"/>
  <c r="F154"/>
  <c r="AL347"/>
  <c r="AR347"/>
  <c r="F347"/>
  <c r="AL364"/>
  <c r="AR364"/>
  <c r="F364"/>
  <c r="AL73"/>
  <c r="AR73"/>
  <c r="F73"/>
  <c r="AL207"/>
  <c r="AR207"/>
  <c r="F207"/>
  <c r="AL320"/>
  <c r="AR320"/>
  <c r="F320"/>
  <c r="AL118"/>
  <c r="AR118"/>
  <c r="F118"/>
  <c r="AL162"/>
  <c r="AR162"/>
  <c r="F162"/>
  <c r="AL233"/>
  <c r="AR233"/>
  <c r="F233"/>
  <c r="AL410"/>
  <c r="AR410"/>
  <c r="F410"/>
  <c r="AL295"/>
  <c r="AR295"/>
  <c r="F295"/>
  <c r="AL96"/>
  <c r="AR96"/>
  <c r="F96"/>
  <c r="AL176"/>
  <c r="AR176"/>
  <c r="F176"/>
  <c r="AL27"/>
  <c r="AR27"/>
  <c r="F27"/>
  <c r="AR3"/>
  <c r="F3"/>
</calcChain>
</file>

<file path=xl/comments1.xml><?xml version="1.0" encoding="utf-8"?>
<comments xmlns="http://schemas.openxmlformats.org/spreadsheetml/2006/main">
  <authors>
    <author>arsturges</author>
  </authors>
  <commentList>
    <comment ref="A2" authorId="0">
      <text>
        <r>
          <rPr>
            <b/>
            <sz val="8"/>
            <color indexed="81"/>
            <rFont val="Tahoma"/>
            <family val="2"/>
          </rPr>
          <t>arsturges:</t>
        </r>
        <r>
          <rPr>
            <sz val="8"/>
            <color indexed="81"/>
            <rFont val="Tahoma"/>
            <family val="2"/>
          </rPr>
          <t xml:space="preserve">
must sort by this column in order for VLOOKUPS to work properly</t>
        </r>
      </text>
    </comment>
    <comment ref="AJ2" authorId="0">
      <text>
        <r>
          <rPr>
            <b/>
            <sz val="8"/>
            <color indexed="81"/>
            <rFont val="Tahoma"/>
            <family val="2"/>
          </rPr>
          <t>arsturges:</t>
        </r>
        <r>
          <rPr>
            <sz val="8"/>
            <color indexed="81"/>
            <rFont val="Tahoma"/>
            <family val="2"/>
          </rPr>
          <t xml:space="preserve">
the offset function takes the previous month if February or later, and it takes December if the month is January.</t>
        </r>
      </text>
    </comment>
  </commentList>
</comments>
</file>

<file path=xl/sharedStrings.xml><?xml version="1.0" encoding="utf-8"?>
<sst xmlns="http://schemas.openxmlformats.org/spreadsheetml/2006/main" count="1932" uniqueCount="178">
  <si>
    <r>
      <t>R</t>
    </r>
    <r>
      <rPr>
        <vertAlign val="subscript"/>
        <sz val="11"/>
        <color theme="1"/>
        <rFont val="Calibri"/>
        <family val="2"/>
        <scheme val="minor"/>
      </rPr>
      <t>n</t>
    </r>
  </si>
  <si>
    <r>
      <t>ET</t>
    </r>
    <r>
      <rPr>
        <vertAlign val="subscript"/>
        <sz val="11"/>
        <color theme="1"/>
        <rFont val="Calibri"/>
        <family val="2"/>
        <scheme val="minor"/>
      </rPr>
      <t>0</t>
    </r>
  </si>
  <si>
    <t>G</t>
  </si>
  <si>
    <t>T</t>
  </si>
  <si>
    <t>D</t>
  </si>
  <si>
    <t>g</t>
  </si>
  <si>
    <r>
      <t>u</t>
    </r>
    <r>
      <rPr>
        <vertAlign val="subscript"/>
        <sz val="11"/>
        <color theme="1"/>
        <rFont val="Calibri"/>
        <family val="2"/>
        <scheme val="minor"/>
      </rPr>
      <t>2</t>
    </r>
  </si>
  <si>
    <r>
      <t>e</t>
    </r>
    <r>
      <rPr>
        <vertAlign val="subscript"/>
        <sz val="11"/>
        <color theme="1"/>
        <rFont val="Calibri"/>
        <family val="2"/>
        <scheme val="minor"/>
      </rPr>
      <t>s</t>
    </r>
  </si>
  <si>
    <r>
      <t>e</t>
    </r>
    <r>
      <rPr>
        <vertAlign val="subscript"/>
        <sz val="11"/>
        <color theme="1"/>
        <rFont val="Calibri"/>
        <family val="2"/>
        <scheme val="minor"/>
      </rPr>
      <t>a</t>
    </r>
  </si>
  <si>
    <r>
      <t>e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- e</t>
    </r>
    <r>
      <rPr>
        <vertAlign val="subscript"/>
        <sz val="11"/>
        <color theme="1"/>
        <rFont val="Calibri"/>
        <family val="2"/>
        <scheme val="minor"/>
      </rPr>
      <t>a</t>
    </r>
  </si>
  <si>
    <t>Variable</t>
  </si>
  <si>
    <t>Units</t>
  </si>
  <si>
    <t>Description</t>
  </si>
  <si>
    <r>
      <t>MJ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 xml:space="preserve"> day</t>
    </r>
    <r>
      <rPr>
        <vertAlign val="superscript"/>
        <sz val="11"/>
        <color theme="1"/>
        <rFont val="Calibri"/>
        <family val="2"/>
        <scheme val="minor"/>
      </rPr>
      <t>-1</t>
    </r>
  </si>
  <si>
    <t>net radiation at the crop surface</t>
  </si>
  <si>
    <t>soil heat flux density</t>
  </si>
  <si>
    <t>mean daily air temperature at 2 m height</t>
  </si>
  <si>
    <t>°C</t>
  </si>
  <si>
    <t>wind speed at 2 m height</t>
  </si>
  <si>
    <r>
      <t>m s</t>
    </r>
    <r>
      <rPr>
        <vertAlign val="superscript"/>
        <sz val="11"/>
        <color theme="1"/>
        <rFont val="Calibri"/>
        <family val="2"/>
        <scheme val="minor"/>
      </rPr>
      <t>-1</t>
    </r>
  </si>
  <si>
    <t>saturation vapour pressure</t>
  </si>
  <si>
    <t>kPa</t>
  </si>
  <si>
    <t>actual vapour pressure</t>
  </si>
  <si>
    <t>saturation vapour pressure deficit</t>
  </si>
  <si>
    <t>slope vapour pressure curve</t>
  </si>
  <si>
    <r>
      <t>kPa °C</t>
    </r>
    <r>
      <rPr>
        <vertAlign val="superscript"/>
        <sz val="11"/>
        <color theme="1"/>
        <rFont val="Calibri"/>
        <family val="2"/>
        <scheme val="minor"/>
      </rPr>
      <t>-1</t>
    </r>
  </si>
  <si>
    <t>psychrometric constant</t>
  </si>
  <si>
    <t>reference evapotranspiration</t>
  </si>
  <si>
    <r>
      <t>mm day</t>
    </r>
    <r>
      <rPr>
        <vertAlign val="superscript"/>
        <sz val="11"/>
        <color theme="1"/>
        <rFont val="Calibri"/>
        <family val="2"/>
        <scheme val="minor"/>
      </rPr>
      <t>-1</t>
    </r>
  </si>
  <si>
    <t>http://www.fao.org/docrep/x0490e/x0490e07.htm#psychrometric%20constant%20%28g%29</t>
  </si>
  <si>
    <t>http://www.fao.org/docrep/x0490e/x0490e07.htm#measurement</t>
  </si>
  <si>
    <t>900/(T+273)</t>
  </si>
  <si>
    <r>
      <t>R</t>
    </r>
    <r>
      <rPr>
        <vertAlign val="subscript"/>
        <sz val="11"/>
        <color theme="1"/>
        <rFont val="Calibri"/>
        <family val="2"/>
        <scheme val="minor"/>
      </rPr>
      <t>nl</t>
    </r>
  </si>
  <si>
    <r>
      <t>R</t>
    </r>
    <r>
      <rPr>
        <vertAlign val="subscript"/>
        <sz val="11"/>
        <color theme="1"/>
        <rFont val="Calibri"/>
        <family val="2"/>
        <scheme val="minor"/>
      </rPr>
      <t>ns</t>
    </r>
  </si>
  <si>
    <r>
      <t>R</t>
    </r>
    <r>
      <rPr>
        <vertAlign val="subscript"/>
        <sz val="11"/>
        <color theme="1"/>
        <rFont val="Calibri"/>
        <family val="2"/>
        <scheme val="minor"/>
      </rPr>
      <t>s</t>
    </r>
  </si>
  <si>
    <t>a</t>
  </si>
  <si>
    <t>Albedo (reflected solar radiation)</t>
  </si>
  <si>
    <t>none (%)</t>
  </si>
  <si>
    <t>Net longwave radiation</t>
  </si>
  <si>
    <t>Solar or shortwave radiation (radiation that reaches surface)</t>
  </si>
  <si>
    <r>
      <t>net solar radiation (Fraction of R</t>
    </r>
    <r>
      <rPr>
        <vertAlign val="subscript"/>
        <sz val="11"/>
        <color theme="1"/>
        <rFont val="Calibri"/>
        <family val="2"/>
        <scheme val="minor"/>
      </rPr>
      <t>s</t>
    </r>
    <r>
      <rPr>
        <sz val="11"/>
        <color theme="1"/>
        <rFont val="Calibri"/>
        <family val="2"/>
        <scheme val="minor"/>
      </rPr>
      <t xml:space="preserve"> not reflected back)</t>
    </r>
  </si>
  <si>
    <t>34,52</t>
  </si>
  <si>
    <t>T (°C)</t>
  </si>
  <si>
    <t xml:space="preserve">
(MJ m-2 d-1)</t>
  </si>
  <si>
    <r>
      <t>C</t>
    </r>
    <r>
      <rPr>
        <vertAlign val="subscript"/>
        <sz val="11"/>
        <color theme="1"/>
        <rFont val="Calibri"/>
        <family val="2"/>
        <scheme val="minor"/>
      </rPr>
      <t>s</t>
    </r>
  </si>
  <si>
    <t>Soil heat capacity</t>
  </si>
  <si>
    <r>
      <t>MJ m</t>
    </r>
    <r>
      <rPr>
        <vertAlign val="superscript"/>
        <sz val="11"/>
        <color theme="1"/>
        <rFont val="Calibri"/>
        <family val="2"/>
        <scheme val="minor"/>
      </rPr>
      <t>-3</t>
    </r>
    <r>
      <rPr>
        <sz val="11"/>
        <color theme="1"/>
        <rFont val="Calibri"/>
        <family val="2"/>
        <scheme val="minor"/>
      </rPr>
      <t xml:space="preserve"> °C</t>
    </r>
    <r>
      <rPr>
        <vertAlign val="superscript"/>
        <sz val="11"/>
        <color theme="1"/>
        <rFont val="Calibri"/>
        <family val="2"/>
        <scheme val="minor"/>
      </rPr>
      <t>-1</t>
    </r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</si>
  <si>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</si>
  <si>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</si>
  <si>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</si>
  <si>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</si>
  <si>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</si>
  <si>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</si>
  <si>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</si>
  <si>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</si>
  <si>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</si>
  <si>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</si>
  <si>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</si>
  <si>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</si>
  <si>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at Lat</t>
    </r>
  </si>
  <si>
    <t>Latitude</t>
  </si>
  <si>
    <t>Avg</t>
  </si>
  <si>
    <t>State</t>
  </si>
  <si>
    <t>ID</t>
  </si>
  <si>
    <t>CA</t>
  </si>
  <si>
    <t>AK</t>
  </si>
  <si>
    <t>AL</t>
  </si>
  <si>
    <t>AR</t>
  </si>
  <si>
    <t>AZ</t>
  </si>
  <si>
    <t>CO</t>
  </si>
  <si>
    <t>CT</t>
  </si>
  <si>
    <t>DE</t>
  </si>
  <si>
    <t>FL</t>
  </si>
  <si>
    <t>GA</t>
  </si>
  <si>
    <t>HI</t>
  </si>
  <si>
    <t>IA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</si>
  <si>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</si>
  <si>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</si>
  <si>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</si>
  <si>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</si>
  <si>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</si>
  <si>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</si>
  <si>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</si>
  <si>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</si>
  <si>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</si>
  <si>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</si>
  <si>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</si>
  <si>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</si>
  <si>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</si>
  <si>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</si>
  <si>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</si>
  <si>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</si>
  <si>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</si>
  <si>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</si>
  <si>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</si>
  <si>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</si>
  <si>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</si>
  <si>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</si>
  <si>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</si>
  <si>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</si>
  <si>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</si>
  <si>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</si>
  <si>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</si>
  <si>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</si>
  <si>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</si>
  <si>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</si>
  <si>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</si>
  <si>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</si>
  <si>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</si>
  <si>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</si>
  <si>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</si>
  <si>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</si>
  <si>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</si>
  <si>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</si>
  <si>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</si>
  <si>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AS</t>
  </si>
  <si>
    <t>DC</t>
  </si>
  <si>
    <t>MP</t>
  </si>
  <si>
    <t>Longitude</t>
  </si>
  <si>
    <t>Celsius</t>
  </si>
  <si>
    <t>z</t>
  </si>
  <si>
    <t>m</t>
  </si>
  <si>
    <t>altitude</t>
  </si>
  <si>
    <t>P</t>
  </si>
  <si>
    <t>atmospheric pressure</t>
  </si>
  <si>
    <t>N at Lat</t>
  </si>
  <si>
    <t>85.3.</t>
  </si>
  <si>
    <t>z (m)</t>
  </si>
  <si>
    <t>P (kPa)</t>
  </si>
  <si>
    <t>Primary Inputs</t>
  </si>
  <si>
    <t>Lookup Values</t>
  </si>
  <si>
    <t>Equation Inputs</t>
  </si>
  <si>
    <t>D (Δ)</t>
  </si>
  <si>
    <t>g (γ)</t>
  </si>
  <si>
    <t>Final</t>
  </si>
  <si>
    <t>Calculated Values</t>
  </si>
  <si>
    <t>n (hours)</t>
  </si>
  <si>
    <t>N (hours)</t>
  </si>
  <si>
    <t>T (C)</t>
  </si>
  <si>
    <r>
      <t>T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(C)</t>
    </r>
  </si>
  <si>
    <r>
      <t>T</t>
    </r>
    <r>
      <rPr>
        <vertAlign val="subscript"/>
        <sz val="11"/>
        <color theme="1"/>
        <rFont val="Calibri"/>
        <family val="2"/>
        <scheme val="minor"/>
      </rPr>
      <t>min</t>
    </r>
    <r>
      <rPr>
        <sz val="11"/>
        <color theme="1"/>
        <rFont val="Calibri"/>
        <family val="2"/>
        <scheme val="minor"/>
      </rPr>
      <t xml:space="preserve"> (C)</t>
    </r>
  </si>
  <si>
    <t>g (γ) (kPa/C)</t>
  </si>
  <si>
    <r>
      <t>T</t>
    </r>
    <r>
      <rPr>
        <vertAlign val="subscript"/>
        <sz val="11"/>
        <color theme="1"/>
        <rFont val="Calibri"/>
        <family val="2"/>
        <scheme val="minor"/>
      </rPr>
      <t>dew (C.)</t>
    </r>
  </si>
  <si>
    <r>
      <t>u</t>
    </r>
    <r>
      <rPr>
        <vertAlign val="subscript"/>
        <sz val="11"/>
        <color theme="1"/>
        <rFont val="Calibri"/>
        <family val="2"/>
        <scheme val="minor"/>
      </rPr>
      <t>2 (m/s)</t>
    </r>
  </si>
  <si>
    <t>latitude (degrees)</t>
  </si>
  <si>
    <t>K</t>
  </si>
  <si>
    <t>K^4</t>
  </si>
  <si>
    <t>Stefan_boltzmann constant</t>
  </si>
  <si>
    <t>Eto</t>
  </si>
  <si>
    <t>Month</t>
  </si>
  <si>
    <t>ETo</t>
  </si>
  <si>
    <t>Subregion</t>
  </si>
  <si>
    <t>none</t>
  </si>
  <si>
    <t>north</t>
  </si>
  <si>
    <t>south</t>
  </si>
  <si>
    <t>east</t>
  </si>
  <si>
    <t>west</t>
  </si>
  <si>
    <t>Ra</t>
  </si>
  <si>
    <t>σTmaxK4</t>
  </si>
  <si>
    <t>σTminK4</t>
  </si>
  <si>
    <t>Rs</t>
  </si>
  <si>
    <t>Rso</t>
  </si>
  <si>
    <t>Rs/Rso</t>
  </si>
  <si>
    <t>Rns</t>
  </si>
  <si>
    <t>Rnl1</t>
  </si>
  <si>
    <t>Rnl2</t>
  </si>
  <si>
    <t>Rnl3</t>
  </si>
  <si>
    <t>Rnl</t>
  </si>
  <si>
    <t>Rn</t>
  </si>
  <si>
    <t>e(Tmax)</t>
  </si>
  <si>
    <t>e(Tmin)</t>
  </si>
  <si>
    <t>es</t>
  </si>
  <si>
    <t>ea</t>
  </si>
  <si>
    <t>(Rn - G)</t>
  </si>
  <si>
    <t>u2</t>
  </si>
  <si>
    <t>es - ea</t>
  </si>
  <si>
    <t>(1+0.34u2)</t>
  </si>
  <si>
    <t>Elev. Category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</si>
</sst>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0.0"/>
  </numFmts>
  <fonts count="9">
    <font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4" fillId="0" borderId="0" applyFont="0" applyFill="0" applyBorder="0" applyAlignment="0" applyProtection="0"/>
    <xf numFmtId="0" fontId="4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4" fillId="5" borderId="0" applyNumberFormat="0" applyBorder="0" applyAlignment="0" applyProtection="0"/>
    <xf numFmtId="0" fontId="8" fillId="0" borderId="0"/>
    <xf numFmtId="0" fontId="5" fillId="6" borderId="0" applyNumberFormat="0" applyBorder="0" applyAlignment="0" applyProtection="0"/>
    <xf numFmtId="0" fontId="4" fillId="7" borderId="0" applyNumberFormat="0" applyBorder="0" applyAlignment="0" applyProtection="0"/>
    <xf numFmtId="0" fontId="5" fillId="8" borderId="0" applyNumberFormat="0" applyBorder="0" applyAlignment="0" applyProtection="0"/>
    <xf numFmtId="0" fontId="4" fillId="9" borderId="0" applyNumberFormat="0" applyBorder="0" applyAlignment="0" applyProtection="0"/>
  </cellStyleXfs>
  <cellXfs count="26">
    <xf numFmtId="0" fontId="0" fillId="0" borderId="0" xfId="0"/>
    <xf numFmtId="0" fontId="3" fillId="0" borderId="0" xfId="1" applyAlignment="1" applyProtection="1"/>
    <xf numFmtId="0" fontId="0" fillId="0" borderId="0" xfId="0" applyAlignment="1"/>
    <xf numFmtId="0" fontId="0" fillId="0" borderId="0" xfId="0" applyFont="1"/>
    <xf numFmtId="0" fontId="0" fillId="0" borderId="0" xfId="0" applyAlignment="1">
      <alignment horizontal="center"/>
    </xf>
    <xf numFmtId="0" fontId="4" fillId="2" borderId="0" xfId="3"/>
    <xf numFmtId="0" fontId="5" fillId="3" borderId="0" xfId="4"/>
    <xf numFmtId="164" fontId="0" fillId="0" borderId="0" xfId="2" applyNumberFormat="1" applyFont="1"/>
    <xf numFmtId="0" fontId="0" fillId="2" borderId="0" xfId="3" applyFont="1"/>
    <xf numFmtId="0" fontId="4" fillId="2" borderId="0" xfId="3" applyAlignment="1">
      <alignment wrapText="1"/>
    </xf>
    <xf numFmtId="2" fontId="0" fillId="0" borderId="0" xfId="0" applyNumberFormat="1"/>
    <xf numFmtId="1" fontId="0" fillId="0" borderId="0" xfId="0" applyNumberFormat="1"/>
    <xf numFmtId="2" fontId="0" fillId="0" borderId="1" xfId="0" applyNumberFormat="1" applyBorder="1"/>
    <xf numFmtId="2" fontId="5" fillId="3" borderId="0" xfId="4" applyNumberFormat="1"/>
    <xf numFmtId="1" fontId="4" fillId="7" borderId="0" xfId="9" applyNumberFormat="1"/>
    <xf numFmtId="0" fontId="4" fillId="7" borderId="0" xfId="9"/>
    <xf numFmtId="2" fontId="4" fillId="7" borderId="0" xfId="9" applyNumberFormat="1"/>
    <xf numFmtId="1" fontId="5" fillId="6" borderId="0" xfId="8" applyNumberFormat="1"/>
    <xf numFmtId="0" fontId="5" fillId="6" borderId="0" xfId="8"/>
    <xf numFmtId="2" fontId="5" fillId="6" borderId="0" xfId="8" applyNumberFormat="1"/>
    <xf numFmtId="165" fontId="5" fillId="4" borderId="0" xfId="5" applyNumberFormat="1" applyAlignment="1">
      <alignment horizontal="center"/>
    </xf>
    <xf numFmtId="165" fontId="0" fillId="5" borderId="0" xfId="6" applyNumberFormat="1" applyFont="1"/>
    <xf numFmtId="165" fontId="0" fillId="0" borderId="0" xfId="0" applyNumberFormat="1"/>
    <xf numFmtId="2" fontId="5" fillId="8" borderId="0" xfId="10" applyNumberFormat="1" applyAlignment="1">
      <alignment horizontal="center"/>
    </xf>
    <xf numFmtId="2" fontId="4" fillId="9" borderId="1" xfId="11" applyNumberFormat="1" applyBorder="1"/>
    <xf numFmtId="2" fontId="4" fillId="9" borderId="0" xfId="11" applyNumberFormat="1"/>
  </cellXfs>
  <cellStyles count="12">
    <cellStyle name="20% - Accent1" xfId="6" builtinId="30"/>
    <cellStyle name="20% - Accent3" xfId="9" builtinId="38"/>
    <cellStyle name="20% - Accent6" xfId="11" builtinId="50"/>
    <cellStyle name="40% - Accent3" xfId="3" builtinId="39"/>
    <cellStyle name="60% - Accent3" xfId="4" builtinId="40"/>
    <cellStyle name="Accent1" xfId="5" builtinId="29"/>
    <cellStyle name="Accent3" xfId="8" builtinId="37"/>
    <cellStyle name="Accent6" xfId="10" builtinId="49"/>
    <cellStyle name="Comma" xfId="2" builtinId="3"/>
    <cellStyle name="Hyperlink" xfId="1" builtinId="8"/>
    <cellStyle name="Normal" xfId="0" builtinId="0"/>
    <cellStyle name="Normal 2" xfId="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ao.org/docrep/x0490e/x0490e07.ht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tabColor theme="3" tint="0.39997558519241921"/>
  </sheetPr>
  <dimension ref="A1:AR866"/>
  <sheetViews>
    <sheetView tabSelected="1" workbookViewId="0">
      <pane xSplit="6" ySplit="2" topLeftCell="G836" activePane="bottomRight" state="frozen"/>
      <selection pane="topRight" activeCell="E1" sqref="E1"/>
      <selection pane="bottomLeft" activeCell="A3" sqref="A3"/>
      <selection pane="bottomRight" activeCell="B3" sqref="B3:F866"/>
    </sheetView>
  </sheetViews>
  <sheetFormatPr defaultRowHeight="15"/>
  <cols>
    <col min="1" max="1" width="6.140625" style="11" bestFit="1" customWidth="1"/>
    <col min="2" max="2" width="5.5703125" bestFit="1" customWidth="1"/>
    <col min="3" max="3" width="10" bestFit="1" customWidth="1"/>
    <col min="4" max="4" width="6.85546875" style="11" bestFit="1" customWidth="1"/>
    <col min="5" max="5" width="10" customWidth="1"/>
    <col min="6" max="6" width="5.5703125" style="10" bestFit="1" customWidth="1"/>
    <col min="7" max="7" width="7.7109375" style="22" bestFit="1" customWidth="1"/>
    <col min="8" max="8" width="7.42578125" style="22" bestFit="1" customWidth="1"/>
    <col min="9" max="9" width="7" style="22" bestFit="1" customWidth="1"/>
    <col min="10" max="10" width="7.5703125" style="22" bestFit="1" customWidth="1"/>
    <col min="11" max="11" width="6.5703125" style="22" bestFit="1" customWidth="1"/>
    <col min="12" max="12" width="17.5703125" style="22" bestFit="1" customWidth="1"/>
    <col min="13" max="13" width="9.28515625" style="22" bestFit="1" customWidth="1"/>
    <col min="14" max="14" width="5.5703125" style="12" bestFit="1" customWidth="1"/>
    <col min="15" max="15" width="9.28515625" style="10" bestFit="1" customWidth="1"/>
    <col min="16" max="16" width="7.140625" style="10" bestFit="1" customWidth="1"/>
    <col min="17" max="17" width="7" style="10" bestFit="1" customWidth="1"/>
    <col min="18" max="18" width="6.7109375" style="10" bestFit="1" customWidth="1"/>
    <col min="19" max="19" width="5.5703125" style="12" bestFit="1" customWidth="1"/>
    <col min="20" max="20" width="5.5703125" style="10" bestFit="1" customWidth="1"/>
    <col min="21" max="21" width="6" style="10" bestFit="1" customWidth="1"/>
    <col min="22" max="23" width="5.5703125" style="10" bestFit="1" customWidth="1"/>
    <col min="24" max="26" width="4.5703125" style="10" bestFit="1" customWidth="1"/>
    <col min="27" max="27" width="5.5703125" style="10" bestFit="1" customWidth="1"/>
    <col min="28" max="28" width="6.28515625" style="10" bestFit="1" customWidth="1"/>
    <col min="29" max="29" width="7" style="10" bestFit="1" customWidth="1"/>
    <col min="30" max="30" width="6.7109375" style="10" bestFit="1" customWidth="1"/>
    <col min="31" max="32" width="4.5703125" style="10" bestFit="1" customWidth="1"/>
    <col min="33" max="33" width="5.28515625" style="10" bestFit="1" customWidth="1"/>
    <col min="34" max="34" width="7.140625" style="10" bestFit="1" customWidth="1"/>
    <col min="35" max="35" width="11.85546875" style="10" bestFit="1" customWidth="1"/>
    <col min="36" max="36" width="5.28515625" style="10" bestFit="1" customWidth="1"/>
    <col min="37" max="37" width="5.28515625" style="12" bestFit="1" customWidth="1"/>
    <col min="38" max="38" width="7.140625" style="10" bestFit="1" customWidth="1"/>
    <col min="39" max="39" width="4.85546875" style="10" bestFit="1" customWidth="1"/>
    <col min="40" max="40" width="11.28515625" style="10" bestFit="1" customWidth="1"/>
    <col min="41" max="41" width="4.5703125" style="10" bestFit="1" customWidth="1"/>
    <col min="42" max="42" width="6.140625" style="10" bestFit="1" customWidth="1"/>
    <col min="43" max="43" width="9.85546875" style="10" bestFit="1" customWidth="1"/>
    <col min="44" max="44" width="5.5703125" bestFit="1" customWidth="1"/>
  </cols>
  <sheetData>
    <row r="1" spans="1:44">
      <c r="A1" s="17"/>
      <c r="B1" s="18" t="s">
        <v>148</v>
      </c>
      <c r="C1" s="18"/>
      <c r="D1" s="17"/>
      <c r="E1" s="18"/>
      <c r="F1" s="19"/>
      <c r="G1" s="20" t="s">
        <v>129</v>
      </c>
      <c r="H1" s="20"/>
      <c r="I1" s="20"/>
      <c r="J1" s="20"/>
      <c r="K1" s="20"/>
      <c r="L1" s="20"/>
      <c r="M1" s="20"/>
      <c r="N1" s="23" t="s">
        <v>130</v>
      </c>
      <c r="O1" s="23"/>
      <c r="P1" s="23"/>
      <c r="Q1" s="23"/>
      <c r="R1" s="23"/>
      <c r="S1" s="23" t="s">
        <v>135</v>
      </c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 t="s">
        <v>131</v>
      </c>
      <c r="AL1" s="23"/>
      <c r="AM1" s="23"/>
      <c r="AN1" s="23"/>
      <c r="AO1" s="23"/>
      <c r="AP1" s="23"/>
      <c r="AQ1" s="23"/>
      <c r="AR1" s="18" t="s">
        <v>134</v>
      </c>
    </row>
    <row r="2" spans="1:44" ht="18">
      <c r="A2" s="6" t="s">
        <v>63</v>
      </c>
      <c r="B2" s="6" t="s">
        <v>62</v>
      </c>
      <c r="C2" s="6" t="s">
        <v>151</v>
      </c>
      <c r="D2" s="6" t="s">
        <v>149</v>
      </c>
      <c r="E2" s="6" t="s">
        <v>177</v>
      </c>
      <c r="F2" s="13" t="s">
        <v>150</v>
      </c>
      <c r="G2" s="21" t="s">
        <v>139</v>
      </c>
      <c r="H2" s="21" t="s">
        <v>140</v>
      </c>
      <c r="I2" s="21" t="s">
        <v>142</v>
      </c>
      <c r="J2" s="21" t="s">
        <v>127</v>
      </c>
      <c r="K2" s="21" t="s">
        <v>143</v>
      </c>
      <c r="L2" s="21" t="s">
        <v>144</v>
      </c>
      <c r="M2" s="21" t="s">
        <v>136</v>
      </c>
      <c r="N2" s="24" t="s">
        <v>157</v>
      </c>
      <c r="O2" s="25" t="s">
        <v>137</v>
      </c>
      <c r="P2" s="25" t="s">
        <v>128</v>
      </c>
      <c r="Q2" s="25" t="s">
        <v>158</v>
      </c>
      <c r="R2" s="25" t="s">
        <v>159</v>
      </c>
      <c r="S2" s="24" t="s">
        <v>160</v>
      </c>
      <c r="T2" s="25" t="s">
        <v>161</v>
      </c>
      <c r="U2" s="25" t="s">
        <v>162</v>
      </c>
      <c r="V2" s="25" t="s">
        <v>163</v>
      </c>
      <c r="W2" s="25" t="s">
        <v>164</v>
      </c>
      <c r="X2" s="25" t="s">
        <v>165</v>
      </c>
      <c r="Y2" s="25" t="s">
        <v>166</v>
      </c>
      <c r="Z2" s="25" t="s">
        <v>167</v>
      </c>
      <c r="AA2" s="25" t="s">
        <v>168</v>
      </c>
      <c r="AB2" s="25" t="s">
        <v>138</v>
      </c>
      <c r="AC2" s="25" t="s">
        <v>169</v>
      </c>
      <c r="AD2" s="25" t="s">
        <v>170</v>
      </c>
      <c r="AE2" s="25" t="s">
        <v>171</v>
      </c>
      <c r="AF2" s="25" t="s">
        <v>172</v>
      </c>
      <c r="AG2" s="25" t="s">
        <v>132</v>
      </c>
      <c r="AH2" s="25" t="s">
        <v>128</v>
      </c>
      <c r="AI2" s="25" t="s">
        <v>141</v>
      </c>
      <c r="AJ2" s="25" t="s">
        <v>2</v>
      </c>
      <c r="AK2" s="24" t="s">
        <v>132</v>
      </c>
      <c r="AL2" s="25" t="s">
        <v>173</v>
      </c>
      <c r="AM2" s="25" t="s">
        <v>133</v>
      </c>
      <c r="AN2" s="25" t="s">
        <v>31</v>
      </c>
      <c r="AO2" s="25" t="s">
        <v>174</v>
      </c>
      <c r="AP2" s="25" t="s">
        <v>175</v>
      </c>
      <c r="AQ2" s="25" t="s">
        <v>176</v>
      </c>
      <c r="AR2" s="6" t="s">
        <v>150</v>
      </c>
    </row>
    <row r="3" spans="1:44">
      <c r="A3" s="14" t="str">
        <f>B3&amp;D3</f>
        <v>AL1</v>
      </c>
      <c r="B3" t="s">
        <v>66</v>
      </c>
      <c r="C3" t="s">
        <v>152</v>
      </c>
      <c r="D3">
        <v>1</v>
      </c>
      <c r="E3">
        <v>1</v>
      </c>
      <c r="F3" s="16">
        <f t="shared" ref="F3:F54" ca="1" si="0">AR3</f>
        <v>1.7400429678897025</v>
      </c>
      <c r="G3">
        <v>12.35785714</v>
      </c>
      <c r="H3">
        <v>1.6169047620000001</v>
      </c>
      <c r="I3">
        <v>1.8244444440000001</v>
      </c>
      <c r="J3">
        <v>120.5714286</v>
      </c>
      <c r="K3">
        <v>3.0654662699999999</v>
      </c>
      <c r="L3">
        <v>32.622571430000001</v>
      </c>
      <c r="M3">
        <v>5.3547619050000002</v>
      </c>
      <c r="N3" s="12">
        <f t="shared" ref="N3:N54" si="1">VLOOKUP(L3, Ra,D3+1)</f>
        <v>19.899999999999999</v>
      </c>
      <c r="O3" s="10">
        <f t="shared" ref="O3:O54" si="2">VLOOKUP(L3, N, D3+1)</f>
        <v>10.1</v>
      </c>
      <c r="P3" s="10">
        <f t="shared" ref="P3:P54" si="3">101.3*((293-0.0065*J3)/293)^5.26</f>
        <v>99.882865178487222</v>
      </c>
      <c r="Q3" s="10">
        <f t="shared" ref="Q3:Q54" si="4">VLOOKUP(G3, stefan, 6)</f>
        <v>32.347545564375004</v>
      </c>
      <c r="R3" s="10">
        <f t="shared" ref="R3:R54" si="5">VLOOKUP(H3, stefan, 6)</f>
        <v>27.837567838331438</v>
      </c>
      <c r="S3" s="12">
        <f t="shared" ref="S3:S54" si="6">(0.25+0.5*(M3/O3))*N3</f>
        <v>10.250235738094061</v>
      </c>
      <c r="T3" s="10">
        <f t="shared" ref="T3:T54" si="7">(0.75+2*(J3/100000))*N3</f>
        <v>14.972987428582799</v>
      </c>
      <c r="U3" s="10">
        <f t="shared" ref="U3:U54" si="8">S3/T3</f>
        <v>0.68458187031712814</v>
      </c>
      <c r="V3" s="10">
        <f t="shared" ref="V3:V54" si="9">0.77*S3</f>
        <v>7.8926815183324264</v>
      </c>
      <c r="W3" s="10">
        <f t="shared" ref="W3:W54" si="10">(Q3+R3)/2</f>
        <v>30.092556701353221</v>
      </c>
      <c r="X3" s="10">
        <f t="shared" ref="X3:X54" si="11">0.34-(0.14*SQRT(AF3))</f>
        <v>0.22313354074456998</v>
      </c>
      <c r="Y3" s="10">
        <f t="shared" ref="Y3:Y54" si="12">(1.35*U3)-0.35</f>
        <v>0.57418552492812303</v>
      </c>
      <c r="Z3" s="10">
        <f t="shared" ref="Z3:Z54" si="13">W3*X3*Y3</f>
        <v>3.8554598457779026</v>
      </c>
      <c r="AA3" s="10">
        <f t="shared" ref="AA3:AA54" si="14">V3-Z3</f>
        <v>4.0372216725545238</v>
      </c>
      <c r="AB3" s="10">
        <f t="shared" ref="AB3:AB54" si="15">(G3+H3)/2</f>
        <v>6.9873809510000005</v>
      </c>
      <c r="AC3" s="10">
        <f t="shared" ref="AC3:AC54" si="16">0.6108*EXP((17.27*G3)/(G3+237.3))</f>
        <v>1.4360050536013509</v>
      </c>
      <c r="AD3" s="10">
        <f t="shared" ref="AD3:AD54" si="17">0.6108*EXP((17.27*H3)/(H3+237.3))</f>
        <v>0.68652785518863313</v>
      </c>
      <c r="AE3" s="10">
        <f t="shared" ref="AE3:AE54" si="18">(AC3+AD3)/2</f>
        <v>1.0612664543949921</v>
      </c>
      <c r="AF3" s="10">
        <f t="shared" ref="AF3:AF54" si="19">0.6108*EXP((17.27*I3)/(I3+237.3))</f>
        <v>0.69682496422964713</v>
      </c>
      <c r="AG3" s="10">
        <f t="shared" ref="AG3:AG54" si="20">(4098*0.6108*EXP(17.27*AB3/(AB3+237.3)))/((AB3+237.3)^2)</f>
        <v>6.8738477040344165E-2</v>
      </c>
      <c r="AH3" s="10">
        <f t="shared" ref="AH3:AH54" si="21">101.3*((293-0.0065*J3)/293)^5.26</f>
        <v>99.882865178487222</v>
      </c>
      <c r="AI3" s="10">
        <f t="shared" ref="AI3:AI54" si="22">0.000665*AH3</f>
        <v>6.6422105343693999E-2</v>
      </c>
      <c r="AJ3" s="10">
        <f t="shared" ref="AJ3:AJ54" ca="1" si="23">0.14*(AB3-OFFSET(AB3, IF(D3=1, 11, -1), 0))</f>
        <v>-0.13879892509</v>
      </c>
      <c r="AK3" s="12">
        <f t="shared" ref="AK3:AK54" si="24">AG3</f>
        <v>6.8738477040344165E-2</v>
      </c>
      <c r="AL3" s="10">
        <f t="shared" ref="AL3:AL54" ca="1" si="25">AA3-AJ3</f>
        <v>4.1760205976445235</v>
      </c>
      <c r="AM3" s="10">
        <f t="shared" ref="AM3:AM54" si="26">AI3</f>
        <v>6.6422105343693999E-2</v>
      </c>
      <c r="AN3" s="10">
        <f t="shared" ref="AN3:AN54" si="27">900/(AB3+273)</f>
        <v>3.2144305823465209</v>
      </c>
      <c r="AO3" s="10">
        <f t="shared" ref="AO3:AO54" si="28">K3</f>
        <v>3.0654662699999999</v>
      </c>
      <c r="AP3" s="10">
        <f t="shared" ref="AP3:AP54" si="29">AE3-AF3</f>
        <v>0.36444149016534499</v>
      </c>
      <c r="AQ3" s="10">
        <f t="shared" ref="AQ3:AQ54" si="30">1+0.34*AO3</f>
        <v>2.0422585317999999</v>
      </c>
      <c r="AR3" s="15">
        <f t="shared" ref="AR3:AR54" ca="1" si="31">(0.408*AK3*AL3+AM3*AN3*AO3*AP3)/(AK3+AM3*AQ3)</f>
        <v>1.7400429678897025</v>
      </c>
    </row>
    <row r="4" spans="1:44">
      <c r="A4" s="14" t="str">
        <f>B4&amp;D4</f>
        <v>AL2</v>
      </c>
      <c r="B4" t="s">
        <v>66</v>
      </c>
      <c r="C4" t="s">
        <v>152</v>
      </c>
      <c r="D4">
        <v>2</v>
      </c>
      <c r="E4">
        <v>1</v>
      </c>
      <c r="F4" s="16">
        <f t="shared" ca="1" si="0"/>
        <v>2.4052265500769372</v>
      </c>
      <c r="G4">
        <v>15.24074074</v>
      </c>
      <c r="H4">
        <v>3.863227513</v>
      </c>
      <c r="I4">
        <v>3.3959766309999999</v>
      </c>
      <c r="J4">
        <v>120.5714286</v>
      </c>
      <c r="K4">
        <v>3.491589506</v>
      </c>
      <c r="L4">
        <v>32.622571430000001</v>
      </c>
      <c r="M4">
        <v>5.5423280420000003</v>
      </c>
      <c r="N4" s="12">
        <f t="shared" si="1"/>
        <v>24.8</v>
      </c>
      <c r="O4" s="10">
        <f t="shared" si="2"/>
        <v>10.9</v>
      </c>
      <c r="P4" s="10">
        <f t="shared" si="3"/>
        <v>99.882865178487222</v>
      </c>
      <c r="Q4" s="10">
        <f t="shared" si="4"/>
        <v>33.731204087808003</v>
      </c>
      <c r="R4" s="10">
        <f t="shared" si="5"/>
        <v>28.657772836896438</v>
      </c>
      <c r="S4" s="12">
        <f t="shared" si="6"/>
        <v>12.50503373585321</v>
      </c>
      <c r="T4" s="10">
        <f t="shared" si="7"/>
        <v>18.659803428585601</v>
      </c>
      <c r="U4" s="10">
        <f t="shared" si="8"/>
        <v>0.67015892121866161</v>
      </c>
      <c r="V4" s="10">
        <f t="shared" si="9"/>
        <v>9.628875976606972</v>
      </c>
      <c r="W4" s="10">
        <f t="shared" si="10"/>
        <v>31.194488462352219</v>
      </c>
      <c r="X4" s="10">
        <f t="shared" si="11"/>
        <v>0.21640863493682888</v>
      </c>
      <c r="Y4" s="10">
        <f t="shared" si="12"/>
        <v>0.55471454364519324</v>
      </c>
      <c r="Z4" s="10">
        <f t="shared" si="13"/>
        <v>3.7447429030681421</v>
      </c>
      <c r="AA4" s="10">
        <f t="shared" si="14"/>
        <v>5.8841330735388304</v>
      </c>
      <c r="AB4" s="10">
        <f t="shared" si="15"/>
        <v>9.551984126499999</v>
      </c>
      <c r="AC4" s="10">
        <f t="shared" si="16"/>
        <v>1.7319577863082625</v>
      </c>
      <c r="AD4" s="10">
        <f t="shared" si="17"/>
        <v>0.80546529911841314</v>
      </c>
      <c r="AE4" s="10">
        <f t="shared" si="18"/>
        <v>1.2687115427133377</v>
      </c>
      <c r="AF4" s="10">
        <f t="shared" si="19"/>
        <v>0.77932783256010407</v>
      </c>
      <c r="AG4" s="10">
        <f t="shared" si="20"/>
        <v>8.0134943506420642E-2</v>
      </c>
      <c r="AH4" s="10">
        <f t="shared" si="21"/>
        <v>99.882865178487222</v>
      </c>
      <c r="AI4" s="10">
        <f t="shared" si="22"/>
        <v>6.6422105343693999E-2</v>
      </c>
      <c r="AJ4" s="10">
        <f t="shared" ca="1" si="23"/>
        <v>0.35904444456999984</v>
      </c>
      <c r="AK4" s="12">
        <f t="shared" si="24"/>
        <v>8.0134943506420642E-2</v>
      </c>
      <c r="AL4" s="10">
        <f t="shared" ca="1" si="25"/>
        <v>5.525088628968831</v>
      </c>
      <c r="AM4" s="10">
        <f t="shared" si="26"/>
        <v>6.6422105343693999E-2</v>
      </c>
      <c r="AN4" s="10">
        <f t="shared" si="27"/>
        <v>3.1852545745956093</v>
      </c>
      <c r="AO4" s="10">
        <f t="shared" si="28"/>
        <v>3.491589506</v>
      </c>
      <c r="AP4" s="10">
        <f t="shared" si="29"/>
        <v>0.48938371015323368</v>
      </c>
      <c r="AQ4" s="10">
        <f t="shared" si="30"/>
        <v>2.1871404320400001</v>
      </c>
      <c r="AR4" s="15">
        <f t="shared" ca="1" si="31"/>
        <v>2.4052265500769372</v>
      </c>
    </row>
    <row r="5" spans="1:44">
      <c r="A5" s="14" t="str">
        <f>B5&amp;D5</f>
        <v>AL3</v>
      </c>
      <c r="B5" t="s">
        <v>66</v>
      </c>
      <c r="C5" t="s">
        <v>152</v>
      </c>
      <c r="D5">
        <v>3</v>
      </c>
      <c r="E5">
        <v>1</v>
      </c>
      <c r="F5" s="16">
        <f t="shared" ca="1" si="0"/>
        <v>3.3453590897806058</v>
      </c>
      <c r="G5">
        <v>19.145714290000001</v>
      </c>
      <c r="H5">
        <v>7.1954761899999999</v>
      </c>
      <c r="I5">
        <v>6.3499900790000003</v>
      </c>
      <c r="J5">
        <v>120.5714286</v>
      </c>
      <c r="K5">
        <v>3.548720238</v>
      </c>
      <c r="L5">
        <v>32.622571430000001</v>
      </c>
      <c r="M5">
        <v>7.1023809519999999</v>
      </c>
      <c r="N5" s="12">
        <f t="shared" si="1"/>
        <v>30.7</v>
      </c>
      <c r="O5" s="10">
        <f t="shared" si="2"/>
        <v>11.8</v>
      </c>
      <c r="P5" s="10">
        <f t="shared" si="3"/>
        <v>99.882865178487222</v>
      </c>
      <c r="Q5" s="10">
        <f t="shared" si="4"/>
        <v>35.644563359488004</v>
      </c>
      <c r="R5" s="10">
        <f t="shared" si="5"/>
        <v>30.136583680000001</v>
      </c>
      <c r="S5" s="12">
        <f t="shared" si="6"/>
        <v>16.914114204508472</v>
      </c>
      <c r="T5" s="10">
        <f t="shared" si="7"/>
        <v>23.0990308571604</v>
      </c>
      <c r="U5" s="10">
        <f t="shared" si="8"/>
        <v>0.73224345684032521</v>
      </c>
      <c r="V5" s="10">
        <f t="shared" si="9"/>
        <v>13.023867937471524</v>
      </c>
      <c r="W5" s="10">
        <f t="shared" si="10"/>
        <v>32.890573519744002</v>
      </c>
      <c r="X5" s="10">
        <f t="shared" si="11"/>
        <v>0.20297075446857379</v>
      </c>
      <c r="Y5" s="10">
        <f t="shared" si="12"/>
        <v>0.63852866673443909</v>
      </c>
      <c r="Z5" s="10">
        <f t="shared" si="13"/>
        <v>4.262705331517612</v>
      </c>
      <c r="AA5" s="10">
        <f t="shared" si="14"/>
        <v>8.7611626059539116</v>
      </c>
      <c r="AB5" s="10">
        <f t="shared" si="15"/>
        <v>13.170595240000001</v>
      </c>
      <c r="AC5" s="10">
        <f t="shared" si="16"/>
        <v>2.2174486787656553</v>
      </c>
      <c r="AD5" s="10">
        <f t="shared" si="17"/>
        <v>1.0153857411653697</v>
      </c>
      <c r="AE5" s="10">
        <f t="shared" si="18"/>
        <v>1.6164172099655125</v>
      </c>
      <c r="AF5" s="10">
        <f t="shared" si="19"/>
        <v>0.95801092504652496</v>
      </c>
      <c r="AG5" s="10">
        <f t="shared" si="20"/>
        <v>9.8934314857780106E-2</v>
      </c>
      <c r="AH5" s="10">
        <f t="shared" si="21"/>
        <v>99.882865178487222</v>
      </c>
      <c r="AI5" s="10">
        <f t="shared" si="22"/>
        <v>6.6422105343693999E-2</v>
      </c>
      <c r="AJ5" s="10">
        <f t="shared" ca="1" si="23"/>
        <v>0.50660555589000034</v>
      </c>
      <c r="AK5" s="12">
        <f t="shared" si="24"/>
        <v>9.8934314857780106E-2</v>
      </c>
      <c r="AL5" s="10">
        <f t="shared" ca="1" si="25"/>
        <v>8.2545570500639105</v>
      </c>
      <c r="AM5" s="10">
        <f t="shared" si="26"/>
        <v>6.6422105343693999E-2</v>
      </c>
      <c r="AN5" s="10">
        <f t="shared" si="27"/>
        <v>3.144977209294356</v>
      </c>
      <c r="AO5" s="10">
        <f t="shared" si="28"/>
        <v>3.548720238</v>
      </c>
      <c r="AP5" s="10">
        <f t="shared" si="29"/>
        <v>0.65840628491898756</v>
      </c>
      <c r="AQ5" s="10">
        <f t="shared" si="30"/>
        <v>2.2065648809200002</v>
      </c>
      <c r="AR5" s="15">
        <f t="shared" ca="1" si="31"/>
        <v>3.3453590897806058</v>
      </c>
    </row>
    <row r="6" spans="1:44">
      <c r="A6" s="14" t="str">
        <f>B6&amp;D6</f>
        <v>AL4</v>
      </c>
      <c r="B6" t="s">
        <v>66</v>
      </c>
      <c r="C6" t="s">
        <v>152</v>
      </c>
      <c r="D6">
        <v>4</v>
      </c>
      <c r="E6">
        <v>1</v>
      </c>
      <c r="F6" s="16">
        <f t="shared" ca="1" si="0"/>
        <v>4.4039733358149382</v>
      </c>
      <c r="G6">
        <v>23.95270936</v>
      </c>
      <c r="H6">
        <v>10.93546798</v>
      </c>
      <c r="I6">
        <v>10.259154349999999</v>
      </c>
      <c r="J6">
        <v>120.5714286</v>
      </c>
      <c r="K6">
        <v>3.174712644</v>
      </c>
      <c r="L6">
        <v>32.622571430000001</v>
      </c>
      <c r="M6">
        <v>8.4433497539999998</v>
      </c>
      <c r="N6" s="12">
        <f t="shared" si="1"/>
        <v>36.5</v>
      </c>
      <c r="O6" s="10">
        <f t="shared" si="2"/>
        <v>12.8</v>
      </c>
      <c r="P6" s="10">
        <f t="shared" si="3"/>
        <v>99.882865178487222</v>
      </c>
      <c r="Q6" s="10">
        <f t="shared" si="4"/>
        <v>37.893147821406437</v>
      </c>
      <c r="R6" s="10">
        <f t="shared" si="5"/>
        <v>31.671902089016438</v>
      </c>
      <c r="S6" s="12">
        <f t="shared" si="6"/>
        <v>21.16336976644531</v>
      </c>
      <c r="T6" s="10">
        <f t="shared" si="7"/>
        <v>27.463017142878002</v>
      </c>
      <c r="U6" s="10">
        <f t="shared" si="8"/>
        <v>0.77061342737185812</v>
      </c>
      <c r="V6" s="10">
        <f t="shared" si="9"/>
        <v>16.295794720162888</v>
      </c>
      <c r="W6" s="10">
        <f t="shared" si="10"/>
        <v>34.782524955211436</v>
      </c>
      <c r="X6" s="10">
        <f t="shared" si="11"/>
        <v>0.18350962000986162</v>
      </c>
      <c r="Y6" s="10">
        <f t="shared" si="12"/>
        <v>0.69032812695200862</v>
      </c>
      <c r="Z6" s="10">
        <f t="shared" si="13"/>
        <v>4.406314687573949</v>
      </c>
      <c r="AA6" s="10">
        <f t="shared" si="14"/>
        <v>11.889480032588938</v>
      </c>
      <c r="AB6" s="10">
        <f t="shared" si="15"/>
        <v>17.444088669999999</v>
      </c>
      <c r="AC6" s="10">
        <f t="shared" si="16"/>
        <v>2.9754581557205007</v>
      </c>
      <c r="AD6" s="10">
        <f t="shared" si="17"/>
        <v>1.3070937863833638</v>
      </c>
      <c r="AE6" s="10">
        <f t="shared" si="18"/>
        <v>2.1412759710519325</v>
      </c>
      <c r="AF6" s="10">
        <f t="shared" si="19"/>
        <v>1.2494509708907093</v>
      </c>
      <c r="AG6" s="10">
        <f t="shared" si="20"/>
        <v>0.12585132453521988</v>
      </c>
      <c r="AH6" s="10">
        <f t="shared" si="21"/>
        <v>99.882865178487222</v>
      </c>
      <c r="AI6" s="10">
        <f t="shared" si="22"/>
        <v>6.6422105343693999E-2</v>
      </c>
      <c r="AJ6" s="10">
        <f t="shared" ca="1" si="23"/>
        <v>0.59828908019999982</v>
      </c>
      <c r="AK6" s="12">
        <f t="shared" si="24"/>
        <v>0.12585132453521988</v>
      </c>
      <c r="AL6" s="10">
        <f t="shared" ca="1" si="25"/>
        <v>11.291190952388938</v>
      </c>
      <c r="AM6" s="10">
        <f t="shared" si="26"/>
        <v>6.6422105343693999E-2</v>
      </c>
      <c r="AN6" s="10">
        <f t="shared" si="27"/>
        <v>3.0987031070980828</v>
      </c>
      <c r="AO6" s="10">
        <f t="shared" si="28"/>
        <v>3.174712644</v>
      </c>
      <c r="AP6" s="10">
        <f t="shared" si="29"/>
        <v>0.89182500016122312</v>
      </c>
      <c r="AQ6" s="10">
        <f t="shared" si="30"/>
        <v>2.0794022989599998</v>
      </c>
      <c r="AR6" s="15">
        <f t="shared" ca="1" si="31"/>
        <v>4.4039733358149382</v>
      </c>
    </row>
    <row r="7" spans="1:44">
      <c r="A7" s="14" t="str">
        <f>B7&amp;D7</f>
        <v>AL5</v>
      </c>
      <c r="B7" t="s">
        <v>66</v>
      </c>
      <c r="C7" t="s">
        <v>152</v>
      </c>
      <c r="D7">
        <v>5</v>
      </c>
      <c r="E7">
        <v>1</v>
      </c>
      <c r="F7" s="16">
        <f t="shared" ca="1" si="0"/>
        <v>4.7528234404723699</v>
      </c>
      <c r="G7">
        <v>27.873333330000001</v>
      </c>
      <c r="H7">
        <v>16.70571429</v>
      </c>
      <c r="I7">
        <v>16.422202380000002</v>
      </c>
      <c r="J7">
        <v>120.5714286</v>
      </c>
      <c r="K7">
        <v>2.8414781750000002</v>
      </c>
      <c r="L7">
        <v>32.622571430000001</v>
      </c>
      <c r="M7">
        <v>8.085714286</v>
      </c>
      <c r="N7" s="12">
        <f t="shared" si="1"/>
        <v>40</v>
      </c>
      <c r="O7" s="10">
        <f t="shared" si="2"/>
        <v>13.6</v>
      </c>
      <c r="P7" s="10">
        <f t="shared" si="3"/>
        <v>99.882865178487222</v>
      </c>
      <c r="Q7" s="10">
        <f t="shared" si="4"/>
        <v>39.979724640756437</v>
      </c>
      <c r="R7" s="10">
        <f t="shared" si="5"/>
        <v>34.439446698821442</v>
      </c>
      <c r="S7" s="12">
        <f t="shared" si="6"/>
        <v>21.890756302941178</v>
      </c>
      <c r="T7" s="10">
        <f t="shared" si="7"/>
        <v>30.096457142880002</v>
      </c>
      <c r="U7" s="10">
        <f t="shared" si="8"/>
        <v>0.72735326284475754</v>
      </c>
      <c r="V7" s="10">
        <f t="shared" si="9"/>
        <v>16.855882353264708</v>
      </c>
      <c r="W7" s="10">
        <f t="shared" si="10"/>
        <v>37.209585669788936</v>
      </c>
      <c r="X7" s="10">
        <f t="shared" si="11"/>
        <v>0.14866016993171824</v>
      </c>
      <c r="Y7" s="10">
        <f t="shared" si="12"/>
        <v>0.6319269048404228</v>
      </c>
      <c r="Z7" s="10">
        <f t="shared" si="13"/>
        <v>3.4955563318099689</v>
      </c>
      <c r="AA7" s="10">
        <f t="shared" si="14"/>
        <v>13.360326021454739</v>
      </c>
      <c r="AB7" s="10">
        <f t="shared" si="15"/>
        <v>22.289523809999999</v>
      </c>
      <c r="AC7" s="10">
        <f t="shared" si="16"/>
        <v>3.7521416895416841</v>
      </c>
      <c r="AD7" s="10">
        <f t="shared" si="17"/>
        <v>1.9018855180112939</v>
      </c>
      <c r="AE7" s="10">
        <f t="shared" si="18"/>
        <v>2.8270136037764892</v>
      </c>
      <c r="AF7" s="10">
        <f t="shared" si="19"/>
        <v>1.8679046209468846</v>
      </c>
      <c r="AG7" s="10">
        <f t="shared" si="20"/>
        <v>0.1636451726227845</v>
      </c>
      <c r="AH7" s="10">
        <f t="shared" si="21"/>
        <v>99.882865178487222</v>
      </c>
      <c r="AI7" s="10">
        <f t="shared" si="22"/>
        <v>6.6422105343693999E-2</v>
      </c>
      <c r="AJ7" s="10">
        <f t="shared" ca="1" si="23"/>
        <v>0.6783609196</v>
      </c>
      <c r="AK7" s="12">
        <f t="shared" si="24"/>
        <v>0.1636451726227845</v>
      </c>
      <c r="AL7" s="10">
        <f t="shared" ca="1" si="25"/>
        <v>12.68196510185474</v>
      </c>
      <c r="AM7" s="10">
        <f t="shared" si="26"/>
        <v>6.6422105343693999E-2</v>
      </c>
      <c r="AN7" s="10">
        <f t="shared" si="27"/>
        <v>3.0478561798863297</v>
      </c>
      <c r="AO7" s="10">
        <f t="shared" si="28"/>
        <v>2.8414781750000002</v>
      </c>
      <c r="AP7" s="10">
        <f t="shared" si="29"/>
        <v>0.95910898282960466</v>
      </c>
      <c r="AQ7" s="10">
        <f t="shared" si="30"/>
        <v>1.9661025795000002</v>
      </c>
      <c r="AR7" s="15">
        <f t="shared" ca="1" si="31"/>
        <v>4.7528234404723699</v>
      </c>
    </row>
    <row r="8" spans="1:44">
      <c r="A8" s="14" t="str">
        <f>B8&amp;D8</f>
        <v>AL6</v>
      </c>
      <c r="B8" t="s">
        <v>66</v>
      </c>
      <c r="C8" t="s">
        <v>152</v>
      </c>
      <c r="D8">
        <v>6</v>
      </c>
      <c r="E8">
        <v>1</v>
      </c>
      <c r="F8" s="16">
        <f t="shared" ca="1" si="0"/>
        <v>5.2181139731961812</v>
      </c>
      <c r="G8">
        <v>30.29310345</v>
      </c>
      <c r="H8">
        <v>19.892118230000001</v>
      </c>
      <c r="I8">
        <v>19.594365759999999</v>
      </c>
      <c r="J8">
        <v>120.5714286</v>
      </c>
      <c r="K8">
        <v>2.3686165849999998</v>
      </c>
      <c r="L8">
        <v>32.622571430000001</v>
      </c>
      <c r="M8">
        <v>9.1009852220000003</v>
      </c>
      <c r="N8" s="12">
        <f t="shared" si="1"/>
        <v>41.4</v>
      </c>
      <c r="O8" s="10">
        <f t="shared" si="2"/>
        <v>14.1</v>
      </c>
      <c r="P8" s="10">
        <f t="shared" si="3"/>
        <v>99.882865178487222</v>
      </c>
      <c r="Q8" s="10">
        <f t="shared" si="4"/>
        <v>41.326859834343004</v>
      </c>
      <c r="R8" s="10">
        <f t="shared" si="5"/>
        <v>35.889331994648437</v>
      </c>
      <c r="S8" s="12">
        <f t="shared" si="6"/>
        <v>23.711020857829784</v>
      </c>
      <c r="T8" s="10">
        <f t="shared" si="7"/>
        <v>31.149833142880802</v>
      </c>
      <c r="U8" s="10">
        <f t="shared" si="8"/>
        <v>0.76119254793661273</v>
      </c>
      <c r="V8" s="10">
        <f t="shared" si="9"/>
        <v>18.257486060528933</v>
      </c>
      <c r="W8" s="10">
        <f t="shared" si="10"/>
        <v>38.608095914495721</v>
      </c>
      <c r="X8" s="10">
        <f t="shared" si="11"/>
        <v>0.12859500006437538</v>
      </c>
      <c r="Y8" s="10">
        <f t="shared" si="12"/>
        <v>0.67760993971442718</v>
      </c>
      <c r="Z8" s="10">
        <f t="shared" si="13"/>
        <v>3.3642033150375941</v>
      </c>
      <c r="AA8" s="10">
        <f t="shared" si="14"/>
        <v>14.893282745491339</v>
      </c>
      <c r="AB8" s="10">
        <f t="shared" si="15"/>
        <v>25.092610839999999</v>
      </c>
      <c r="AC8" s="10">
        <f t="shared" si="16"/>
        <v>4.3149219712890829</v>
      </c>
      <c r="AD8" s="10">
        <f t="shared" si="17"/>
        <v>2.3227113108799071</v>
      </c>
      <c r="AE8" s="10">
        <f t="shared" si="18"/>
        <v>3.3188166410844948</v>
      </c>
      <c r="AF8" s="10">
        <f t="shared" si="19"/>
        <v>2.2802078570296658</v>
      </c>
      <c r="AG8" s="10">
        <f t="shared" si="20"/>
        <v>0.18959127452610824</v>
      </c>
      <c r="AH8" s="10">
        <f t="shared" si="21"/>
        <v>99.882865178487222</v>
      </c>
      <c r="AI8" s="10">
        <f t="shared" si="22"/>
        <v>6.6422105343693999E-2</v>
      </c>
      <c r="AJ8" s="10">
        <f t="shared" ca="1" si="23"/>
        <v>0.39243218420000009</v>
      </c>
      <c r="AK8" s="12">
        <f t="shared" si="24"/>
        <v>0.18959127452610824</v>
      </c>
      <c r="AL8" s="10">
        <f t="shared" ca="1" si="25"/>
        <v>14.500850561291339</v>
      </c>
      <c r="AM8" s="10">
        <f t="shared" si="26"/>
        <v>6.6422105343693999E-2</v>
      </c>
      <c r="AN8" s="10">
        <f t="shared" si="27"/>
        <v>3.0191959386845428</v>
      </c>
      <c r="AO8" s="10">
        <f t="shared" si="28"/>
        <v>2.3686165849999998</v>
      </c>
      <c r="AP8" s="10">
        <f t="shared" si="29"/>
        <v>1.038608784054829</v>
      </c>
      <c r="AQ8" s="10">
        <f t="shared" si="30"/>
        <v>1.8053296389</v>
      </c>
      <c r="AR8" s="15">
        <f t="shared" ca="1" si="31"/>
        <v>5.2181139731961812</v>
      </c>
    </row>
    <row r="9" spans="1:44">
      <c r="A9" s="14" t="str">
        <f>B9&amp;D9</f>
        <v>AL7</v>
      </c>
      <c r="B9" t="s">
        <v>66</v>
      </c>
      <c r="C9" t="s">
        <v>152</v>
      </c>
      <c r="D9">
        <v>7</v>
      </c>
      <c r="E9">
        <v>1</v>
      </c>
      <c r="F9" s="16">
        <f t="shared" ca="1" si="0"/>
        <v>5.156840995297495</v>
      </c>
      <c r="G9">
        <v>31.67166667</v>
      </c>
      <c r="H9">
        <v>21.90142857</v>
      </c>
      <c r="I9">
        <v>21.88732143</v>
      </c>
      <c r="J9">
        <v>120.5714286</v>
      </c>
      <c r="K9">
        <v>2.2015178569999998</v>
      </c>
      <c r="L9">
        <v>32.622571430000001</v>
      </c>
      <c r="M9">
        <v>8.6595238099999996</v>
      </c>
      <c r="N9" s="12">
        <f t="shared" si="1"/>
        <v>40.700000000000003</v>
      </c>
      <c r="O9" s="10">
        <f t="shared" si="2"/>
        <v>13.9</v>
      </c>
      <c r="P9" s="10">
        <f t="shared" si="3"/>
        <v>99.882865178487222</v>
      </c>
      <c r="Q9" s="10">
        <f t="shared" si="4"/>
        <v>42.151310458586437</v>
      </c>
      <c r="R9" s="10">
        <f t="shared" si="5"/>
        <v>36.881034107601437</v>
      </c>
      <c r="S9" s="12">
        <f t="shared" si="6"/>
        <v>22.852792052769786</v>
      </c>
      <c r="T9" s="10">
        <f t="shared" si="7"/>
        <v>30.623145142880404</v>
      </c>
      <c r="U9" s="10">
        <f t="shared" si="8"/>
        <v>0.74625881653056947</v>
      </c>
      <c r="V9" s="10">
        <f t="shared" si="9"/>
        <v>17.596649880632736</v>
      </c>
      <c r="W9" s="10">
        <f t="shared" si="10"/>
        <v>39.516172283093937</v>
      </c>
      <c r="X9" s="10">
        <f t="shared" si="11"/>
        <v>0.11313833884787558</v>
      </c>
      <c r="Y9" s="10">
        <f t="shared" si="12"/>
        <v>0.65744940231626881</v>
      </c>
      <c r="Z9" s="10">
        <f t="shared" si="13"/>
        <v>2.9393209021758504</v>
      </c>
      <c r="AA9" s="10">
        <f t="shared" si="14"/>
        <v>14.657328978456885</v>
      </c>
      <c r="AB9" s="10">
        <f t="shared" si="15"/>
        <v>26.78654762</v>
      </c>
      <c r="AC9" s="10">
        <f t="shared" si="16"/>
        <v>4.6672640044049682</v>
      </c>
      <c r="AD9" s="10">
        <f t="shared" si="17"/>
        <v>2.6280878467444029</v>
      </c>
      <c r="AE9" s="10">
        <f t="shared" si="18"/>
        <v>3.6476759255746858</v>
      </c>
      <c r="AF9" s="10">
        <f t="shared" si="19"/>
        <v>2.6258272092194548</v>
      </c>
      <c r="AG9" s="10">
        <f t="shared" si="20"/>
        <v>0.20688902308333304</v>
      </c>
      <c r="AH9" s="10">
        <f t="shared" si="21"/>
        <v>99.882865178487222</v>
      </c>
      <c r="AI9" s="10">
        <f t="shared" si="22"/>
        <v>6.6422105343693999E-2</v>
      </c>
      <c r="AJ9" s="10">
        <f t="shared" ca="1" si="23"/>
        <v>0.23715114920000022</v>
      </c>
      <c r="AK9" s="12">
        <f t="shared" si="24"/>
        <v>0.20688902308333304</v>
      </c>
      <c r="AL9" s="10">
        <f t="shared" ca="1" si="25"/>
        <v>14.420177829256884</v>
      </c>
      <c r="AM9" s="10">
        <f t="shared" si="26"/>
        <v>6.6422105343693999E-2</v>
      </c>
      <c r="AN9" s="10">
        <f t="shared" si="27"/>
        <v>3.0021360436119755</v>
      </c>
      <c r="AO9" s="10">
        <f t="shared" si="28"/>
        <v>2.2015178569999998</v>
      </c>
      <c r="AP9" s="10">
        <f t="shared" si="29"/>
        <v>1.021848716355231</v>
      </c>
      <c r="AQ9" s="10">
        <f t="shared" si="30"/>
        <v>1.7485160713800001</v>
      </c>
      <c r="AR9" s="15">
        <f t="shared" ca="1" si="31"/>
        <v>5.156840995297495</v>
      </c>
    </row>
    <row r="10" spans="1:44">
      <c r="A10" s="14" t="str">
        <f>B10&amp;D10</f>
        <v>AL8</v>
      </c>
      <c r="B10" t="s">
        <v>66</v>
      </c>
      <c r="C10" t="s">
        <v>152</v>
      </c>
      <c r="D10">
        <v>8</v>
      </c>
      <c r="E10">
        <v>1</v>
      </c>
      <c r="F10" s="16">
        <f t="shared" ca="1" si="0"/>
        <v>5.00135378961079</v>
      </c>
      <c r="G10">
        <v>31.01190476</v>
      </c>
      <c r="H10">
        <v>21.103333330000002</v>
      </c>
      <c r="I10">
        <v>20.734077379999999</v>
      </c>
      <c r="J10">
        <v>120.5714286</v>
      </c>
      <c r="K10">
        <v>2.2378472220000001</v>
      </c>
      <c r="L10">
        <v>32.622571430000001</v>
      </c>
      <c r="M10">
        <v>8.6023809520000007</v>
      </c>
      <c r="N10" s="12">
        <f t="shared" si="1"/>
        <v>37.9</v>
      </c>
      <c r="O10" s="10">
        <f t="shared" si="2"/>
        <v>13.2</v>
      </c>
      <c r="P10" s="10">
        <f t="shared" si="3"/>
        <v>99.882865178487222</v>
      </c>
      <c r="Q10" s="10">
        <f t="shared" si="4"/>
        <v>41.875135725568001</v>
      </c>
      <c r="R10" s="10">
        <f t="shared" si="5"/>
        <v>36.631205816688002</v>
      </c>
      <c r="S10" s="12">
        <f t="shared" si="6"/>
        <v>21.824630230333337</v>
      </c>
      <c r="T10" s="10">
        <f t="shared" si="7"/>
        <v>28.516393142878801</v>
      </c>
      <c r="U10" s="10">
        <f t="shared" si="8"/>
        <v>0.76533627941594884</v>
      </c>
      <c r="V10" s="10">
        <f t="shared" si="9"/>
        <v>16.804965277356668</v>
      </c>
      <c r="W10" s="10">
        <f t="shared" si="10"/>
        <v>39.253170771127998</v>
      </c>
      <c r="X10" s="10">
        <f t="shared" si="11"/>
        <v>0.12101426334506679</v>
      </c>
      <c r="Y10" s="10">
        <f t="shared" si="12"/>
        <v>0.68320397721153092</v>
      </c>
      <c r="Z10" s="10">
        <f t="shared" si="13"/>
        <v>3.2453511223497746</v>
      </c>
      <c r="AA10" s="10">
        <f t="shared" si="14"/>
        <v>13.559614155006894</v>
      </c>
      <c r="AB10" s="10">
        <f t="shared" si="15"/>
        <v>26.057619045000003</v>
      </c>
      <c r="AC10" s="10">
        <f t="shared" si="16"/>
        <v>4.4956380013240258</v>
      </c>
      <c r="AD10" s="10">
        <f t="shared" si="17"/>
        <v>2.5028347502503365</v>
      </c>
      <c r="AE10" s="10">
        <f t="shared" si="18"/>
        <v>3.4992363757871812</v>
      </c>
      <c r="AF10" s="10">
        <f t="shared" si="19"/>
        <v>2.446671064199172</v>
      </c>
      <c r="AG10" s="10">
        <f t="shared" si="20"/>
        <v>0.1992895093354535</v>
      </c>
      <c r="AH10" s="10">
        <f t="shared" si="21"/>
        <v>99.882865178487222</v>
      </c>
      <c r="AI10" s="10">
        <f t="shared" si="22"/>
        <v>6.6422105343693999E-2</v>
      </c>
      <c r="AJ10" s="10">
        <f t="shared" ca="1" si="23"/>
        <v>-0.10205000049999968</v>
      </c>
      <c r="AK10" s="12">
        <f t="shared" si="24"/>
        <v>0.1992895093354535</v>
      </c>
      <c r="AL10" s="10">
        <f t="shared" ca="1" si="25"/>
        <v>13.661664155506895</v>
      </c>
      <c r="AM10" s="10">
        <f t="shared" si="26"/>
        <v>6.6422105343693999E-2</v>
      </c>
      <c r="AN10" s="10">
        <f t="shared" si="27"/>
        <v>3.0094535055619986</v>
      </c>
      <c r="AO10" s="10">
        <f t="shared" si="28"/>
        <v>2.2378472220000001</v>
      </c>
      <c r="AP10" s="10">
        <f t="shared" si="29"/>
        <v>1.0525653115880091</v>
      </c>
      <c r="AQ10" s="10">
        <f t="shared" si="30"/>
        <v>1.76086805548</v>
      </c>
      <c r="AR10" s="15">
        <f t="shared" ca="1" si="31"/>
        <v>5.00135378961079</v>
      </c>
    </row>
    <row r="11" spans="1:44">
      <c r="A11" s="14" t="str">
        <f>B11&amp;D11</f>
        <v>AL9</v>
      </c>
      <c r="B11" t="s">
        <v>66</v>
      </c>
      <c r="C11" t="s">
        <v>152</v>
      </c>
      <c r="D11">
        <v>9</v>
      </c>
      <c r="E11">
        <v>1</v>
      </c>
      <c r="F11" s="16">
        <f t="shared" ca="1" si="0"/>
        <v>4.5219533148921567</v>
      </c>
      <c r="G11">
        <v>29.384975369999999</v>
      </c>
      <c r="H11">
        <v>18.901477830000001</v>
      </c>
      <c r="I11">
        <v>18.251416259999999</v>
      </c>
      <c r="J11">
        <v>120.5714286</v>
      </c>
      <c r="K11">
        <v>2.7556239740000001</v>
      </c>
      <c r="L11">
        <v>32.622571430000001</v>
      </c>
      <c r="M11">
        <v>7.7857142860000002</v>
      </c>
      <c r="N11" s="12">
        <f t="shared" si="1"/>
        <v>32.799999999999997</v>
      </c>
      <c r="O11" s="10">
        <f t="shared" si="2"/>
        <v>12.2</v>
      </c>
      <c r="P11" s="10">
        <f t="shared" si="3"/>
        <v>99.882865178487222</v>
      </c>
      <c r="Q11" s="10">
        <f t="shared" si="4"/>
        <v>40.783985627248001</v>
      </c>
      <c r="R11" s="10">
        <f t="shared" si="5"/>
        <v>35.401048873116437</v>
      </c>
      <c r="S11" s="12">
        <f t="shared" si="6"/>
        <v>18.666042154950819</v>
      </c>
      <c r="T11" s="10">
        <f t="shared" si="7"/>
        <v>24.679094857161598</v>
      </c>
      <c r="U11" s="10">
        <f t="shared" si="8"/>
        <v>0.75635035494562075</v>
      </c>
      <c r="V11" s="10">
        <f t="shared" si="9"/>
        <v>14.372852459312131</v>
      </c>
      <c r="W11" s="10">
        <f t="shared" si="10"/>
        <v>38.092517250182219</v>
      </c>
      <c r="X11" s="10">
        <f t="shared" si="11"/>
        <v>0.13727324387045667</v>
      </c>
      <c r="Y11" s="10">
        <f t="shared" si="12"/>
        <v>0.67107297917658804</v>
      </c>
      <c r="Z11" s="10">
        <f t="shared" si="13"/>
        <v>3.5090965823946783</v>
      </c>
      <c r="AA11" s="10">
        <f t="shared" si="14"/>
        <v>10.863755876917454</v>
      </c>
      <c r="AB11" s="10">
        <f t="shared" si="15"/>
        <v>24.143226599999998</v>
      </c>
      <c r="AC11" s="10">
        <f t="shared" si="16"/>
        <v>4.0956609654106551</v>
      </c>
      <c r="AD11" s="10">
        <f t="shared" si="17"/>
        <v>2.1839233396565869</v>
      </c>
      <c r="AE11" s="10">
        <f t="shared" si="18"/>
        <v>3.1397921525336212</v>
      </c>
      <c r="AF11" s="10">
        <f t="shared" si="19"/>
        <v>2.0968437576942516</v>
      </c>
      <c r="AG11" s="10">
        <f t="shared" si="20"/>
        <v>0.18044109504678477</v>
      </c>
      <c r="AH11" s="10">
        <f t="shared" si="21"/>
        <v>99.882865178487222</v>
      </c>
      <c r="AI11" s="10">
        <f t="shared" si="22"/>
        <v>6.6422105343693999E-2</v>
      </c>
      <c r="AJ11" s="10">
        <f t="shared" ca="1" si="23"/>
        <v>-0.26801494230000061</v>
      </c>
      <c r="AK11" s="12">
        <f t="shared" si="24"/>
        <v>0.18044109504678477</v>
      </c>
      <c r="AL11" s="10">
        <f t="shared" ca="1" si="25"/>
        <v>11.131770819217454</v>
      </c>
      <c r="AM11" s="10">
        <f t="shared" si="26"/>
        <v>6.6422105343693999E-2</v>
      </c>
      <c r="AN11" s="10">
        <f t="shared" si="27"/>
        <v>3.0288423878883735</v>
      </c>
      <c r="AO11" s="10">
        <f t="shared" si="28"/>
        <v>2.7556239740000001</v>
      </c>
      <c r="AP11" s="10">
        <f t="shared" si="29"/>
        <v>1.0429483948393696</v>
      </c>
      <c r="AQ11" s="10">
        <f t="shared" si="30"/>
        <v>1.93691215116</v>
      </c>
      <c r="AR11" s="15">
        <f t="shared" ca="1" si="31"/>
        <v>4.5219533148921567</v>
      </c>
    </row>
    <row r="12" spans="1:44">
      <c r="A12" s="14" t="str">
        <f>B12&amp;D12</f>
        <v>AL10</v>
      </c>
      <c r="B12" t="s">
        <v>66</v>
      </c>
      <c r="C12" t="s">
        <v>152</v>
      </c>
      <c r="D12">
        <v>10</v>
      </c>
      <c r="E12">
        <v>1</v>
      </c>
      <c r="F12" s="16">
        <f t="shared" ca="1" si="0"/>
        <v>3.5497604363214887</v>
      </c>
      <c r="G12">
        <v>23.873095240000001</v>
      </c>
      <c r="H12">
        <v>11.4147619</v>
      </c>
      <c r="I12">
        <v>11.311111110000001</v>
      </c>
      <c r="J12">
        <v>120.5714286</v>
      </c>
      <c r="K12">
        <v>2.7146428569999999</v>
      </c>
      <c r="L12">
        <v>32.622571430000001</v>
      </c>
      <c r="M12">
        <v>7.7880952380000004</v>
      </c>
      <c r="N12" s="12">
        <f t="shared" si="1"/>
        <v>26.6</v>
      </c>
      <c r="O12" s="10">
        <f t="shared" si="2"/>
        <v>11.2</v>
      </c>
      <c r="P12" s="10">
        <f t="shared" si="3"/>
        <v>99.882865178487222</v>
      </c>
      <c r="Q12" s="10">
        <f t="shared" si="4"/>
        <v>37.893147821406437</v>
      </c>
      <c r="R12" s="10">
        <f t="shared" si="5"/>
        <v>31.895928817408002</v>
      </c>
      <c r="S12" s="12">
        <f t="shared" si="6"/>
        <v>15.898363095125001</v>
      </c>
      <c r="T12" s="10">
        <f t="shared" si="7"/>
        <v>20.014144000015204</v>
      </c>
      <c r="U12" s="10">
        <f t="shared" si="8"/>
        <v>0.79435638591952396</v>
      </c>
      <c r="V12" s="10">
        <f t="shared" si="9"/>
        <v>12.24173958324625</v>
      </c>
      <c r="W12" s="10">
        <f t="shared" si="10"/>
        <v>34.894538319407218</v>
      </c>
      <c r="X12" s="10">
        <f t="shared" si="11"/>
        <v>0.17793168406517815</v>
      </c>
      <c r="Y12" s="10">
        <f t="shared" si="12"/>
        <v>0.72238112099135743</v>
      </c>
      <c r="Z12" s="10">
        <f t="shared" si="13"/>
        <v>4.4851516655552013</v>
      </c>
      <c r="AA12" s="10">
        <f t="shared" si="14"/>
        <v>7.7565879176910491</v>
      </c>
      <c r="AB12" s="10">
        <f t="shared" si="15"/>
        <v>17.64392857</v>
      </c>
      <c r="AC12" s="10">
        <f t="shared" si="16"/>
        <v>2.9612640889757973</v>
      </c>
      <c r="AD12" s="10">
        <f t="shared" si="17"/>
        <v>1.3493470364336377</v>
      </c>
      <c r="AE12" s="10">
        <f t="shared" si="18"/>
        <v>2.1553055627047177</v>
      </c>
      <c r="AF12" s="10">
        <f t="shared" si="19"/>
        <v>1.3401091341810836</v>
      </c>
      <c r="AG12" s="10">
        <f t="shared" si="20"/>
        <v>0.12724866433859472</v>
      </c>
      <c r="AH12" s="10">
        <f t="shared" si="21"/>
        <v>99.882865178487222</v>
      </c>
      <c r="AI12" s="10">
        <f t="shared" si="22"/>
        <v>6.6422105343693999E-2</v>
      </c>
      <c r="AJ12" s="10">
        <f t="shared" ca="1" si="23"/>
        <v>-0.90990172419999993</v>
      </c>
      <c r="AK12" s="12">
        <f t="shared" si="24"/>
        <v>0.12724866433859472</v>
      </c>
      <c r="AL12" s="10">
        <f t="shared" ca="1" si="25"/>
        <v>8.6664896418910491</v>
      </c>
      <c r="AM12" s="10">
        <f t="shared" si="26"/>
        <v>6.6422105343693999E-2</v>
      </c>
      <c r="AN12" s="10">
        <f t="shared" si="27"/>
        <v>3.0965725120359426</v>
      </c>
      <c r="AO12" s="10">
        <f t="shared" si="28"/>
        <v>2.7146428569999999</v>
      </c>
      <c r="AP12" s="10">
        <f t="shared" si="29"/>
        <v>0.81519642852363416</v>
      </c>
      <c r="AQ12" s="10">
        <f t="shared" si="30"/>
        <v>1.9229785713800001</v>
      </c>
      <c r="AR12" s="15">
        <f t="shared" ca="1" si="31"/>
        <v>3.5497604363214887</v>
      </c>
    </row>
    <row r="13" spans="1:44">
      <c r="A13" s="14" t="str">
        <f>B13&amp;D13</f>
        <v>AL11</v>
      </c>
      <c r="B13" t="s">
        <v>66</v>
      </c>
      <c r="C13" t="s">
        <v>152</v>
      </c>
      <c r="D13">
        <v>11</v>
      </c>
      <c r="E13">
        <v>1</v>
      </c>
      <c r="F13" s="16">
        <f t="shared" ca="1" si="0"/>
        <v>2.5075089077408661</v>
      </c>
      <c r="G13">
        <v>19.584975369999999</v>
      </c>
      <c r="H13">
        <v>7.615517241</v>
      </c>
      <c r="I13">
        <v>8.0784380129999995</v>
      </c>
      <c r="J13">
        <v>120.5714286</v>
      </c>
      <c r="K13">
        <v>3.019848112</v>
      </c>
      <c r="L13">
        <v>32.622571430000001</v>
      </c>
      <c r="M13">
        <v>6.2906403940000004</v>
      </c>
      <c r="N13" s="12">
        <f t="shared" si="1"/>
        <v>21.1</v>
      </c>
      <c r="O13" s="10">
        <f t="shared" si="2"/>
        <v>10.3</v>
      </c>
      <c r="P13" s="10">
        <f t="shared" si="3"/>
        <v>99.882865178487222</v>
      </c>
      <c r="Q13" s="10">
        <f t="shared" si="4"/>
        <v>35.889331994648437</v>
      </c>
      <c r="R13" s="10">
        <f t="shared" si="5"/>
        <v>30.352422271526439</v>
      </c>
      <c r="S13" s="12">
        <f t="shared" si="6"/>
        <v>11.718325840456311</v>
      </c>
      <c r="T13" s="10">
        <f t="shared" si="7"/>
        <v>15.875881142869202</v>
      </c>
      <c r="U13" s="10">
        <f t="shared" si="8"/>
        <v>0.73812128819821154</v>
      </c>
      <c r="V13" s="10">
        <f t="shared" si="9"/>
        <v>9.0231108971513603</v>
      </c>
      <c r="W13" s="10">
        <f t="shared" si="10"/>
        <v>33.12087713308744</v>
      </c>
      <c r="X13" s="10">
        <f t="shared" si="11"/>
        <v>0.19460790818550167</v>
      </c>
      <c r="Y13" s="10">
        <f t="shared" si="12"/>
        <v>0.6464637390675857</v>
      </c>
      <c r="Z13" s="10">
        <f t="shared" si="13"/>
        <v>4.1668367314258319</v>
      </c>
      <c r="AA13" s="10">
        <f t="shared" si="14"/>
        <v>4.8562741657255284</v>
      </c>
      <c r="AB13" s="10">
        <f t="shared" si="15"/>
        <v>13.600246305499999</v>
      </c>
      <c r="AC13" s="10">
        <f t="shared" si="16"/>
        <v>2.2788785410160517</v>
      </c>
      <c r="AD13" s="10">
        <f t="shared" si="17"/>
        <v>1.0449987856938394</v>
      </c>
      <c r="AE13" s="10">
        <f t="shared" si="18"/>
        <v>1.6619386633549456</v>
      </c>
      <c r="AF13" s="10">
        <f t="shared" si="19"/>
        <v>1.0785132837854856</v>
      </c>
      <c r="AG13" s="10">
        <f t="shared" si="20"/>
        <v>0.10139735865713767</v>
      </c>
      <c r="AH13" s="10">
        <f t="shared" si="21"/>
        <v>99.882865178487222</v>
      </c>
      <c r="AI13" s="10">
        <f t="shared" si="22"/>
        <v>6.6422105343693999E-2</v>
      </c>
      <c r="AJ13" s="10">
        <f t="shared" ca="1" si="23"/>
        <v>-0.56611551703000018</v>
      </c>
      <c r="AK13" s="12">
        <f t="shared" si="24"/>
        <v>0.10139735865713767</v>
      </c>
      <c r="AL13" s="10">
        <f t="shared" ca="1" si="25"/>
        <v>5.4223896827555285</v>
      </c>
      <c r="AM13" s="10">
        <f t="shared" si="26"/>
        <v>6.6422105343693999E-2</v>
      </c>
      <c r="AN13" s="10">
        <f t="shared" si="27"/>
        <v>3.1402624791907887</v>
      </c>
      <c r="AO13" s="10">
        <f t="shared" si="28"/>
        <v>3.019848112</v>
      </c>
      <c r="AP13" s="10">
        <f t="shared" si="29"/>
        <v>0.58342537956945995</v>
      </c>
      <c r="AQ13" s="10">
        <f t="shared" si="30"/>
        <v>2.0267483580799999</v>
      </c>
      <c r="AR13" s="15">
        <f t="shared" ca="1" si="31"/>
        <v>2.5075089077408661</v>
      </c>
    </row>
    <row r="14" spans="1:44">
      <c r="A14" s="14" t="str">
        <f>B14&amp;D14</f>
        <v>AL12</v>
      </c>
      <c r="B14" t="s">
        <v>66</v>
      </c>
      <c r="C14" t="s">
        <v>152</v>
      </c>
      <c r="D14">
        <v>12</v>
      </c>
      <c r="E14">
        <v>1</v>
      </c>
      <c r="F14" s="16">
        <f t="shared" ca="1" si="0"/>
        <v>1.9905296554394243</v>
      </c>
      <c r="G14">
        <v>13.656682030000001</v>
      </c>
      <c r="H14">
        <v>2.3009216590000001</v>
      </c>
      <c r="I14">
        <v>1.9362903229999999</v>
      </c>
      <c r="J14">
        <v>120.5714286</v>
      </c>
      <c r="K14">
        <v>3.1027841779999998</v>
      </c>
      <c r="L14">
        <v>32.622571430000001</v>
      </c>
      <c r="M14">
        <v>5.5806451609999996</v>
      </c>
      <c r="N14" s="12">
        <f t="shared" si="1"/>
        <v>18.5</v>
      </c>
      <c r="O14" s="10">
        <f t="shared" si="2"/>
        <v>9.9</v>
      </c>
      <c r="P14" s="10">
        <f t="shared" si="3"/>
        <v>99.882865178487222</v>
      </c>
      <c r="Q14" s="10">
        <f t="shared" si="4"/>
        <v>33.03394173610144</v>
      </c>
      <c r="R14" s="10">
        <f t="shared" si="5"/>
        <v>28.040946484375002</v>
      </c>
      <c r="S14" s="12">
        <f t="shared" si="6"/>
        <v>9.8392391655808069</v>
      </c>
      <c r="T14" s="10">
        <f t="shared" si="7"/>
        <v>13.919611428582002</v>
      </c>
      <c r="U14" s="10">
        <f t="shared" si="8"/>
        <v>0.70686162584806689</v>
      </c>
      <c r="V14" s="10">
        <f t="shared" si="9"/>
        <v>7.5762141574972217</v>
      </c>
      <c r="W14" s="10">
        <f t="shared" si="10"/>
        <v>30.537444110238219</v>
      </c>
      <c r="X14" s="10">
        <f t="shared" si="11"/>
        <v>0.22266441513863869</v>
      </c>
      <c r="Y14" s="10">
        <f t="shared" si="12"/>
        <v>0.60426319489489033</v>
      </c>
      <c r="Z14" s="10">
        <f t="shared" si="13"/>
        <v>4.1087493086801707</v>
      </c>
      <c r="AA14" s="10">
        <f t="shared" si="14"/>
        <v>3.467464848817051</v>
      </c>
      <c r="AB14" s="10">
        <f t="shared" si="15"/>
        <v>7.9788018445000004</v>
      </c>
      <c r="AC14" s="10">
        <f t="shared" si="16"/>
        <v>1.5633352226768586</v>
      </c>
      <c r="AD14" s="10">
        <f t="shared" si="17"/>
        <v>0.72098319896113328</v>
      </c>
      <c r="AE14" s="10">
        <f t="shared" si="18"/>
        <v>1.142159210818996</v>
      </c>
      <c r="AF14" s="10">
        <f t="shared" si="19"/>
        <v>0.70243058544682269</v>
      </c>
      <c r="AG14" s="10">
        <f t="shared" si="20"/>
        <v>7.2967757309129633E-2</v>
      </c>
      <c r="AH14" s="10">
        <f t="shared" si="21"/>
        <v>99.882865178487222</v>
      </c>
      <c r="AI14" s="10">
        <f t="shared" si="22"/>
        <v>6.6422105343693999E-2</v>
      </c>
      <c r="AJ14" s="10">
        <f t="shared" ca="1" si="23"/>
        <v>-0.78700222453999991</v>
      </c>
      <c r="AK14" s="12">
        <f t="shared" si="24"/>
        <v>7.2967757309129633E-2</v>
      </c>
      <c r="AL14" s="10">
        <f t="shared" ca="1" si="25"/>
        <v>4.2544670733570511</v>
      </c>
      <c r="AM14" s="10">
        <f t="shared" si="26"/>
        <v>6.6422105343693999E-2</v>
      </c>
      <c r="AN14" s="10">
        <f t="shared" si="27"/>
        <v>3.2030886105709859</v>
      </c>
      <c r="AO14" s="10">
        <f t="shared" si="28"/>
        <v>3.1027841779999998</v>
      </c>
      <c r="AP14" s="10">
        <f t="shared" si="29"/>
        <v>0.43972862537217328</v>
      </c>
      <c r="AQ14" s="10">
        <f t="shared" si="30"/>
        <v>2.05494662052</v>
      </c>
      <c r="AR14" s="15">
        <f t="shared" ca="1" si="31"/>
        <v>1.9905296554394243</v>
      </c>
    </row>
    <row r="15" spans="1:44">
      <c r="A15" s="14" t="str">
        <f>B15&amp;D15</f>
        <v>AR1</v>
      </c>
      <c r="B15" t="s">
        <v>67</v>
      </c>
      <c r="C15" t="s">
        <v>152</v>
      </c>
      <c r="D15">
        <v>1</v>
      </c>
      <c r="E15">
        <v>1</v>
      </c>
      <c r="F15" s="16">
        <f t="shared" ca="1" si="0"/>
        <v>1.4498039368687237</v>
      </c>
      <c r="G15">
        <v>8.4222222220000003</v>
      </c>
      <c r="H15">
        <v>-1.1977777780000001</v>
      </c>
      <c r="I15">
        <v>-1.4161033949999999</v>
      </c>
      <c r="J15">
        <v>213.7222222</v>
      </c>
      <c r="K15">
        <v>3.5750925929999999</v>
      </c>
      <c r="L15">
        <v>35.347222219999999</v>
      </c>
      <c r="M15">
        <v>4.8277777779999997</v>
      </c>
      <c r="N15" s="12">
        <f t="shared" si="1"/>
        <v>18.100000000000001</v>
      </c>
      <c r="O15" s="10">
        <f t="shared" si="2"/>
        <v>9.9</v>
      </c>
      <c r="P15" s="10">
        <f t="shared" si="3"/>
        <v>98.799049074141081</v>
      </c>
      <c r="Q15" s="10">
        <f t="shared" si="4"/>
        <v>30.569418171462999</v>
      </c>
      <c r="R15" s="10">
        <f t="shared" si="5"/>
        <v>26.640429907706437</v>
      </c>
      <c r="S15" s="12">
        <f t="shared" si="6"/>
        <v>8.9382716051414146</v>
      </c>
      <c r="T15" s="10">
        <f t="shared" si="7"/>
        <v>13.652367444436402</v>
      </c>
      <c r="U15" s="10">
        <f t="shared" si="8"/>
        <v>0.65470488115113901</v>
      </c>
      <c r="V15" s="10">
        <f t="shared" si="9"/>
        <v>6.882469135958889</v>
      </c>
      <c r="W15" s="10">
        <f t="shared" si="10"/>
        <v>28.604924039584716</v>
      </c>
      <c r="X15" s="10">
        <f t="shared" si="11"/>
        <v>0.23611232331268597</v>
      </c>
      <c r="Y15" s="10">
        <f t="shared" si="12"/>
        <v>0.53385158955403778</v>
      </c>
      <c r="Z15" s="10">
        <f t="shared" si="13"/>
        <v>3.6056203286197528</v>
      </c>
      <c r="AA15" s="10">
        <f t="shared" si="14"/>
        <v>3.2768488073391362</v>
      </c>
      <c r="AB15" s="10">
        <f t="shared" si="15"/>
        <v>3.6122222220000002</v>
      </c>
      <c r="AC15" s="10">
        <f t="shared" si="16"/>
        <v>1.1040111909514494</v>
      </c>
      <c r="AD15" s="10">
        <f t="shared" si="17"/>
        <v>0.5595632567778136</v>
      </c>
      <c r="AE15" s="10">
        <f t="shared" si="18"/>
        <v>0.83178722386463155</v>
      </c>
      <c r="AF15" s="10">
        <f t="shared" si="19"/>
        <v>0.5506453758922395</v>
      </c>
      <c r="AG15" s="10">
        <f t="shared" si="20"/>
        <v>5.5874263582757142E-2</v>
      </c>
      <c r="AH15" s="10">
        <f t="shared" si="21"/>
        <v>98.799049074141081</v>
      </c>
      <c r="AI15" s="10">
        <f t="shared" si="22"/>
        <v>6.5701367634303814E-2</v>
      </c>
      <c r="AJ15" s="10">
        <f t="shared" ca="1" si="23"/>
        <v>-0.10889641573999999</v>
      </c>
      <c r="AK15" s="12">
        <f t="shared" si="24"/>
        <v>5.5874263582757142E-2</v>
      </c>
      <c r="AL15" s="10">
        <f t="shared" ca="1" si="25"/>
        <v>3.3857452230791361</v>
      </c>
      <c r="AM15" s="10">
        <f t="shared" si="26"/>
        <v>6.5701367634303814E-2</v>
      </c>
      <c r="AN15" s="10">
        <f t="shared" si="27"/>
        <v>3.2536523251589697</v>
      </c>
      <c r="AO15" s="10">
        <f t="shared" si="28"/>
        <v>3.5750925929999999</v>
      </c>
      <c r="AP15" s="10">
        <f t="shared" si="29"/>
        <v>0.28114184797239206</v>
      </c>
      <c r="AQ15" s="10">
        <f t="shared" si="30"/>
        <v>2.2155314816200002</v>
      </c>
      <c r="AR15" s="15">
        <f t="shared" ca="1" si="31"/>
        <v>1.4498039368687237</v>
      </c>
    </row>
    <row r="16" spans="1:44">
      <c r="A16" s="14" t="str">
        <f>B16&amp;D16</f>
        <v>AR2</v>
      </c>
      <c r="B16" t="s">
        <v>67</v>
      </c>
      <c r="C16" t="s">
        <v>152</v>
      </c>
      <c r="D16">
        <v>2</v>
      </c>
      <c r="E16">
        <v>1</v>
      </c>
      <c r="F16" s="16">
        <f t="shared" ca="1" si="0"/>
        <v>2.0501538519525795</v>
      </c>
      <c r="G16">
        <v>11.63847737</v>
      </c>
      <c r="H16">
        <v>0.65596707799999998</v>
      </c>
      <c r="I16">
        <v>-8.0821330999999996E-2</v>
      </c>
      <c r="J16">
        <v>213.7222222</v>
      </c>
      <c r="K16">
        <v>3.6282150209999999</v>
      </c>
      <c r="L16">
        <v>35.347222219999999</v>
      </c>
      <c r="M16">
        <v>5.4938271600000004</v>
      </c>
      <c r="N16" s="12">
        <f t="shared" si="1"/>
        <v>23.15</v>
      </c>
      <c r="O16" s="10">
        <f t="shared" si="2"/>
        <v>10.75</v>
      </c>
      <c r="P16" s="10">
        <f t="shared" si="3"/>
        <v>98.799049074141081</v>
      </c>
      <c r="Q16" s="10">
        <f t="shared" si="4"/>
        <v>32.121141915516439</v>
      </c>
      <c r="R16" s="10">
        <f t="shared" si="5"/>
        <v>27.43413149462144</v>
      </c>
      <c r="S16" s="12">
        <f t="shared" si="6"/>
        <v>11.702946453674418</v>
      </c>
      <c r="T16" s="10">
        <f t="shared" si="7"/>
        <v>17.461453388878599</v>
      </c>
      <c r="U16" s="10">
        <f t="shared" si="8"/>
        <v>0.67021605779551885</v>
      </c>
      <c r="V16" s="10">
        <f t="shared" si="9"/>
        <v>9.0112687693293019</v>
      </c>
      <c r="W16" s="10">
        <f t="shared" si="10"/>
        <v>29.777636705068939</v>
      </c>
      <c r="X16" s="10">
        <f t="shared" si="11"/>
        <v>0.23090625071609824</v>
      </c>
      <c r="Y16" s="10">
        <f t="shared" si="12"/>
        <v>0.55479167802395057</v>
      </c>
      <c r="Z16" s="10">
        <f t="shared" si="13"/>
        <v>3.8146601688627011</v>
      </c>
      <c r="AA16" s="10">
        <f t="shared" si="14"/>
        <v>5.1966086004666003</v>
      </c>
      <c r="AB16" s="10">
        <f t="shared" si="15"/>
        <v>6.1472222240000001</v>
      </c>
      <c r="AC16" s="10">
        <f t="shared" si="16"/>
        <v>1.3694766582605888</v>
      </c>
      <c r="AD16" s="10">
        <f t="shared" si="17"/>
        <v>0.64058212738638654</v>
      </c>
      <c r="AE16" s="10">
        <f t="shared" si="18"/>
        <v>1.0050293928234877</v>
      </c>
      <c r="AF16" s="10">
        <f t="shared" si="19"/>
        <v>0.60721663942953141</v>
      </c>
      <c r="AG16" s="10">
        <f t="shared" si="20"/>
        <v>6.5320362420575026E-2</v>
      </c>
      <c r="AH16" s="10">
        <f t="shared" si="21"/>
        <v>98.799049074141081</v>
      </c>
      <c r="AI16" s="10">
        <f t="shared" si="22"/>
        <v>6.5701367634303814E-2</v>
      </c>
      <c r="AJ16" s="10">
        <f t="shared" ca="1" si="23"/>
        <v>0.35490000028000002</v>
      </c>
      <c r="AK16" s="12">
        <f t="shared" si="24"/>
        <v>6.5320362420575026E-2</v>
      </c>
      <c r="AL16" s="10">
        <f t="shared" ca="1" si="25"/>
        <v>4.8417086001866005</v>
      </c>
      <c r="AM16" s="10">
        <f t="shared" si="26"/>
        <v>6.5701367634303814E-2</v>
      </c>
      <c r="AN16" s="10">
        <f t="shared" si="27"/>
        <v>3.2241051615330076</v>
      </c>
      <c r="AO16" s="10">
        <f t="shared" si="28"/>
        <v>3.6282150209999999</v>
      </c>
      <c r="AP16" s="10">
        <f t="shared" si="29"/>
        <v>0.39781275339395628</v>
      </c>
      <c r="AQ16" s="10">
        <f t="shared" si="30"/>
        <v>2.2335931071399999</v>
      </c>
      <c r="AR16" s="15">
        <f t="shared" ca="1" si="31"/>
        <v>2.0501538519525795</v>
      </c>
    </row>
    <row r="17" spans="1:44">
      <c r="A17" s="14" t="str">
        <f>B17&amp;D17</f>
        <v>AR3</v>
      </c>
      <c r="B17" t="s">
        <v>67</v>
      </c>
      <c r="C17" t="s">
        <v>152</v>
      </c>
      <c r="D17">
        <v>3</v>
      </c>
      <c r="E17">
        <v>1</v>
      </c>
      <c r="F17" s="16">
        <f t="shared" ca="1" si="0"/>
        <v>2.9095802785686291</v>
      </c>
      <c r="G17">
        <v>15.06833333</v>
      </c>
      <c r="H17">
        <v>3.775555556</v>
      </c>
      <c r="I17">
        <v>2.3207021600000002</v>
      </c>
      <c r="J17">
        <v>213.7222222</v>
      </c>
      <c r="K17">
        <v>3.8639660490000001</v>
      </c>
      <c r="L17">
        <v>35.347222219999999</v>
      </c>
      <c r="M17">
        <v>6.5777777779999997</v>
      </c>
      <c r="N17" s="12">
        <f t="shared" si="1"/>
        <v>29.45</v>
      </c>
      <c r="O17" s="10">
        <f t="shared" si="2"/>
        <v>11.75</v>
      </c>
      <c r="P17" s="10">
        <f t="shared" si="3"/>
        <v>98.799049074141081</v>
      </c>
      <c r="Q17" s="10">
        <f t="shared" si="4"/>
        <v>33.731204087808003</v>
      </c>
      <c r="R17" s="10">
        <f t="shared" si="5"/>
        <v>28.657772836896438</v>
      </c>
      <c r="S17" s="12">
        <f t="shared" si="6"/>
        <v>15.605715130302125</v>
      </c>
      <c r="T17" s="10">
        <f t="shared" si="7"/>
        <v>22.2133823888758</v>
      </c>
      <c r="U17" s="10">
        <f t="shared" si="8"/>
        <v>0.7025366446722352</v>
      </c>
      <c r="V17" s="10">
        <f t="shared" si="9"/>
        <v>12.016400650332637</v>
      </c>
      <c r="W17" s="10">
        <f t="shared" si="10"/>
        <v>31.194488462352219</v>
      </c>
      <c r="X17" s="10">
        <f t="shared" si="11"/>
        <v>0.22104102715517021</v>
      </c>
      <c r="Y17" s="10">
        <f t="shared" si="12"/>
        <v>0.59842447030751755</v>
      </c>
      <c r="Z17" s="10">
        <f t="shared" si="13"/>
        <v>4.1262933731209444</v>
      </c>
      <c r="AA17" s="10">
        <f t="shared" si="14"/>
        <v>7.8901072772116922</v>
      </c>
      <c r="AB17" s="10">
        <f t="shared" si="15"/>
        <v>9.4219444429999992</v>
      </c>
      <c r="AC17" s="10">
        <f t="shared" si="16"/>
        <v>1.712863127639938</v>
      </c>
      <c r="AD17" s="10">
        <f t="shared" si="17"/>
        <v>0.80050289561004495</v>
      </c>
      <c r="AE17" s="10">
        <f t="shared" si="18"/>
        <v>1.2566830116249914</v>
      </c>
      <c r="AF17" s="10">
        <f t="shared" si="19"/>
        <v>0.72200189899474232</v>
      </c>
      <c r="AG17" s="10">
        <f t="shared" si="20"/>
        <v>7.952055938448245E-2</v>
      </c>
      <c r="AH17" s="10">
        <f t="shared" si="21"/>
        <v>98.799049074141081</v>
      </c>
      <c r="AI17" s="10">
        <f t="shared" si="22"/>
        <v>6.5701367634303814E-2</v>
      </c>
      <c r="AJ17" s="10">
        <f t="shared" ca="1" si="23"/>
        <v>0.45846111065999995</v>
      </c>
      <c r="AK17" s="12">
        <f t="shared" si="24"/>
        <v>7.952055938448245E-2</v>
      </c>
      <c r="AL17" s="10">
        <f t="shared" ca="1" si="25"/>
        <v>7.4316461665516922</v>
      </c>
      <c r="AM17" s="10">
        <f t="shared" si="26"/>
        <v>6.5701367634303814E-2</v>
      </c>
      <c r="AN17" s="10">
        <f t="shared" si="27"/>
        <v>3.1867212081377168</v>
      </c>
      <c r="AO17" s="10">
        <f t="shared" si="28"/>
        <v>3.8639660490000001</v>
      </c>
      <c r="AP17" s="10">
        <f t="shared" si="29"/>
        <v>0.53468111263024909</v>
      </c>
      <c r="AQ17" s="10">
        <f t="shared" si="30"/>
        <v>2.31374845666</v>
      </c>
      <c r="AR17" s="15">
        <f t="shared" ca="1" si="31"/>
        <v>2.9095802785686291</v>
      </c>
    </row>
    <row r="18" spans="1:44">
      <c r="A18" s="14" t="str">
        <f>B18&amp;D18</f>
        <v>AR4</v>
      </c>
      <c r="B18" t="s">
        <v>67</v>
      </c>
      <c r="C18" t="s">
        <v>152</v>
      </c>
      <c r="D18">
        <v>4</v>
      </c>
      <c r="E18">
        <v>1</v>
      </c>
      <c r="F18" s="16">
        <f t="shared" ca="1" si="0"/>
        <v>4.1785377801422223</v>
      </c>
      <c r="G18">
        <v>21.633524900000001</v>
      </c>
      <c r="H18">
        <v>10.12413793</v>
      </c>
      <c r="I18">
        <v>8.4363825030000008</v>
      </c>
      <c r="J18">
        <v>213.7222222</v>
      </c>
      <c r="K18">
        <v>3.8421376120000001</v>
      </c>
      <c r="L18">
        <v>35.347222219999999</v>
      </c>
      <c r="M18">
        <v>7.6724137929999996</v>
      </c>
      <c r="N18" s="12">
        <f t="shared" si="1"/>
        <v>36.22</v>
      </c>
      <c r="O18" s="10">
        <f t="shared" si="2"/>
        <v>12.9</v>
      </c>
      <c r="P18" s="10">
        <f t="shared" si="3"/>
        <v>98.799049074141081</v>
      </c>
      <c r="Q18" s="10">
        <f t="shared" si="4"/>
        <v>36.881034107601437</v>
      </c>
      <c r="R18" s="10">
        <f t="shared" si="5"/>
        <v>31.449057556663</v>
      </c>
      <c r="S18" s="12">
        <f t="shared" si="6"/>
        <v>19.826117348157364</v>
      </c>
      <c r="T18" s="10">
        <f t="shared" si="7"/>
        <v>27.31982037776168</v>
      </c>
      <c r="U18" s="10">
        <f t="shared" si="8"/>
        <v>0.72570452784879269</v>
      </c>
      <c r="V18" s="10">
        <f t="shared" si="9"/>
        <v>15.266110358081171</v>
      </c>
      <c r="W18" s="10">
        <f t="shared" si="10"/>
        <v>34.165045832132222</v>
      </c>
      <c r="X18" s="10">
        <f t="shared" si="11"/>
        <v>0.19282858554373469</v>
      </c>
      <c r="Y18" s="10">
        <f t="shared" si="12"/>
        <v>0.62970111259587025</v>
      </c>
      <c r="Z18" s="10">
        <f t="shared" si="13"/>
        <v>4.1484693321334793</v>
      </c>
      <c r="AA18" s="10">
        <f t="shared" si="14"/>
        <v>11.117641025947691</v>
      </c>
      <c r="AB18" s="10">
        <f t="shared" si="15"/>
        <v>15.878831415000001</v>
      </c>
      <c r="AC18" s="10">
        <f t="shared" si="16"/>
        <v>2.5854460412289209</v>
      </c>
      <c r="AD18" s="10">
        <f t="shared" si="17"/>
        <v>1.238214893915039</v>
      </c>
      <c r="AE18" s="10">
        <f t="shared" si="18"/>
        <v>1.9118304675719799</v>
      </c>
      <c r="AF18" s="10">
        <f t="shared" si="19"/>
        <v>1.1050727159723379</v>
      </c>
      <c r="AG18" s="10">
        <f t="shared" si="20"/>
        <v>0.11534976744320422</v>
      </c>
      <c r="AH18" s="10">
        <f t="shared" si="21"/>
        <v>98.799049074141081</v>
      </c>
      <c r="AI18" s="10">
        <f t="shared" si="22"/>
        <v>6.5701367634303814E-2</v>
      </c>
      <c r="AJ18" s="10">
        <f t="shared" ca="1" si="23"/>
        <v>0.90396417608000024</v>
      </c>
      <c r="AK18" s="12">
        <f t="shared" si="24"/>
        <v>0.11534976744320422</v>
      </c>
      <c r="AL18" s="10">
        <f t="shared" ca="1" si="25"/>
        <v>10.21367684986769</v>
      </c>
      <c r="AM18" s="10">
        <f t="shared" si="26"/>
        <v>6.5701367634303814E-2</v>
      </c>
      <c r="AN18" s="10">
        <f t="shared" si="27"/>
        <v>3.1154930791971753</v>
      </c>
      <c r="AO18" s="10">
        <f t="shared" si="28"/>
        <v>3.8421376120000001</v>
      </c>
      <c r="AP18" s="10">
        <f t="shared" si="29"/>
        <v>0.80675775159964203</v>
      </c>
      <c r="AQ18" s="10">
        <f t="shared" si="30"/>
        <v>2.3063267880800002</v>
      </c>
      <c r="AR18" s="15">
        <f t="shared" ca="1" si="31"/>
        <v>4.1785377801422223</v>
      </c>
    </row>
    <row r="19" spans="1:44">
      <c r="A19" s="14" t="str">
        <f>B19&amp;D19</f>
        <v>AR5</v>
      </c>
      <c r="B19" t="s">
        <v>67</v>
      </c>
      <c r="C19" t="s">
        <v>152</v>
      </c>
      <c r="D19">
        <v>5</v>
      </c>
      <c r="E19">
        <v>1</v>
      </c>
      <c r="F19" s="16">
        <f t="shared" ca="1" si="0"/>
        <v>4.5751756832242059</v>
      </c>
      <c r="G19">
        <v>25.80944444</v>
      </c>
      <c r="H19">
        <v>15.14203704</v>
      </c>
      <c r="I19">
        <v>14.74988426</v>
      </c>
      <c r="J19">
        <v>213.7222222</v>
      </c>
      <c r="K19">
        <v>3.1245524690000002</v>
      </c>
      <c r="L19">
        <v>35.347222219999999</v>
      </c>
      <c r="M19">
        <v>8.3537037040000008</v>
      </c>
      <c r="N19" s="12">
        <f t="shared" si="1"/>
        <v>40</v>
      </c>
      <c r="O19" s="10">
        <f t="shared" si="2"/>
        <v>13.850000000000001</v>
      </c>
      <c r="P19" s="10">
        <f t="shared" si="3"/>
        <v>98.799049074141081</v>
      </c>
      <c r="Q19" s="10">
        <f t="shared" si="4"/>
        <v>38.925951312671437</v>
      </c>
      <c r="R19" s="10">
        <f t="shared" si="5"/>
        <v>33.731204087808003</v>
      </c>
      <c r="S19" s="12">
        <f t="shared" si="6"/>
        <v>22.063110041877255</v>
      </c>
      <c r="T19" s="10">
        <f t="shared" si="7"/>
        <v>30.170977777760001</v>
      </c>
      <c r="U19" s="10">
        <f t="shared" si="8"/>
        <v>0.73126930802158774</v>
      </c>
      <c r="V19" s="10">
        <f t="shared" si="9"/>
        <v>16.988594732245488</v>
      </c>
      <c r="W19" s="10">
        <f t="shared" si="10"/>
        <v>36.32857770023972</v>
      </c>
      <c r="X19" s="10">
        <f t="shared" si="11"/>
        <v>0.1586430476759644</v>
      </c>
      <c r="Y19" s="10">
        <f t="shared" si="12"/>
        <v>0.63721356582914357</v>
      </c>
      <c r="Z19" s="10">
        <f t="shared" si="13"/>
        <v>3.6724378318493285</v>
      </c>
      <c r="AA19" s="10">
        <f t="shared" si="14"/>
        <v>13.316156900396159</v>
      </c>
      <c r="AB19" s="10">
        <f t="shared" si="15"/>
        <v>20.475740739999999</v>
      </c>
      <c r="AC19" s="10">
        <f t="shared" si="16"/>
        <v>3.3237604068328794</v>
      </c>
      <c r="AD19" s="10">
        <f t="shared" si="17"/>
        <v>1.7210033352720151</v>
      </c>
      <c r="AE19" s="10">
        <f t="shared" si="18"/>
        <v>2.5223818710524473</v>
      </c>
      <c r="AF19" s="10">
        <f t="shared" si="19"/>
        <v>1.6780787834827815</v>
      </c>
      <c r="AG19" s="10">
        <f t="shared" si="20"/>
        <v>0.1485083439074506</v>
      </c>
      <c r="AH19" s="10">
        <f t="shared" si="21"/>
        <v>98.799049074141081</v>
      </c>
      <c r="AI19" s="10">
        <f t="shared" si="22"/>
        <v>6.5701367634303814E-2</v>
      </c>
      <c r="AJ19" s="10">
        <f t="shared" ca="1" si="23"/>
        <v>0.64356730549999985</v>
      </c>
      <c r="AK19" s="12">
        <f t="shared" si="24"/>
        <v>0.1485083439074506</v>
      </c>
      <c r="AL19" s="10">
        <f t="shared" ca="1" si="25"/>
        <v>12.672589594896159</v>
      </c>
      <c r="AM19" s="10">
        <f t="shared" si="26"/>
        <v>6.5701367634303814E-2</v>
      </c>
      <c r="AN19" s="10">
        <f t="shared" si="27"/>
        <v>3.0666930006911208</v>
      </c>
      <c r="AO19" s="10">
        <f t="shared" si="28"/>
        <v>3.1245524690000002</v>
      </c>
      <c r="AP19" s="10">
        <f t="shared" si="29"/>
        <v>0.84430308756966577</v>
      </c>
      <c r="AQ19" s="10">
        <f t="shared" si="30"/>
        <v>2.0623478394600001</v>
      </c>
      <c r="AR19" s="15">
        <f t="shared" ca="1" si="31"/>
        <v>4.5751756832242059</v>
      </c>
    </row>
    <row r="20" spans="1:44">
      <c r="A20" s="14" t="str">
        <f>B20&amp;D20</f>
        <v>AR6</v>
      </c>
      <c r="B20" t="s">
        <v>67</v>
      </c>
      <c r="C20" t="s">
        <v>152</v>
      </c>
      <c r="D20">
        <v>6</v>
      </c>
      <c r="E20">
        <v>1</v>
      </c>
      <c r="F20" s="16">
        <f t="shared" ca="1" si="0"/>
        <v>5.3093084358842146</v>
      </c>
      <c r="G20">
        <v>29.76954023</v>
      </c>
      <c r="H20">
        <v>19.118773950000001</v>
      </c>
      <c r="I20">
        <v>18.748435499999999</v>
      </c>
      <c r="J20">
        <v>213.7222222</v>
      </c>
      <c r="K20">
        <v>2.6927123239999999</v>
      </c>
      <c r="L20">
        <v>35.347222219999999</v>
      </c>
      <c r="M20">
        <v>9.490421456</v>
      </c>
      <c r="N20" s="12">
        <f t="shared" si="1"/>
        <v>41.650000000000006</v>
      </c>
      <c r="O20" s="10">
        <f t="shared" si="2"/>
        <v>14.350000000000001</v>
      </c>
      <c r="P20" s="10">
        <f t="shared" si="3"/>
        <v>98.799049074141081</v>
      </c>
      <c r="Q20" s="10">
        <f t="shared" si="4"/>
        <v>41.054749747773435</v>
      </c>
      <c r="R20" s="10">
        <f t="shared" si="5"/>
        <v>35.644563359488004</v>
      </c>
      <c r="S20" s="12">
        <f t="shared" si="6"/>
        <v>24.185184795902444</v>
      </c>
      <c r="T20" s="10">
        <f t="shared" si="7"/>
        <v>31.415530611092606</v>
      </c>
      <c r="U20" s="10">
        <f t="shared" si="8"/>
        <v>0.76984804411875263</v>
      </c>
      <c r="V20" s="10">
        <f t="shared" si="9"/>
        <v>18.622592292844882</v>
      </c>
      <c r="W20" s="10">
        <f t="shared" si="10"/>
        <v>38.349656553630723</v>
      </c>
      <c r="X20" s="10">
        <f t="shared" si="11"/>
        <v>0.13409323678638391</v>
      </c>
      <c r="Y20" s="10">
        <f t="shared" si="12"/>
        <v>0.68929485956031622</v>
      </c>
      <c r="Z20" s="10">
        <f t="shared" si="13"/>
        <v>3.5446502730236138</v>
      </c>
      <c r="AA20" s="10">
        <f t="shared" si="14"/>
        <v>15.077942019821268</v>
      </c>
      <c r="AB20" s="10">
        <f t="shared" si="15"/>
        <v>24.444157090000001</v>
      </c>
      <c r="AC20" s="10">
        <f t="shared" si="16"/>
        <v>4.1872987538342352</v>
      </c>
      <c r="AD20" s="10">
        <f t="shared" si="17"/>
        <v>2.2137287302975914</v>
      </c>
      <c r="AE20" s="10">
        <f t="shared" si="18"/>
        <v>3.2005137420659135</v>
      </c>
      <c r="AF20" s="10">
        <f t="shared" si="19"/>
        <v>2.1631426090361305</v>
      </c>
      <c r="AG20" s="10">
        <f t="shared" si="20"/>
        <v>0.1833002626533981</v>
      </c>
      <c r="AH20" s="10">
        <f t="shared" si="21"/>
        <v>98.799049074141081</v>
      </c>
      <c r="AI20" s="10">
        <f t="shared" si="22"/>
        <v>6.5701367634303814E-2</v>
      </c>
      <c r="AJ20" s="10">
        <f t="shared" ca="1" si="23"/>
        <v>0.55557828900000028</v>
      </c>
      <c r="AK20" s="12">
        <f t="shared" si="24"/>
        <v>0.1833002626533981</v>
      </c>
      <c r="AL20" s="10">
        <f t="shared" ca="1" si="25"/>
        <v>14.522363730821269</v>
      </c>
      <c r="AM20" s="10">
        <f t="shared" si="26"/>
        <v>6.5701367634303814E-2</v>
      </c>
      <c r="AN20" s="10">
        <f t="shared" si="27"/>
        <v>3.0257780445412483</v>
      </c>
      <c r="AO20" s="10">
        <f t="shared" si="28"/>
        <v>2.6927123239999999</v>
      </c>
      <c r="AP20" s="10">
        <f t="shared" si="29"/>
        <v>1.037371133029783</v>
      </c>
      <c r="AQ20" s="10">
        <f t="shared" si="30"/>
        <v>1.9155221901599999</v>
      </c>
      <c r="AR20" s="15">
        <f t="shared" ca="1" si="31"/>
        <v>5.3093084358842146</v>
      </c>
    </row>
    <row r="21" spans="1:44">
      <c r="A21" s="14" t="str">
        <f>B21&amp;D21</f>
        <v>AR7</v>
      </c>
      <c r="B21" t="s">
        <v>67</v>
      </c>
      <c r="C21" t="s">
        <v>152</v>
      </c>
      <c r="D21">
        <v>7</v>
      </c>
      <c r="E21">
        <v>1</v>
      </c>
      <c r="F21" s="16">
        <f t="shared" ca="1" si="0"/>
        <v>5.8691983555780558</v>
      </c>
      <c r="G21">
        <v>32.021481479999998</v>
      </c>
      <c r="H21">
        <v>21.569629630000001</v>
      </c>
      <c r="I21">
        <v>20.786234570000001</v>
      </c>
      <c r="J21">
        <v>213.7222222</v>
      </c>
      <c r="K21">
        <v>2.5195524690000002</v>
      </c>
      <c r="L21">
        <v>35.347222219999999</v>
      </c>
      <c r="M21">
        <v>10.72962963</v>
      </c>
      <c r="N21" s="12">
        <f t="shared" si="1"/>
        <v>40.799999999999997</v>
      </c>
      <c r="O21" s="10">
        <f t="shared" si="2"/>
        <v>14.149999999999999</v>
      </c>
      <c r="P21" s="10">
        <f t="shared" si="3"/>
        <v>98.799049074141081</v>
      </c>
      <c r="Q21" s="10">
        <f t="shared" si="4"/>
        <v>42.428849014375004</v>
      </c>
      <c r="R21" s="10">
        <f t="shared" si="5"/>
        <v>36.881034107601437</v>
      </c>
      <c r="S21" s="12">
        <f t="shared" si="6"/>
        <v>25.668865332296821</v>
      </c>
      <c r="T21" s="10">
        <f t="shared" si="7"/>
        <v>30.7743973333152</v>
      </c>
      <c r="U21" s="10">
        <f t="shared" si="8"/>
        <v>0.83409806711336232</v>
      </c>
      <c r="V21" s="10">
        <f t="shared" si="9"/>
        <v>19.765026305868552</v>
      </c>
      <c r="W21" s="10">
        <f t="shared" si="10"/>
        <v>39.65494156098822</v>
      </c>
      <c r="X21" s="10">
        <f t="shared" si="11"/>
        <v>0.12066254362290513</v>
      </c>
      <c r="Y21" s="10">
        <f t="shared" si="12"/>
        <v>0.77603239060303919</v>
      </c>
      <c r="Z21" s="10">
        <f t="shared" si="13"/>
        <v>3.7132110906889575</v>
      </c>
      <c r="AA21" s="10">
        <f t="shared" si="14"/>
        <v>16.051815215179595</v>
      </c>
      <c r="AB21" s="10">
        <f t="shared" si="15"/>
        <v>26.795555555</v>
      </c>
      <c r="AC21" s="10">
        <f t="shared" si="16"/>
        <v>4.7605502439434177</v>
      </c>
      <c r="AD21" s="10">
        <f t="shared" si="17"/>
        <v>2.5753656621254835</v>
      </c>
      <c r="AE21" s="10">
        <f t="shared" si="18"/>
        <v>3.6679579530344508</v>
      </c>
      <c r="AF21" s="10">
        <f t="shared" si="19"/>
        <v>2.4545367229578567</v>
      </c>
      <c r="AG21" s="10">
        <f t="shared" si="20"/>
        <v>0.20698443932679639</v>
      </c>
      <c r="AH21" s="10">
        <f t="shared" si="21"/>
        <v>98.799049074141081</v>
      </c>
      <c r="AI21" s="10">
        <f t="shared" si="22"/>
        <v>6.5701367634303814E-2</v>
      </c>
      <c r="AJ21" s="10">
        <f t="shared" ca="1" si="23"/>
        <v>0.32919578509999992</v>
      </c>
      <c r="AK21" s="12">
        <f t="shared" si="24"/>
        <v>0.20698443932679639</v>
      </c>
      <c r="AL21" s="10">
        <f t="shared" ca="1" si="25"/>
        <v>15.722619430079595</v>
      </c>
      <c r="AM21" s="10">
        <f t="shared" si="26"/>
        <v>6.5701367634303814E-2</v>
      </c>
      <c r="AN21" s="10">
        <f t="shared" si="27"/>
        <v>3.0020458386511586</v>
      </c>
      <c r="AO21" s="10">
        <f t="shared" si="28"/>
        <v>2.5195524690000002</v>
      </c>
      <c r="AP21" s="10">
        <f t="shared" si="29"/>
        <v>1.2134212300765941</v>
      </c>
      <c r="AQ21" s="10">
        <f t="shared" si="30"/>
        <v>1.8566478394600001</v>
      </c>
      <c r="AR21" s="15">
        <f t="shared" ca="1" si="31"/>
        <v>5.8691983555780558</v>
      </c>
    </row>
    <row r="22" spans="1:44">
      <c r="A22" s="14" t="str">
        <f>B22&amp;D22</f>
        <v>AR8</v>
      </c>
      <c r="B22" t="s">
        <v>67</v>
      </c>
      <c r="C22" t="s">
        <v>152</v>
      </c>
      <c r="D22">
        <v>8</v>
      </c>
      <c r="E22">
        <v>1</v>
      </c>
      <c r="F22" s="16">
        <f t="shared" ca="1" si="0"/>
        <v>5.9016721680923085</v>
      </c>
      <c r="G22">
        <v>32.952222220000003</v>
      </c>
      <c r="H22">
        <v>20.97</v>
      </c>
      <c r="I22">
        <v>19.41026235</v>
      </c>
      <c r="J22">
        <v>213.7222222</v>
      </c>
      <c r="K22">
        <v>2.3590046299999998</v>
      </c>
      <c r="L22">
        <v>35.347222219999999</v>
      </c>
      <c r="M22">
        <v>10.590740739999999</v>
      </c>
      <c r="N22" s="12">
        <f t="shared" si="1"/>
        <v>37.5</v>
      </c>
      <c r="O22" s="10">
        <f t="shared" si="2"/>
        <v>13.350000000000001</v>
      </c>
      <c r="P22" s="10">
        <f t="shared" si="3"/>
        <v>98.799049074141081</v>
      </c>
      <c r="Q22" s="10">
        <f t="shared" si="4"/>
        <v>42.707755875501441</v>
      </c>
      <c r="R22" s="10">
        <f t="shared" si="5"/>
        <v>36.382648913511439</v>
      </c>
      <c r="S22" s="12">
        <f t="shared" si="6"/>
        <v>24.249635870786513</v>
      </c>
      <c r="T22" s="10">
        <f t="shared" si="7"/>
        <v>28.28529166665</v>
      </c>
      <c r="U22" s="10">
        <f t="shared" si="8"/>
        <v>0.85732316840056633</v>
      </c>
      <c r="V22" s="10">
        <f t="shared" si="9"/>
        <v>18.672219620505615</v>
      </c>
      <c r="W22" s="10">
        <f t="shared" si="10"/>
        <v>39.54520239450644</v>
      </c>
      <c r="X22" s="10">
        <f t="shared" si="11"/>
        <v>0.12980086255724588</v>
      </c>
      <c r="Y22" s="10">
        <f t="shared" si="12"/>
        <v>0.80738627734076462</v>
      </c>
      <c r="Z22" s="10">
        <f t="shared" si="13"/>
        <v>4.1443148764354145</v>
      </c>
      <c r="AA22" s="10">
        <f t="shared" si="14"/>
        <v>14.5279047440702</v>
      </c>
      <c r="AB22" s="10">
        <f t="shared" si="15"/>
        <v>26.961111110000001</v>
      </c>
      <c r="AC22" s="10">
        <f t="shared" si="16"/>
        <v>5.0166830065071277</v>
      </c>
      <c r="AD22" s="10">
        <f t="shared" si="17"/>
        <v>2.4824261978205238</v>
      </c>
      <c r="AE22" s="10">
        <f t="shared" si="18"/>
        <v>3.7495546021638257</v>
      </c>
      <c r="AF22" s="10">
        <f t="shared" si="19"/>
        <v>2.2542692541672369</v>
      </c>
      <c r="AG22" s="10">
        <f t="shared" si="20"/>
        <v>0.20874468343496719</v>
      </c>
      <c r="AH22" s="10">
        <f t="shared" si="21"/>
        <v>98.799049074141081</v>
      </c>
      <c r="AI22" s="10">
        <f t="shared" si="22"/>
        <v>6.5701367634303814E-2</v>
      </c>
      <c r="AJ22" s="10">
        <f t="shared" ca="1" si="23"/>
        <v>2.3177777700000138E-2</v>
      </c>
      <c r="AK22" s="12">
        <f t="shared" si="24"/>
        <v>0.20874468343496719</v>
      </c>
      <c r="AL22" s="10">
        <f t="shared" ca="1" si="25"/>
        <v>14.5047269663702</v>
      </c>
      <c r="AM22" s="10">
        <f t="shared" si="26"/>
        <v>6.5701367634303814E-2</v>
      </c>
      <c r="AN22" s="10">
        <f t="shared" si="27"/>
        <v>3.0003889393180612</v>
      </c>
      <c r="AO22" s="10">
        <f t="shared" si="28"/>
        <v>2.3590046299999998</v>
      </c>
      <c r="AP22" s="10">
        <f t="shared" si="29"/>
        <v>1.4952853479965889</v>
      </c>
      <c r="AQ22" s="10">
        <f t="shared" si="30"/>
        <v>1.8020615742000001</v>
      </c>
      <c r="AR22" s="15">
        <f t="shared" ca="1" si="31"/>
        <v>5.9016721680923085</v>
      </c>
    </row>
    <row r="23" spans="1:44">
      <c r="A23" s="14" t="str">
        <f>B23&amp;D23</f>
        <v>AR9</v>
      </c>
      <c r="B23" t="s">
        <v>67</v>
      </c>
      <c r="C23" t="s">
        <v>152</v>
      </c>
      <c r="D23">
        <v>9</v>
      </c>
      <c r="E23">
        <v>1</v>
      </c>
      <c r="F23" s="16">
        <f t="shared" ca="1" si="0"/>
        <v>4.8116394277434011</v>
      </c>
      <c r="G23">
        <v>30.24693487</v>
      </c>
      <c r="H23">
        <v>18.427011490000002</v>
      </c>
      <c r="I23">
        <v>17.29853129</v>
      </c>
      <c r="J23">
        <v>213.7222222</v>
      </c>
      <c r="K23">
        <v>2.616962005</v>
      </c>
      <c r="L23">
        <v>35.347222219999999</v>
      </c>
      <c r="M23">
        <v>8.6666666669999994</v>
      </c>
      <c r="N23" s="12">
        <f t="shared" si="1"/>
        <v>31.8</v>
      </c>
      <c r="O23" s="10">
        <f t="shared" si="2"/>
        <v>12.2</v>
      </c>
      <c r="P23" s="10">
        <f t="shared" si="3"/>
        <v>98.799049074141081</v>
      </c>
      <c r="Q23" s="10">
        <f t="shared" si="4"/>
        <v>41.326859834343004</v>
      </c>
      <c r="R23" s="10">
        <f t="shared" si="5"/>
        <v>35.158784244183003</v>
      </c>
      <c r="S23" s="12">
        <f t="shared" si="6"/>
        <v>19.245081967647543</v>
      </c>
      <c r="T23" s="10">
        <f t="shared" si="7"/>
        <v>23.985927333319204</v>
      </c>
      <c r="U23" s="10">
        <f t="shared" si="8"/>
        <v>0.80234888150077555</v>
      </c>
      <c r="V23" s="10">
        <f t="shared" si="9"/>
        <v>14.81871311508861</v>
      </c>
      <c r="W23" s="10">
        <f t="shared" si="10"/>
        <v>38.242822039263004</v>
      </c>
      <c r="X23" s="10">
        <f t="shared" si="11"/>
        <v>0.14326669742900336</v>
      </c>
      <c r="Y23" s="10">
        <f t="shared" si="12"/>
        <v>0.73317099002604713</v>
      </c>
      <c r="Z23" s="10">
        <f t="shared" si="13"/>
        <v>4.0169872637655848</v>
      </c>
      <c r="AA23" s="10">
        <f t="shared" si="14"/>
        <v>10.801725851323024</v>
      </c>
      <c r="AB23" s="10">
        <f t="shared" si="15"/>
        <v>24.336973180000001</v>
      </c>
      <c r="AC23" s="10">
        <f t="shared" si="16"/>
        <v>4.3035336189157629</v>
      </c>
      <c r="AD23" s="10">
        <f t="shared" si="17"/>
        <v>2.1200608209341234</v>
      </c>
      <c r="AE23" s="10">
        <f t="shared" si="18"/>
        <v>3.2117972199249429</v>
      </c>
      <c r="AF23" s="10">
        <f t="shared" si="19"/>
        <v>1.974693486759761</v>
      </c>
      <c r="AG23" s="10">
        <f t="shared" si="20"/>
        <v>0.18227755216905134</v>
      </c>
      <c r="AH23" s="10">
        <f t="shared" si="21"/>
        <v>98.799049074141081</v>
      </c>
      <c r="AI23" s="10">
        <f t="shared" si="22"/>
        <v>6.5701367634303814E-2</v>
      </c>
      <c r="AJ23" s="10">
        <f t="shared" ca="1" si="23"/>
        <v>-0.36737931020000003</v>
      </c>
      <c r="AK23" s="12">
        <f t="shared" si="24"/>
        <v>0.18227755216905134</v>
      </c>
      <c r="AL23" s="10">
        <f t="shared" ca="1" si="25"/>
        <v>11.169105161523024</v>
      </c>
      <c r="AM23" s="10">
        <f t="shared" si="26"/>
        <v>6.5701367634303814E-2</v>
      </c>
      <c r="AN23" s="10">
        <f t="shared" si="27"/>
        <v>3.0268687757683055</v>
      </c>
      <c r="AO23" s="10">
        <f t="shared" si="28"/>
        <v>2.616962005</v>
      </c>
      <c r="AP23" s="10">
        <f t="shared" si="29"/>
        <v>1.237103733165182</v>
      </c>
      <c r="AQ23" s="10">
        <f t="shared" si="30"/>
        <v>1.8897670817000001</v>
      </c>
      <c r="AR23" s="15">
        <f t="shared" ca="1" si="31"/>
        <v>4.8116394277434011</v>
      </c>
    </row>
    <row r="24" spans="1:44">
      <c r="A24" s="14" t="str">
        <f>B24&amp;D24</f>
        <v>AR10</v>
      </c>
      <c r="B24" t="s">
        <v>67</v>
      </c>
      <c r="C24" t="s">
        <v>152</v>
      </c>
      <c r="D24">
        <v>10</v>
      </c>
      <c r="E24">
        <v>1</v>
      </c>
      <c r="F24" s="16">
        <f t="shared" ca="1" si="0"/>
        <v>3.1105918119919762</v>
      </c>
      <c r="G24">
        <v>21.90092593</v>
      </c>
      <c r="H24">
        <v>10.46185185</v>
      </c>
      <c r="I24">
        <v>10.225246909999999</v>
      </c>
      <c r="J24">
        <v>213.7222222</v>
      </c>
      <c r="K24">
        <v>2.6979783949999998</v>
      </c>
      <c r="L24">
        <v>35.347222219999999</v>
      </c>
      <c r="M24">
        <v>6.3388888889999997</v>
      </c>
      <c r="N24" s="12">
        <f t="shared" si="1"/>
        <v>25.25</v>
      </c>
      <c r="O24" s="10">
        <f t="shared" si="2"/>
        <v>11.1</v>
      </c>
      <c r="P24" s="10">
        <f t="shared" si="3"/>
        <v>98.799049074141081</v>
      </c>
      <c r="Q24" s="10">
        <f t="shared" si="4"/>
        <v>36.881034107601437</v>
      </c>
      <c r="R24" s="10">
        <f t="shared" si="5"/>
        <v>31.449057556663</v>
      </c>
      <c r="S24" s="12">
        <f t="shared" si="6"/>
        <v>13.522272272398647</v>
      </c>
      <c r="T24" s="10">
        <f t="shared" si="7"/>
        <v>19.045429722211001</v>
      </c>
      <c r="U24" s="10">
        <f t="shared" si="8"/>
        <v>0.71000090150913298</v>
      </c>
      <c r="V24" s="10">
        <f t="shared" si="9"/>
        <v>10.412149649746958</v>
      </c>
      <c r="W24" s="10">
        <f t="shared" si="10"/>
        <v>34.165045832132222</v>
      </c>
      <c r="X24" s="10">
        <f t="shared" si="11"/>
        <v>0.18368695647384967</v>
      </c>
      <c r="Y24" s="10">
        <f t="shared" si="12"/>
        <v>0.60850121703732962</v>
      </c>
      <c r="Z24" s="10">
        <f t="shared" si="13"/>
        <v>3.8187548326819272</v>
      </c>
      <c r="AA24" s="10">
        <f t="shared" si="14"/>
        <v>6.5933948170650307</v>
      </c>
      <c r="AB24" s="10">
        <f t="shared" si="15"/>
        <v>16.181388890000001</v>
      </c>
      <c r="AC24" s="10">
        <f t="shared" si="16"/>
        <v>2.6280072706146829</v>
      </c>
      <c r="AD24" s="10">
        <f t="shared" si="17"/>
        <v>1.2664877883828736</v>
      </c>
      <c r="AE24" s="10">
        <f t="shared" si="18"/>
        <v>1.9472475294987781</v>
      </c>
      <c r="AF24" s="10">
        <f t="shared" si="19"/>
        <v>1.2466207947147026</v>
      </c>
      <c r="AG24" s="10">
        <f t="shared" si="20"/>
        <v>0.11731951369860252</v>
      </c>
      <c r="AH24" s="10">
        <f t="shared" si="21"/>
        <v>98.799049074141081</v>
      </c>
      <c r="AI24" s="10">
        <f t="shared" si="22"/>
        <v>6.5701367634303814E-2</v>
      </c>
      <c r="AJ24" s="10">
        <f t="shared" ca="1" si="23"/>
        <v>-1.1417818006000002</v>
      </c>
      <c r="AK24" s="12">
        <f t="shared" si="24"/>
        <v>0.11731951369860252</v>
      </c>
      <c r="AL24" s="10">
        <f t="shared" ca="1" si="25"/>
        <v>7.7351766176650312</v>
      </c>
      <c r="AM24" s="10">
        <f t="shared" si="26"/>
        <v>6.5701367634303814E-2</v>
      </c>
      <c r="AN24" s="10">
        <f t="shared" si="27"/>
        <v>3.1122334789751829</v>
      </c>
      <c r="AO24" s="10">
        <f t="shared" si="28"/>
        <v>2.6979783949999998</v>
      </c>
      <c r="AP24" s="10">
        <f t="shared" si="29"/>
        <v>0.70062673478407556</v>
      </c>
      <c r="AQ24" s="10">
        <f t="shared" si="30"/>
        <v>1.9173126542999999</v>
      </c>
      <c r="AR24" s="15">
        <f t="shared" ca="1" si="31"/>
        <v>3.1105918119919762</v>
      </c>
    </row>
    <row r="25" spans="1:44">
      <c r="A25" s="14" t="str">
        <f>B25&amp;D25</f>
        <v>AR11</v>
      </c>
      <c r="B25" t="s">
        <v>67</v>
      </c>
      <c r="C25" t="s">
        <v>152</v>
      </c>
      <c r="D25">
        <v>11</v>
      </c>
      <c r="E25">
        <v>1</v>
      </c>
      <c r="F25" s="16">
        <f t="shared" ca="1" si="0"/>
        <v>2.2356441786178261</v>
      </c>
      <c r="G25">
        <v>15.9045977</v>
      </c>
      <c r="H25">
        <v>4.9781609199999997</v>
      </c>
      <c r="I25">
        <v>4.6191810340000004</v>
      </c>
      <c r="J25">
        <v>213.7222222</v>
      </c>
      <c r="K25">
        <v>3.320921137</v>
      </c>
      <c r="L25">
        <v>35.347222219999999</v>
      </c>
      <c r="M25">
        <v>5.7509578540000001</v>
      </c>
      <c r="N25" s="12">
        <f t="shared" si="1"/>
        <v>19.299999999999997</v>
      </c>
      <c r="O25" s="10">
        <f t="shared" si="2"/>
        <v>10.149999999999999</v>
      </c>
      <c r="P25" s="10">
        <f t="shared" si="3"/>
        <v>98.799049074141081</v>
      </c>
      <c r="Q25" s="10">
        <f t="shared" si="4"/>
        <v>33.966059278626439</v>
      </c>
      <c r="R25" s="10">
        <f t="shared" si="5"/>
        <v>29.074606329023439</v>
      </c>
      <c r="S25" s="12">
        <f t="shared" si="6"/>
        <v>10.292659437546796</v>
      </c>
      <c r="T25" s="10">
        <f t="shared" si="7"/>
        <v>14.557496777769199</v>
      </c>
      <c r="U25" s="10">
        <f t="shared" si="8"/>
        <v>0.70703497961715156</v>
      </c>
      <c r="V25" s="10">
        <f t="shared" si="9"/>
        <v>7.9253477669110328</v>
      </c>
      <c r="W25" s="10">
        <f t="shared" si="10"/>
        <v>31.520332803824939</v>
      </c>
      <c r="X25" s="10">
        <f t="shared" si="11"/>
        <v>0.21097251934982783</v>
      </c>
      <c r="Y25" s="10">
        <f t="shared" si="12"/>
        <v>0.60449722248315474</v>
      </c>
      <c r="Z25" s="10">
        <f t="shared" si="13"/>
        <v>4.0198606012454459</v>
      </c>
      <c r="AA25" s="10">
        <f t="shared" si="14"/>
        <v>3.905487165665587</v>
      </c>
      <c r="AB25" s="10">
        <f t="shared" si="15"/>
        <v>10.44137931</v>
      </c>
      <c r="AC25" s="10">
        <f t="shared" si="16"/>
        <v>1.8072361926083682</v>
      </c>
      <c r="AD25" s="10">
        <f t="shared" si="17"/>
        <v>0.8709820458484272</v>
      </c>
      <c r="AE25" s="10">
        <f t="shared" si="18"/>
        <v>1.3391091192283977</v>
      </c>
      <c r="AF25" s="10">
        <f t="shared" si="19"/>
        <v>0.84939238586380383</v>
      </c>
      <c r="AG25" s="10">
        <f t="shared" si="20"/>
        <v>8.4446612315162733E-2</v>
      </c>
      <c r="AH25" s="10">
        <f t="shared" si="21"/>
        <v>98.799049074141081</v>
      </c>
      <c r="AI25" s="10">
        <f t="shared" si="22"/>
        <v>6.5701367634303814E-2</v>
      </c>
      <c r="AJ25" s="10">
        <f t="shared" ca="1" si="23"/>
        <v>-0.80360134120000015</v>
      </c>
      <c r="AK25" s="12">
        <f t="shared" si="24"/>
        <v>8.4446612315162733E-2</v>
      </c>
      <c r="AL25" s="10">
        <f t="shared" ca="1" si="25"/>
        <v>4.7090885068655872</v>
      </c>
      <c r="AM25" s="10">
        <f t="shared" si="26"/>
        <v>6.5701367634303814E-2</v>
      </c>
      <c r="AN25" s="10">
        <f t="shared" si="27"/>
        <v>3.1752597386836361</v>
      </c>
      <c r="AO25" s="10">
        <f t="shared" si="28"/>
        <v>3.320921137</v>
      </c>
      <c r="AP25" s="10">
        <f t="shared" si="29"/>
        <v>0.48971673336459387</v>
      </c>
      <c r="AQ25" s="10">
        <f t="shared" si="30"/>
        <v>2.1291131865800001</v>
      </c>
      <c r="AR25" s="15">
        <f t="shared" ca="1" si="31"/>
        <v>2.2356441786178261</v>
      </c>
    </row>
    <row r="26" spans="1:44">
      <c r="A26" s="14" t="str">
        <f>B26&amp;D26</f>
        <v>AR12</v>
      </c>
      <c r="B26" t="s">
        <v>67</v>
      </c>
      <c r="C26" t="s">
        <v>152</v>
      </c>
      <c r="D26">
        <v>12</v>
      </c>
      <c r="E26">
        <v>1</v>
      </c>
      <c r="F26" s="16">
        <f t="shared" ca="1" si="0"/>
        <v>1.6958224606763028</v>
      </c>
      <c r="G26">
        <v>9.6211469530000002</v>
      </c>
      <c r="H26">
        <v>-0.84103942700000001</v>
      </c>
      <c r="I26">
        <v>-1.6214307050000001</v>
      </c>
      <c r="J26">
        <v>213.7222222</v>
      </c>
      <c r="K26">
        <v>3.4757168460000001</v>
      </c>
      <c r="L26">
        <v>35.347222219999999</v>
      </c>
      <c r="M26">
        <v>5.7562724010000004</v>
      </c>
      <c r="N26" s="12">
        <f t="shared" si="1"/>
        <v>17</v>
      </c>
      <c r="O26" s="10">
        <f t="shared" si="2"/>
        <v>9.6499999999999986</v>
      </c>
      <c r="P26" s="10">
        <f t="shared" si="3"/>
        <v>98.799049074141081</v>
      </c>
      <c r="Q26" s="10">
        <f t="shared" si="4"/>
        <v>31.227391054023439</v>
      </c>
      <c r="R26" s="10">
        <f t="shared" si="5"/>
        <v>26.837218951168001</v>
      </c>
      <c r="S26" s="12">
        <f t="shared" si="6"/>
        <v>9.3202917521761677</v>
      </c>
      <c r="T26" s="10">
        <f t="shared" si="7"/>
        <v>12.822665555548001</v>
      </c>
      <c r="U26" s="10">
        <f t="shared" si="8"/>
        <v>0.72686070706597694</v>
      </c>
      <c r="V26" s="10">
        <f t="shared" si="9"/>
        <v>7.1766246491756496</v>
      </c>
      <c r="W26" s="10">
        <f t="shared" si="10"/>
        <v>29.03230500259572</v>
      </c>
      <c r="X26" s="10">
        <f t="shared" si="11"/>
        <v>0.23689559077097114</v>
      </c>
      <c r="Y26" s="10">
        <f t="shared" si="12"/>
        <v>0.63126195453906897</v>
      </c>
      <c r="Z26" s="10">
        <f t="shared" si="13"/>
        <v>4.341583028514342</v>
      </c>
      <c r="AA26" s="10">
        <f t="shared" si="14"/>
        <v>2.8350416206613076</v>
      </c>
      <c r="AB26" s="10">
        <f t="shared" si="15"/>
        <v>4.3900537630000001</v>
      </c>
      <c r="AC26" s="10">
        <f t="shared" si="16"/>
        <v>1.1971339973732498</v>
      </c>
      <c r="AD26" s="10">
        <f t="shared" si="17"/>
        <v>0.57441002866413537</v>
      </c>
      <c r="AE26" s="10">
        <f t="shared" si="18"/>
        <v>0.88577201301869257</v>
      </c>
      <c r="AF26" s="10">
        <f t="shared" si="19"/>
        <v>0.54237342869729877</v>
      </c>
      <c r="AG26" s="10">
        <f t="shared" si="20"/>
        <v>5.8639210749626608E-2</v>
      </c>
      <c r="AH26" s="10">
        <f t="shared" si="21"/>
        <v>98.799049074141081</v>
      </c>
      <c r="AI26" s="10">
        <f t="shared" si="22"/>
        <v>6.5701367634303814E-2</v>
      </c>
      <c r="AJ26" s="10">
        <f t="shared" ca="1" si="23"/>
        <v>-0.84718557658000015</v>
      </c>
      <c r="AK26" s="12">
        <f t="shared" si="24"/>
        <v>5.8639210749626608E-2</v>
      </c>
      <c r="AL26" s="10">
        <f t="shared" ca="1" si="25"/>
        <v>3.6822271972413079</v>
      </c>
      <c r="AM26" s="10">
        <f t="shared" si="26"/>
        <v>6.5701367634303814E-2</v>
      </c>
      <c r="AN26" s="10">
        <f t="shared" si="27"/>
        <v>3.2445287341447115</v>
      </c>
      <c r="AO26" s="10">
        <f t="shared" si="28"/>
        <v>3.4757168460000001</v>
      </c>
      <c r="AP26" s="10">
        <f t="shared" si="29"/>
        <v>0.34339858432139381</v>
      </c>
      <c r="AQ26" s="10">
        <f t="shared" si="30"/>
        <v>2.1817437276399998</v>
      </c>
      <c r="AR26" s="15">
        <f t="shared" ca="1" si="31"/>
        <v>1.6958224606763028</v>
      </c>
    </row>
    <row r="27" spans="1:44">
      <c r="A27" s="14" t="str">
        <f>B27&amp;D27</f>
        <v>AZ1</v>
      </c>
      <c r="B27" t="s">
        <v>68</v>
      </c>
      <c r="C27" t="s">
        <v>152</v>
      </c>
      <c r="D27">
        <v>1</v>
      </c>
      <c r="E27">
        <v>1</v>
      </c>
      <c r="F27" s="16">
        <f t="shared" ca="1" si="0"/>
        <v>3.1664259514890025</v>
      </c>
      <c r="G27">
        <v>20.059000000000001</v>
      </c>
      <c r="H27">
        <v>6.9146666669999997</v>
      </c>
      <c r="I27">
        <v>-0.43522222199999999</v>
      </c>
      <c r="J27">
        <v>468.8</v>
      </c>
      <c r="K27">
        <v>2.5081250000000002</v>
      </c>
      <c r="L27">
        <v>32.968400000000003</v>
      </c>
      <c r="M27">
        <v>8.8733333329999997</v>
      </c>
      <c r="N27" s="12">
        <f t="shared" si="1"/>
        <v>19.899999999999999</v>
      </c>
      <c r="O27" s="10">
        <f t="shared" si="2"/>
        <v>10.1</v>
      </c>
      <c r="P27" s="10">
        <f t="shared" si="3"/>
        <v>95.879861272685673</v>
      </c>
      <c r="Q27" s="10">
        <f t="shared" si="4"/>
        <v>36.135359077303001</v>
      </c>
      <c r="R27" s="10">
        <f t="shared" si="5"/>
        <v>29.921898274686438</v>
      </c>
      <c r="S27" s="12">
        <f t="shared" si="6"/>
        <v>13.716551154787128</v>
      </c>
      <c r="T27" s="10">
        <f t="shared" si="7"/>
        <v>15.1115824</v>
      </c>
      <c r="U27" s="10">
        <f t="shared" si="8"/>
        <v>0.90768463498482654</v>
      </c>
      <c r="V27" s="10">
        <f t="shared" si="9"/>
        <v>10.561744389186089</v>
      </c>
      <c r="W27" s="10">
        <f t="shared" si="10"/>
        <v>33.028628675994717</v>
      </c>
      <c r="X27" s="10">
        <f t="shared" si="11"/>
        <v>0.23230713102892953</v>
      </c>
      <c r="Y27" s="10">
        <f t="shared" si="12"/>
        <v>0.8753742572295159</v>
      </c>
      <c r="Z27" s="10">
        <f t="shared" si="13"/>
        <v>6.7165593189672723</v>
      </c>
      <c r="AA27" s="10">
        <f t="shared" si="14"/>
        <v>3.8451850702188164</v>
      </c>
      <c r="AB27" s="10">
        <f t="shared" si="15"/>
        <v>13.4868333335</v>
      </c>
      <c r="AC27" s="10">
        <f t="shared" si="16"/>
        <v>2.3468349476211317</v>
      </c>
      <c r="AD27" s="10">
        <f t="shared" si="17"/>
        <v>0.9960031451481246</v>
      </c>
      <c r="AE27" s="10">
        <f t="shared" si="18"/>
        <v>1.6714190463846281</v>
      </c>
      <c r="AF27" s="10">
        <f t="shared" si="19"/>
        <v>0.5917221442459264</v>
      </c>
      <c r="AG27" s="10">
        <f t="shared" si="20"/>
        <v>0.10074218744470766</v>
      </c>
      <c r="AH27" s="10">
        <f t="shared" si="21"/>
        <v>95.879861272685673</v>
      </c>
      <c r="AI27" s="10">
        <f t="shared" si="22"/>
        <v>6.3760107746335976E-2</v>
      </c>
      <c r="AJ27" s="10">
        <f t="shared" ca="1" si="23"/>
        <v>0.18054053793999983</v>
      </c>
      <c r="AK27" s="12">
        <f t="shared" si="24"/>
        <v>0.10074218744470766</v>
      </c>
      <c r="AL27" s="10">
        <f t="shared" ca="1" si="25"/>
        <v>3.6646445322788166</v>
      </c>
      <c r="AM27" s="10">
        <f t="shared" si="26"/>
        <v>6.3760107746335976E-2</v>
      </c>
      <c r="AN27" s="10">
        <f t="shared" si="27"/>
        <v>3.1415056305652551</v>
      </c>
      <c r="AO27" s="10">
        <f t="shared" si="28"/>
        <v>2.5081250000000002</v>
      </c>
      <c r="AP27" s="10">
        <f t="shared" si="29"/>
        <v>1.0796969021387017</v>
      </c>
      <c r="AQ27" s="10">
        <f t="shared" si="30"/>
        <v>1.8527625000000001</v>
      </c>
      <c r="AR27" s="15">
        <f t="shared" ca="1" si="31"/>
        <v>3.1664259514890025</v>
      </c>
    </row>
    <row r="28" spans="1:44">
      <c r="A28" s="14" t="str">
        <f>B28&amp;D28</f>
        <v>AZ2</v>
      </c>
      <c r="B28" t="s">
        <v>68</v>
      </c>
      <c r="C28" t="s">
        <v>152</v>
      </c>
      <c r="D28">
        <v>2</v>
      </c>
      <c r="E28">
        <v>1</v>
      </c>
      <c r="F28" s="16">
        <f t="shared" ca="1" si="0"/>
        <v>3.6712573010709155</v>
      </c>
      <c r="G28">
        <v>19.581481480000001</v>
      </c>
      <c r="H28">
        <v>7.3077777780000002</v>
      </c>
      <c r="I28">
        <v>1.0981327160000001</v>
      </c>
      <c r="J28">
        <v>468.8</v>
      </c>
      <c r="K28">
        <v>2.8904629630000001</v>
      </c>
      <c r="L28">
        <v>32.968400000000003</v>
      </c>
      <c r="M28">
        <v>8.4962962960000006</v>
      </c>
      <c r="N28" s="12">
        <f t="shared" si="1"/>
        <v>24.8</v>
      </c>
      <c r="O28" s="10">
        <f t="shared" si="2"/>
        <v>10.9</v>
      </c>
      <c r="P28" s="10">
        <f t="shared" si="3"/>
        <v>95.879861272685673</v>
      </c>
      <c r="Q28" s="10">
        <f t="shared" si="4"/>
        <v>35.889331994648437</v>
      </c>
      <c r="R28" s="10">
        <f t="shared" si="5"/>
        <v>30.136583680000001</v>
      </c>
      <c r="S28" s="12">
        <f t="shared" si="6"/>
        <v>15.865511382605506</v>
      </c>
      <c r="T28" s="10">
        <f t="shared" si="7"/>
        <v>18.832524800000002</v>
      </c>
      <c r="U28" s="10">
        <f t="shared" si="8"/>
        <v>0.84245270090420932</v>
      </c>
      <c r="V28" s="10">
        <f t="shared" si="9"/>
        <v>12.21644376460624</v>
      </c>
      <c r="W28" s="10">
        <f t="shared" si="10"/>
        <v>33.012957837324223</v>
      </c>
      <c r="X28" s="10">
        <f t="shared" si="11"/>
        <v>0.22614508658915147</v>
      </c>
      <c r="Y28" s="10">
        <f t="shared" si="12"/>
        <v>0.78731114622068266</v>
      </c>
      <c r="Z28" s="10">
        <f t="shared" si="13"/>
        <v>5.8778431602409551</v>
      </c>
      <c r="AA28" s="10">
        <f t="shared" si="14"/>
        <v>6.3386006043652845</v>
      </c>
      <c r="AB28" s="10">
        <f t="shared" si="15"/>
        <v>13.444629629000001</v>
      </c>
      <c r="AC28" s="10">
        <f t="shared" si="16"/>
        <v>2.2783841143740902</v>
      </c>
      <c r="AD28" s="10">
        <f t="shared" si="17"/>
        <v>1.0232297498208924</v>
      </c>
      <c r="AE28" s="10">
        <f t="shared" si="18"/>
        <v>1.6508069320974914</v>
      </c>
      <c r="AF28" s="10">
        <f t="shared" si="19"/>
        <v>0.66137455651999077</v>
      </c>
      <c r="AG28" s="10">
        <f t="shared" si="20"/>
        <v>0.10049930370778253</v>
      </c>
      <c r="AH28" s="10">
        <f t="shared" si="21"/>
        <v>95.879861272685673</v>
      </c>
      <c r="AI28" s="10">
        <f t="shared" si="22"/>
        <v>6.3760107746335976E-2</v>
      </c>
      <c r="AJ28" s="10">
        <f t="shared" ca="1" si="23"/>
        <v>-5.9085186299997977E-3</v>
      </c>
      <c r="AK28" s="12">
        <f t="shared" si="24"/>
        <v>0.10049930370778253</v>
      </c>
      <c r="AL28" s="10">
        <f t="shared" ca="1" si="25"/>
        <v>6.3445091229952846</v>
      </c>
      <c r="AM28" s="10">
        <f t="shared" si="26"/>
        <v>6.3760107746335976E-2</v>
      </c>
      <c r="AN28" s="10">
        <f t="shared" si="27"/>
        <v>3.1419684885196495</v>
      </c>
      <c r="AO28" s="10">
        <f t="shared" si="28"/>
        <v>2.8904629630000001</v>
      </c>
      <c r="AP28" s="10">
        <f t="shared" si="29"/>
        <v>0.98943237557750063</v>
      </c>
      <c r="AQ28" s="10">
        <f t="shared" si="30"/>
        <v>1.9827574074200001</v>
      </c>
      <c r="AR28" s="15">
        <f t="shared" ca="1" si="31"/>
        <v>3.6712573010709155</v>
      </c>
    </row>
    <row r="29" spans="1:44">
      <c r="A29" s="14" t="str">
        <f>B29&amp;D29</f>
        <v>AZ3</v>
      </c>
      <c r="B29" t="s">
        <v>68</v>
      </c>
      <c r="C29" t="s">
        <v>152</v>
      </c>
      <c r="D29">
        <v>3</v>
      </c>
      <c r="E29">
        <v>1</v>
      </c>
      <c r="F29" s="16">
        <f t="shared" ca="1" si="0"/>
        <v>4.912383735408925</v>
      </c>
      <c r="G29">
        <v>23.004666669999999</v>
      </c>
      <c r="H29">
        <v>9.8606666670000003</v>
      </c>
      <c r="I29">
        <v>1.7813749999999999</v>
      </c>
      <c r="J29">
        <v>468.8</v>
      </c>
      <c r="K29">
        <v>3.1352777779999998</v>
      </c>
      <c r="L29">
        <v>32.968400000000003</v>
      </c>
      <c r="M29">
        <v>8.8033333329999994</v>
      </c>
      <c r="N29" s="12">
        <f t="shared" si="1"/>
        <v>30.7</v>
      </c>
      <c r="O29" s="10">
        <f t="shared" si="2"/>
        <v>11.8</v>
      </c>
      <c r="P29" s="10">
        <f t="shared" si="3"/>
        <v>95.879861272685673</v>
      </c>
      <c r="Q29" s="10">
        <f t="shared" si="4"/>
        <v>37.638190624768001</v>
      </c>
      <c r="R29" s="10">
        <f t="shared" si="5"/>
        <v>31.227391054023439</v>
      </c>
      <c r="S29" s="12">
        <f t="shared" si="6"/>
        <v>19.126793784877115</v>
      </c>
      <c r="T29" s="10">
        <f t="shared" si="7"/>
        <v>23.3128432</v>
      </c>
      <c r="U29" s="10">
        <f t="shared" si="8"/>
        <v>0.82044020202894496</v>
      </c>
      <c r="V29" s="10">
        <f t="shared" si="9"/>
        <v>14.727631214355378</v>
      </c>
      <c r="W29" s="10">
        <f t="shared" si="10"/>
        <v>34.432790839395722</v>
      </c>
      <c r="X29" s="10">
        <f t="shared" si="11"/>
        <v>0.22331380696296571</v>
      </c>
      <c r="Y29" s="10">
        <f t="shared" si="12"/>
        <v>0.75759427273907576</v>
      </c>
      <c r="Z29" s="10">
        <f t="shared" si="13"/>
        <v>5.8253829801114376</v>
      </c>
      <c r="AA29" s="10">
        <f t="shared" si="14"/>
        <v>8.9022482342439417</v>
      </c>
      <c r="AB29" s="10">
        <f t="shared" si="15"/>
        <v>16.432666668499998</v>
      </c>
      <c r="AC29" s="10">
        <f t="shared" si="16"/>
        <v>2.810230711040278</v>
      </c>
      <c r="AD29" s="10">
        <f t="shared" si="17"/>
        <v>1.2165443638712947</v>
      </c>
      <c r="AE29" s="10">
        <f t="shared" si="18"/>
        <v>2.0133875374557864</v>
      </c>
      <c r="AF29" s="10">
        <f t="shared" si="19"/>
        <v>0.69467692068755271</v>
      </c>
      <c r="AG29" s="10">
        <f t="shared" si="20"/>
        <v>0.11897704641961852</v>
      </c>
      <c r="AH29" s="10">
        <f t="shared" si="21"/>
        <v>95.879861272685673</v>
      </c>
      <c r="AI29" s="10">
        <f t="shared" si="22"/>
        <v>6.3760107746335976E-2</v>
      </c>
      <c r="AJ29" s="10">
        <f t="shared" ca="1" si="23"/>
        <v>0.41832518552999953</v>
      </c>
      <c r="AK29" s="12">
        <f t="shared" si="24"/>
        <v>0.11897704641961852</v>
      </c>
      <c r="AL29" s="10">
        <f t="shared" ca="1" si="25"/>
        <v>8.4839230487139421</v>
      </c>
      <c r="AM29" s="10">
        <f t="shared" si="26"/>
        <v>6.3760107746335976E-2</v>
      </c>
      <c r="AN29" s="10">
        <f t="shared" si="27"/>
        <v>3.1095315202648139</v>
      </c>
      <c r="AO29" s="10">
        <f t="shared" si="28"/>
        <v>3.1352777779999998</v>
      </c>
      <c r="AP29" s="10">
        <f t="shared" si="29"/>
        <v>1.3187106167682336</v>
      </c>
      <c r="AQ29" s="10">
        <f t="shared" si="30"/>
        <v>2.0659944445200003</v>
      </c>
      <c r="AR29" s="15">
        <f t="shared" ca="1" si="31"/>
        <v>4.912383735408925</v>
      </c>
    </row>
    <row r="30" spans="1:44">
      <c r="A30" s="14" t="str">
        <f>B30&amp;D30</f>
        <v>AZ4</v>
      </c>
      <c r="B30" t="s">
        <v>68</v>
      </c>
      <c r="C30" t="s">
        <v>152</v>
      </c>
      <c r="D30">
        <v>4</v>
      </c>
      <c r="E30">
        <v>1</v>
      </c>
      <c r="F30" s="16">
        <f t="shared" ca="1" si="0"/>
        <v>7.4630788570079343</v>
      </c>
      <c r="G30">
        <v>29.30413793</v>
      </c>
      <c r="H30">
        <v>13.99206897</v>
      </c>
      <c r="I30">
        <v>-0.49831896599999997</v>
      </c>
      <c r="J30">
        <v>468.8</v>
      </c>
      <c r="K30">
        <v>3.3569252870000001</v>
      </c>
      <c r="L30">
        <v>32.968400000000003</v>
      </c>
      <c r="M30">
        <v>11.596551720000001</v>
      </c>
      <c r="N30" s="12">
        <f t="shared" si="1"/>
        <v>36.5</v>
      </c>
      <c r="O30" s="10">
        <f t="shared" si="2"/>
        <v>12.8</v>
      </c>
      <c r="P30" s="10">
        <f t="shared" si="3"/>
        <v>95.879861272685673</v>
      </c>
      <c r="Q30" s="10">
        <f t="shared" si="4"/>
        <v>40.783985627248001</v>
      </c>
      <c r="R30" s="10">
        <f t="shared" si="5"/>
        <v>33.03394173610144</v>
      </c>
      <c r="S30" s="12">
        <f t="shared" si="6"/>
        <v>25.659146007031254</v>
      </c>
      <c r="T30" s="10">
        <f t="shared" si="7"/>
        <v>27.717224000000002</v>
      </c>
      <c r="U30" s="10">
        <f t="shared" si="8"/>
        <v>0.92574732617636069</v>
      </c>
      <c r="V30" s="10">
        <f t="shared" si="9"/>
        <v>19.757542425414066</v>
      </c>
      <c r="W30" s="10">
        <f t="shared" si="10"/>
        <v>36.90896368167472</v>
      </c>
      <c r="X30" s="10">
        <f t="shared" si="11"/>
        <v>0.23255508340181652</v>
      </c>
      <c r="Y30" s="10">
        <f t="shared" si="12"/>
        <v>0.89975889033808698</v>
      </c>
      <c r="Z30" s="10">
        <f t="shared" si="13"/>
        <v>7.7229608817937025</v>
      </c>
      <c r="AA30" s="10">
        <f t="shared" si="14"/>
        <v>12.034581543620362</v>
      </c>
      <c r="AB30" s="10">
        <f t="shared" si="15"/>
        <v>21.648103450000001</v>
      </c>
      <c r="AC30" s="10">
        <f t="shared" si="16"/>
        <v>4.0766217173624009</v>
      </c>
      <c r="AD30" s="10">
        <f t="shared" si="17"/>
        <v>1.5977822801427259</v>
      </c>
      <c r="AE30" s="10">
        <f t="shared" si="18"/>
        <v>2.8372019987525636</v>
      </c>
      <c r="AF30" s="10">
        <f t="shared" si="19"/>
        <v>0.58900051544850018</v>
      </c>
      <c r="AG30" s="10">
        <f t="shared" si="20"/>
        <v>0.15814990762686232</v>
      </c>
      <c r="AH30" s="10">
        <f t="shared" si="21"/>
        <v>95.879861272685673</v>
      </c>
      <c r="AI30" s="10">
        <f t="shared" si="22"/>
        <v>6.3760107746335976E-2</v>
      </c>
      <c r="AJ30" s="10">
        <f t="shared" ca="1" si="23"/>
        <v>0.73016114941000043</v>
      </c>
      <c r="AK30" s="12">
        <f t="shared" si="24"/>
        <v>0.15814990762686232</v>
      </c>
      <c r="AL30" s="10">
        <f t="shared" ca="1" si="25"/>
        <v>11.304420394210362</v>
      </c>
      <c r="AM30" s="10">
        <f t="shared" si="26"/>
        <v>6.3760107746335976E-2</v>
      </c>
      <c r="AN30" s="10">
        <f t="shared" si="27"/>
        <v>3.0544910673512091</v>
      </c>
      <c r="AO30" s="10">
        <f t="shared" si="28"/>
        <v>3.3569252870000001</v>
      </c>
      <c r="AP30" s="10">
        <f t="shared" si="29"/>
        <v>2.2482014833040633</v>
      </c>
      <c r="AQ30" s="10">
        <f t="shared" si="30"/>
        <v>2.1413545975800004</v>
      </c>
      <c r="AR30" s="15">
        <f t="shared" ca="1" si="31"/>
        <v>7.4630788570079343</v>
      </c>
    </row>
    <row r="31" spans="1:44">
      <c r="A31" s="14" t="str">
        <f>B31&amp;D31</f>
        <v>AZ5</v>
      </c>
      <c r="B31" t="s">
        <v>68</v>
      </c>
      <c r="C31" t="s">
        <v>152</v>
      </c>
      <c r="D31">
        <v>5</v>
      </c>
      <c r="E31">
        <v>1</v>
      </c>
      <c r="F31" s="16">
        <f t="shared" ca="1" si="0"/>
        <v>8.8843397199994207</v>
      </c>
      <c r="G31">
        <v>33.735999999999997</v>
      </c>
      <c r="H31">
        <v>17.854333329999999</v>
      </c>
      <c r="I31">
        <v>0.16752777799999999</v>
      </c>
      <c r="J31">
        <v>468.8</v>
      </c>
      <c r="K31">
        <v>3.3041388889999999</v>
      </c>
      <c r="L31">
        <v>32.968400000000003</v>
      </c>
      <c r="M31">
        <v>12.05666667</v>
      </c>
      <c r="N31" s="12">
        <f t="shared" si="1"/>
        <v>40</v>
      </c>
      <c r="O31" s="10">
        <f t="shared" si="2"/>
        <v>13.6</v>
      </c>
      <c r="P31" s="10">
        <f t="shared" si="3"/>
        <v>95.879861272685673</v>
      </c>
      <c r="Q31" s="10">
        <f t="shared" si="4"/>
        <v>43.269692480811436</v>
      </c>
      <c r="R31" s="10">
        <f t="shared" si="5"/>
        <v>34.91776518869144</v>
      </c>
      <c r="S31" s="12">
        <f t="shared" si="6"/>
        <v>27.730392161764708</v>
      </c>
      <c r="T31" s="10">
        <f t="shared" si="7"/>
        <v>30.375040000000002</v>
      </c>
      <c r="U31" s="10">
        <f t="shared" si="8"/>
        <v>0.91293351915798981</v>
      </c>
      <c r="V31" s="10">
        <f t="shared" si="9"/>
        <v>21.352401964558826</v>
      </c>
      <c r="W31" s="10">
        <f t="shared" si="10"/>
        <v>39.093728834751438</v>
      </c>
      <c r="X31" s="10">
        <f t="shared" si="11"/>
        <v>0.22991625877688004</v>
      </c>
      <c r="Y31" s="10">
        <f t="shared" si="12"/>
        <v>0.88246025086328628</v>
      </c>
      <c r="Z31" s="10">
        <f t="shared" si="13"/>
        <v>7.9318032434487504</v>
      </c>
      <c r="AA31" s="10">
        <f t="shared" si="14"/>
        <v>13.420598721110075</v>
      </c>
      <c r="AB31" s="10">
        <f t="shared" si="15"/>
        <v>25.795166664999996</v>
      </c>
      <c r="AC31" s="10">
        <f t="shared" si="16"/>
        <v>5.241568017299536</v>
      </c>
      <c r="AD31" s="10">
        <f t="shared" si="17"/>
        <v>2.0451607142293788</v>
      </c>
      <c r="AE31" s="10">
        <f t="shared" si="18"/>
        <v>3.6433643657644574</v>
      </c>
      <c r="AF31" s="10">
        <f t="shared" si="19"/>
        <v>0.61828724906524701</v>
      </c>
      <c r="AG31" s="10">
        <f t="shared" si="20"/>
        <v>0.19661145798215401</v>
      </c>
      <c r="AH31" s="10">
        <f t="shared" si="21"/>
        <v>95.879861272685673</v>
      </c>
      <c r="AI31" s="10">
        <f t="shared" si="22"/>
        <v>6.3760107746335976E-2</v>
      </c>
      <c r="AJ31" s="10">
        <f t="shared" ca="1" si="23"/>
        <v>0.5805888500999995</v>
      </c>
      <c r="AK31" s="12">
        <f t="shared" si="24"/>
        <v>0.19661145798215401</v>
      </c>
      <c r="AL31" s="10">
        <f t="shared" ca="1" si="25"/>
        <v>12.840009871010075</v>
      </c>
      <c r="AM31" s="10">
        <f t="shared" si="26"/>
        <v>6.3760107746335976E-2</v>
      </c>
      <c r="AN31" s="10">
        <f t="shared" si="27"/>
        <v>3.0120969159084572</v>
      </c>
      <c r="AO31" s="10">
        <f t="shared" si="28"/>
        <v>3.3041388889999999</v>
      </c>
      <c r="AP31" s="10">
        <f t="shared" si="29"/>
        <v>3.0250771166992103</v>
      </c>
      <c r="AQ31" s="10">
        <f t="shared" si="30"/>
        <v>2.12340722226</v>
      </c>
      <c r="AR31" s="15">
        <f t="shared" ca="1" si="31"/>
        <v>8.8843397199994207</v>
      </c>
    </row>
    <row r="32" spans="1:44">
      <c r="A32" s="14" t="str">
        <f>B32&amp;D32</f>
        <v>AZ6</v>
      </c>
      <c r="B32" t="s">
        <v>68</v>
      </c>
      <c r="C32" t="s">
        <v>152</v>
      </c>
      <c r="D32">
        <v>6</v>
      </c>
      <c r="E32">
        <v>1</v>
      </c>
      <c r="F32" s="16">
        <f t="shared" ca="1" si="0"/>
        <v>9.9537990952100621</v>
      </c>
      <c r="G32">
        <v>38.69965517</v>
      </c>
      <c r="H32">
        <v>22.87931034</v>
      </c>
      <c r="I32">
        <v>3.1960201150000001</v>
      </c>
      <c r="J32">
        <v>468.8</v>
      </c>
      <c r="K32">
        <v>3.1802729890000001</v>
      </c>
      <c r="L32">
        <v>32.968400000000003</v>
      </c>
      <c r="M32">
        <v>12.758620690000001</v>
      </c>
      <c r="N32" s="12">
        <f t="shared" si="1"/>
        <v>41.4</v>
      </c>
      <c r="O32" s="10">
        <f t="shared" si="2"/>
        <v>14.1</v>
      </c>
      <c r="P32" s="10">
        <f t="shared" si="3"/>
        <v>95.879861272685673</v>
      </c>
      <c r="Q32" s="10">
        <f t="shared" si="4"/>
        <v>46.163007718926437</v>
      </c>
      <c r="R32" s="10">
        <f t="shared" si="5"/>
        <v>37.384522172486442</v>
      </c>
      <c r="S32" s="12">
        <f t="shared" si="6"/>
        <v>29.080741012978724</v>
      </c>
      <c r="T32" s="10">
        <f t="shared" si="7"/>
        <v>31.4381664</v>
      </c>
      <c r="U32" s="10">
        <f t="shared" si="8"/>
        <v>0.92501390325927924</v>
      </c>
      <c r="V32" s="10">
        <f t="shared" si="9"/>
        <v>22.392170579993618</v>
      </c>
      <c r="W32" s="10">
        <f t="shared" si="10"/>
        <v>41.773764945706439</v>
      </c>
      <c r="X32" s="10">
        <f t="shared" si="11"/>
        <v>0.21728034278178049</v>
      </c>
      <c r="Y32" s="10">
        <f t="shared" si="12"/>
        <v>0.89876876940002715</v>
      </c>
      <c r="Z32" s="10">
        <f t="shared" si="13"/>
        <v>8.1577807602349086</v>
      </c>
      <c r="AA32" s="10">
        <f t="shared" si="14"/>
        <v>14.234389819758709</v>
      </c>
      <c r="AB32" s="10">
        <f t="shared" si="15"/>
        <v>30.789482755000002</v>
      </c>
      <c r="AC32" s="10">
        <f t="shared" si="16"/>
        <v>6.8795283151737738</v>
      </c>
      <c r="AD32" s="10">
        <f t="shared" si="17"/>
        <v>2.7889944776977269</v>
      </c>
      <c r="AE32" s="10">
        <f t="shared" si="18"/>
        <v>4.8342613964357506</v>
      </c>
      <c r="AF32" s="10">
        <f t="shared" si="19"/>
        <v>0.76837317692639284</v>
      </c>
      <c r="AG32" s="10">
        <f t="shared" si="20"/>
        <v>0.25310476253880965</v>
      </c>
      <c r="AH32" s="10">
        <f t="shared" si="21"/>
        <v>95.879861272685673</v>
      </c>
      <c r="AI32" s="10">
        <f t="shared" si="22"/>
        <v>6.3760107746335976E-2</v>
      </c>
      <c r="AJ32" s="10">
        <f t="shared" ca="1" si="23"/>
        <v>0.69920425260000074</v>
      </c>
      <c r="AK32" s="12">
        <f t="shared" si="24"/>
        <v>0.25310476253880965</v>
      </c>
      <c r="AL32" s="10">
        <f t="shared" ca="1" si="25"/>
        <v>13.535185567158708</v>
      </c>
      <c r="AM32" s="10">
        <f t="shared" si="26"/>
        <v>6.3760107746335976E-2</v>
      </c>
      <c r="AN32" s="10">
        <f t="shared" si="27"/>
        <v>2.962577874118939</v>
      </c>
      <c r="AO32" s="10">
        <f t="shared" si="28"/>
        <v>3.1802729890000001</v>
      </c>
      <c r="AP32" s="10">
        <f t="shared" si="29"/>
        <v>4.0658882195093575</v>
      </c>
      <c r="AQ32" s="10">
        <f t="shared" si="30"/>
        <v>2.0812928162600004</v>
      </c>
      <c r="AR32" s="15">
        <f t="shared" ca="1" si="31"/>
        <v>9.9537990952100621</v>
      </c>
    </row>
    <row r="33" spans="1:44">
      <c r="A33" s="14" t="str">
        <f>B33&amp;D33</f>
        <v>AZ7</v>
      </c>
      <c r="B33" t="s">
        <v>68</v>
      </c>
      <c r="C33" t="s">
        <v>152</v>
      </c>
      <c r="D33">
        <v>7</v>
      </c>
      <c r="E33">
        <v>1</v>
      </c>
      <c r="F33" s="16">
        <f t="shared" ca="1" si="0"/>
        <v>10.19805309837585</v>
      </c>
      <c r="G33">
        <v>39.887666670000002</v>
      </c>
      <c r="H33">
        <v>26.229333329999999</v>
      </c>
      <c r="I33">
        <v>11.91697222</v>
      </c>
      <c r="J33">
        <v>468.8</v>
      </c>
      <c r="K33">
        <v>3.6128749999999998</v>
      </c>
      <c r="L33">
        <v>32.968400000000003</v>
      </c>
      <c r="M33">
        <v>11.456666670000001</v>
      </c>
      <c r="N33" s="12">
        <f t="shared" si="1"/>
        <v>40.700000000000003</v>
      </c>
      <c r="O33" s="10">
        <f t="shared" si="2"/>
        <v>13.9</v>
      </c>
      <c r="P33" s="10">
        <f t="shared" si="3"/>
        <v>95.879861272685673</v>
      </c>
      <c r="Q33" s="10">
        <f t="shared" si="4"/>
        <v>46.758651733398438</v>
      </c>
      <c r="R33" s="10">
        <f t="shared" si="5"/>
        <v>39.187417741303001</v>
      </c>
      <c r="S33" s="12">
        <f t="shared" si="6"/>
        <v>26.9478896931295</v>
      </c>
      <c r="T33" s="10">
        <f t="shared" si="7"/>
        <v>30.906603200000003</v>
      </c>
      <c r="U33" s="10">
        <f t="shared" si="8"/>
        <v>0.87191366578678231</v>
      </c>
      <c r="V33" s="10">
        <f t="shared" si="9"/>
        <v>20.749875063709716</v>
      </c>
      <c r="W33" s="10">
        <f t="shared" si="10"/>
        <v>42.973034737350716</v>
      </c>
      <c r="X33" s="10">
        <f t="shared" si="11"/>
        <v>0.17465155152025805</v>
      </c>
      <c r="Y33" s="10">
        <f t="shared" si="12"/>
        <v>0.82708344881215623</v>
      </c>
      <c r="Z33" s="10">
        <f t="shared" si="13"/>
        <v>6.2075153554408358</v>
      </c>
      <c r="AA33" s="10">
        <f t="shared" si="14"/>
        <v>14.542359708268879</v>
      </c>
      <c r="AB33" s="10">
        <f t="shared" si="15"/>
        <v>33.058500000000002</v>
      </c>
      <c r="AC33" s="10">
        <f t="shared" si="16"/>
        <v>7.3315709690980295</v>
      </c>
      <c r="AD33" s="10">
        <f t="shared" si="17"/>
        <v>3.4072801169405511</v>
      </c>
      <c r="AE33" s="10">
        <f t="shared" si="18"/>
        <v>5.3694255430192905</v>
      </c>
      <c r="AF33" s="10">
        <f t="shared" si="19"/>
        <v>1.3949035415641775</v>
      </c>
      <c r="AG33" s="10">
        <f t="shared" si="20"/>
        <v>0.28294199498800515</v>
      </c>
      <c r="AH33" s="10">
        <f t="shared" si="21"/>
        <v>95.879861272685673</v>
      </c>
      <c r="AI33" s="10">
        <f t="shared" si="22"/>
        <v>6.3760107746335976E-2</v>
      </c>
      <c r="AJ33" s="10">
        <f t="shared" ca="1" si="23"/>
        <v>0.31766241430000008</v>
      </c>
      <c r="AK33" s="12">
        <f t="shared" si="24"/>
        <v>0.28294199498800515</v>
      </c>
      <c r="AL33" s="10">
        <f t="shared" ca="1" si="25"/>
        <v>14.224697293968878</v>
      </c>
      <c r="AM33" s="10">
        <f t="shared" si="26"/>
        <v>6.3760107746335976E-2</v>
      </c>
      <c r="AN33" s="10">
        <f t="shared" si="27"/>
        <v>2.9406142943260849</v>
      </c>
      <c r="AO33" s="10">
        <f t="shared" si="28"/>
        <v>3.6128749999999998</v>
      </c>
      <c r="AP33" s="10">
        <f t="shared" si="29"/>
        <v>3.9745220014551128</v>
      </c>
      <c r="AQ33" s="10">
        <f t="shared" si="30"/>
        <v>2.2283775000000001</v>
      </c>
      <c r="AR33" s="15">
        <f t="shared" ca="1" si="31"/>
        <v>10.19805309837585</v>
      </c>
    </row>
    <row r="34" spans="1:44">
      <c r="A34" s="14" t="str">
        <f>B34&amp;D34</f>
        <v>AZ8</v>
      </c>
      <c r="B34" t="s">
        <v>68</v>
      </c>
      <c r="C34" t="s">
        <v>152</v>
      </c>
      <c r="D34">
        <v>8</v>
      </c>
      <c r="E34">
        <v>1</v>
      </c>
      <c r="F34" s="16">
        <f t="shared" ca="1" si="0"/>
        <v>9.0025902311514976</v>
      </c>
      <c r="G34">
        <v>38.832666670000002</v>
      </c>
      <c r="H34">
        <v>25.885666669999999</v>
      </c>
      <c r="I34">
        <v>13.32794444</v>
      </c>
      <c r="J34">
        <v>468.8</v>
      </c>
      <c r="K34">
        <v>3.1536944440000001</v>
      </c>
      <c r="L34">
        <v>32.968400000000003</v>
      </c>
      <c r="M34">
        <v>10.93333333</v>
      </c>
      <c r="N34" s="12">
        <f t="shared" si="1"/>
        <v>37.9</v>
      </c>
      <c r="O34" s="10">
        <f t="shared" si="2"/>
        <v>13.2</v>
      </c>
      <c r="P34" s="10">
        <f t="shared" si="3"/>
        <v>95.879861272685673</v>
      </c>
      <c r="Q34" s="10">
        <f t="shared" si="4"/>
        <v>46.163007718926437</v>
      </c>
      <c r="R34" s="10">
        <f t="shared" si="5"/>
        <v>38.925951312671437</v>
      </c>
      <c r="S34" s="12">
        <f t="shared" si="6"/>
        <v>25.170959591174245</v>
      </c>
      <c r="T34" s="10">
        <f t="shared" si="7"/>
        <v>28.7803504</v>
      </c>
      <c r="U34" s="10">
        <f t="shared" si="8"/>
        <v>0.87458836467725032</v>
      </c>
      <c r="V34" s="10">
        <f t="shared" si="9"/>
        <v>19.381638885204168</v>
      </c>
      <c r="W34" s="10">
        <f t="shared" si="10"/>
        <v>42.54447951579894</v>
      </c>
      <c r="X34" s="10">
        <f t="shared" si="11"/>
        <v>0.16681794573816469</v>
      </c>
      <c r="Y34" s="10">
        <f t="shared" si="12"/>
        <v>0.83069429231428804</v>
      </c>
      <c r="Z34" s="10">
        <f t="shared" si="13"/>
        <v>5.8955891399043319</v>
      </c>
      <c r="AA34" s="10">
        <f t="shared" si="14"/>
        <v>13.486049745299837</v>
      </c>
      <c r="AB34" s="10">
        <f t="shared" si="15"/>
        <v>32.35916667</v>
      </c>
      <c r="AC34" s="10">
        <f t="shared" si="16"/>
        <v>6.928909971958106</v>
      </c>
      <c r="AD34" s="10">
        <f t="shared" si="17"/>
        <v>3.338787766650829</v>
      </c>
      <c r="AE34" s="10">
        <f t="shared" si="18"/>
        <v>5.133848869304467</v>
      </c>
      <c r="AF34" s="10">
        <f t="shared" si="19"/>
        <v>1.5302053019565953</v>
      </c>
      <c r="AG34" s="10">
        <f t="shared" si="20"/>
        <v>0.27344774413461298</v>
      </c>
      <c r="AH34" s="10">
        <f t="shared" si="21"/>
        <v>95.879861272685673</v>
      </c>
      <c r="AI34" s="10">
        <f t="shared" si="22"/>
        <v>6.3760107746335976E-2</v>
      </c>
      <c r="AJ34" s="10">
        <f t="shared" ca="1" si="23"/>
        <v>-9.7906666200000256E-2</v>
      </c>
      <c r="AK34" s="12">
        <f t="shared" si="24"/>
        <v>0.27344774413461298</v>
      </c>
      <c r="AL34" s="10">
        <f t="shared" ca="1" si="25"/>
        <v>13.583956411499837</v>
      </c>
      <c r="AM34" s="10">
        <f t="shared" si="26"/>
        <v>6.3760107746335976E-2</v>
      </c>
      <c r="AN34" s="10">
        <f t="shared" si="27"/>
        <v>2.9473488869342677</v>
      </c>
      <c r="AO34" s="10">
        <f t="shared" si="28"/>
        <v>3.1536944440000001</v>
      </c>
      <c r="AP34" s="10">
        <f t="shared" si="29"/>
        <v>3.6036435673478717</v>
      </c>
      <c r="AQ34" s="10">
        <f t="shared" si="30"/>
        <v>2.0722561109600002</v>
      </c>
      <c r="AR34" s="15">
        <f t="shared" ca="1" si="31"/>
        <v>9.0025902311514976</v>
      </c>
    </row>
    <row r="35" spans="1:44">
      <c r="A35" s="14" t="str">
        <f>B35&amp;D35</f>
        <v>AZ9</v>
      </c>
      <c r="B35" t="s">
        <v>68</v>
      </c>
      <c r="C35" t="s">
        <v>152</v>
      </c>
      <c r="D35">
        <v>9</v>
      </c>
      <c r="E35">
        <v>1</v>
      </c>
      <c r="F35" s="16">
        <f t="shared" ca="1" si="0"/>
        <v>8.0342016145232567</v>
      </c>
      <c r="G35">
        <v>36.625862069999997</v>
      </c>
      <c r="H35">
        <v>23.239310339999999</v>
      </c>
      <c r="I35">
        <v>9.9945114939999993</v>
      </c>
      <c r="J35">
        <v>468.8</v>
      </c>
      <c r="K35">
        <v>3.0616235629999999</v>
      </c>
      <c r="L35">
        <v>32.968400000000003</v>
      </c>
      <c r="M35">
        <v>10.76206897</v>
      </c>
      <c r="N35" s="12">
        <f t="shared" si="1"/>
        <v>32.799999999999997</v>
      </c>
      <c r="O35" s="10">
        <f t="shared" si="2"/>
        <v>12.2</v>
      </c>
      <c r="P35" s="10">
        <f t="shared" si="3"/>
        <v>95.879861272685673</v>
      </c>
      <c r="Q35" s="10">
        <f t="shared" si="4"/>
        <v>44.988810091791436</v>
      </c>
      <c r="R35" s="10">
        <f t="shared" si="5"/>
        <v>37.638190624768001</v>
      </c>
      <c r="S35" s="12">
        <f t="shared" si="6"/>
        <v>22.667043533442623</v>
      </c>
      <c r="T35" s="10">
        <f t="shared" si="7"/>
        <v>24.907532799999998</v>
      </c>
      <c r="U35" s="10">
        <f t="shared" si="8"/>
        <v>0.91004772393364564</v>
      </c>
      <c r="V35" s="10">
        <f t="shared" si="9"/>
        <v>17.453623520750821</v>
      </c>
      <c r="W35" s="10">
        <f t="shared" si="10"/>
        <v>41.313500358279718</v>
      </c>
      <c r="X35" s="10">
        <f t="shared" si="11"/>
        <v>0.18488966231776471</v>
      </c>
      <c r="Y35" s="10">
        <f t="shared" si="12"/>
        <v>0.87856442731042173</v>
      </c>
      <c r="Z35" s="10">
        <f t="shared" si="13"/>
        <v>6.7108609001517081</v>
      </c>
      <c r="AA35" s="10">
        <f t="shared" si="14"/>
        <v>10.742762620599112</v>
      </c>
      <c r="AB35" s="10">
        <f t="shared" si="15"/>
        <v>29.932586205</v>
      </c>
      <c r="AC35" s="10">
        <f t="shared" si="16"/>
        <v>6.1480672694338434</v>
      </c>
      <c r="AD35" s="10">
        <f t="shared" si="17"/>
        <v>2.8503606256864624</v>
      </c>
      <c r="AE35" s="10">
        <f t="shared" si="18"/>
        <v>4.4992139475601531</v>
      </c>
      <c r="AF35" s="10">
        <f t="shared" si="19"/>
        <v>1.2275110640763807</v>
      </c>
      <c r="AG35" s="10">
        <f t="shared" si="20"/>
        <v>0.2425454342134703</v>
      </c>
      <c r="AH35" s="10">
        <f t="shared" si="21"/>
        <v>95.879861272685673</v>
      </c>
      <c r="AI35" s="10">
        <f t="shared" si="22"/>
        <v>6.3760107746335976E-2</v>
      </c>
      <c r="AJ35" s="10">
        <f t="shared" ca="1" si="23"/>
        <v>-0.33972126510000011</v>
      </c>
      <c r="AK35" s="12">
        <f t="shared" si="24"/>
        <v>0.2425454342134703</v>
      </c>
      <c r="AL35" s="10">
        <f t="shared" ca="1" si="25"/>
        <v>11.082483885699112</v>
      </c>
      <c r="AM35" s="10">
        <f t="shared" si="26"/>
        <v>6.3760107746335976E-2</v>
      </c>
      <c r="AN35" s="10">
        <f t="shared" si="27"/>
        <v>2.9709580315369362</v>
      </c>
      <c r="AO35" s="10">
        <f t="shared" si="28"/>
        <v>3.0616235629999999</v>
      </c>
      <c r="AP35" s="10">
        <f t="shared" si="29"/>
        <v>3.2717028834837727</v>
      </c>
      <c r="AQ35" s="10">
        <f t="shared" si="30"/>
        <v>2.0409520114199999</v>
      </c>
      <c r="AR35" s="15">
        <f t="shared" ca="1" si="31"/>
        <v>8.0342016145232567</v>
      </c>
    </row>
    <row r="36" spans="1:44">
      <c r="A36" s="14" t="str">
        <f>B36&amp;D36</f>
        <v>AZ10</v>
      </c>
      <c r="B36" t="s">
        <v>68</v>
      </c>
      <c r="C36" t="s">
        <v>152</v>
      </c>
      <c r="D36">
        <v>10</v>
      </c>
      <c r="E36">
        <v>1</v>
      </c>
      <c r="F36" s="16">
        <f t="shared" ca="1" si="0"/>
        <v>5.8308813718503201</v>
      </c>
      <c r="G36">
        <v>29.095333329999999</v>
      </c>
      <c r="H36">
        <v>15.759</v>
      </c>
      <c r="I36">
        <v>5.2808055559999998</v>
      </c>
      <c r="J36">
        <v>468.8</v>
      </c>
      <c r="K36">
        <v>2.905736111</v>
      </c>
      <c r="L36">
        <v>32.968400000000003</v>
      </c>
      <c r="M36">
        <v>9.73</v>
      </c>
      <c r="N36" s="12">
        <f t="shared" si="1"/>
        <v>26.6</v>
      </c>
      <c r="O36" s="10">
        <f t="shared" si="2"/>
        <v>11.2</v>
      </c>
      <c r="P36" s="10">
        <f t="shared" si="3"/>
        <v>95.879861272685673</v>
      </c>
      <c r="Q36" s="10">
        <f t="shared" si="4"/>
        <v>40.783985627248001</v>
      </c>
      <c r="R36" s="10">
        <f t="shared" si="5"/>
        <v>33.966059278626439</v>
      </c>
      <c r="S36" s="12">
        <f t="shared" si="6"/>
        <v>18.204375000000002</v>
      </c>
      <c r="T36" s="10">
        <f t="shared" si="7"/>
        <v>20.199401600000002</v>
      </c>
      <c r="U36" s="10">
        <f t="shared" si="8"/>
        <v>0.90123338109184392</v>
      </c>
      <c r="V36" s="10">
        <f t="shared" si="9"/>
        <v>14.017368750000003</v>
      </c>
      <c r="W36" s="10">
        <f t="shared" si="10"/>
        <v>37.375022452937216</v>
      </c>
      <c r="X36" s="10">
        <f t="shared" si="11"/>
        <v>0.20795706128916461</v>
      </c>
      <c r="Y36" s="10">
        <f t="shared" si="12"/>
        <v>0.86666506447398939</v>
      </c>
      <c r="Z36" s="10">
        <f t="shared" si="13"/>
        <v>6.7360674040566852</v>
      </c>
      <c r="AA36" s="10">
        <f t="shared" si="14"/>
        <v>7.2813013459433176</v>
      </c>
      <c r="AB36" s="10">
        <f t="shared" si="15"/>
        <v>22.427166665000001</v>
      </c>
      <c r="AC36" s="10">
        <f t="shared" si="16"/>
        <v>4.0277988412786394</v>
      </c>
      <c r="AD36" s="10">
        <f t="shared" si="17"/>
        <v>1.7904850056228554</v>
      </c>
      <c r="AE36" s="10">
        <f t="shared" si="18"/>
        <v>2.9091419234507474</v>
      </c>
      <c r="AF36" s="10">
        <f t="shared" si="19"/>
        <v>0.88955804405068539</v>
      </c>
      <c r="AG36" s="10">
        <f t="shared" si="20"/>
        <v>0.16484517980741079</v>
      </c>
      <c r="AH36" s="10">
        <f t="shared" si="21"/>
        <v>95.879861272685673</v>
      </c>
      <c r="AI36" s="10">
        <f t="shared" si="22"/>
        <v>6.3760107746335976E-2</v>
      </c>
      <c r="AJ36" s="10">
        <f t="shared" ca="1" si="23"/>
        <v>-1.0507587355999999</v>
      </c>
      <c r="AK36" s="12">
        <f t="shared" si="24"/>
        <v>0.16484517980741079</v>
      </c>
      <c r="AL36" s="10">
        <f t="shared" ca="1" si="25"/>
        <v>8.3320600815433181</v>
      </c>
      <c r="AM36" s="10">
        <f t="shared" si="26"/>
        <v>6.3760107746335976E-2</v>
      </c>
      <c r="AN36" s="10">
        <f t="shared" si="27"/>
        <v>3.0464361492541951</v>
      </c>
      <c r="AO36" s="10">
        <f t="shared" si="28"/>
        <v>2.905736111</v>
      </c>
      <c r="AP36" s="10">
        <f t="shared" si="29"/>
        <v>2.019583879400062</v>
      </c>
      <c r="AQ36" s="10">
        <f t="shared" si="30"/>
        <v>1.98795027774</v>
      </c>
      <c r="AR36" s="15">
        <f t="shared" ca="1" si="31"/>
        <v>5.8308813718503201</v>
      </c>
    </row>
    <row r="37" spans="1:44">
      <c r="A37" s="14" t="str">
        <f>B37&amp;D37</f>
        <v>AZ11</v>
      </c>
      <c r="B37" t="s">
        <v>68</v>
      </c>
      <c r="C37" t="s">
        <v>152</v>
      </c>
      <c r="D37">
        <v>11</v>
      </c>
      <c r="E37">
        <v>1</v>
      </c>
      <c r="F37" s="16">
        <f t="shared" ca="1" si="0"/>
        <v>4.1704845805863284</v>
      </c>
      <c r="G37">
        <v>23.536551719999999</v>
      </c>
      <c r="H37">
        <v>10.19689655</v>
      </c>
      <c r="I37">
        <v>1.2003735630000001</v>
      </c>
      <c r="J37">
        <v>468.8</v>
      </c>
      <c r="K37">
        <v>2.7607040230000002</v>
      </c>
      <c r="L37">
        <v>32.968400000000003</v>
      </c>
      <c r="M37">
        <v>9.0551724139999994</v>
      </c>
      <c r="N37" s="12">
        <f t="shared" si="1"/>
        <v>21.1</v>
      </c>
      <c r="O37" s="10">
        <f t="shared" si="2"/>
        <v>10.3</v>
      </c>
      <c r="P37" s="10">
        <f t="shared" si="3"/>
        <v>95.879861272685673</v>
      </c>
      <c r="Q37" s="10">
        <f t="shared" si="4"/>
        <v>37.893147821406437</v>
      </c>
      <c r="R37" s="10">
        <f t="shared" si="5"/>
        <v>31.449057556663</v>
      </c>
      <c r="S37" s="12">
        <f t="shared" si="6"/>
        <v>14.549958152203883</v>
      </c>
      <c r="T37" s="10">
        <f t="shared" si="7"/>
        <v>16.022833600000002</v>
      </c>
      <c r="U37" s="10">
        <f t="shared" si="8"/>
        <v>0.90807646858442581</v>
      </c>
      <c r="V37" s="10">
        <f t="shared" si="9"/>
        <v>11.203467777196991</v>
      </c>
      <c r="W37" s="10">
        <f t="shared" si="10"/>
        <v>34.671102689034718</v>
      </c>
      <c r="X37" s="10">
        <f t="shared" si="11"/>
        <v>0.22572480077296442</v>
      </c>
      <c r="Y37" s="10">
        <f t="shared" si="12"/>
        <v>0.87590323258897496</v>
      </c>
      <c r="Z37" s="10">
        <f t="shared" si="13"/>
        <v>6.854930592305311</v>
      </c>
      <c r="AA37" s="10">
        <f t="shared" si="14"/>
        <v>4.3485371848916801</v>
      </c>
      <c r="AB37" s="10">
        <f t="shared" si="15"/>
        <v>16.866724134999998</v>
      </c>
      <c r="AC37" s="10">
        <f t="shared" si="16"/>
        <v>2.9019138235881212</v>
      </c>
      <c r="AD37" s="10">
        <f t="shared" si="17"/>
        <v>1.2442587832565184</v>
      </c>
      <c r="AE37" s="10">
        <f t="shared" si="18"/>
        <v>2.0730863034223197</v>
      </c>
      <c r="AF37" s="10">
        <f t="shared" si="19"/>
        <v>0.66626638563156504</v>
      </c>
      <c r="AG37" s="10">
        <f t="shared" si="20"/>
        <v>0.12188709685038045</v>
      </c>
      <c r="AH37" s="10">
        <f t="shared" si="21"/>
        <v>95.879861272685673</v>
      </c>
      <c r="AI37" s="10">
        <f t="shared" si="22"/>
        <v>6.3760107746335976E-2</v>
      </c>
      <c r="AJ37" s="10">
        <f t="shared" ca="1" si="23"/>
        <v>-0.77846195420000053</v>
      </c>
      <c r="AK37" s="12">
        <f t="shared" si="24"/>
        <v>0.12188709685038045</v>
      </c>
      <c r="AL37" s="10">
        <f t="shared" ca="1" si="25"/>
        <v>5.1269991390916809</v>
      </c>
      <c r="AM37" s="10">
        <f t="shared" si="26"/>
        <v>6.3760107746335976E-2</v>
      </c>
      <c r="AN37" s="10">
        <f t="shared" si="27"/>
        <v>3.1048751894020157</v>
      </c>
      <c r="AO37" s="10">
        <f t="shared" si="28"/>
        <v>2.7607040230000002</v>
      </c>
      <c r="AP37" s="10">
        <f t="shared" si="29"/>
        <v>1.4068199177907545</v>
      </c>
      <c r="AQ37" s="10">
        <f t="shared" si="30"/>
        <v>1.93863936782</v>
      </c>
      <c r="AR37" s="15">
        <f t="shared" ca="1" si="31"/>
        <v>4.1704845805863284</v>
      </c>
    </row>
    <row r="38" spans="1:44">
      <c r="A38" s="14" t="str">
        <f>B38&amp;D38</f>
        <v>AZ12</v>
      </c>
      <c r="B38" t="s">
        <v>68</v>
      </c>
      <c r="C38" t="s">
        <v>152</v>
      </c>
      <c r="D38">
        <v>12</v>
      </c>
      <c r="E38">
        <v>1</v>
      </c>
      <c r="F38" s="16">
        <f t="shared" ca="1" si="0"/>
        <v>3.0197886845625033</v>
      </c>
      <c r="G38">
        <v>18.812258060000001</v>
      </c>
      <c r="H38">
        <v>5.5822580650000004</v>
      </c>
      <c r="I38">
        <v>-1.8224462370000001</v>
      </c>
      <c r="J38">
        <v>468.8</v>
      </c>
      <c r="K38">
        <v>2.4374865589999999</v>
      </c>
      <c r="L38">
        <v>32.968400000000003</v>
      </c>
      <c r="M38">
        <v>8.0161290320000003</v>
      </c>
      <c r="N38" s="12">
        <f t="shared" si="1"/>
        <v>18.5</v>
      </c>
      <c r="O38" s="10">
        <f t="shared" si="2"/>
        <v>9.9</v>
      </c>
      <c r="P38" s="10">
        <f t="shared" si="3"/>
        <v>95.879861272685673</v>
      </c>
      <c r="Q38" s="10">
        <f t="shared" si="4"/>
        <v>35.401048873116437</v>
      </c>
      <c r="R38" s="10">
        <f t="shared" si="5"/>
        <v>29.49597057068144</v>
      </c>
      <c r="S38" s="12">
        <f t="shared" si="6"/>
        <v>12.114817529898989</v>
      </c>
      <c r="T38" s="10">
        <f t="shared" si="7"/>
        <v>14.048456000000002</v>
      </c>
      <c r="U38" s="10">
        <f t="shared" si="8"/>
        <v>0.8623593603381744</v>
      </c>
      <c r="V38" s="10">
        <f t="shared" si="9"/>
        <v>9.3284094980222214</v>
      </c>
      <c r="W38" s="10">
        <f t="shared" si="10"/>
        <v>32.448509721898937</v>
      </c>
      <c r="X38" s="10">
        <f t="shared" si="11"/>
        <v>0.23765799739068869</v>
      </c>
      <c r="Y38" s="10">
        <f t="shared" si="12"/>
        <v>0.81418513645653545</v>
      </c>
      <c r="Z38" s="10">
        <f t="shared" si="13"/>
        <v>6.2787090479534262</v>
      </c>
      <c r="AA38" s="10">
        <f t="shared" si="14"/>
        <v>3.0497004500687952</v>
      </c>
      <c r="AB38" s="10">
        <f t="shared" si="15"/>
        <v>12.197258062500001</v>
      </c>
      <c r="AC38" s="10">
        <f t="shared" si="16"/>
        <v>2.1717875760475263</v>
      </c>
      <c r="AD38" s="10">
        <f t="shared" si="17"/>
        <v>0.90840721011373604</v>
      </c>
      <c r="AE38" s="10">
        <f t="shared" si="18"/>
        <v>1.5400973930806312</v>
      </c>
      <c r="AF38" s="10">
        <f t="shared" si="19"/>
        <v>0.53438191316756578</v>
      </c>
      <c r="AG38" s="10">
        <f t="shared" si="20"/>
        <v>9.354218088539909E-2</v>
      </c>
      <c r="AH38" s="10">
        <f t="shared" si="21"/>
        <v>95.879861272685673</v>
      </c>
      <c r="AI38" s="10">
        <f t="shared" si="22"/>
        <v>6.3760107746335976E-2</v>
      </c>
      <c r="AJ38" s="10">
        <f t="shared" ca="1" si="23"/>
        <v>-0.6537252501499996</v>
      </c>
      <c r="AK38" s="12">
        <f t="shared" si="24"/>
        <v>9.354218088539909E-2</v>
      </c>
      <c r="AL38" s="10">
        <f t="shared" ca="1" si="25"/>
        <v>3.7034257002187947</v>
      </c>
      <c r="AM38" s="10">
        <f t="shared" si="26"/>
        <v>6.3760107746335976E-2</v>
      </c>
      <c r="AN38" s="10">
        <f t="shared" si="27"/>
        <v>3.1557105636785896</v>
      </c>
      <c r="AO38" s="10">
        <f t="shared" si="28"/>
        <v>2.4374865589999999</v>
      </c>
      <c r="AP38" s="10">
        <f t="shared" si="29"/>
        <v>1.0057154799130654</v>
      </c>
      <c r="AQ38" s="10">
        <f t="shared" si="30"/>
        <v>1.8287454300600001</v>
      </c>
      <c r="AR38" s="15">
        <f t="shared" ca="1" si="31"/>
        <v>3.0197886845625033</v>
      </c>
    </row>
    <row r="39" spans="1:44">
      <c r="A39" s="14" t="str">
        <f>B39&amp;D39</f>
        <v>AZ1</v>
      </c>
      <c r="B39" t="s">
        <v>68</v>
      </c>
      <c r="C39" t="s">
        <v>152</v>
      </c>
      <c r="D39">
        <v>1</v>
      </c>
      <c r="E39">
        <v>2</v>
      </c>
      <c r="F39" s="16">
        <f t="shared" ca="1" si="0"/>
        <v>2.1231485172605717</v>
      </c>
      <c r="G39">
        <v>11.102916670000001</v>
      </c>
      <c r="H39">
        <v>-3.5745833330000001</v>
      </c>
      <c r="I39">
        <v>-6.549409722</v>
      </c>
      <c r="J39">
        <v>1595.5</v>
      </c>
      <c r="K39">
        <v>2.8324131939999999</v>
      </c>
      <c r="L39">
        <v>34.837499999999999</v>
      </c>
      <c r="M39">
        <v>8.3166666669999998</v>
      </c>
      <c r="N39" s="12">
        <f t="shared" si="1"/>
        <v>18.7</v>
      </c>
      <c r="O39" s="10">
        <f t="shared" si="2"/>
        <v>10</v>
      </c>
      <c r="P39" s="10">
        <f t="shared" si="3"/>
        <v>83.808436774524907</v>
      </c>
      <c r="Q39" s="10">
        <f t="shared" si="4"/>
        <v>31.895928817408002</v>
      </c>
      <c r="R39" s="10">
        <f t="shared" si="5"/>
        <v>25.672668515863002</v>
      </c>
      <c r="S39" s="12">
        <f t="shared" si="6"/>
        <v>12.451083333644998</v>
      </c>
      <c r="T39" s="10">
        <f t="shared" si="7"/>
        <v>14.621716999999999</v>
      </c>
      <c r="U39" s="10">
        <f t="shared" si="8"/>
        <v>0.85154727954623932</v>
      </c>
      <c r="V39" s="10">
        <f t="shared" si="9"/>
        <v>9.5873341669066487</v>
      </c>
      <c r="W39" s="10">
        <f t="shared" si="10"/>
        <v>28.7842986666355</v>
      </c>
      <c r="X39" s="10">
        <f t="shared" si="11"/>
        <v>0.25436776609324618</v>
      </c>
      <c r="Y39" s="10">
        <f t="shared" si="12"/>
        <v>0.7995888273874231</v>
      </c>
      <c r="Z39" s="10">
        <f t="shared" si="13"/>
        <v>5.8544276776045123</v>
      </c>
      <c r="AA39" s="10">
        <f t="shared" si="14"/>
        <v>3.7329064893021364</v>
      </c>
      <c r="AB39" s="10">
        <f t="shared" si="15"/>
        <v>3.7641666685000006</v>
      </c>
      <c r="AC39" s="10">
        <f t="shared" si="16"/>
        <v>1.3217215152365525</v>
      </c>
      <c r="AD39" s="10">
        <f t="shared" si="17"/>
        <v>0.46901894773527547</v>
      </c>
      <c r="AE39" s="10">
        <f t="shared" si="18"/>
        <v>0.89537023148591399</v>
      </c>
      <c r="AF39" s="10">
        <f t="shared" si="19"/>
        <v>0.37412650427862226</v>
      </c>
      <c r="AG39" s="10">
        <f t="shared" si="20"/>
        <v>5.6405408509686839E-2</v>
      </c>
      <c r="AH39" s="10">
        <f t="shared" si="21"/>
        <v>83.808436774524907</v>
      </c>
      <c r="AI39" s="10">
        <f t="shared" si="22"/>
        <v>5.5732610455059062E-2</v>
      </c>
      <c r="AJ39" s="10">
        <f t="shared" ca="1" si="23"/>
        <v>6.2555913910000122E-2</v>
      </c>
      <c r="AK39" s="12">
        <f t="shared" si="24"/>
        <v>5.6405408509686839E-2</v>
      </c>
      <c r="AL39" s="10">
        <f t="shared" ca="1" si="25"/>
        <v>3.6703505753921362</v>
      </c>
      <c r="AM39" s="10">
        <f t="shared" si="26"/>
        <v>5.5732610455059062E-2</v>
      </c>
      <c r="AN39" s="10">
        <f t="shared" si="27"/>
        <v>3.251866059228663</v>
      </c>
      <c r="AO39" s="10">
        <f t="shared" si="28"/>
        <v>2.8324131939999999</v>
      </c>
      <c r="AP39" s="10">
        <f t="shared" si="29"/>
        <v>0.52124372720729173</v>
      </c>
      <c r="AQ39" s="10">
        <f t="shared" si="30"/>
        <v>1.96302048596</v>
      </c>
      <c r="AR39" s="15">
        <f t="shared" ca="1" si="31"/>
        <v>2.1231485172605717</v>
      </c>
    </row>
    <row r="40" spans="1:44">
      <c r="A40" s="14" t="str">
        <f>B40&amp;D40</f>
        <v>AZ2</v>
      </c>
      <c r="B40" t="s">
        <v>68</v>
      </c>
      <c r="C40" t="s">
        <v>152</v>
      </c>
      <c r="D40">
        <v>2</v>
      </c>
      <c r="E40">
        <v>2</v>
      </c>
      <c r="F40" s="16">
        <f t="shared" ca="1" si="0"/>
        <v>2.5868865574954887</v>
      </c>
      <c r="G40">
        <v>11.04907407</v>
      </c>
      <c r="H40">
        <v>-2.9435185189999999</v>
      </c>
      <c r="I40">
        <v>-5.7313464510000003</v>
      </c>
      <c r="J40">
        <v>1595.5</v>
      </c>
      <c r="K40">
        <v>3.5051697530000001</v>
      </c>
      <c r="L40">
        <v>34.837499999999999</v>
      </c>
      <c r="M40">
        <v>8.3796296300000002</v>
      </c>
      <c r="N40" s="12">
        <f t="shared" si="1"/>
        <v>23.7</v>
      </c>
      <c r="O40" s="10">
        <f t="shared" si="2"/>
        <v>10.8</v>
      </c>
      <c r="P40" s="10">
        <f t="shared" si="3"/>
        <v>83.808436774524907</v>
      </c>
      <c r="Q40" s="10">
        <f t="shared" si="4"/>
        <v>31.895928817408002</v>
      </c>
      <c r="R40" s="10">
        <f t="shared" si="5"/>
        <v>26.056552230000001</v>
      </c>
      <c r="S40" s="12">
        <f t="shared" si="6"/>
        <v>15.119315844027778</v>
      </c>
      <c r="T40" s="10">
        <f t="shared" si="7"/>
        <v>18.531267</v>
      </c>
      <c r="U40" s="10">
        <f t="shared" si="8"/>
        <v>0.81588138814403666</v>
      </c>
      <c r="V40" s="10">
        <f t="shared" si="9"/>
        <v>11.641873199901388</v>
      </c>
      <c r="W40" s="10">
        <f t="shared" si="10"/>
        <v>28.976240523704</v>
      </c>
      <c r="X40" s="10">
        <f t="shared" si="11"/>
        <v>0.25163884153997734</v>
      </c>
      <c r="Y40" s="10">
        <f t="shared" si="12"/>
        <v>0.75143987399444956</v>
      </c>
      <c r="Z40" s="10">
        <f t="shared" si="13"/>
        <v>5.4791596079414955</v>
      </c>
      <c r="AA40" s="10">
        <f t="shared" si="14"/>
        <v>6.1627135919598928</v>
      </c>
      <c r="AB40" s="10">
        <f t="shared" si="15"/>
        <v>4.0527777755000001</v>
      </c>
      <c r="AC40" s="10">
        <f t="shared" si="16"/>
        <v>1.3170024024401987</v>
      </c>
      <c r="AD40" s="10">
        <f t="shared" si="17"/>
        <v>0.49169484554161841</v>
      </c>
      <c r="AE40" s="10">
        <f t="shared" si="18"/>
        <v>0.90434862399090854</v>
      </c>
      <c r="AF40" s="10">
        <f t="shared" si="19"/>
        <v>0.39835175124475686</v>
      </c>
      <c r="AG40" s="10">
        <f t="shared" si="20"/>
        <v>5.7426226491517157E-2</v>
      </c>
      <c r="AH40" s="10">
        <f t="shared" si="21"/>
        <v>83.808436774524907</v>
      </c>
      <c r="AI40" s="10">
        <f t="shared" si="22"/>
        <v>5.5732610455059062E-2</v>
      </c>
      <c r="AJ40" s="10">
        <f t="shared" ca="1" si="23"/>
        <v>4.0405554979999932E-2</v>
      </c>
      <c r="AK40" s="12">
        <f t="shared" si="24"/>
        <v>5.7426226491517157E-2</v>
      </c>
      <c r="AL40" s="10">
        <f t="shared" ca="1" si="25"/>
        <v>6.1223080369798932</v>
      </c>
      <c r="AM40" s="10">
        <f t="shared" si="26"/>
        <v>5.5732610455059062E-2</v>
      </c>
      <c r="AN40" s="10">
        <f t="shared" si="27"/>
        <v>3.2484785289872948</v>
      </c>
      <c r="AO40" s="10">
        <f t="shared" si="28"/>
        <v>3.5051697530000001</v>
      </c>
      <c r="AP40" s="10">
        <f t="shared" si="29"/>
        <v>0.50599687274615168</v>
      </c>
      <c r="AQ40" s="10">
        <f t="shared" si="30"/>
        <v>2.1917577160200001</v>
      </c>
      <c r="AR40" s="15">
        <f t="shared" ca="1" si="31"/>
        <v>2.5868865574954887</v>
      </c>
    </row>
    <row r="41" spans="1:44">
      <c r="A41" s="14" t="str">
        <f>B41&amp;D41</f>
        <v>AZ3</v>
      </c>
      <c r="B41" t="s">
        <v>68</v>
      </c>
      <c r="C41" t="s">
        <v>152</v>
      </c>
      <c r="D41">
        <v>3</v>
      </c>
      <c r="E41">
        <v>2</v>
      </c>
      <c r="F41" s="16">
        <f t="shared" ca="1" si="0"/>
        <v>3.48427145292617</v>
      </c>
      <c r="G41">
        <v>13.688750000000001</v>
      </c>
      <c r="H41">
        <v>0.81291666699999998</v>
      </c>
      <c r="I41">
        <v>-3.732447917</v>
      </c>
      <c r="J41">
        <v>1595.5</v>
      </c>
      <c r="K41">
        <v>3.8136631940000001</v>
      </c>
      <c r="L41">
        <v>34.837499999999999</v>
      </c>
      <c r="M41">
        <v>9.3625000000000007</v>
      </c>
      <c r="N41" s="12">
        <f t="shared" si="1"/>
        <v>29.9</v>
      </c>
      <c r="O41" s="10">
        <f t="shared" si="2"/>
        <v>11.8</v>
      </c>
      <c r="P41" s="10">
        <f t="shared" si="3"/>
        <v>83.808436774524907</v>
      </c>
      <c r="Q41" s="10">
        <f t="shared" si="4"/>
        <v>33.03394173610144</v>
      </c>
      <c r="R41" s="10">
        <f t="shared" si="5"/>
        <v>27.43413149462144</v>
      </c>
      <c r="S41" s="12">
        <f t="shared" si="6"/>
        <v>19.336811440677963</v>
      </c>
      <c r="T41" s="10">
        <f t="shared" si="7"/>
        <v>23.379109</v>
      </c>
      <c r="U41" s="10">
        <f t="shared" si="8"/>
        <v>0.82709787788225642</v>
      </c>
      <c r="V41" s="10">
        <f t="shared" si="9"/>
        <v>14.889344809322031</v>
      </c>
      <c r="W41" s="10">
        <f t="shared" si="10"/>
        <v>30.23403661536144</v>
      </c>
      <c r="X41" s="10">
        <f t="shared" si="11"/>
        <v>0.24468751124152455</v>
      </c>
      <c r="Y41" s="10">
        <f t="shared" si="12"/>
        <v>0.76658213514104634</v>
      </c>
      <c r="Z41" s="10">
        <f t="shared" si="13"/>
        <v>5.6710912118577417</v>
      </c>
      <c r="AA41" s="10">
        <f t="shared" si="14"/>
        <v>9.2182535974642903</v>
      </c>
      <c r="AB41" s="10">
        <f t="shared" si="15"/>
        <v>7.2508333335000001</v>
      </c>
      <c r="AC41" s="10">
        <f t="shared" si="16"/>
        <v>1.5666004527220478</v>
      </c>
      <c r="AD41" s="10">
        <f t="shared" si="17"/>
        <v>0.64789541913867654</v>
      </c>
      <c r="AE41" s="10">
        <f t="shared" si="18"/>
        <v>1.1072479359303622</v>
      </c>
      <c r="AF41" s="10">
        <f t="shared" si="19"/>
        <v>0.46349339353747521</v>
      </c>
      <c r="AG41" s="10">
        <f t="shared" si="20"/>
        <v>6.984133527983126E-2</v>
      </c>
      <c r="AH41" s="10">
        <f t="shared" si="21"/>
        <v>83.808436774524907</v>
      </c>
      <c r="AI41" s="10">
        <f t="shared" si="22"/>
        <v>5.5732610455059062E-2</v>
      </c>
      <c r="AJ41" s="10">
        <f t="shared" ca="1" si="23"/>
        <v>0.44772777812000003</v>
      </c>
      <c r="AK41" s="12">
        <f t="shared" si="24"/>
        <v>6.984133527983126E-2</v>
      </c>
      <c r="AL41" s="10">
        <f t="shared" ca="1" si="25"/>
        <v>8.7705258193442894</v>
      </c>
      <c r="AM41" s="10">
        <f t="shared" si="26"/>
        <v>5.5732610455059062E-2</v>
      </c>
      <c r="AN41" s="10">
        <f t="shared" si="27"/>
        <v>3.2114088272094277</v>
      </c>
      <c r="AO41" s="10">
        <f t="shared" si="28"/>
        <v>3.8136631940000001</v>
      </c>
      <c r="AP41" s="10">
        <f t="shared" si="29"/>
        <v>0.64375454239288699</v>
      </c>
      <c r="AQ41" s="10">
        <f t="shared" si="30"/>
        <v>2.2966454859600001</v>
      </c>
      <c r="AR41" s="15">
        <f t="shared" ca="1" si="31"/>
        <v>3.48427145292617</v>
      </c>
    </row>
    <row r="42" spans="1:44">
      <c r="A42" s="14" t="str">
        <f>B42&amp;D42</f>
        <v>AZ4</v>
      </c>
      <c r="B42" t="s">
        <v>68</v>
      </c>
      <c r="C42" t="s">
        <v>152</v>
      </c>
      <c r="D42">
        <v>4</v>
      </c>
      <c r="E42">
        <v>2</v>
      </c>
      <c r="F42" s="16">
        <f t="shared" ca="1" si="0"/>
        <v>6.0737276948083263</v>
      </c>
      <c r="G42">
        <v>21.540948279999999</v>
      </c>
      <c r="H42">
        <v>4.7370689659999998</v>
      </c>
      <c r="I42">
        <v>-5.095007184</v>
      </c>
      <c r="J42">
        <v>1595.5</v>
      </c>
      <c r="K42">
        <v>4.1636135059999999</v>
      </c>
      <c r="L42">
        <v>34.837499999999999</v>
      </c>
      <c r="M42">
        <v>11.28017241</v>
      </c>
      <c r="N42" s="12">
        <f t="shared" si="1"/>
        <v>36.700000000000003</v>
      </c>
      <c r="O42" s="10">
        <f t="shared" si="2"/>
        <v>12.9</v>
      </c>
      <c r="P42" s="10">
        <f t="shared" si="3"/>
        <v>83.808436774524907</v>
      </c>
      <c r="Q42" s="10">
        <f t="shared" si="4"/>
        <v>36.881034107601437</v>
      </c>
      <c r="R42" s="10">
        <f t="shared" si="5"/>
        <v>29.074606329023439</v>
      </c>
      <c r="S42" s="12">
        <f t="shared" si="6"/>
        <v>25.22082664523256</v>
      </c>
      <c r="T42" s="10">
        <f t="shared" si="7"/>
        <v>28.696097000000002</v>
      </c>
      <c r="U42" s="10">
        <f t="shared" si="8"/>
        <v>0.87889397102444133</v>
      </c>
      <c r="V42" s="10">
        <f t="shared" si="9"/>
        <v>19.420036516829072</v>
      </c>
      <c r="W42" s="10">
        <f t="shared" si="10"/>
        <v>32.977820218312438</v>
      </c>
      <c r="X42" s="10">
        <f t="shared" si="11"/>
        <v>0.24946996331421351</v>
      </c>
      <c r="Y42" s="10">
        <f t="shared" si="12"/>
        <v>0.83650686088299586</v>
      </c>
      <c r="Z42" s="10">
        <f t="shared" si="13"/>
        <v>6.8819215337547552</v>
      </c>
      <c r="AA42" s="10">
        <f t="shared" si="14"/>
        <v>12.538114983074315</v>
      </c>
      <c r="AB42" s="10">
        <f t="shared" si="15"/>
        <v>13.139008622999999</v>
      </c>
      <c r="AC42" s="10">
        <f t="shared" si="16"/>
        <v>2.5708519524619948</v>
      </c>
      <c r="AD42" s="10">
        <f t="shared" si="17"/>
        <v>0.8564297255819896</v>
      </c>
      <c r="AE42" s="10">
        <f t="shared" si="18"/>
        <v>1.7136408390219922</v>
      </c>
      <c r="AF42" s="10">
        <f t="shared" si="19"/>
        <v>0.41814732358825768</v>
      </c>
      <c r="AG42" s="10">
        <f t="shared" si="20"/>
        <v>9.8755266618145793E-2</v>
      </c>
      <c r="AH42" s="10">
        <f t="shared" si="21"/>
        <v>83.808436774524907</v>
      </c>
      <c r="AI42" s="10">
        <f t="shared" si="22"/>
        <v>5.5732610455059062E-2</v>
      </c>
      <c r="AJ42" s="10">
        <f t="shared" ca="1" si="23"/>
        <v>0.82434454052999984</v>
      </c>
      <c r="AK42" s="12">
        <f t="shared" si="24"/>
        <v>9.8755266618145793E-2</v>
      </c>
      <c r="AL42" s="10">
        <f t="shared" ca="1" si="25"/>
        <v>11.713770442544316</v>
      </c>
      <c r="AM42" s="10">
        <f t="shared" si="26"/>
        <v>5.5732610455059062E-2</v>
      </c>
      <c r="AN42" s="10">
        <f t="shared" si="27"/>
        <v>3.1453243803811013</v>
      </c>
      <c r="AO42" s="10">
        <f t="shared" si="28"/>
        <v>4.1636135059999999</v>
      </c>
      <c r="AP42" s="10">
        <f t="shared" si="29"/>
        <v>1.2954935154337344</v>
      </c>
      <c r="AQ42" s="10">
        <f t="shared" si="30"/>
        <v>2.41562859204</v>
      </c>
      <c r="AR42" s="15">
        <f t="shared" ca="1" si="31"/>
        <v>6.0737276948083263</v>
      </c>
    </row>
    <row r="43" spans="1:44">
      <c r="A43" s="14" t="str">
        <f>B43&amp;D43</f>
        <v>AZ5</v>
      </c>
      <c r="B43" t="s">
        <v>68</v>
      </c>
      <c r="C43" t="s">
        <v>152</v>
      </c>
      <c r="D43">
        <v>5</v>
      </c>
      <c r="E43">
        <v>2</v>
      </c>
      <c r="F43" s="16">
        <f t="shared" ca="1" si="0"/>
        <v>7.611734500266488</v>
      </c>
      <c r="G43">
        <v>26.042083330000001</v>
      </c>
      <c r="H43">
        <v>8.8433333330000004</v>
      </c>
      <c r="I43">
        <v>-3.3708159719999999</v>
      </c>
      <c r="J43">
        <v>1595.5</v>
      </c>
      <c r="K43">
        <v>4.2117361109999996</v>
      </c>
      <c r="L43">
        <v>34.837499999999999</v>
      </c>
      <c r="M43">
        <v>12.30833333</v>
      </c>
      <c r="N43" s="12">
        <f t="shared" si="1"/>
        <v>40</v>
      </c>
      <c r="O43" s="10">
        <f t="shared" si="2"/>
        <v>13.8</v>
      </c>
      <c r="P43" s="10">
        <f t="shared" si="3"/>
        <v>83.808436774524907</v>
      </c>
      <c r="Q43" s="10">
        <f t="shared" si="4"/>
        <v>39.187417741303001</v>
      </c>
      <c r="R43" s="10">
        <f t="shared" si="5"/>
        <v>30.787575509361439</v>
      </c>
      <c r="S43" s="12">
        <f t="shared" si="6"/>
        <v>27.838164246376813</v>
      </c>
      <c r="T43" s="10">
        <f t="shared" si="7"/>
        <v>31.276399999999999</v>
      </c>
      <c r="U43" s="10">
        <f t="shared" si="8"/>
        <v>0.8900693253180294</v>
      </c>
      <c r="V43" s="10">
        <f t="shared" si="9"/>
        <v>21.435386469710146</v>
      </c>
      <c r="W43" s="10">
        <f t="shared" si="10"/>
        <v>34.98749662533222</v>
      </c>
      <c r="X43" s="10">
        <f t="shared" si="11"/>
        <v>0.24338605945643055</v>
      </c>
      <c r="Y43" s="10">
        <f t="shared" si="12"/>
        <v>0.85159358917933969</v>
      </c>
      <c r="Z43" s="10">
        <f t="shared" si="13"/>
        <v>7.2517187529520974</v>
      </c>
      <c r="AA43" s="10">
        <f t="shared" si="14"/>
        <v>14.183667716758048</v>
      </c>
      <c r="AB43" s="10">
        <f t="shared" si="15"/>
        <v>17.4427083315</v>
      </c>
      <c r="AC43" s="10">
        <f t="shared" si="16"/>
        <v>3.3698111614947077</v>
      </c>
      <c r="AD43" s="10">
        <f t="shared" si="17"/>
        <v>1.1359661622802562</v>
      </c>
      <c r="AE43" s="10">
        <f t="shared" si="18"/>
        <v>2.2528886618874822</v>
      </c>
      <c r="AF43" s="10">
        <f t="shared" si="19"/>
        <v>0.47623742384471307</v>
      </c>
      <c r="AG43" s="10">
        <f t="shared" si="20"/>
        <v>0.12584171823439141</v>
      </c>
      <c r="AH43" s="10">
        <f t="shared" si="21"/>
        <v>83.808436774524907</v>
      </c>
      <c r="AI43" s="10">
        <f t="shared" si="22"/>
        <v>5.5732610455059062E-2</v>
      </c>
      <c r="AJ43" s="10">
        <f t="shared" ca="1" si="23"/>
        <v>0.60251795919000029</v>
      </c>
      <c r="AK43" s="12">
        <f t="shared" si="24"/>
        <v>0.12584171823439141</v>
      </c>
      <c r="AL43" s="10">
        <f t="shared" ca="1" si="25"/>
        <v>13.581149757568047</v>
      </c>
      <c r="AM43" s="10">
        <f t="shared" si="26"/>
        <v>5.5732610455059062E-2</v>
      </c>
      <c r="AN43" s="10">
        <f t="shared" si="27"/>
        <v>3.0987178337862593</v>
      </c>
      <c r="AO43" s="10">
        <f t="shared" si="28"/>
        <v>4.2117361109999996</v>
      </c>
      <c r="AP43" s="10">
        <f t="shared" si="29"/>
        <v>1.776651238042769</v>
      </c>
      <c r="AQ43" s="10">
        <f t="shared" si="30"/>
        <v>2.4319902777399998</v>
      </c>
      <c r="AR43" s="15">
        <f t="shared" ca="1" si="31"/>
        <v>7.611734500266488</v>
      </c>
    </row>
    <row r="44" spans="1:44">
      <c r="A44" s="14" t="str">
        <f>B44&amp;D44</f>
        <v>AZ6</v>
      </c>
      <c r="B44" t="s">
        <v>68</v>
      </c>
      <c r="C44" t="s">
        <v>152</v>
      </c>
      <c r="D44">
        <v>6</v>
      </c>
      <c r="E44">
        <v>2</v>
      </c>
      <c r="F44" s="16">
        <f t="shared" ca="1" si="0"/>
        <v>8.9691946896135963</v>
      </c>
      <c r="G44">
        <v>31.0362069</v>
      </c>
      <c r="H44">
        <v>13.202155169999999</v>
      </c>
      <c r="I44">
        <v>-0.63732040199999995</v>
      </c>
      <c r="J44">
        <v>1595.5</v>
      </c>
      <c r="K44">
        <v>4.108746408</v>
      </c>
      <c r="L44">
        <v>34.837499999999999</v>
      </c>
      <c r="M44">
        <v>13.181034479999999</v>
      </c>
      <c r="N44" s="12">
        <f t="shared" si="1"/>
        <v>41.6</v>
      </c>
      <c r="O44" s="10">
        <f t="shared" si="2"/>
        <v>14.3</v>
      </c>
      <c r="P44" s="10">
        <f t="shared" si="3"/>
        <v>83.808436774524907</v>
      </c>
      <c r="Q44" s="10">
        <f t="shared" si="4"/>
        <v>41.875135725568001</v>
      </c>
      <c r="R44" s="10">
        <f t="shared" si="5"/>
        <v>32.803941275248</v>
      </c>
      <c r="S44" s="12">
        <f t="shared" si="6"/>
        <v>29.572413789090909</v>
      </c>
      <c r="T44" s="10">
        <f t="shared" si="7"/>
        <v>32.527456000000001</v>
      </c>
      <c r="U44" s="10">
        <f t="shared" si="8"/>
        <v>0.90915237235555424</v>
      </c>
      <c r="V44" s="10">
        <f t="shared" si="9"/>
        <v>22.770758617600002</v>
      </c>
      <c r="W44" s="10">
        <f t="shared" si="10"/>
        <v>37.339538500407997</v>
      </c>
      <c r="X44" s="10">
        <f t="shared" si="11"/>
        <v>0.23309977105395255</v>
      </c>
      <c r="Y44" s="10">
        <f t="shared" si="12"/>
        <v>0.87735570267999841</v>
      </c>
      <c r="Z44" s="10">
        <f t="shared" si="13"/>
        <v>7.6363617954522525</v>
      </c>
      <c r="AA44" s="10">
        <f t="shared" si="14"/>
        <v>15.13439682214775</v>
      </c>
      <c r="AB44" s="10">
        <f t="shared" si="15"/>
        <v>22.119181035</v>
      </c>
      <c r="AC44" s="10">
        <f t="shared" si="16"/>
        <v>4.5018611062380218</v>
      </c>
      <c r="AD44" s="10">
        <f t="shared" si="17"/>
        <v>1.5176923247392864</v>
      </c>
      <c r="AE44" s="10">
        <f t="shared" si="18"/>
        <v>3.0097767154886541</v>
      </c>
      <c r="AF44" s="10">
        <f t="shared" si="19"/>
        <v>0.58304382391415133</v>
      </c>
      <c r="AG44" s="10">
        <f t="shared" si="20"/>
        <v>0.16217029967273458</v>
      </c>
      <c r="AH44" s="10">
        <f t="shared" si="21"/>
        <v>83.808436774524907</v>
      </c>
      <c r="AI44" s="10">
        <f t="shared" si="22"/>
        <v>5.5732610455059062E-2</v>
      </c>
      <c r="AJ44" s="10">
        <f t="shared" ca="1" si="23"/>
        <v>0.65470617849000001</v>
      </c>
      <c r="AK44" s="12">
        <f t="shared" si="24"/>
        <v>0.16217029967273458</v>
      </c>
      <c r="AL44" s="10">
        <f t="shared" ca="1" si="25"/>
        <v>14.479690643657749</v>
      </c>
      <c r="AM44" s="10">
        <f t="shared" si="26"/>
        <v>5.5732610455059062E-2</v>
      </c>
      <c r="AN44" s="10">
        <f t="shared" si="27"/>
        <v>3.0496154023050894</v>
      </c>
      <c r="AO44" s="10">
        <f t="shared" si="28"/>
        <v>4.108746408</v>
      </c>
      <c r="AP44" s="10">
        <f t="shared" si="29"/>
        <v>2.4267328915745026</v>
      </c>
      <c r="AQ44" s="10">
        <f t="shared" si="30"/>
        <v>2.3969737787200001</v>
      </c>
      <c r="AR44" s="15">
        <f t="shared" ca="1" si="31"/>
        <v>8.9691946896135963</v>
      </c>
    </row>
    <row r="45" spans="1:44">
      <c r="A45" s="14" t="str">
        <f>B45&amp;D45</f>
        <v>AZ7</v>
      </c>
      <c r="B45" t="s">
        <v>68</v>
      </c>
      <c r="C45" t="s">
        <v>152</v>
      </c>
      <c r="D45">
        <v>7</v>
      </c>
      <c r="E45">
        <v>2</v>
      </c>
      <c r="F45" s="16">
        <f t="shared" ca="1" si="0"/>
        <v>7.977845507774572</v>
      </c>
      <c r="G45">
        <v>32.397916670000001</v>
      </c>
      <c r="H45">
        <v>16.688749999999999</v>
      </c>
      <c r="I45">
        <v>6.724635417</v>
      </c>
      <c r="J45">
        <v>1595.5</v>
      </c>
      <c r="K45">
        <v>3.3561979169999998</v>
      </c>
      <c r="L45">
        <v>34.837499999999999</v>
      </c>
      <c r="M45">
        <v>11.37083333</v>
      </c>
      <c r="N45" s="12">
        <f t="shared" si="1"/>
        <v>40.799999999999997</v>
      </c>
      <c r="O45" s="10">
        <f t="shared" si="2"/>
        <v>14.1</v>
      </c>
      <c r="P45" s="10">
        <f t="shared" si="3"/>
        <v>83.808436774524907</v>
      </c>
      <c r="Q45" s="10">
        <f t="shared" si="4"/>
        <v>42.428849014375004</v>
      </c>
      <c r="R45" s="10">
        <f t="shared" si="5"/>
        <v>34.439446698821442</v>
      </c>
      <c r="S45" s="12">
        <f t="shared" si="6"/>
        <v>26.651418434893614</v>
      </c>
      <c r="T45" s="10">
        <f t="shared" si="7"/>
        <v>31.901927999999998</v>
      </c>
      <c r="U45" s="10">
        <f t="shared" si="8"/>
        <v>0.83541717086483347</v>
      </c>
      <c r="V45" s="10">
        <f t="shared" si="9"/>
        <v>20.521592194868084</v>
      </c>
      <c r="W45" s="10">
        <f t="shared" si="10"/>
        <v>38.434147856598223</v>
      </c>
      <c r="X45" s="10">
        <f t="shared" si="11"/>
        <v>0.20119001515987928</v>
      </c>
      <c r="Y45" s="10">
        <f t="shared" si="12"/>
        <v>0.77781318066752536</v>
      </c>
      <c r="Z45" s="10">
        <f t="shared" si="13"/>
        <v>6.0144923695964474</v>
      </c>
      <c r="AA45" s="10">
        <f t="shared" si="14"/>
        <v>14.507099825271638</v>
      </c>
      <c r="AB45" s="10">
        <f t="shared" si="15"/>
        <v>24.543333335</v>
      </c>
      <c r="AC45" s="10">
        <f t="shared" si="16"/>
        <v>4.8627403820006094</v>
      </c>
      <c r="AD45" s="10">
        <f t="shared" si="17"/>
        <v>1.8998371018892519</v>
      </c>
      <c r="AE45" s="10">
        <f t="shared" si="18"/>
        <v>3.3812887419449309</v>
      </c>
      <c r="AF45" s="10">
        <f t="shared" si="19"/>
        <v>0.98307203527115039</v>
      </c>
      <c r="AG45" s="10">
        <f t="shared" si="20"/>
        <v>0.1842508705013218</v>
      </c>
      <c r="AH45" s="10">
        <f t="shared" si="21"/>
        <v>83.808436774524907</v>
      </c>
      <c r="AI45" s="10">
        <f t="shared" si="22"/>
        <v>5.5732610455059062E-2</v>
      </c>
      <c r="AJ45" s="10">
        <f t="shared" ca="1" si="23"/>
        <v>0.33938132199999993</v>
      </c>
      <c r="AK45" s="12">
        <f t="shared" si="24"/>
        <v>0.1842508705013218</v>
      </c>
      <c r="AL45" s="10">
        <f t="shared" ca="1" si="25"/>
        <v>14.167718503271638</v>
      </c>
      <c r="AM45" s="10">
        <f t="shared" si="26"/>
        <v>5.5732610455059062E-2</v>
      </c>
      <c r="AN45" s="10">
        <f t="shared" si="27"/>
        <v>3.0247695013442031</v>
      </c>
      <c r="AO45" s="10">
        <f t="shared" si="28"/>
        <v>3.3561979169999998</v>
      </c>
      <c r="AP45" s="10">
        <f t="shared" si="29"/>
        <v>2.3982167066737805</v>
      </c>
      <c r="AQ45" s="10">
        <f t="shared" si="30"/>
        <v>2.14110729178</v>
      </c>
      <c r="AR45" s="15">
        <f t="shared" ca="1" si="31"/>
        <v>7.977845507774572</v>
      </c>
    </row>
    <row r="46" spans="1:44">
      <c r="A46" s="14" t="str">
        <f>B46&amp;D46</f>
        <v>AZ8</v>
      </c>
      <c r="B46" t="s">
        <v>68</v>
      </c>
      <c r="C46" t="s">
        <v>152</v>
      </c>
      <c r="D46">
        <v>8</v>
      </c>
      <c r="E46">
        <v>2</v>
      </c>
      <c r="F46" s="16">
        <f t="shared" ca="1" si="0"/>
        <v>6.6250298952618891</v>
      </c>
      <c r="G46">
        <v>30.689583330000001</v>
      </c>
      <c r="H46">
        <v>16.11375</v>
      </c>
      <c r="I46">
        <v>9.8980381939999997</v>
      </c>
      <c r="J46">
        <v>1595.5</v>
      </c>
      <c r="K46">
        <v>2.9069270829999998</v>
      </c>
      <c r="L46">
        <v>34.837499999999999</v>
      </c>
      <c r="M46">
        <v>10.375</v>
      </c>
      <c r="N46" s="12">
        <f t="shared" si="1"/>
        <v>37.6</v>
      </c>
      <c r="O46" s="10">
        <f t="shared" si="2"/>
        <v>13.3</v>
      </c>
      <c r="P46" s="10">
        <f t="shared" si="3"/>
        <v>83.808436774524907</v>
      </c>
      <c r="Q46" s="10">
        <f t="shared" si="4"/>
        <v>41.600320340106435</v>
      </c>
      <c r="R46" s="10">
        <f t="shared" si="5"/>
        <v>34.202138733223002</v>
      </c>
      <c r="S46" s="12">
        <f t="shared" si="6"/>
        <v>24.065413533834587</v>
      </c>
      <c r="T46" s="10">
        <f t="shared" si="7"/>
        <v>29.399816000000001</v>
      </c>
      <c r="U46" s="10">
        <f t="shared" si="8"/>
        <v>0.81855660368196137</v>
      </c>
      <c r="V46" s="10">
        <f t="shared" si="9"/>
        <v>18.530368421052632</v>
      </c>
      <c r="W46" s="10">
        <f t="shared" si="10"/>
        <v>37.901229536664715</v>
      </c>
      <c r="X46" s="10">
        <f t="shared" si="11"/>
        <v>0.1853904417087773</v>
      </c>
      <c r="Y46" s="10">
        <f t="shared" si="12"/>
        <v>0.75505141497064787</v>
      </c>
      <c r="Z46" s="10">
        <f t="shared" si="13"/>
        <v>5.3053881608684179</v>
      </c>
      <c r="AA46" s="10">
        <f t="shared" si="14"/>
        <v>13.224980260184214</v>
      </c>
      <c r="AB46" s="10">
        <f t="shared" si="15"/>
        <v>23.401666665</v>
      </c>
      <c r="AC46" s="10">
        <f t="shared" si="16"/>
        <v>4.413804763612962</v>
      </c>
      <c r="AD46" s="10">
        <f t="shared" si="17"/>
        <v>1.831539748382619</v>
      </c>
      <c r="AE46" s="10">
        <f t="shared" si="18"/>
        <v>3.1226722559977906</v>
      </c>
      <c r="AF46" s="10">
        <f t="shared" si="19"/>
        <v>1.2195977303574999</v>
      </c>
      <c r="AG46" s="10">
        <f t="shared" si="20"/>
        <v>0.17355552093984022</v>
      </c>
      <c r="AH46" s="10">
        <f t="shared" si="21"/>
        <v>83.808436774524907</v>
      </c>
      <c r="AI46" s="10">
        <f t="shared" si="22"/>
        <v>5.5732610455059062E-2</v>
      </c>
      <c r="AJ46" s="10">
        <f t="shared" ca="1" si="23"/>
        <v>-0.15983333379999992</v>
      </c>
      <c r="AK46" s="12">
        <f t="shared" si="24"/>
        <v>0.17355552093984022</v>
      </c>
      <c r="AL46" s="10">
        <f t="shared" ca="1" si="25"/>
        <v>13.384813593984214</v>
      </c>
      <c r="AM46" s="10">
        <f t="shared" si="26"/>
        <v>5.5732610455059062E-2</v>
      </c>
      <c r="AN46" s="10">
        <f t="shared" si="27"/>
        <v>3.0364201730930236</v>
      </c>
      <c r="AO46" s="10">
        <f t="shared" si="28"/>
        <v>2.9069270829999998</v>
      </c>
      <c r="AP46" s="10">
        <f t="shared" si="29"/>
        <v>1.9030745256402908</v>
      </c>
      <c r="AQ46" s="10">
        <f t="shared" si="30"/>
        <v>1.98835520822</v>
      </c>
      <c r="AR46" s="15">
        <f t="shared" ca="1" si="31"/>
        <v>6.6250298952618891</v>
      </c>
    </row>
    <row r="47" spans="1:44">
      <c r="A47" s="14" t="str">
        <f>B47&amp;D47</f>
        <v>AZ9</v>
      </c>
      <c r="B47" t="s">
        <v>68</v>
      </c>
      <c r="C47" t="s">
        <v>152</v>
      </c>
      <c r="D47">
        <v>9</v>
      </c>
      <c r="E47">
        <v>2</v>
      </c>
      <c r="F47" s="16">
        <f t="shared" ca="1" si="0"/>
        <v>5.7491255810629429</v>
      </c>
      <c r="G47">
        <v>26.982327590000001</v>
      </c>
      <c r="H47">
        <v>12.678879309999999</v>
      </c>
      <c r="I47">
        <v>5.788002874</v>
      </c>
      <c r="J47">
        <v>1595.5</v>
      </c>
      <c r="K47">
        <v>3.0564655169999999</v>
      </c>
      <c r="L47">
        <v>34.837499999999999</v>
      </c>
      <c r="M47">
        <v>10.086206900000001</v>
      </c>
      <c r="N47" s="12">
        <f t="shared" si="1"/>
        <v>32.1</v>
      </c>
      <c r="O47" s="10">
        <f t="shared" si="2"/>
        <v>12.2</v>
      </c>
      <c r="P47" s="10">
        <f t="shared" si="3"/>
        <v>83.808436774524907</v>
      </c>
      <c r="Q47" s="10">
        <f t="shared" si="4"/>
        <v>39.45019916985644</v>
      </c>
      <c r="R47" s="10">
        <f t="shared" si="5"/>
        <v>32.575143952371441</v>
      </c>
      <c r="S47" s="12">
        <f t="shared" si="6"/>
        <v>21.294149241393445</v>
      </c>
      <c r="T47" s="10">
        <f t="shared" si="7"/>
        <v>25.099311</v>
      </c>
      <c r="U47" s="10">
        <f t="shared" si="8"/>
        <v>0.84839576836963548</v>
      </c>
      <c r="V47" s="10">
        <f t="shared" si="9"/>
        <v>16.396494915872953</v>
      </c>
      <c r="W47" s="10">
        <f t="shared" si="10"/>
        <v>36.01267156111394</v>
      </c>
      <c r="X47" s="10">
        <f t="shared" si="11"/>
        <v>0.20560924027724384</v>
      </c>
      <c r="Y47" s="10">
        <f t="shared" si="12"/>
        <v>0.79533428729900801</v>
      </c>
      <c r="Z47" s="10">
        <f t="shared" si="13"/>
        <v>5.8890829848492663</v>
      </c>
      <c r="AA47" s="10">
        <f t="shared" si="14"/>
        <v>10.507411931023686</v>
      </c>
      <c r="AB47" s="10">
        <f t="shared" si="15"/>
        <v>19.830603449999998</v>
      </c>
      <c r="AC47" s="10">
        <f t="shared" si="16"/>
        <v>3.5616453292383574</v>
      </c>
      <c r="AD47" s="10">
        <f t="shared" si="17"/>
        <v>1.4665977729500252</v>
      </c>
      <c r="AE47" s="10">
        <f t="shared" si="18"/>
        <v>2.5141215510941914</v>
      </c>
      <c r="AF47" s="10">
        <f t="shared" si="19"/>
        <v>0.92147328055406041</v>
      </c>
      <c r="AG47" s="10">
        <f t="shared" si="20"/>
        <v>0.14341814477279666</v>
      </c>
      <c r="AH47" s="10">
        <f t="shared" si="21"/>
        <v>83.808436774524907</v>
      </c>
      <c r="AI47" s="10">
        <f t="shared" si="22"/>
        <v>5.5732610455059062E-2</v>
      </c>
      <c r="AJ47" s="10">
        <f t="shared" ca="1" si="23"/>
        <v>-0.4999488501000004</v>
      </c>
      <c r="AK47" s="12">
        <f t="shared" si="24"/>
        <v>0.14341814477279666</v>
      </c>
      <c r="AL47" s="10">
        <f t="shared" ca="1" si="25"/>
        <v>11.007360781123687</v>
      </c>
      <c r="AM47" s="10">
        <f t="shared" si="26"/>
        <v>5.5732610455059062E-2</v>
      </c>
      <c r="AN47" s="10">
        <f t="shared" si="27"/>
        <v>3.0734492549501318</v>
      </c>
      <c r="AO47" s="10">
        <f t="shared" si="28"/>
        <v>3.0564655169999999</v>
      </c>
      <c r="AP47" s="10">
        <f t="shared" si="29"/>
        <v>1.592648270540131</v>
      </c>
      <c r="AQ47" s="10">
        <f t="shared" si="30"/>
        <v>2.03919827578</v>
      </c>
      <c r="AR47" s="15">
        <f t="shared" ca="1" si="31"/>
        <v>5.7491255810629429</v>
      </c>
    </row>
    <row r="48" spans="1:44">
      <c r="A48" s="14" t="str">
        <f>B48&amp;D48</f>
        <v>AZ10</v>
      </c>
      <c r="B48" t="s">
        <v>68</v>
      </c>
      <c r="C48" t="s">
        <v>152</v>
      </c>
      <c r="D48">
        <v>10</v>
      </c>
      <c r="E48">
        <v>2</v>
      </c>
      <c r="F48" s="16">
        <f t="shared" ca="1" si="0"/>
        <v>4.2144907388876067</v>
      </c>
      <c r="G48">
        <v>21.03125</v>
      </c>
      <c r="H48">
        <v>5.3254166669999998</v>
      </c>
      <c r="I48">
        <v>0.35411458299999998</v>
      </c>
      <c r="J48">
        <v>1595.5</v>
      </c>
      <c r="K48">
        <v>2.9783333330000001</v>
      </c>
      <c r="L48">
        <v>34.837499999999999</v>
      </c>
      <c r="M48">
        <v>9.5333333329999999</v>
      </c>
      <c r="N48" s="12">
        <f t="shared" si="1"/>
        <v>25.9</v>
      </c>
      <c r="O48" s="10">
        <f t="shared" si="2"/>
        <v>11.1</v>
      </c>
      <c r="P48" s="10">
        <f t="shared" si="3"/>
        <v>83.808436774524907</v>
      </c>
      <c r="Q48" s="10">
        <f t="shared" si="4"/>
        <v>36.631205816688002</v>
      </c>
      <c r="R48" s="10">
        <f t="shared" si="5"/>
        <v>29.284720064367999</v>
      </c>
      <c r="S48" s="12">
        <f t="shared" si="6"/>
        <v>17.597222221833334</v>
      </c>
      <c r="T48" s="10">
        <f t="shared" si="7"/>
        <v>20.251469</v>
      </c>
      <c r="U48" s="10">
        <f t="shared" si="8"/>
        <v>0.86893559286160105</v>
      </c>
      <c r="V48" s="10">
        <f t="shared" si="9"/>
        <v>13.549861110811667</v>
      </c>
      <c r="W48" s="10">
        <f t="shared" si="10"/>
        <v>32.957962940527999</v>
      </c>
      <c r="X48" s="10">
        <f t="shared" si="11"/>
        <v>0.22916794013749164</v>
      </c>
      <c r="Y48" s="10">
        <f t="shared" si="12"/>
        <v>0.82306305036316141</v>
      </c>
      <c r="Z48" s="10">
        <f t="shared" si="13"/>
        <v>6.2165198911881445</v>
      </c>
      <c r="AA48" s="10">
        <f t="shared" si="14"/>
        <v>7.3333412196235228</v>
      </c>
      <c r="AB48" s="10">
        <f t="shared" si="15"/>
        <v>13.178333333499999</v>
      </c>
      <c r="AC48" s="10">
        <f t="shared" si="16"/>
        <v>2.491783245028492</v>
      </c>
      <c r="AD48" s="10">
        <f t="shared" si="17"/>
        <v>0.892325555156817</v>
      </c>
      <c r="AE48" s="10">
        <f t="shared" si="18"/>
        <v>1.6920544000926545</v>
      </c>
      <c r="AF48" s="10">
        <f t="shared" si="19"/>
        <v>0.6267217088452367</v>
      </c>
      <c r="AG48" s="10">
        <f t="shared" si="20"/>
        <v>9.8978220224478039E-2</v>
      </c>
      <c r="AH48" s="10">
        <f t="shared" si="21"/>
        <v>83.808436774524907</v>
      </c>
      <c r="AI48" s="10">
        <f t="shared" si="22"/>
        <v>5.5732610455059062E-2</v>
      </c>
      <c r="AJ48" s="10">
        <f t="shared" ca="1" si="23"/>
        <v>-0.93131781630999988</v>
      </c>
      <c r="AK48" s="12">
        <f t="shared" si="24"/>
        <v>9.8978220224478039E-2</v>
      </c>
      <c r="AL48" s="10">
        <f t="shared" ca="1" si="25"/>
        <v>8.2646590359335228</v>
      </c>
      <c r="AM48" s="10">
        <f t="shared" si="26"/>
        <v>5.5732610455059062E-2</v>
      </c>
      <c r="AN48" s="10">
        <f t="shared" si="27"/>
        <v>3.1448921709638249</v>
      </c>
      <c r="AO48" s="10">
        <f t="shared" si="28"/>
        <v>2.9783333330000001</v>
      </c>
      <c r="AP48" s="10">
        <f t="shared" si="29"/>
        <v>1.0653326912474177</v>
      </c>
      <c r="AQ48" s="10">
        <f t="shared" si="30"/>
        <v>2.0126333332200002</v>
      </c>
      <c r="AR48" s="15">
        <f t="shared" ca="1" si="31"/>
        <v>4.2144907388876067</v>
      </c>
    </row>
    <row r="49" spans="1:44">
      <c r="A49" s="14" t="str">
        <f>B49&amp;D49</f>
        <v>AZ11</v>
      </c>
      <c r="B49" t="s">
        <v>68</v>
      </c>
      <c r="C49" t="s">
        <v>152</v>
      </c>
      <c r="D49">
        <v>11</v>
      </c>
      <c r="E49">
        <v>2</v>
      </c>
      <c r="F49" s="16">
        <f t="shared" ca="1" si="0"/>
        <v>2.7424100526040567</v>
      </c>
      <c r="G49">
        <v>14.177155170000001</v>
      </c>
      <c r="H49">
        <v>7.2413793000000004E-2</v>
      </c>
      <c r="I49">
        <v>-3.842079741</v>
      </c>
      <c r="J49">
        <v>1595.5</v>
      </c>
      <c r="K49">
        <v>3.0339798849999999</v>
      </c>
      <c r="L49">
        <v>34.837499999999999</v>
      </c>
      <c r="M49">
        <v>8.3189655170000005</v>
      </c>
      <c r="N49" s="12">
        <f t="shared" si="1"/>
        <v>19.899999999999999</v>
      </c>
      <c r="O49" s="10">
        <f t="shared" si="2"/>
        <v>10.199999999999999</v>
      </c>
      <c r="P49" s="10">
        <f t="shared" si="3"/>
        <v>83.808436774524907</v>
      </c>
      <c r="Q49" s="10">
        <f t="shared" si="4"/>
        <v>33.265149545383004</v>
      </c>
      <c r="R49" s="10">
        <f t="shared" si="5"/>
        <v>27.234065736423002</v>
      </c>
      <c r="S49" s="12">
        <f t="shared" si="6"/>
        <v>13.09006930334804</v>
      </c>
      <c r="T49" s="10">
        <f t="shared" si="7"/>
        <v>15.560008999999999</v>
      </c>
      <c r="U49" s="10">
        <f t="shared" si="8"/>
        <v>0.84126360745344297</v>
      </c>
      <c r="V49" s="10">
        <f t="shared" si="9"/>
        <v>10.07935336357799</v>
      </c>
      <c r="W49" s="10">
        <f t="shared" si="10"/>
        <v>30.249607640903001</v>
      </c>
      <c r="X49" s="10">
        <f t="shared" si="11"/>
        <v>0.24507937140313601</v>
      </c>
      <c r="Y49" s="10">
        <f t="shared" si="12"/>
        <v>0.78570587006214809</v>
      </c>
      <c r="Z49" s="10">
        <f t="shared" si="13"/>
        <v>5.8248735446774891</v>
      </c>
      <c r="AA49" s="10">
        <f t="shared" si="14"/>
        <v>4.2544798189005011</v>
      </c>
      <c r="AB49" s="10">
        <f t="shared" si="15"/>
        <v>7.1247844815000008</v>
      </c>
      <c r="AC49" s="10">
        <f t="shared" si="16"/>
        <v>1.6170758859769743</v>
      </c>
      <c r="AD49" s="10">
        <f t="shared" si="17"/>
        <v>0.61402646493164481</v>
      </c>
      <c r="AE49" s="10">
        <f t="shared" si="18"/>
        <v>1.1155511754543095</v>
      </c>
      <c r="AF49" s="10">
        <f t="shared" si="19"/>
        <v>0.45969008842978548</v>
      </c>
      <c r="AG49" s="10">
        <f t="shared" si="20"/>
        <v>6.9311798899147431E-2</v>
      </c>
      <c r="AH49" s="10">
        <f t="shared" si="21"/>
        <v>83.808436774524907</v>
      </c>
      <c r="AI49" s="10">
        <f t="shared" si="22"/>
        <v>5.5732610455059062E-2</v>
      </c>
      <c r="AJ49" s="10">
        <f t="shared" ca="1" si="23"/>
        <v>-0.84749683927999986</v>
      </c>
      <c r="AK49" s="12">
        <f t="shared" si="24"/>
        <v>6.9311798899147431E-2</v>
      </c>
      <c r="AL49" s="10">
        <f t="shared" ca="1" si="25"/>
        <v>5.1019766581805008</v>
      </c>
      <c r="AM49" s="10">
        <f t="shared" si="26"/>
        <v>5.5732610455059062E-2</v>
      </c>
      <c r="AN49" s="10">
        <f t="shared" si="27"/>
        <v>3.2128538774812974</v>
      </c>
      <c r="AO49" s="10">
        <f t="shared" si="28"/>
        <v>3.0339798849999999</v>
      </c>
      <c r="AP49" s="10">
        <f t="shared" si="29"/>
        <v>0.65586108702452406</v>
      </c>
      <c r="AQ49" s="10">
        <f t="shared" si="30"/>
        <v>2.0315531609000002</v>
      </c>
      <c r="AR49" s="15">
        <f t="shared" ca="1" si="31"/>
        <v>2.7424100526040567</v>
      </c>
    </row>
    <row r="50" spans="1:44">
      <c r="A50" s="14" t="str">
        <f>B50&amp;D50</f>
        <v>AZ12</v>
      </c>
      <c r="B50" t="s">
        <v>68</v>
      </c>
      <c r="C50" t="s">
        <v>152</v>
      </c>
      <c r="D50">
        <v>12</v>
      </c>
      <c r="E50">
        <v>2</v>
      </c>
      <c r="F50" s="16">
        <f t="shared" ca="1" si="0"/>
        <v>2.0010650459458819</v>
      </c>
      <c r="G50">
        <v>10.35040323</v>
      </c>
      <c r="H50">
        <v>-3.715725806</v>
      </c>
      <c r="I50">
        <v>-6.9216901880000004</v>
      </c>
      <c r="J50">
        <v>1595.5</v>
      </c>
      <c r="K50">
        <v>2.7092405909999999</v>
      </c>
      <c r="L50">
        <v>34.837499999999999</v>
      </c>
      <c r="M50">
        <v>7.7903225809999999</v>
      </c>
      <c r="N50" s="12">
        <f t="shared" si="1"/>
        <v>17.3</v>
      </c>
      <c r="O50" s="10">
        <f t="shared" si="2"/>
        <v>9.6999999999999993</v>
      </c>
      <c r="P50" s="10">
        <f t="shared" si="3"/>
        <v>83.808436774524907</v>
      </c>
      <c r="Q50" s="10">
        <f t="shared" si="4"/>
        <v>31.449057556663</v>
      </c>
      <c r="R50" s="10">
        <f t="shared" si="5"/>
        <v>25.672668515863002</v>
      </c>
      <c r="S50" s="12">
        <f t="shared" si="6"/>
        <v>11.272040239757732</v>
      </c>
      <c r="T50" s="10">
        <f t="shared" si="7"/>
        <v>13.527043000000001</v>
      </c>
      <c r="U50" s="10">
        <f t="shared" si="8"/>
        <v>0.83329669608928814</v>
      </c>
      <c r="V50" s="10">
        <f t="shared" si="9"/>
        <v>8.6794709846134541</v>
      </c>
      <c r="W50" s="10">
        <f t="shared" si="10"/>
        <v>28.560863036263001</v>
      </c>
      <c r="X50" s="10">
        <f t="shared" si="11"/>
        <v>0.25558779719048447</v>
      </c>
      <c r="Y50" s="10">
        <f t="shared" si="12"/>
        <v>0.77495053972053907</v>
      </c>
      <c r="Z50" s="10">
        <f t="shared" si="13"/>
        <v>5.6569902031585153</v>
      </c>
      <c r="AA50" s="10">
        <f t="shared" si="14"/>
        <v>3.0224807814549388</v>
      </c>
      <c r="AB50" s="10">
        <f t="shared" si="15"/>
        <v>3.3173387119999997</v>
      </c>
      <c r="AC50" s="10">
        <f t="shared" si="16"/>
        <v>1.25709538114589</v>
      </c>
      <c r="AD50" s="10">
        <f t="shared" si="17"/>
        <v>0.46407595453273837</v>
      </c>
      <c r="AE50" s="10">
        <f t="shared" si="18"/>
        <v>0.86058566783931423</v>
      </c>
      <c r="AF50" s="10">
        <f t="shared" si="19"/>
        <v>0.36354183587524413</v>
      </c>
      <c r="AG50" s="10">
        <f t="shared" si="20"/>
        <v>5.485568844985237E-2</v>
      </c>
      <c r="AH50" s="10">
        <f t="shared" si="21"/>
        <v>83.808436774524907</v>
      </c>
      <c r="AI50" s="10">
        <f t="shared" si="22"/>
        <v>5.5732610455059062E-2</v>
      </c>
      <c r="AJ50" s="10">
        <f t="shared" ca="1" si="23"/>
        <v>-0.53304240773000022</v>
      </c>
      <c r="AK50" s="12">
        <f t="shared" si="24"/>
        <v>5.485568844985237E-2</v>
      </c>
      <c r="AL50" s="10">
        <f t="shared" ca="1" si="25"/>
        <v>3.5555231891849388</v>
      </c>
      <c r="AM50" s="10">
        <f t="shared" si="26"/>
        <v>5.5732610455059062E-2</v>
      </c>
      <c r="AN50" s="10">
        <f t="shared" si="27"/>
        <v>3.2571245952033867</v>
      </c>
      <c r="AO50" s="10">
        <f t="shared" si="28"/>
        <v>2.7092405909999999</v>
      </c>
      <c r="AP50" s="10">
        <f t="shared" si="29"/>
        <v>0.49704383196407009</v>
      </c>
      <c r="AQ50" s="10">
        <f t="shared" si="30"/>
        <v>1.9211418009400001</v>
      </c>
      <c r="AR50" s="15">
        <f t="shared" ca="1" si="31"/>
        <v>2.0010650459458819</v>
      </c>
    </row>
    <row r="51" spans="1:44">
      <c r="A51" s="14" t="str">
        <f>B51&amp;D51</f>
        <v>CA1</v>
      </c>
      <c r="B51" t="s">
        <v>64</v>
      </c>
      <c r="C51" t="s">
        <v>152</v>
      </c>
      <c r="D51">
        <v>1</v>
      </c>
      <c r="E51">
        <v>1</v>
      </c>
      <c r="F51" s="16">
        <f t="shared" ca="1" si="0"/>
        <v>1.9366239168008008</v>
      </c>
      <c r="G51">
        <v>15.75845771</v>
      </c>
      <c r="H51">
        <v>4.9975124380000002</v>
      </c>
      <c r="I51">
        <v>3.5919299339999999</v>
      </c>
      <c r="J51">
        <v>141.3283582</v>
      </c>
      <c r="K51">
        <v>2.468399668</v>
      </c>
      <c r="L51">
        <v>35.881835819999999</v>
      </c>
      <c r="M51">
        <v>6.3437810949999998</v>
      </c>
      <c r="N51" s="12">
        <f t="shared" si="1"/>
        <v>18.100000000000001</v>
      </c>
      <c r="O51" s="10">
        <f t="shared" si="2"/>
        <v>9.9</v>
      </c>
      <c r="P51" s="10">
        <f t="shared" si="3"/>
        <v>99.640527085131566</v>
      </c>
      <c r="Q51" s="10">
        <f t="shared" si="4"/>
        <v>33.966059278626439</v>
      </c>
      <c r="R51" s="10">
        <f t="shared" si="5"/>
        <v>29.074606329023439</v>
      </c>
      <c r="S51" s="12">
        <f t="shared" si="6"/>
        <v>10.324113021186868</v>
      </c>
      <c r="T51" s="10">
        <f t="shared" si="7"/>
        <v>13.626160865668401</v>
      </c>
      <c r="U51" s="10">
        <f t="shared" si="8"/>
        <v>0.75766851154669979</v>
      </c>
      <c r="V51" s="10">
        <f t="shared" si="9"/>
        <v>7.9495670263138889</v>
      </c>
      <c r="W51" s="10">
        <f t="shared" si="10"/>
        <v>31.520332803824939</v>
      </c>
      <c r="X51" s="10">
        <f t="shared" si="11"/>
        <v>0.21554979084118614</v>
      </c>
      <c r="Y51" s="10">
        <f t="shared" si="12"/>
        <v>0.67285249058804475</v>
      </c>
      <c r="Z51" s="10">
        <f t="shared" si="13"/>
        <v>4.5714951606970606</v>
      </c>
      <c r="AA51" s="10">
        <f t="shared" si="14"/>
        <v>3.3780718656168283</v>
      </c>
      <c r="AB51" s="10">
        <f t="shared" si="15"/>
        <v>10.377985074</v>
      </c>
      <c r="AC51" s="10">
        <f t="shared" si="16"/>
        <v>1.7904228697819877</v>
      </c>
      <c r="AD51" s="10">
        <f t="shared" si="17"/>
        <v>0.87215950129447528</v>
      </c>
      <c r="AE51" s="10">
        <f t="shared" si="18"/>
        <v>1.3312911855382314</v>
      </c>
      <c r="AF51" s="10">
        <f t="shared" si="19"/>
        <v>0.79019666120778154</v>
      </c>
      <c r="AG51" s="10">
        <f t="shared" si="20"/>
        <v>8.4132870532434526E-2</v>
      </c>
      <c r="AH51" s="10">
        <f t="shared" si="21"/>
        <v>99.640527085131566</v>
      </c>
      <c r="AI51" s="10">
        <f t="shared" si="22"/>
        <v>6.6260950511612488E-2</v>
      </c>
      <c r="AJ51" s="10">
        <f t="shared" ca="1" si="23"/>
        <v>-5.5934280149999974E-2</v>
      </c>
      <c r="AK51" s="12">
        <f t="shared" si="24"/>
        <v>8.4132870532434526E-2</v>
      </c>
      <c r="AL51" s="10">
        <f t="shared" ca="1" si="25"/>
        <v>3.4340061457668281</v>
      </c>
      <c r="AM51" s="10">
        <f t="shared" si="26"/>
        <v>6.6260950511612488E-2</v>
      </c>
      <c r="AN51" s="10">
        <f t="shared" si="27"/>
        <v>3.1759700732044456</v>
      </c>
      <c r="AO51" s="10">
        <f t="shared" si="28"/>
        <v>2.468399668</v>
      </c>
      <c r="AP51" s="10">
        <f t="shared" si="29"/>
        <v>0.54109452433044991</v>
      </c>
      <c r="AQ51" s="10">
        <f t="shared" si="30"/>
        <v>1.8392558871200002</v>
      </c>
      <c r="AR51" s="15">
        <f t="shared" ca="1" si="31"/>
        <v>1.9366239168008008</v>
      </c>
    </row>
    <row r="52" spans="1:44">
      <c r="A52" s="14" t="str">
        <f>B52&amp;D52</f>
        <v>CA2</v>
      </c>
      <c r="B52" t="s">
        <v>64</v>
      </c>
      <c r="C52" t="s">
        <v>152</v>
      </c>
      <c r="D52">
        <v>2</v>
      </c>
      <c r="E52">
        <v>1</v>
      </c>
      <c r="F52" s="16">
        <f t="shared" ca="1" si="0"/>
        <v>2.5536604564789238</v>
      </c>
      <c r="G52">
        <v>16.642067440000002</v>
      </c>
      <c r="H52">
        <v>6.3170812600000001</v>
      </c>
      <c r="I52">
        <v>4.2152224990000002</v>
      </c>
      <c r="J52">
        <v>141.3283582</v>
      </c>
      <c r="K52">
        <v>2.944635618</v>
      </c>
      <c r="L52">
        <v>35.881835819999999</v>
      </c>
      <c r="M52">
        <v>6.81647319</v>
      </c>
      <c r="N52" s="12">
        <f t="shared" si="1"/>
        <v>23.15</v>
      </c>
      <c r="O52" s="10">
        <f t="shared" si="2"/>
        <v>10.75</v>
      </c>
      <c r="P52" s="10">
        <f t="shared" si="3"/>
        <v>99.640527085131566</v>
      </c>
      <c r="Q52" s="10">
        <f t="shared" si="4"/>
        <v>34.439446698821442</v>
      </c>
      <c r="R52" s="10">
        <f t="shared" si="5"/>
        <v>29.708361940743</v>
      </c>
      <c r="S52" s="12">
        <f t="shared" si="6"/>
        <v>13.127097876674418</v>
      </c>
      <c r="T52" s="10">
        <f t="shared" si="7"/>
        <v>17.427935029846598</v>
      </c>
      <c r="U52" s="10">
        <f t="shared" si="8"/>
        <v>0.75322164411293213</v>
      </c>
      <c r="V52" s="10">
        <f t="shared" si="9"/>
        <v>10.107865365039302</v>
      </c>
      <c r="W52" s="10">
        <f t="shared" si="10"/>
        <v>32.073904319782223</v>
      </c>
      <c r="X52" s="10">
        <f t="shared" si="11"/>
        <v>0.21278758171040443</v>
      </c>
      <c r="Y52" s="10">
        <f t="shared" si="12"/>
        <v>0.66684921955245857</v>
      </c>
      <c r="Z52" s="10">
        <f t="shared" si="13"/>
        <v>4.5511982678778455</v>
      </c>
      <c r="AA52" s="10">
        <f t="shared" si="14"/>
        <v>5.5566670971614567</v>
      </c>
      <c r="AB52" s="10">
        <f t="shared" si="15"/>
        <v>11.47957435</v>
      </c>
      <c r="AC52" s="10">
        <f t="shared" si="16"/>
        <v>1.8942102169181014</v>
      </c>
      <c r="AD52" s="10">
        <f t="shared" si="17"/>
        <v>0.95583669540052629</v>
      </c>
      <c r="AE52" s="10">
        <f t="shared" si="18"/>
        <v>1.4250234561593138</v>
      </c>
      <c r="AF52" s="10">
        <f t="shared" si="19"/>
        <v>0.8256632330146445</v>
      </c>
      <c r="AG52" s="10">
        <f t="shared" si="20"/>
        <v>8.9728514107647789E-2</v>
      </c>
      <c r="AH52" s="10">
        <f t="shared" si="21"/>
        <v>99.640527085131566</v>
      </c>
      <c r="AI52" s="10">
        <f t="shared" si="22"/>
        <v>6.6260950511612488E-2</v>
      </c>
      <c r="AJ52" s="10">
        <f t="shared" ca="1" si="23"/>
        <v>0.15422249864000007</v>
      </c>
      <c r="AK52" s="12">
        <f t="shared" si="24"/>
        <v>8.9728514107647789E-2</v>
      </c>
      <c r="AL52" s="10">
        <f t="shared" ca="1" si="25"/>
        <v>5.4024445985214564</v>
      </c>
      <c r="AM52" s="10">
        <f t="shared" si="26"/>
        <v>6.6260950511612488E-2</v>
      </c>
      <c r="AN52" s="10">
        <f t="shared" si="27"/>
        <v>3.1636717752281043</v>
      </c>
      <c r="AO52" s="10">
        <f t="shared" si="28"/>
        <v>2.944635618</v>
      </c>
      <c r="AP52" s="10">
        <f t="shared" si="29"/>
        <v>0.5993602231446693</v>
      </c>
      <c r="AQ52" s="10">
        <f t="shared" si="30"/>
        <v>2.0011761101200003</v>
      </c>
      <c r="AR52" s="15">
        <f t="shared" ca="1" si="31"/>
        <v>2.5536604564789238</v>
      </c>
    </row>
    <row r="53" spans="1:44">
      <c r="A53" s="14" t="str">
        <f>B53&amp;D53</f>
        <v>CA3</v>
      </c>
      <c r="B53" t="s">
        <v>64</v>
      </c>
      <c r="C53" t="s">
        <v>152</v>
      </c>
      <c r="D53">
        <v>3</v>
      </c>
      <c r="E53">
        <v>1</v>
      </c>
      <c r="F53" s="16">
        <f t="shared" ca="1" si="0"/>
        <v>3.3684827755264015</v>
      </c>
      <c r="G53">
        <v>18.973532339999998</v>
      </c>
      <c r="H53">
        <v>7.9679104479999996</v>
      </c>
      <c r="I53">
        <v>6.2162976780000001</v>
      </c>
      <c r="J53">
        <v>141.3283582</v>
      </c>
      <c r="K53">
        <v>3.2160966000000002</v>
      </c>
      <c r="L53">
        <v>35.881835819999999</v>
      </c>
      <c r="M53">
        <v>8.298507463</v>
      </c>
      <c r="N53" s="12">
        <f t="shared" si="1"/>
        <v>29.45</v>
      </c>
      <c r="O53" s="10">
        <f t="shared" si="2"/>
        <v>11.75</v>
      </c>
      <c r="P53" s="10">
        <f t="shared" si="3"/>
        <v>99.640527085131566</v>
      </c>
      <c r="Q53" s="10">
        <f t="shared" si="4"/>
        <v>35.401048873116437</v>
      </c>
      <c r="R53" s="10">
        <f t="shared" si="5"/>
        <v>30.352422271526439</v>
      </c>
      <c r="S53" s="12">
        <f t="shared" si="6"/>
        <v>17.76211892703617</v>
      </c>
      <c r="T53" s="10">
        <f t="shared" si="7"/>
        <v>22.170742402979798</v>
      </c>
      <c r="U53" s="10">
        <f t="shared" si="8"/>
        <v>0.80115129228369464</v>
      </c>
      <c r="V53" s="10">
        <f t="shared" si="9"/>
        <v>13.67683157381785</v>
      </c>
      <c r="W53" s="10">
        <f t="shared" si="10"/>
        <v>32.876735572321437</v>
      </c>
      <c r="X53" s="10">
        <f t="shared" si="11"/>
        <v>0.20360197835863361</v>
      </c>
      <c r="Y53" s="10">
        <f t="shared" si="12"/>
        <v>0.73155424458298779</v>
      </c>
      <c r="Z53" s="10">
        <f t="shared" si="13"/>
        <v>4.8968546885662319</v>
      </c>
      <c r="AA53" s="10">
        <f t="shared" si="14"/>
        <v>8.7799768852516173</v>
      </c>
      <c r="AB53" s="10">
        <f t="shared" si="15"/>
        <v>13.470721393999998</v>
      </c>
      <c r="AC53" s="10">
        <f t="shared" si="16"/>
        <v>2.1937675349946613</v>
      </c>
      <c r="AD53" s="10">
        <f t="shared" si="17"/>
        <v>1.0704265015182344</v>
      </c>
      <c r="AE53" s="10">
        <f t="shared" si="18"/>
        <v>1.6320970182564478</v>
      </c>
      <c r="AF53" s="10">
        <f t="shared" si="19"/>
        <v>0.94920511773870697</v>
      </c>
      <c r="AG53" s="10">
        <f t="shared" si="20"/>
        <v>0.1006494038205837</v>
      </c>
      <c r="AH53" s="10">
        <f t="shared" si="21"/>
        <v>99.640527085131566</v>
      </c>
      <c r="AI53" s="10">
        <f t="shared" si="22"/>
        <v>6.6260950511612488E-2</v>
      </c>
      <c r="AJ53" s="10">
        <f t="shared" ca="1" si="23"/>
        <v>0.27876058615999977</v>
      </c>
      <c r="AK53" s="12">
        <f t="shared" si="24"/>
        <v>0.1006494038205837</v>
      </c>
      <c r="AL53" s="10">
        <f t="shared" ca="1" si="25"/>
        <v>8.5012162990916167</v>
      </c>
      <c r="AM53" s="10">
        <f t="shared" si="26"/>
        <v>6.6260950511612488E-2</v>
      </c>
      <c r="AN53" s="10">
        <f t="shared" si="27"/>
        <v>3.1416823179014415</v>
      </c>
      <c r="AO53" s="10">
        <f t="shared" si="28"/>
        <v>3.2160966000000002</v>
      </c>
      <c r="AP53" s="10">
        <f t="shared" si="29"/>
        <v>0.68289190051774085</v>
      </c>
      <c r="AQ53" s="10">
        <f t="shared" si="30"/>
        <v>2.0934728439999999</v>
      </c>
      <c r="AR53" s="15">
        <f t="shared" ca="1" si="31"/>
        <v>3.3684827755264015</v>
      </c>
    </row>
    <row r="54" spans="1:44">
      <c r="A54" s="14" t="str">
        <f>B54&amp;D54</f>
        <v>CA4</v>
      </c>
      <c r="B54" t="s">
        <v>64</v>
      </c>
      <c r="C54" t="s">
        <v>152</v>
      </c>
      <c r="D54">
        <v>4</v>
      </c>
      <c r="E54">
        <v>1</v>
      </c>
      <c r="F54" s="16">
        <f t="shared" ca="1" si="0"/>
        <v>4.7523970138078093</v>
      </c>
      <c r="G54">
        <v>21.552702010000001</v>
      </c>
      <c r="H54">
        <v>9.4686052499999995</v>
      </c>
      <c r="I54">
        <v>6.3488677300000003</v>
      </c>
      <c r="J54">
        <v>141.3283582</v>
      </c>
      <c r="K54">
        <v>3.5534761540000002</v>
      </c>
      <c r="L54">
        <v>35.881835819999999</v>
      </c>
      <c r="M54">
        <v>10.0483788</v>
      </c>
      <c r="N54" s="12">
        <f t="shared" si="1"/>
        <v>36.22</v>
      </c>
      <c r="O54" s="10">
        <f t="shared" si="2"/>
        <v>12.9</v>
      </c>
      <c r="P54" s="10">
        <f t="shared" si="3"/>
        <v>99.640527085131566</v>
      </c>
      <c r="Q54" s="10">
        <f t="shared" si="4"/>
        <v>36.881034107601437</v>
      </c>
      <c r="R54" s="10">
        <f t="shared" si="5"/>
        <v>31.006898422128</v>
      </c>
      <c r="S54" s="12">
        <f t="shared" si="6"/>
        <v>23.161677524651164</v>
      </c>
      <c r="T54" s="10">
        <f t="shared" si="7"/>
        <v>27.267378262680079</v>
      </c>
      <c r="U54" s="10">
        <f t="shared" si="8"/>
        <v>0.84942810788493572</v>
      </c>
      <c r="V54" s="10">
        <f t="shared" si="9"/>
        <v>17.834491693981398</v>
      </c>
      <c r="W54" s="10">
        <f t="shared" si="10"/>
        <v>33.94396626486472</v>
      </c>
      <c r="X54" s="10">
        <f t="shared" si="11"/>
        <v>0.20297606284929057</v>
      </c>
      <c r="Y54" s="10">
        <f t="shared" si="12"/>
        <v>0.79672794564466332</v>
      </c>
      <c r="Z54" s="10">
        <f t="shared" si="13"/>
        <v>5.4893062625218834</v>
      </c>
      <c r="AA54" s="10">
        <f t="shared" si="14"/>
        <v>12.345185431459516</v>
      </c>
      <c r="AB54" s="10">
        <f t="shared" si="15"/>
        <v>15.51065363</v>
      </c>
      <c r="AC54" s="10">
        <f t="shared" si="16"/>
        <v>2.5727008518953771</v>
      </c>
      <c r="AD54" s="10">
        <f t="shared" si="17"/>
        <v>1.1849146700230653</v>
      </c>
      <c r="AE54" s="10">
        <f t="shared" si="18"/>
        <v>1.8788077609592211</v>
      </c>
      <c r="AF54" s="10">
        <f t="shared" si="19"/>
        <v>0.95793670164701905</v>
      </c>
      <c r="AG54" s="10">
        <f t="shared" si="20"/>
        <v>0.11299075271668996</v>
      </c>
      <c r="AH54" s="10">
        <f t="shared" si="21"/>
        <v>99.640527085131566</v>
      </c>
      <c r="AI54" s="10">
        <f t="shared" si="22"/>
        <v>6.6260950511612488E-2</v>
      </c>
      <c r="AJ54" s="10">
        <f t="shared" ca="1" si="23"/>
        <v>0.28559051304000033</v>
      </c>
      <c r="AK54" s="12">
        <f t="shared" si="24"/>
        <v>0.11299075271668996</v>
      </c>
      <c r="AL54" s="10">
        <f t="shared" ca="1" si="25"/>
        <v>12.059594918419515</v>
      </c>
      <c r="AM54" s="10">
        <f t="shared" si="26"/>
        <v>6.6260950511612488E-2</v>
      </c>
      <c r="AN54" s="10">
        <f t="shared" si="27"/>
        <v>3.119468860772828</v>
      </c>
      <c r="AO54" s="10">
        <f t="shared" si="28"/>
        <v>3.5534761540000002</v>
      </c>
      <c r="AP54" s="10">
        <f t="shared" si="29"/>
        <v>0.92087105931220203</v>
      </c>
      <c r="AQ54" s="10">
        <f t="shared" si="30"/>
        <v>2.2081818923599998</v>
      </c>
      <c r="AR54" s="15">
        <f t="shared" ca="1" si="31"/>
        <v>4.7523970138078093</v>
      </c>
    </row>
    <row r="55" spans="1:44">
      <c r="A55" s="14" t="str">
        <f>B55&amp;D55</f>
        <v>CA5</v>
      </c>
      <c r="B55" t="s">
        <v>64</v>
      </c>
      <c r="C55" t="s">
        <v>152</v>
      </c>
      <c r="D55">
        <v>5</v>
      </c>
      <c r="E55">
        <v>1</v>
      </c>
      <c r="F55" s="16">
        <f t="shared" ref="F55:F118" ca="1" si="32">AR55</f>
        <v>5.8158565375544562</v>
      </c>
      <c r="G55">
        <v>24.50059701</v>
      </c>
      <c r="H55">
        <v>12.246368159999999</v>
      </c>
      <c r="I55">
        <v>8.2849398839999999</v>
      </c>
      <c r="J55">
        <v>141.3283582</v>
      </c>
      <c r="K55">
        <v>3.7558706470000001</v>
      </c>
      <c r="L55">
        <v>35.881835819999999</v>
      </c>
      <c r="M55">
        <v>11.09402985</v>
      </c>
      <c r="N55" s="12">
        <f t="shared" ref="N55:N118" si="33">VLOOKUP(L55, Ra,D55+1)</f>
        <v>40</v>
      </c>
      <c r="O55" s="10">
        <f t="shared" ref="O55:O118" si="34">VLOOKUP(L55, N, D55+1)</f>
        <v>13.850000000000001</v>
      </c>
      <c r="P55" s="10">
        <f t="shared" ref="P55:P118" si="35">101.3*((293-0.0065*J55)/293)^5.26</f>
        <v>99.640527085131566</v>
      </c>
      <c r="Q55" s="10">
        <f t="shared" ref="Q55:Q118" si="36">VLOOKUP(G55, stefan, 6)</f>
        <v>38.406945885273437</v>
      </c>
      <c r="R55" s="10">
        <f t="shared" ref="R55:R118" si="37">VLOOKUP(H55, stefan, 6)</f>
        <v>32.347545564375004</v>
      </c>
      <c r="S55" s="12">
        <f t="shared" ref="S55:S118" si="38">(0.25+0.5*(M55/O55))*N55</f>
        <v>26.020259711191333</v>
      </c>
      <c r="T55" s="10">
        <f t="shared" ref="T55:T118" si="39">(0.75+2*(J55/100000))*N55</f>
        <v>30.113062686559999</v>
      </c>
      <c r="U55" s="10">
        <f t="shared" ref="U55:U118" si="40">S55/T55</f>
        <v>0.86408546291123822</v>
      </c>
      <c r="V55" s="10">
        <f t="shared" ref="V55:V118" si="41">0.77*S55</f>
        <v>20.035599977617327</v>
      </c>
      <c r="W55" s="10">
        <f t="shared" ref="W55:W118" si="42">(Q55+R55)/2</f>
        <v>35.37724572482422</v>
      </c>
      <c r="X55" s="10">
        <f t="shared" ref="X55:X118" si="43">0.34-(0.14*SQRT(AF55))</f>
        <v>0.19358340721191197</v>
      </c>
      <c r="Y55" s="10">
        <f t="shared" ref="Y55:Y118" si="44">(1.35*U55)-0.35</f>
        <v>0.81651537493017179</v>
      </c>
      <c r="Z55" s="10">
        <f t="shared" ref="Z55:Z118" si="45">W55*X55*Y55</f>
        <v>5.5918628946793341</v>
      </c>
      <c r="AA55" s="10">
        <f t="shared" ref="AA55:AA118" si="46">V55-Z55</f>
        <v>14.443737082937993</v>
      </c>
      <c r="AB55" s="10">
        <f t="shared" ref="AB55:AB118" si="47">(G55+H55)/2</f>
        <v>18.373482584999998</v>
      </c>
      <c r="AC55" s="10">
        <f t="shared" ref="AC55:AC118" si="48">0.6108*EXP((17.27*G55)/(G55+237.3))</f>
        <v>3.0747588085087605</v>
      </c>
      <c r="AD55" s="10">
        <f t="shared" ref="AD55:AD118" si="49">0.6108*EXP((17.27*H55)/(H55+237.3))</f>
        <v>1.425512288130697</v>
      </c>
      <c r="AE55" s="10">
        <f t="shared" ref="AE55:AE118" si="50">(AC55+AD55)/2</f>
        <v>2.2501355483197285</v>
      </c>
      <c r="AF55" s="10">
        <f t="shared" ref="AF55:AF118" si="51">0.6108*EXP((17.27*I55)/(I55+237.3))</f>
        <v>1.0937662573302447</v>
      </c>
      <c r="AG55" s="10">
        <f t="shared" ref="AG55:AG118" si="52">(4098*0.6108*EXP(17.27*AB55/(AB55+237.3)))/((AB55+237.3)^2)</f>
        <v>0.13246213873838117</v>
      </c>
      <c r="AH55" s="10">
        <f t="shared" ref="AH55:AH118" si="53">101.3*((293-0.0065*J55)/293)^5.26</f>
        <v>99.640527085131566</v>
      </c>
      <c r="AI55" s="10">
        <f t="shared" ref="AI55:AI118" si="54">0.000665*AH55</f>
        <v>6.6260950511612488E-2</v>
      </c>
      <c r="AJ55" s="10">
        <f t="shared" ref="AJ55:AJ118" ca="1" si="55">0.14*(AB55-OFFSET(AB55, IF(D55=1, 11, -1), 0))</f>
        <v>0.40079605369999971</v>
      </c>
      <c r="AK55" s="12">
        <f t="shared" ref="AK55:AK118" si="56">AG55</f>
        <v>0.13246213873838117</v>
      </c>
      <c r="AL55" s="10">
        <f t="shared" ref="AL55:AL118" ca="1" si="57">AA55-AJ55</f>
        <v>14.042941029237994</v>
      </c>
      <c r="AM55" s="10">
        <f t="shared" ref="AM55:AM118" si="58">AI55</f>
        <v>6.6260950511612488E-2</v>
      </c>
      <c r="AN55" s="10">
        <f t="shared" ref="AN55:AN118" si="59">900/(AB55+273)</f>
        <v>3.0888191746736955</v>
      </c>
      <c r="AO55" s="10">
        <f t="shared" ref="AO55:AO118" si="60">K55</f>
        <v>3.7558706470000001</v>
      </c>
      <c r="AP55" s="10">
        <f t="shared" ref="AP55:AP118" si="61">AE55-AF55</f>
        <v>1.1563692909894838</v>
      </c>
      <c r="AQ55" s="10">
        <f t="shared" ref="AQ55:AQ118" si="62">1+0.34*AO55</f>
        <v>2.2769960199800003</v>
      </c>
      <c r="AR55" s="15">
        <f t="shared" ref="AR55:AR118" ca="1" si="63">(0.408*AK55*AL55+AM55*AN55*AO55*AP55)/(AK55+AM55*AQ55)</f>
        <v>5.8158565375544562</v>
      </c>
    </row>
    <row r="56" spans="1:44">
      <c r="A56" s="14" t="str">
        <f>B56&amp;D56</f>
        <v>CA6</v>
      </c>
      <c r="B56" t="s">
        <v>64</v>
      </c>
      <c r="C56" t="s">
        <v>152</v>
      </c>
      <c r="D56">
        <v>6</v>
      </c>
      <c r="E56">
        <v>1</v>
      </c>
      <c r="F56" s="16">
        <f t="shared" ca="1" si="32"/>
        <v>6.7363658949754841</v>
      </c>
      <c r="G56">
        <v>27.694750389999999</v>
      </c>
      <c r="H56">
        <v>14.69943387</v>
      </c>
      <c r="I56">
        <v>10.24446303</v>
      </c>
      <c r="J56">
        <v>141.3283582</v>
      </c>
      <c r="K56">
        <v>3.7750385999999998</v>
      </c>
      <c r="L56">
        <v>35.881835819999999</v>
      </c>
      <c r="M56">
        <v>11.75553268</v>
      </c>
      <c r="N56" s="12">
        <f t="shared" si="33"/>
        <v>41.650000000000006</v>
      </c>
      <c r="O56" s="10">
        <f t="shared" si="34"/>
        <v>14.350000000000001</v>
      </c>
      <c r="P56" s="10">
        <f t="shared" si="35"/>
        <v>99.640527085131566</v>
      </c>
      <c r="Q56" s="10">
        <f t="shared" si="36"/>
        <v>39.979724640756437</v>
      </c>
      <c r="R56" s="10">
        <f t="shared" si="37"/>
        <v>33.497568920898438</v>
      </c>
      <c r="S56" s="12">
        <f t="shared" si="38"/>
        <v>27.472358401463417</v>
      </c>
      <c r="T56" s="10">
        <f t="shared" si="39"/>
        <v>31.355226522380605</v>
      </c>
      <c r="U56" s="10">
        <f t="shared" si="40"/>
        <v>0.87616520269290066</v>
      </c>
      <c r="V56" s="10">
        <f t="shared" si="41"/>
        <v>21.153715969126832</v>
      </c>
      <c r="W56" s="10">
        <f t="shared" si="42"/>
        <v>36.738646780827438</v>
      </c>
      <c r="X56" s="10">
        <f t="shared" si="43"/>
        <v>0.18358647457520413</v>
      </c>
      <c r="Y56" s="10">
        <f t="shared" si="44"/>
        <v>0.83282302363541605</v>
      </c>
      <c r="Z56" s="10">
        <f t="shared" si="45"/>
        <v>5.6171569739631586</v>
      </c>
      <c r="AA56" s="10">
        <f t="shared" si="46"/>
        <v>15.536558995163674</v>
      </c>
      <c r="AB56" s="10">
        <f t="shared" si="47"/>
        <v>21.197092130000001</v>
      </c>
      <c r="AC56" s="10">
        <f t="shared" si="48"/>
        <v>3.7132656056039735</v>
      </c>
      <c r="AD56" s="10">
        <f t="shared" si="49"/>
        <v>1.6726252971185196</v>
      </c>
      <c r="AE56" s="10">
        <f t="shared" si="50"/>
        <v>2.6929454513612465</v>
      </c>
      <c r="AF56" s="10">
        <f t="shared" si="51"/>
        <v>1.2482240273374117</v>
      </c>
      <c r="AG56" s="10">
        <f t="shared" si="52"/>
        <v>0.15438000036631699</v>
      </c>
      <c r="AH56" s="10">
        <f t="shared" si="53"/>
        <v>99.640527085131566</v>
      </c>
      <c r="AI56" s="10">
        <f t="shared" si="54"/>
        <v>6.6260950511612488E-2</v>
      </c>
      <c r="AJ56" s="10">
        <f t="shared" ca="1" si="55"/>
        <v>0.39530533630000053</v>
      </c>
      <c r="AK56" s="12">
        <f t="shared" si="56"/>
        <v>0.15438000036631699</v>
      </c>
      <c r="AL56" s="10">
        <f t="shared" ca="1" si="57"/>
        <v>15.141253658863674</v>
      </c>
      <c r="AM56" s="10">
        <f t="shared" si="58"/>
        <v>6.6260950511612488E-2</v>
      </c>
      <c r="AN56" s="10">
        <f t="shared" si="59"/>
        <v>3.0591736766803508</v>
      </c>
      <c r="AO56" s="10">
        <f t="shared" si="60"/>
        <v>3.7750385999999998</v>
      </c>
      <c r="AP56" s="10">
        <f t="shared" si="61"/>
        <v>1.4447214240238349</v>
      </c>
      <c r="AQ56" s="10">
        <f t="shared" si="62"/>
        <v>2.2835131239999997</v>
      </c>
      <c r="AR56" s="15">
        <f t="shared" ca="1" si="63"/>
        <v>6.7363658949754841</v>
      </c>
    </row>
    <row r="57" spans="1:44">
      <c r="A57" s="14" t="str">
        <f>B57&amp;D57</f>
        <v>CA7</v>
      </c>
      <c r="B57" t="s">
        <v>64</v>
      </c>
      <c r="C57" t="s">
        <v>152</v>
      </c>
      <c r="D57">
        <v>7</v>
      </c>
      <c r="E57">
        <v>1</v>
      </c>
      <c r="F57" s="16">
        <f t="shared" ca="1" si="32"/>
        <v>6.8365933041861302</v>
      </c>
      <c r="G57">
        <v>29.56373134</v>
      </c>
      <c r="H57">
        <v>16.76940299</v>
      </c>
      <c r="I57">
        <v>12.394286900000001</v>
      </c>
      <c r="J57">
        <v>141.3283582</v>
      </c>
      <c r="K57">
        <v>3.4249875620000001</v>
      </c>
      <c r="L57">
        <v>35.881835819999999</v>
      </c>
      <c r="M57">
        <v>11.756218909999999</v>
      </c>
      <c r="N57" s="12">
        <f t="shared" si="33"/>
        <v>40.799999999999997</v>
      </c>
      <c r="O57" s="10">
        <f t="shared" si="34"/>
        <v>14.149999999999999</v>
      </c>
      <c r="P57" s="10">
        <f t="shared" si="35"/>
        <v>99.640527085131566</v>
      </c>
      <c r="Q57" s="10">
        <f t="shared" si="36"/>
        <v>41.054749747773435</v>
      </c>
      <c r="R57" s="10">
        <f t="shared" si="37"/>
        <v>34.439446698821442</v>
      </c>
      <c r="S57" s="12">
        <f t="shared" si="38"/>
        <v>27.148895106996466</v>
      </c>
      <c r="T57" s="10">
        <f t="shared" si="39"/>
        <v>30.715323940291196</v>
      </c>
      <c r="U57" s="10">
        <f t="shared" si="40"/>
        <v>0.88388763731655051</v>
      </c>
      <c r="V57" s="10">
        <f t="shared" si="41"/>
        <v>20.904649232387278</v>
      </c>
      <c r="W57" s="10">
        <f t="shared" si="42"/>
        <v>37.747098223297442</v>
      </c>
      <c r="X57" s="10">
        <f t="shared" si="43"/>
        <v>0.1720321853222028</v>
      </c>
      <c r="Y57" s="10">
        <f t="shared" si="44"/>
        <v>0.84324831037734327</v>
      </c>
      <c r="Z57" s="10">
        <f t="shared" si="45"/>
        <v>5.4758148738282575</v>
      </c>
      <c r="AA57" s="10">
        <f t="shared" si="46"/>
        <v>15.428834358559021</v>
      </c>
      <c r="AB57" s="10">
        <f t="shared" si="47"/>
        <v>23.166567165</v>
      </c>
      <c r="AC57" s="10">
        <f t="shared" si="48"/>
        <v>4.1380373251292841</v>
      </c>
      <c r="AD57" s="10">
        <f t="shared" si="49"/>
        <v>1.9095931240599404</v>
      </c>
      <c r="AE57" s="10">
        <f t="shared" si="50"/>
        <v>3.0238152245946122</v>
      </c>
      <c r="AF57" s="10">
        <f t="shared" si="51"/>
        <v>1.439448304471165</v>
      </c>
      <c r="AG57" s="10">
        <f t="shared" si="52"/>
        <v>0.17141939346786225</v>
      </c>
      <c r="AH57" s="10">
        <f t="shared" si="53"/>
        <v>99.640527085131566</v>
      </c>
      <c r="AI57" s="10">
        <f t="shared" si="54"/>
        <v>6.6260950511612488E-2</v>
      </c>
      <c r="AJ57" s="10">
        <f t="shared" ca="1" si="55"/>
        <v>0.27572650489999984</v>
      </c>
      <c r="AK57" s="12">
        <f t="shared" si="56"/>
        <v>0.17141939346786225</v>
      </c>
      <c r="AL57" s="10">
        <f t="shared" ca="1" si="57"/>
        <v>15.153107853659021</v>
      </c>
      <c r="AM57" s="10">
        <f t="shared" si="58"/>
        <v>6.6260950511612488E-2</v>
      </c>
      <c r="AN57" s="10">
        <f t="shared" si="59"/>
        <v>3.0388305088419818</v>
      </c>
      <c r="AO57" s="10">
        <f t="shared" si="60"/>
        <v>3.4249875620000001</v>
      </c>
      <c r="AP57" s="10">
        <f t="shared" si="61"/>
        <v>1.5843669201234472</v>
      </c>
      <c r="AQ57" s="10">
        <f t="shared" si="62"/>
        <v>2.1644957710800004</v>
      </c>
      <c r="AR57" s="15">
        <f t="shared" ca="1" si="63"/>
        <v>6.8365933041861302</v>
      </c>
    </row>
    <row r="58" spans="1:44">
      <c r="A58" s="14" t="str">
        <f>B58&amp;D58</f>
        <v>CA8</v>
      </c>
      <c r="B58" t="s">
        <v>64</v>
      </c>
      <c r="C58" t="s">
        <v>152</v>
      </c>
      <c r="D58">
        <v>8</v>
      </c>
      <c r="E58">
        <v>1</v>
      </c>
      <c r="F58" s="16">
        <f t="shared" ca="1" si="32"/>
        <v>6.54585492316121</v>
      </c>
      <c r="G58">
        <v>30.095074629999999</v>
      </c>
      <c r="H58">
        <v>16.627263679999999</v>
      </c>
      <c r="I58">
        <v>12.537875209999999</v>
      </c>
      <c r="J58">
        <v>141.3283582</v>
      </c>
      <c r="K58">
        <v>3.2574087889999999</v>
      </c>
      <c r="L58">
        <v>35.881835819999999</v>
      </c>
      <c r="M58">
        <v>11.36766169</v>
      </c>
      <c r="N58" s="12">
        <f t="shared" si="33"/>
        <v>37.5</v>
      </c>
      <c r="O58" s="10">
        <f t="shared" si="34"/>
        <v>13.350000000000001</v>
      </c>
      <c r="P58" s="10">
        <f t="shared" si="35"/>
        <v>99.640527085131566</v>
      </c>
      <c r="Q58" s="10">
        <f t="shared" si="36"/>
        <v>41.326859834343004</v>
      </c>
      <c r="R58" s="10">
        <f t="shared" si="37"/>
        <v>34.439446698821442</v>
      </c>
      <c r="S58" s="12">
        <f t="shared" si="38"/>
        <v>25.340816980337081</v>
      </c>
      <c r="T58" s="10">
        <f t="shared" si="39"/>
        <v>28.230996268649999</v>
      </c>
      <c r="U58" s="10">
        <f t="shared" si="40"/>
        <v>0.89762390031121897</v>
      </c>
      <c r="V58" s="10">
        <f t="shared" si="41"/>
        <v>19.512429074859554</v>
      </c>
      <c r="W58" s="10">
        <f t="shared" si="42"/>
        <v>37.883153266582227</v>
      </c>
      <c r="X58" s="10">
        <f t="shared" si="43"/>
        <v>0.17123810778235313</v>
      </c>
      <c r="Y58" s="10">
        <f t="shared" si="44"/>
        <v>0.86179226542014564</v>
      </c>
      <c r="Z58" s="10">
        <f t="shared" si="45"/>
        <v>5.590480451233697</v>
      </c>
      <c r="AA58" s="10">
        <f t="shared" si="46"/>
        <v>13.921948623625857</v>
      </c>
      <c r="AB58" s="10">
        <f t="shared" si="47"/>
        <v>23.361169154999999</v>
      </c>
      <c r="AC58" s="10">
        <f t="shared" si="48"/>
        <v>4.2662585607156958</v>
      </c>
      <c r="AD58" s="10">
        <f t="shared" si="49"/>
        <v>1.8924288966206833</v>
      </c>
      <c r="AE58" s="10">
        <f t="shared" si="50"/>
        <v>3.0793437286681895</v>
      </c>
      <c r="AF58" s="10">
        <f t="shared" si="51"/>
        <v>1.4530906257592175</v>
      </c>
      <c r="AG58" s="10">
        <f t="shared" si="52"/>
        <v>0.17318596561026078</v>
      </c>
      <c r="AH58" s="10">
        <f t="shared" si="53"/>
        <v>99.640527085131566</v>
      </c>
      <c r="AI58" s="10">
        <f t="shared" si="54"/>
        <v>6.6260950511612488E-2</v>
      </c>
      <c r="AJ58" s="10">
        <f t="shared" ca="1" si="55"/>
        <v>2.7244278599999849E-2</v>
      </c>
      <c r="AK58" s="12">
        <f t="shared" si="56"/>
        <v>0.17318596561026078</v>
      </c>
      <c r="AL58" s="10">
        <f t="shared" ca="1" si="57"/>
        <v>13.894704345025858</v>
      </c>
      <c r="AM58" s="10">
        <f t="shared" si="58"/>
        <v>6.6260950511612488E-2</v>
      </c>
      <c r="AN58" s="10">
        <f t="shared" si="59"/>
        <v>3.0368350974121401</v>
      </c>
      <c r="AO58" s="10">
        <f t="shared" si="60"/>
        <v>3.2574087889999999</v>
      </c>
      <c r="AP58" s="10">
        <f t="shared" si="61"/>
        <v>1.626253102908972</v>
      </c>
      <c r="AQ58" s="10">
        <f t="shared" si="62"/>
        <v>2.1075189882599998</v>
      </c>
      <c r="AR58" s="15">
        <f t="shared" ca="1" si="63"/>
        <v>6.54585492316121</v>
      </c>
    </row>
    <row r="59" spans="1:44">
      <c r="A59" s="14" t="str">
        <f>B59&amp;D59</f>
        <v>CA9</v>
      </c>
      <c r="B59" t="s">
        <v>64</v>
      </c>
      <c r="C59" t="s">
        <v>152</v>
      </c>
      <c r="D59">
        <v>9</v>
      </c>
      <c r="E59">
        <v>1</v>
      </c>
      <c r="F59" s="16">
        <f t="shared" ca="1" si="32"/>
        <v>5.4620391357819278</v>
      </c>
      <c r="G59">
        <v>28.720998460000001</v>
      </c>
      <c r="H59">
        <v>15.18780237</v>
      </c>
      <c r="I59">
        <v>11.257930180000001</v>
      </c>
      <c r="J59">
        <v>141.3283582</v>
      </c>
      <c r="K59">
        <v>2.9331038770000002</v>
      </c>
      <c r="L59">
        <v>35.881835819999999</v>
      </c>
      <c r="M59">
        <v>10.037056099999999</v>
      </c>
      <c r="N59" s="12">
        <f t="shared" si="33"/>
        <v>31.8</v>
      </c>
      <c r="O59" s="10">
        <f t="shared" si="34"/>
        <v>12.2</v>
      </c>
      <c r="P59" s="10">
        <f t="shared" si="35"/>
        <v>99.640527085131566</v>
      </c>
      <c r="Q59" s="10">
        <f t="shared" si="36"/>
        <v>40.514563026971437</v>
      </c>
      <c r="R59" s="10">
        <f t="shared" si="37"/>
        <v>33.731204087808003</v>
      </c>
      <c r="S59" s="12">
        <f t="shared" si="38"/>
        <v>21.031081310655736</v>
      </c>
      <c r="T59" s="10">
        <f t="shared" si="39"/>
        <v>23.939884835815199</v>
      </c>
      <c r="U59" s="10">
        <f t="shared" si="40"/>
        <v>0.87849550885024497</v>
      </c>
      <c r="V59" s="10">
        <f t="shared" si="41"/>
        <v>16.193932609204918</v>
      </c>
      <c r="W59" s="10">
        <f t="shared" si="42"/>
        <v>37.12288355738972</v>
      </c>
      <c r="X59" s="10">
        <f t="shared" si="43"/>
        <v>0.17821723467552267</v>
      </c>
      <c r="Y59" s="10">
        <f t="shared" si="44"/>
        <v>0.83596893694783081</v>
      </c>
      <c r="Z59" s="10">
        <f t="shared" si="45"/>
        <v>5.5307183648352058</v>
      </c>
      <c r="AA59" s="10">
        <f t="shared" si="46"/>
        <v>10.663214244369712</v>
      </c>
      <c r="AB59" s="10">
        <f t="shared" si="47"/>
        <v>21.954400415000002</v>
      </c>
      <c r="AC59" s="10">
        <f t="shared" si="48"/>
        <v>3.9415440189373934</v>
      </c>
      <c r="AD59" s="10">
        <f t="shared" si="49"/>
        <v>1.726074940398453</v>
      </c>
      <c r="AE59" s="10">
        <f t="shared" si="50"/>
        <v>2.8338094796679232</v>
      </c>
      <c r="AF59" s="10">
        <f t="shared" si="51"/>
        <v>1.3353909773487198</v>
      </c>
      <c r="AG59" s="10">
        <f t="shared" si="52"/>
        <v>0.16075428322501081</v>
      </c>
      <c r="AH59" s="10">
        <f t="shared" si="53"/>
        <v>99.640527085131566</v>
      </c>
      <c r="AI59" s="10">
        <f t="shared" si="54"/>
        <v>6.6260950511612488E-2</v>
      </c>
      <c r="AJ59" s="10">
        <f t="shared" ca="1" si="55"/>
        <v>-0.19694762359999957</v>
      </c>
      <c r="AK59" s="12">
        <f t="shared" si="56"/>
        <v>0.16075428322501081</v>
      </c>
      <c r="AL59" s="10">
        <f t="shared" ca="1" si="57"/>
        <v>10.860161867969712</v>
      </c>
      <c r="AM59" s="10">
        <f t="shared" si="58"/>
        <v>6.6260950511612488E-2</v>
      </c>
      <c r="AN59" s="10">
        <f t="shared" si="59"/>
        <v>3.0513191148655605</v>
      </c>
      <c r="AO59" s="10">
        <f t="shared" si="60"/>
        <v>2.9331038770000002</v>
      </c>
      <c r="AP59" s="10">
        <f t="shared" si="61"/>
        <v>1.4984185023192034</v>
      </c>
      <c r="AQ59" s="10">
        <f t="shared" si="62"/>
        <v>1.9972553181800001</v>
      </c>
      <c r="AR59" s="15">
        <f t="shared" ca="1" si="63"/>
        <v>5.4620391357819278</v>
      </c>
    </row>
    <row r="60" spans="1:44">
      <c r="A60" s="14" t="str">
        <f>B60&amp;D60</f>
        <v>CA10</v>
      </c>
      <c r="B60" t="s">
        <v>64</v>
      </c>
      <c r="C60" t="s">
        <v>152</v>
      </c>
      <c r="D60">
        <v>10</v>
      </c>
      <c r="E60">
        <v>1</v>
      </c>
      <c r="F60" s="16">
        <f t="shared" ca="1" si="32"/>
        <v>3.7846871236715796</v>
      </c>
      <c r="G60">
        <v>23.525970149999999</v>
      </c>
      <c r="H60">
        <v>11.494477610000001</v>
      </c>
      <c r="I60">
        <v>8.5198320899999995</v>
      </c>
      <c r="J60">
        <v>141.3283582</v>
      </c>
      <c r="K60">
        <v>2.7611442789999998</v>
      </c>
      <c r="L60">
        <v>35.881835819999999</v>
      </c>
      <c r="M60">
        <v>8.1074626869999999</v>
      </c>
      <c r="N60" s="12">
        <f t="shared" si="33"/>
        <v>25.25</v>
      </c>
      <c r="O60" s="10">
        <f t="shared" si="34"/>
        <v>11.1</v>
      </c>
      <c r="P60" s="10">
        <f t="shared" si="35"/>
        <v>99.640527085131566</v>
      </c>
      <c r="Q60" s="10">
        <f t="shared" si="36"/>
        <v>37.893147821406437</v>
      </c>
      <c r="R60" s="10">
        <f t="shared" si="37"/>
        <v>31.895928817408002</v>
      </c>
      <c r="S60" s="12">
        <f t="shared" si="38"/>
        <v>15.533825803907657</v>
      </c>
      <c r="T60" s="10">
        <f t="shared" si="39"/>
        <v>19.008870820890998</v>
      </c>
      <c r="U60" s="10">
        <f t="shared" si="40"/>
        <v>0.8171882459654457</v>
      </c>
      <c r="V60" s="10">
        <f t="shared" si="41"/>
        <v>11.961045869008895</v>
      </c>
      <c r="W60" s="10">
        <f t="shared" si="42"/>
        <v>34.894538319407218</v>
      </c>
      <c r="X60" s="10">
        <f t="shared" si="43"/>
        <v>0.19241139333739682</v>
      </c>
      <c r="Y60" s="10">
        <f t="shared" si="44"/>
        <v>0.7532041320533519</v>
      </c>
      <c r="Z60" s="10">
        <f t="shared" si="45"/>
        <v>5.0570929380352849</v>
      </c>
      <c r="AA60" s="10">
        <f t="shared" si="46"/>
        <v>6.9039529309736105</v>
      </c>
      <c r="AB60" s="10">
        <f t="shared" si="47"/>
        <v>17.510223879999998</v>
      </c>
      <c r="AC60" s="10">
        <f t="shared" si="48"/>
        <v>2.9000646954399882</v>
      </c>
      <c r="AD60" s="10">
        <f t="shared" si="49"/>
        <v>1.3564897343881281</v>
      </c>
      <c r="AE60" s="10">
        <f t="shared" si="50"/>
        <v>2.1282772149140583</v>
      </c>
      <c r="AF60" s="10">
        <f t="shared" si="51"/>
        <v>1.1113467763575817</v>
      </c>
      <c r="AG60" s="10">
        <f t="shared" si="52"/>
        <v>0.12631231381714234</v>
      </c>
      <c r="AH60" s="10">
        <f t="shared" si="53"/>
        <v>99.640527085131566</v>
      </c>
      <c r="AI60" s="10">
        <f t="shared" si="54"/>
        <v>6.6260950511612488E-2</v>
      </c>
      <c r="AJ60" s="10">
        <f t="shared" ca="1" si="55"/>
        <v>-0.6221847149000006</v>
      </c>
      <c r="AK60" s="12">
        <f t="shared" si="56"/>
        <v>0.12631231381714234</v>
      </c>
      <c r="AL60" s="10">
        <f t="shared" ca="1" si="57"/>
        <v>7.5261376458736109</v>
      </c>
      <c r="AM60" s="10">
        <f t="shared" si="58"/>
        <v>6.6260950511612488E-2</v>
      </c>
      <c r="AN60" s="10">
        <f t="shared" si="59"/>
        <v>3.0979976813888648</v>
      </c>
      <c r="AO60" s="10">
        <f t="shared" si="60"/>
        <v>2.7611442789999998</v>
      </c>
      <c r="AP60" s="10">
        <f t="shared" si="61"/>
        <v>1.0169304385564766</v>
      </c>
      <c r="AQ60" s="10">
        <f t="shared" si="62"/>
        <v>1.93878905486</v>
      </c>
      <c r="AR60" s="15">
        <f t="shared" ca="1" si="63"/>
        <v>3.7846871236715796</v>
      </c>
    </row>
    <row r="61" spans="1:44">
      <c r="A61" s="14" t="str">
        <f>B61&amp;D61</f>
        <v>CA11</v>
      </c>
      <c r="B61" t="s">
        <v>64</v>
      </c>
      <c r="C61" t="s">
        <v>152</v>
      </c>
      <c r="D61">
        <v>11</v>
      </c>
      <c r="E61">
        <v>1</v>
      </c>
      <c r="F61" s="16">
        <f t="shared" ca="1" si="32"/>
        <v>2.6211870292855481</v>
      </c>
      <c r="G61">
        <v>19.289963969999999</v>
      </c>
      <c r="H61">
        <v>7.4308800819999998</v>
      </c>
      <c r="I61">
        <v>4.8783431979999996</v>
      </c>
      <c r="J61">
        <v>141.3283582</v>
      </c>
      <c r="K61">
        <v>2.464895351</v>
      </c>
      <c r="L61">
        <v>35.881835819999999</v>
      </c>
      <c r="M61">
        <v>7.730313948</v>
      </c>
      <c r="N61" s="12">
        <f t="shared" si="33"/>
        <v>19.299999999999997</v>
      </c>
      <c r="O61" s="10">
        <f t="shared" si="34"/>
        <v>10.149999999999999</v>
      </c>
      <c r="P61" s="10">
        <f t="shared" si="35"/>
        <v>99.640527085131566</v>
      </c>
      <c r="Q61" s="10">
        <f t="shared" si="36"/>
        <v>35.644563359488004</v>
      </c>
      <c r="R61" s="10">
        <f t="shared" si="37"/>
        <v>30.136583680000001</v>
      </c>
      <c r="S61" s="12">
        <f t="shared" si="38"/>
        <v>12.174510305241379</v>
      </c>
      <c r="T61" s="10">
        <f t="shared" si="39"/>
        <v>14.529552746265198</v>
      </c>
      <c r="U61" s="10">
        <f t="shared" si="40"/>
        <v>0.83791363146885711</v>
      </c>
      <c r="V61" s="10">
        <f t="shared" si="41"/>
        <v>9.3743729350358613</v>
      </c>
      <c r="W61" s="10">
        <f t="shared" si="42"/>
        <v>32.890573519744002</v>
      </c>
      <c r="X61" s="10">
        <f t="shared" si="43"/>
        <v>0.20979768124202874</v>
      </c>
      <c r="Y61" s="10">
        <f t="shared" si="44"/>
        <v>0.78118340248295726</v>
      </c>
      <c r="Z61" s="10">
        <f t="shared" si="45"/>
        <v>5.3904514364746827</v>
      </c>
      <c r="AA61" s="10">
        <f t="shared" si="46"/>
        <v>3.9839214985611786</v>
      </c>
      <c r="AB61" s="10">
        <f t="shared" si="47"/>
        <v>13.360422025999998</v>
      </c>
      <c r="AC61" s="10">
        <f t="shared" si="48"/>
        <v>2.2374599976120142</v>
      </c>
      <c r="AD61" s="10">
        <f t="shared" si="49"/>
        <v>1.031889426325207</v>
      </c>
      <c r="AE61" s="10">
        <f t="shared" si="50"/>
        <v>1.6346747119686107</v>
      </c>
      <c r="AF61" s="10">
        <f t="shared" si="51"/>
        <v>0.86493080663022226</v>
      </c>
      <c r="AG61" s="10">
        <f t="shared" si="52"/>
        <v>0.10001617466637762</v>
      </c>
      <c r="AH61" s="10">
        <f t="shared" si="53"/>
        <v>99.640527085131566</v>
      </c>
      <c r="AI61" s="10">
        <f t="shared" si="54"/>
        <v>6.6260950511612488E-2</v>
      </c>
      <c r="AJ61" s="10">
        <f t="shared" ca="1" si="55"/>
        <v>-0.58097225955999998</v>
      </c>
      <c r="AK61" s="12">
        <f t="shared" si="56"/>
        <v>0.10001617466637762</v>
      </c>
      <c r="AL61" s="10">
        <f t="shared" ca="1" si="57"/>
        <v>4.5648937581211788</v>
      </c>
      <c r="AM61" s="10">
        <f t="shared" si="58"/>
        <v>6.6260950511612488E-2</v>
      </c>
      <c r="AN61" s="10">
        <f t="shared" si="59"/>
        <v>3.1428924207909041</v>
      </c>
      <c r="AO61" s="10">
        <f t="shared" si="60"/>
        <v>2.464895351</v>
      </c>
      <c r="AP61" s="10">
        <f t="shared" si="61"/>
        <v>0.76974390533838843</v>
      </c>
      <c r="AQ61" s="10">
        <f t="shared" si="62"/>
        <v>1.8380644193400002</v>
      </c>
      <c r="AR61" s="15">
        <f t="shared" ca="1" si="63"/>
        <v>2.6211870292855481</v>
      </c>
    </row>
    <row r="62" spans="1:44">
      <c r="A62" s="14" t="str">
        <f>B62&amp;D62</f>
        <v>CA12</v>
      </c>
      <c r="B62" t="s">
        <v>64</v>
      </c>
      <c r="C62" t="s">
        <v>152</v>
      </c>
      <c r="D62">
        <v>12</v>
      </c>
      <c r="E62">
        <v>1</v>
      </c>
      <c r="F62" s="16">
        <f t="shared" ca="1" si="32"/>
        <v>2.0730609872114534</v>
      </c>
      <c r="G62">
        <v>16.441165139999999</v>
      </c>
      <c r="H62">
        <v>5.113866153</v>
      </c>
      <c r="I62">
        <v>3.0914359650000001</v>
      </c>
      <c r="J62">
        <v>141.3283582</v>
      </c>
      <c r="K62">
        <v>2.48056893</v>
      </c>
      <c r="L62">
        <v>35.881835819999999</v>
      </c>
      <c r="M62">
        <v>7.0269619639999998</v>
      </c>
      <c r="N62" s="12">
        <f t="shared" si="33"/>
        <v>17</v>
      </c>
      <c r="O62" s="10">
        <f t="shared" si="34"/>
        <v>9.6499999999999986</v>
      </c>
      <c r="P62" s="10">
        <f t="shared" si="35"/>
        <v>99.640527085131566</v>
      </c>
      <c r="Q62" s="10">
        <f t="shared" si="36"/>
        <v>34.202138733223002</v>
      </c>
      <c r="R62" s="10">
        <f t="shared" si="37"/>
        <v>29.284720064367999</v>
      </c>
      <c r="S62" s="12">
        <f t="shared" si="38"/>
        <v>10.439551989015545</v>
      </c>
      <c r="T62" s="10">
        <f t="shared" si="39"/>
        <v>12.798051641788</v>
      </c>
      <c r="U62" s="10">
        <f t="shared" si="40"/>
        <v>0.81571416346910819</v>
      </c>
      <c r="V62" s="10">
        <f t="shared" si="41"/>
        <v>8.0384550315419698</v>
      </c>
      <c r="W62" s="10">
        <f t="shared" si="42"/>
        <v>31.743429398795499</v>
      </c>
      <c r="X62" s="10">
        <f t="shared" si="43"/>
        <v>0.21773439784890306</v>
      </c>
      <c r="Y62" s="10">
        <f t="shared" si="44"/>
        <v>0.75121412068329618</v>
      </c>
      <c r="Z62" s="10">
        <f t="shared" si="45"/>
        <v>5.1921189251672697</v>
      </c>
      <c r="AA62" s="10">
        <f t="shared" si="46"/>
        <v>2.8463361063747001</v>
      </c>
      <c r="AB62" s="10">
        <f t="shared" si="47"/>
        <v>10.777515646499999</v>
      </c>
      <c r="AC62" s="10">
        <f t="shared" si="48"/>
        <v>1.8701607246722558</v>
      </c>
      <c r="AD62" s="10">
        <f t="shared" si="49"/>
        <v>0.87926875294006857</v>
      </c>
      <c r="AE62" s="10">
        <f t="shared" si="50"/>
        <v>1.3747147388061622</v>
      </c>
      <c r="AF62" s="10">
        <f t="shared" si="51"/>
        <v>0.76269783006991454</v>
      </c>
      <c r="AG62" s="10">
        <f t="shared" si="52"/>
        <v>8.6126898394759094E-2</v>
      </c>
      <c r="AH62" s="10">
        <f t="shared" si="53"/>
        <v>99.640527085131566</v>
      </c>
      <c r="AI62" s="10">
        <f t="shared" si="54"/>
        <v>6.6260950511612488E-2</v>
      </c>
      <c r="AJ62" s="10">
        <f t="shared" ca="1" si="55"/>
        <v>-0.36160689312999988</v>
      </c>
      <c r="AK62" s="12">
        <f t="shared" si="56"/>
        <v>8.6126898394759094E-2</v>
      </c>
      <c r="AL62" s="10">
        <f t="shared" ca="1" si="57"/>
        <v>3.2079429995047</v>
      </c>
      <c r="AM62" s="10">
        <f t="shared" si="58"/>
        <v>6.6260950511612488E-2</v>
      </c>
      <c r="AN62" s="10">
        <f t="shared" si="59"/>
        <v>3.1714986226080182</v>
      </c>
      <c r="AO62" s="10">
        <f t="shared" si="60"/>
        <v>2.48056893</v>
      </c>
      <c r="AP62" s="10">
        <f t="shared" si="61"/>
        <v>0.6120169087362477</v>
      </c>
      <c r="AQ62" s="10">
        <f t="shared" si="62"/>
        <v>1.8433934362</v>
      </c>
      <c r="AR62" s="15">
        <f t="shared" ca="1" si="63"/>
        <v>2.0730609872114534</v>
      </c>
    </row>
    <row r="63" spans="1:44">
      <c r="A63" s="14" t="str">
        <f>B63&amp;D63</f>
        <v>CA1</v>
      </c>
      <c r="B63" t="s">
        <v>64</v>
      </c>
      <c r="C63" t="s">
        <v>152</v>
      </c>
      <c r="D63">
        <v>1</v>
      </c>
      <c r="E63">
        <v>2</v>
      </c>
      <c r="F63" s="16">
        <f t="shared" ca="1" si="32"/>
        <v>1.4186761654363114</v>
      </c>
      <c r="G63">
        <v>6.9444444440000002</v>
      </c>
      <c r="H63">
        <v>-3.1711111110000001</v>
      </c>
      <c r="I63">
        <v>-5.0672685189999997</v>
      </c>
      <c r="J63">
        <v>1547.333333</v>
      </c>
      <c r="K63">
        <v>2.9556712959999998</v>
      </c>
      <c r="L63">
        <v>38.522333330000002</v>
      </c>
      <c r="M63">
        <v>5.9666666670000001</v>
      </c>
      <c r="N63" s="12">
        <f t="shared" si="33"/>
        <v>16.2</v>
      </c>
      <c r="O63" s="10">
        <f t="shared" si="34"/>
        <v>9.6</v>
      </c>
      <c r="P63" s="10">
        <f t="shared" si="35"/>
        <v>84.297923679997766</v>
      </c>
      <c r="Q63" s="10">
        <f t="shared" si="36"/>
        <v>29.921898274686438</v>
      </c>
      <c r="R63" s="10">
        <f t="shared" si="37"/>
        <v>25.864076213451437</v>
      </c>
      <c r="S63" s="12">
        <f t="shared" si="38"/>
        <v>9.0843750002812502</v>
      </c>
      <c r="T63" s="10">
        <f t="shared" si="39"/>
        <v>12.651335999892</v>
      </c>
      <c r="U63" s="10">
        <f t="shared" si="40"/>
        <v>0.71805657523907362</v>
      </c>
      <c r="V63" s="10">
        <f t="shared" si="41"/>
        <v>6.9949687502165627</v>
      </c>
      <c r="W63" s="10">
        <f t="shared" si="42"/>
        <v>27.892987244068937</v>
      </c>
      <c r="X63" s="10">
        <f t="shared" si="43"/>
        <v>0.24937449214379481</v>
      </c>
      <c r="Y63" s="10">
        <f t="shared" si="44"/>
        <v>0.61937637657274947</v>
      </c>
      <c r="Z63" s="10">
        <f t="shared" si="45"/>
        <v>4.308257908043938</v>
      </c>
      <c r="AA63" s="10">
        <f t="shared" si="46"/>
        <v>2.6867108421726247</v>
      </c>
      <c r="AB63" s="10">
        <f t="shared" si="47"/>
        <v>1.8866666665</v>
      </c>
      <c r="AC63" s="10">
        <f t="shared" si="48"/>
        <v>0.99804296099320811</v>
      </c>
      <c r="AD63" s="10">
        <f t="shared" si="49"/>
        <v>0.48340730084305195</v>
      </c>
      <c r="AE63" s="10">
        <f t="shared" si="50"/>
        <v>0.74072513091812997</v>
      </c>
      <c r="AF63" s="10">
        <f t="shared" si="51"/>
        <v>0.41902972827526069</v>
      </c>
      <c r="AG63" s="10">
        <f t="shared" si="52"/>
        <v>5.0136955826820789E-2</v>
      </c>
      <c r="AH63" s="10">
        <f t="shared" si="53"/>
        <v>84.297923679997766</v>
      </c>
      <c r="AI63" s="10">
        <f t="shared" si="54"/>
        <v>5.6058119247198515E-2</v>
      </c>
      <c r="AJ63" s="10">
        <f t="shared" ca="1" si="55"/>
        <v>-5.3990322609999981E-2</v>
      </c>
      <c r="AK63" s="12">
        <f t="shared" si="56"/>
        <v>5.0136955826820789E-2</v>
      </c>
      <c r="AL63" s="10">
        <f t="shared" ca="1" si="57"/>
        <v>2.7407011647826245</v>
      </c>
      <c r="AM63" s="10">
        <f t="shared" si="58"/>
        <v>5.6058119247198515E-2</v>
      </c>
      <c r="AN63" s="10">
        <f t="shared" si="59"/>
        <v>3.2740765891417518</v>
      </c>
      <c r="AO63" s="10">
        <f t="shared" si="60"/>
        <v>2.9556712959999998</v>
      </c>
      <c r="AP63" s="10">
        <f t="shared" si="61"/>
        <v>0.32169540264286928</v>
      </c>
      <c r="AQ63" s="10">
        <f t="shared" si="62"/>
        <v>2.00492824064</v>
      </c>
      <c r="AR63" s="15">
        <f t="shared" ca="1" si="63"/>
        <v>1.4186761654363114</v>
      </c>
    </row>
    <row r="64" spans="1:44">
      <c r="A64" s="14" t="str">
        <f>B64&amp;D64</f>
        <v>CA2</v>
      </c>
      <c r="B64" t="s">
        <v>64</v>
      </c>
      <c r="C64" t="s">
        <v>152</v>
      </c>
      <c r="D64">
        <v>2</v>
      </c>
      <c r="E64">
        <v>2</v>
      </c>
      <c r="F64" s="16">
        <f t="shared" ca="1" si="32"/>
        <v>1.9729941972146248</v>
      </c>
      <c r="G64">
        <v>8.6518518520000001</v>
      </c>
      <c r="H64">
        <v>-2.245061728</v>
      </c>
      <c r="I64">
        <v>-4.9512345680000003</v>
      </c>
      <c r="J64">
        <v>1547.333333</v>
      </c>
      <c r="K64">
        <v>3.1691872430000001</v>
      </c>
      <c r="L64">
        <v>38.522333330000002</v>
      </c>
      <c r="M64">
        <v>7.2592592590000002</v>
      </c>
      <c r="N64" s="12">
        <f t="shared" si="33"/>
        <v>21.5</v>
      </c>
      <c r="O64" s="10">
        <f t="shared" si="34"/>
        <v>10.6</v>
      </c>
      <c r="P64" s="10">
        <f t="shared" si="35"/>
        <v>84.297923679997766</v>
      </c>
      <c r="Q64" s="10">
        <f t="shared" si="36"/>
        <v>30.787575509361439</v>
      </c>
      <c r="R64" s="10">
        <f t="shared" si="37"/>
        <v>26.250100533261438</v>
      </c>
      <c r="S64" s="12">
        <f t="shared" si="38"/>
        <v>12.736984625872642</v>
      </c>
      <c r="T64" s="10">
        <f t="shared" si="39"/>
        <v>16.790353333190001</v>
      </c>
      <c r="U64" s="10">
        <f t="shared" si="40"/>
        <v>0.75858943365385034</v>
      </c>
      <c r="V64" s="10">
        <f t="shared" si="41"/>
        <v>9.8074781619219351</v>
      </c>
      <c r="W64" s="10">
        <f t="shared" si="42"/>
        <v>28.518838021311439</v>
      </c>
      <c r="X64" s="10">
        <f t="shared" si="43"/>
        <v>0.24897428116558593</v>
      </c>
      <c r="Y64" s="10">
        <f t="shared" si="44"/>
        <v>0.67409573543269807</v>
      </c>
      <c r="Z64" s="10">
        <f t="shared" si="45"/>
        <v>4.7863879154687945</v>
      </c>
      <c r="AA64" s="10">
        <f t="shared" si="46"/>
        <v>5.0210902464531406</v>
      </c>
      <c r="AB64" s="10">
        <f t="shared" si="47"/>
        <v>3.2033950620000002</v>
      </c>
      <c r="AC64" s="10">
        <f t="shared" si="48"/>
        <v>1.1213365637314285</v>
      </c>
      <c r="AD64" s="10">
        <f t="shared" si="49"/>
        <v>0.51791958136014482</v>
      </c>
      <c r="AE64" s="10">
        <f t="shared" si="50"/>
        <v>0.81962807254578673</v>
      </c>
      <c r="AF64" s="10">
        <f t="shared" si="51"/>
        <v>0.42273885149601065</v>
      </c>
      <c r="AG64" s="10">
        <f t="shared" si="52"/>
        <v>5.4466399005864211E-2</v>
      </c>
      <c r="AH64" s="10">
        <f t="shared" si="53"/>
        <v>84.297923679997766</v>
      </c>
      <c r="AI64" s="10">
        <f t="shared" si="54"/>
        <v>5.6058119247198515E-2</v>
      </c>
      <c r="AJ64" s="10">
        <f t="shared" ca="1" si="55"/>
        <v>0.18434197537000005</v>
      </c>
      <c r="AK64" s="12">
        <f t="shared" si="56"/>
        <v>5.4466399005864211E-2</v>
      </c>
      <c r="AL64" s="10">
        <f t="shared" ca="1" si="57"/>
        <v>4.8367482710831409</v>
      </c>
      <c r="AM64" s="10">
        <f t="shared" si="58"/>
        <v>5.6058119247198515E-2</v>
      </c>
      <c r="AN64" s="10">
        <f t="shared" si="59"/>
        <v>3.2584682740701827</v>
      </c>
      <c r="AO64" s="10">
        <f t="shared" si="60"/>
        <v>3.1691872430000001</v>
      </c>
      <c r="AP64" s="10">
        <f t="shared" si="61"/>
        <v>0.39688922104977609</v>
      </c>
      <c r="AQ64" s="10">
        <f t="shared" si="62"/>
        <v>2.07752366262</v>
      </c>
      <c r="AR64" s="15">
        <f t="shared" ca="1" si="63"/>
        <v>1.9729941972146248</v>
      </c>
    </row>
    <row r="65" spans="1:44">
      <c r="A65" s="14" t="str">
        <f>B65&amp;D65</f>
        <v>CA3</v>
      </c>
      <c r="B65" t="s">
        <v>64</v>
      </c>
      <c r="C65" t="s">
        <v>152</v>
      </c>
      <c r="D65">
        <v>3</v>
      </c>
      <c r="E65">
        <v>2</v>
      </c>
      <c r="F65" s="16">
        <f t="shared" ca="1" si="32"/>
        <v>2.4306510212639907</v>
      </c>
      <c r="G65">
        <v>9.8344444440000007</v>
      </c>
      <c r="H65">
        <v>-1.8316666669999999</v>
      </c>
      <c r="I65">
        <v>-3.1294212959999999</v>
      </c>
      <c r="J65">
        <v>1547.333333</v>
      </c>
      <c r="K65">
        <v>3.8628009259999998</v>
      </c>
      <c r="L65">
        <v>38.522333330000002</v>
      </c>
      <c r="M65">
        <v>7.3611111109999996</v>
      </c>
      <c r="N65" s="12">
        <f t="shared" si="33"/>
        <v>28.1</v>
      </c>
      <c r="O65" s="10">
        <f t="shared" si="34"/>
        <v>11.7</v>
      </c>
      <c r="P65" s="10">
        <f t="shared" si="35"/>
        <v>84.297923679997766</v>
      </c>
      <c r="Q65" s="10">
        <f t="shared" si="36"/>
        <v>31.227391054023439</v>
      </c>
      <c r="R65" s="10">
        <f t="shared" si="37"/>
        <v>26.444725098343</v>
      </c>
      <c r="S65" s="12">
        <f t="shared" si="38"/>
        <v>15.864624881158122</v>
      </c>
      <c r="T65" s="10">
        <f t="shared" si="39"/>
        <v>21.944601333146</v>
      </c>
      <c r="U65" s="10">
        <f t="shared" si="40"/>
        <v>0.72293976273770622</v>
      </c>
      <c r="V65" s="10">
        <f t="shared" si="41"/>
        <v>12.215761158491754</v>
      </c>
      <c r="W65" s="10">
        <f t="shared" si="42"/>
        <v>28.836058076183221</v>
      </c>
      <c r="X65" s="10">
        <f t="shared" si="43"/>
        <v>0.24250971858376036</v>
      </c>
      <c r="Y65" s="10">
        <f t="shared" si="44"/>
        <v>0.62596867969590353</v>
      </c>
      <c r="Z65" s="10">
        <f t="shared" si="45"/>
        <v>4.3774142063806805</v>
      </c>
      <c r="AA65" s="10">
        <f t="shared" si="46"/>
        <v>7.8383469521110731</v>
      </c>
      <c r="AB65" s="10">
        <f t="shared" si="47"/>
        <v>4.0013888885000002</v>
      </c>
      <c r="AC65" s="10">
        <f t="shared" si="48"/>
        <v>1.2144059443106034</v>
      </c>
      <c r="AD65" s="10">
        <f t="shared" si="49"/>
        <v>0.53401786152004393</v>
      </c>
      <c r="AE65" s="10">
        <f t="shared" si="50"/>
        <v>0.87421190291532369</v>
      </c>
      <c r="AF65" s="10">
        <f t="shared" si="51"/>
        <v>0.48491606992946945</v>
      </c>
      <c r="AG65" s="10">
        <f t="shared" si="52"/>
        <v>5.7243313234892401E-2</v>
      </c>
      <c r="AH65" s="10">
        <f t="shared" si="53"/>
        <v>84.297923679997766</v>
      </c>
      <c r="AI65" s="10">
        <f t="shared" si="54"/>
        <v>5.6058119247198515E-2</v>
      </c>
      <c r="AJ65" s="10">
        <f t="shared" ca="1" si="55"/>
        <v>0.11171913571</v>
      </c>
      <c r="AK65" s="12">
        <f t="shared" si="56"/>
        <v>5.7243313234892401E-2</v>
      </c>
      <c r="AL65" s="10">
        <f t="shared" ca="1" si="57"/>
        <v>7.7266278164010735</v>
      </c>
      <c r="AM65" s="10">
        <f t="shared" si="58"/>
        <v>5.6058119247198515E-2</v>
      </c>
      <c r="AN65" s="10">
        <f t="shared" si="59"/>
        <v>3.2490811819079815</v>
      </c>
      <c r="AO65" s="10">
        <f t="shared" si="60"/>
        <v>3.8628009259999998</v>
      </c>
      <c r="AP65" s="10">
        <f t="shared" si="61"/>
        <v>0.38929583298585424</v>
      </c>
      <c r="AQ65" s="10">
        <f t="shared" si="62"/>
        <v>2.3133523148399999</v>
      </c>
      <c r="AR65" s="15">
        <f t="shared" ca="1" si="63"/>
        <v>2.4306510212639907</v>
      </c>
    </row>
    <row r="66" spans="1:44">
      <c r="A66" s="14" t="str">
        <f>B66&amp;D66</f>
        <v>CA4</v>
      </c>
      <c r="B66" t="s">
        <v>64</v>
      </c>
      <c r="C66" t="s">
        <v>152</v>
      </c>
      <c r="D66">
        <v>4</v>
      </c>
      <c r="E66">
        <v>2</v>
      </c>
      <c r="F66" s="16">
        <f t="shared" ca="1" si="32"/>
        <v>4.0706528829376403</v>
      </c>
      <c r="G66">
        <v>14.997126440000001</v>
      </c>
      <c r="H66">
        <v>1.5367816089999999</v>
      </c>
      <c r="I66">
        <v>-2.974904215</v>
      </c>
      <c r="J66">
        <v>1547.333333</v>
      </c>
      <c r="K66">
        <v>3.877562261</v>
      </c>
      <c r="L66">
        <v>38.522333330000002</v>
      </c>
      <c r="M66">
        <v>10.42528736</v>
      </c>
      <c r="N66" s="12">
        <f t="shared" si="33"/>
        <v>35.200000000000003</v>
      </c>
      <c r="O66" s="10">
        <f t="shared" si="34"/>
        <v>13</v>
      </c>
      <c r="P66" s="10">
        <f t="shared" si="35"/>
        <v>84.297923679997766</v>
      </c>
      <c r="Q66" s="10">
        <f t="shared" si="36"/>
        <v>33.497568920898438</v>
      </c>
      <c r="R66" s="10">
        <f t="shared" si="37"/>
        <v>27.837567838331438</v>
      </c>
      <c r="S66" s="12">
        <f t="shared" si="38"/>
        <v>22.914235195076923</v>
      </c>
      <c r="T66" s="10">
        <f t="shared" si="39"/>
        <v>27.489322666432003</v>
      </c>
      <c r="U66" s="10">
        <f t="shared" si="40"/>
        <v>0.83356856307915328</v>
      </c>
      <c r="V66" s="10">
        <f t="shared" si="41"/>
        <v>17.643961100209232</v>
      </c>
      <c r="W66" s="10">
        <f t="shared" si="42"/>
        <v>30.667568379614938</v>
      </c>
      <c r="X66" s="10">
        <f t="shared" si="43"/>
        <v>0.24194556112181467</v>
      </c>
      <c r="Y66" s="10">
        <f t="shared" si="44"/>
        <v>0.77531756015685704</v>
      </c>
      <c r="Z66" s="10">
        <f t="shared" si="45"/>
        <v>5.7527648397862912</v>
      </c>
      <c r="AA66" s="10">
        <f t="shared" si="46"/>
        <v>11.891196260422941</v>
      </c>
      <c r="AB66" s="10">
        <f t="shared" si="47"/>
        <v>8.2669540245000004</v>
      </c>
      <c r="AC66" s="10">
        <f t="shared" si="48"/>
        <v>1.7050307656616268</v>
      </c>
      <c r="AD66" s="10">
        <f t="shared" si="49"/>
        <v>0.68258864434043443</v>
      </c>
      <c r="AE66" s="10">
        <f t="shared" si="50"/>
        <v>1.1938097050010306</v>
      </c>
      <c r="AF66" s="10">
        <f t="shared" si="51"/>
        <v>0.49054453998549924</v>
      </c>
      <c r="AG66" s="10">
        <f t="shared" si="52"/>
        <v>7.4237925070662888E-2</v>
      </c>
      <c r="AH66" s="10">
        <f t="shared" si="53"/>
        <v>84.297923679997766</v>
      </c>
      <c r="AI66" s="10">
        <f t="shared" si="54"/>
        <v>5.6058119247198515E-2</v>
      </c>
      <c r="AJ66" s="10">
        <f t="shared" ca="1" si="55"/>
        <v>0.59717911904000009</v>
      </c>
      <c r="AK66" s="12">
        <f t="shared" si="56"/>
        <v>7.4237925070662888E-2</v>
      </c>
      <c r="AL66" s="10">
        <f t="shared" ca="1" si="57"/>
        <v>11.294017141382941</v>
      </c>
      <c r="AM66" s="10">
        <f t="shared" si="58"/>
        <v>5.6058119247198515E-2</v>
      </c>
      <c r="AN66" s="10">
        <f t="shared" si="59"/>
        <v>3.1998071125042462</v>
      </c>
      <c r="AO66" s="10">
        <f t="shared" si="60"/>
        <v>3.877562261</v>
      </c>
      <c r="AP66" s="10">
        <f t="shared" si="61"/>
        <v>0.70326516501553127</v>
      </c>
      <c r="AQ66" s="10">
        <f t="shared" si="62"/>
        <v>2.3183711687400002</v>
      </c>
      <c r="AR66" s="15">
        <f t="shared" ca="1" si="63"/>
        <v>4.0706528829376403</v>
      </c>
    </row>
    <row r="67" spans="1:44">
      <c r="A67" s="14" t="str">
        <f>B67&amp;D67</f>
        <v>CA5</v>
      </c>
      <c r="B67" t="s">
        <v>64</v>
      </c>
      <c r="C67" t="s">
        <v>152</v>
      </c>
      <c r="D67">
        <v>5</v>
      </c>
      <c r="E67">
        <v>2</v>
      </c>
      <c r="F67" s="16">
        <f t="shared" ca="1" si="32"/>
        <v>5.1131791714546448</v>
      </c>
      <c r="G67">
        <v>19.026666670000001</v>
      </c>
      <c r="H67">
        <v>4.3272222219999996</v>
      </c>
      <c r="I67">
        <v>-0.41511574099999998</v>
      </c>
      <c r="J67">
        <v>1547.333333</v>
      </c>
      <c r="K67">
        <v>3.5887962959999999</v>
      </c>
      <c r="L67">
        <v>38.522333330000002</v>
      </c>
      <c r="M67">
        <v>11.516666669999999</v>
      </c>
      <c r="N67" s="12">
        <f t="shared" si="33"/>
        <v>39.9</v>
      </c>
      <c r="O67" s="10">
        <f t="shared" si="34"/>
        <v>14.1</v>
      </c>
      <c r="P67" s="10">
        <f t="shared" si="35"/>
        <v>84.297923679997766</v>
      </c>
      <c r="Q67" s="10">
        <f t="shared" si="36"/>
        <v>35.644563359488004</v>
      </c>
      <c r="R67" s="10">
        <f t="shared" si="37"/>
        <v>28.865625279223</v>
      </c>
      <c r="S67" s="12">
        <f t="shared" si="38"/>
        <v>26.269858160744683</v>
      </c>
      <c r="T67" s="10">
        <f t="shared" si="39"/>
        <v>31.159771999733998</v>
      </c>
      <c r="U67" s="10">
        <f t="shared" si="40"/>
        <v>0.84306965278722001</v>
      </c>
      <c r="V67" s="10">
        <f t="shared" si="41"/>
        <v>20.227790783773408</v>
      </c>
      <c r="W67" s="10">
        <f t="shared" si="42"/>
        <v>32.2550943193555</v>
      </c>
      <c r="X67" s="10">
        <f t="shared" si="43"/>
        <v>0.23222802588665636</v>
      </c>
      <c r="Y67" s="10">
        <f t="shared" si="44"/>
        <v>0.78814403126274712</v>
      </c>
      <c r="Z67" s="10">
        <f t="shared" si="45"/>
        <v>5.9036219317998784</v>
      </c>
      <c r="AA67" s="10">
        <f t="shared" si="46"/>
        <v>14.324168851973528</v>
      </c>
      <c r="AB67" s="10">
        <f t="shared" si="47"/>
        <v>11.676944446</v>
      </c>
      <c r="AC67" s="10">
        <f t="shared" si="48"/>
        <v>2.2010516762732752</v>
      </c>
      <c r="AD67" s="10">
        <f t="shared" si="49"/>
        <v>0.83218294863275721</v>
      </c>
      <c r="AE67" s="10">
        <f t="shared" si="50"/>
        <v>1.5166173124530162</v>
      </c>
      <c r="AF67" s="10">
        <f t="shared" si="51"/>
        <v>0.59259175532077613</v>
      </c>
      <c r="AG67" s="10">
        <f t="shared" si="52"/>
        <v>9.0763856736245568E-2</v>
      </c>
      <c r="AH67" s="10">
        <f t="shared" si="53"/>
        <v>84.297923679997766</v>
      </c>
      <c r="AI67" s="10">
        <f t="shared" si="54"/>
        <v>5.6058119247198515E-2</v>
      </c>
      <c r="AJ67" s="10">
        <f t="shared" ca="1" si="55"/>
        <v>0.47739865901</v>
      </c>
      <c r="AK67" s="12">
        <f t="shared" si="56"/>
        <v>9.0763856736245568E-2</v>
      </c>
      <c r="AL67" s="10">
        <f t="shared" ca="1" si="57"/>
        <v>13.846770192963529</v>
      </c>
      <c r="AM67" s="10">
        <f t="shared" si="58"/>
        <v>5.6058119247198515E-2</v>
      </c>
      <c r="AN67" s="10">
        <f t="shared" si="59"/>
        <v>3.161478361907597</v>
      </c>
      <c r="AO67" s="10">
        <f t="shared" si="60"/>
        <v>3.5887962959999999</v>
      </c>
      <c r="AP67" s="10">
        <f t="shared" si="61"/>
        <v>0.92402555713224011</v>
      </c>
      <c r="AQ67" s="10">
        <f t="shared" si="62"/>
        <v>2.2201907406400001</v>
      </c>
      <c r="AR67" s="15">
        <f t="shared" ca="1" si="63"/>
        <v>5.1131791714546448</v>
      </c>
    </row>
    <row r="68" spans="1:44">
      <c r="A68" s="14" t="str">
        <f>B68&amp;D68</f>
        <v>CA6</v>
      </c>
      <c r="B68" t="s">
        <v>64</v>
      </c>
      <c r="C68" t="s">
        <v>152</v>
      </c>
      <c r="D68">
        <v>6</v>
      </c>
      <c r="E68">
        <v>2</v>
      </c>
      <c r="F68" s="16">
        <f t="shared" ca="1" si="32"/>
        <v>3.7056136781599149</v>
      </c>
      <c r="G68">
        <v>24.458045980000001</v>
      </c>
      <c r="H68">
        <v>8.3718390800000009</v>
      </c>
      <c r="I68">
        <v>1.8123563220000001</v>
      </c>
      <c r="J68">
        <v>1547.333333</v>
      </c>
      <c r="K68">
        <v>3.573491379</v>
      </c>
      <c r="L68">
        <v>38.522333330000002</v>
      </c>
      <c r="M68">
        <v>12.66666667</v>
      </c>
      <c r="N68" s="12">
        <f t="shared" si="33"/>
        <v>14.8</v>
      </c>
      <c r="O68" s="10">
        <f t="shared" si="34"/>
        <v>14.6</v>
      </c>
      <c r="P68" s="10">
        <f t="shared" si="35"/>
        <v>84.297923679997766</v>
      </c>
      <c r="Q68" s="10">
        <f t="shared" si="36"/>
        <v>38.149398119943001</v>
      </c>
      <c r="R68" s="10">
        <f t="shared" si="37"/>
        <v>30.569418171462999</v>
      </c>
      <c r="S68" s="12">
        <f t="shared" si="38"/>
        <v>10.120091325890412</v>
      </c>
      <c r="T68" s="10">
        <f t="shared" si="39"/>
        <v>11.558010666568</v>
      </c>
      <c r="U68" s="10">
        <f t="shared" si="40"/>
        <v>0.87559110454562683</v>
      </c>
      <c r="V68" s="10">
        <f t="shared" si="41"/>
        <v>7.7924703209356174</v>
      </c>
      <c r="W68" s="10">
        <f t="shared" si="42"/>
        <v>34.359408145703</v>
      </c>
      <c r="X68" s="10">
        <f t="shared" si="43"/>
        <v>0.22318415685184251</v>
      </c>
      <c r="Y68" s="10">
        <f t="shared" si="44"/>
        <v>0.83204799113659622</v>
      </c>
      <c r="Z68" s="10">
        <f t="shared" si="45"/>
        <v>6.3805396655802866</v>
      </c>
      <c r="AA68" s="10">
        <f t="shared" si="46"/>
        <v>1.4119306553553308</v>
      </c>
      <c r="AB68" s="10">
        <f t="shared" si="47"/>
        <v>16.414942530000001</v>
      </c>
      <c r="AC68" s="10">
        <f t="shared" si="48"/>
        <v>3.0669445443853838</v>
      </c>
      <c r="AD68" s="10">
        <f t="shared" si="49"/>
        <v>1.1002414937128169</v>
      </c>
      <c r="AE68" s="10">
        <f t="shared" si="50"/>
        <v>2.0835930190491005</v>
      </c>
      <c r="AF68" s="10">
        <f t="shared" si="51"/>
        <v>0.69622149032729252</v>
      </c>
      <c r="AG68" s="10">
        <f t="shared" si="52"/>
        <v>0.11885948273644115</v>
      </c>
      <c r="AH68" s="10">
        <f t="shared" si="53"/>
        <v>84.297923679997766</v>
      </c>
      <c r="AI68" s="10">
        <f t="shared" si="54"/>
        <v>5.6058119247198515E-2</v>
      </c>
      <c r="AJ68" s="10">
        <f t="shared" ca="1" si="55"/>
        <v>0.66331973176000014</v>
      </c>
      <c r="AK68" s="12">
        <f t="shared" si="56"/>
        <v>0.11885948273644115</v>
      </c>
      <c r="AL68" s="10">
        <f t="shared" ca="1" si="57"/>
        <v>0.74861092359533066</v>
      </c>
      <c r="AM68" s="10">
        <f t="shared" si="58"/>
        <v>5.6058119247198515E-2</v>
      </c>
      <c r="AN68" s="10">
        <f t="shared" si="59"/>
        <v>3.1097219519227424</v>
      </c>
      <c r="AO68" s="10">
        <f t="shared" si="60"/>
        <v>3.573491379</v>
      </c>
      <c r="AP68" s="10">
        <f t="shared" si="61"/>
        <v>1.387371528721808</v>
      </c>
      <c r="AQ68" s="10">
        <f t="shared" si="62"/>
        <v>2.2149870688600002</v>
      </c>
      <c r="AR68" s="15">
        <f t="shared" ca="1" si="63"/>
        <v>3.7056136781599149</v>
      </c>
    </row>
    <row r="69" spans="1:44">
      <c r="A69" s="14" t="str">
        <f>B69&amp;D69</f>
        <v>CA7</v>
      </c>
      <c r="B69" t="s">
        <v>64</v>
      </c>
      <c r="C69" t="s">
        <v>152</v>
      </c>
      <c r="D69">
        <v>7</v>
      </c>
      <c r="E69">
        <v>2</v>
      </c>
      <c r="F69" s="16">
        <f t="shared" ca="1" si="32"/>
        <v>7.2311718992922991</v>
      </c>
      <c r="G69">
        <v>29.911666669999999</v>
      </c>
      <c r="H69">
        <v>11.812222220000001</v>
      </c>
      <c r="I69">
        <v>4.1607870370000004</v>
      </c>
      <c r="J69">
        <v>1547.333333</v>
      </c>
      <c r="K69">
        <v>2.965671296</v>
      </c>
      <c r="L69">
        <v>38.522333330000002</v>
      </c>
      <c r="M69">
        <v>12.82222222</v>
      </c>
      <c r="N69" s="12">
        <f t="shared" si="33"/>
        <v>40.799999999999997</v>
      </c>
      <c r="O69" s="10">
        <f t="shared" si="34"/>
        <v>14.4</v>
      </c>
      <c r="P69" s="10">
        <f t="shared" si="35"/>
        <v>84.297923679997766</v>
      </c>
      <c r="Q69" s="10">
        <f t="shared" si="36"/>
        <v>41.054749747773435</v>
      </c>
      <c r="R69" s="10">
        <f t="shared" si="37"/>
        <v>32.121141915516439</v>
      </c>
      <c r="S69" s="12">
        <f t="shared" si="38"/>
        <v>28.364814811666665</v>
      </c>
      <c r="T69" s="10">
        <f t="shared" si="39"/>
        <v>31.862623999727997</v>
      </c>
      <c r="U69" s="10">
        <f t="shared" si="40"/>
        <v>0.89022218671973807</v>
      </c>
      <c r="V69" s="10">
        <f t="shared" si="41"/>
        <v>21.840907404983334</v>
      </c>
      <c r="W69" s="10">
        <f t="shared" si="42"/>
        <v>36.587945831644937</v>
      </c>
      <c r="X69" s="10">
        <f t="shared" si="43"/>
        <v>0.21303067059767816</v>
      </c>
      <c r="Y69" s="10">
        <f t="shared" si="44"/>
        <v>0.85179995207164649</v>
      </c>
      <c r="Z69" s="10">
        <f t="shared" si="45"/>
        <v>6.6392309056355856</v>
      </c>
      <c r="AA69" s="10">
        <f t="shared" si="46"/>
        <v>15.201676499347748</v>
      </c>
      <c r="AB69" s="10">
        <f t="shared" si="47"/>
        <v>20.861944444999999</v>
      </c>
      <c r="AC69" s="10">
        <f t="shared" si="48"/>
        <v>4.2216144363867594</v>
      </c>
      <c r="AD69" s="10">
        <f t="shared" si="49"/>
        <v>1.3852915142392024</v>
      </c>
      <c r="AE69" s="10">
        <f t="shared" si="50"/>
        <v>2.8034529753129807</v>
      </c>
      <c r="AF69" s="10">
        <f t="shared" si="51"/>
        <v>0.82251074535078128</v>
      </c>
      <c r="AG69" s="10">
        <f t="shared" si="52"/>
        <v>0.15162801663310646</v>
      </c>
      <c r="AH69" s="10">
        <f t="shared" si="53"/>
        <v>84.297923679997766</v>
      </c>
      <c r="AI69" s="10">
        <f t="shared" si="54"/>
        <v>5.6058119247198515E-2</v>
      </c>
      <c r="AJ69" s="10">
        <f t="shared" ca="1" si="55"/>
        <v>0.62258026809999978</v>
      </c>
      <c r="AK69" s="12">
        <f t="shared" si="56"/>
        <v>0.15162801663310646</v>
      </c>
      <c r="AL69" s="10">
        <f t="shared" ca="1" si="57"/>
        <v>14.579096231247748</v>
      </c>
      <c r="AM69" s="10">
        <f t="shared" si="58"/>
        <v>5.6058119247198515E-2</v>
      </c>
      <c r="AN69" s="10">
        <f t="shared" si="59"/>
        <v>3.0626626448680785</v>
      </c>
      <c r="AO69" s="10">
        <f t="shared" si="60"/>
        <v>2.965671296</v>
      </c>
      <c r="AP69" s="10">
        <f t="shared" si="61"/>
        <v>1.9809422299621993</v>
      </c>
      <c r="AQ69" s="10">
        <f t="shared" si="62"/>
        <v>2.00832824064</v>
      </c>
      <c r="AR69" s="15">
        <f t="shared" ca="1" si="63"/>
        <v>7.2311718992922991</v>
      </c>
    </row>
    <row r="70" spans="1:44">
      <c r="A70" s="14" t="str">
        <f>B70&amp;D70</f>
        <v>CA8</v>
      </c>
      <c r="B70" t="s">
        <v>64</v>
      </c>
      <c r="C70" t="s">
        <v>152</v>
      </c>
      <c r="D70">
        <v>8</v>
      </c>
      <c r="E70">
        <v>2</v>
      </c>
      <c r="F70" s="16">
        <f t="shared" ca="1" si="32"/>
        <v>6.958560647300537</v>
      </c>
      <c r="G70">
        <v>29.396666669999998</v>
      </c>
      <c r="H70">
        <v>10.696666670000001</v>
      </c>
      <c r="I70">
        <v>3.071689815</v>
      </c>
      <c r="J70">
        <v>1547.333333</v>
      </c>
      <c r="K70">
        <v>2.9373842589999999</v>
      </c>
      <c r="L70">
        <v>38.522333330000002</v>
      </c>
      <c r="M70">
        <v>12.98888889</v>
      </c>
      <c r="N70" s="12">
        <f t="shared" si="33"/>
        <v>37</v>
      </c>
      <c r="O70" s="10">
        <f t="shared" si="34"/>
        <v>13.5</v>
      </c>
      <c r="P70" s="10">
        <f t="shared" si="35"/>
        <v>84.297923679997766</v>
      </c>
      <c r="Q70" s="10">
        <f t="shared" si="36"/>
        <v>40.783985627248001</v>
      </c>
      <c r="R70" s="10">
        <f t="shared" si="37"/>
        <v>31.671902089016438</v>
      </c>
      <c r="S70" s="12">
        <f t="shared" si="38"/>
        <v>27.049588478888889</v>
      </c>
      <c r="T70" s="10">
        <f t="shared" si="39"/>
        <v>28.895026666420002</v>
      </c>
      <c r="U70" s="10">
        <f t="shared" si="40"/>
        <v>0.93613301663169024</v>
      </c>
      <c r="V70" s="10">
        <f t="shared" si="41"/>
        <v>20.828183128744445</v>
      </c>
      <c r="W70" s="10">
        <f t="shared" si="42"/>
        <v>36.227943858132221</v>
      </c>
      <c r="X70" s="10">
        <f t="shared" si="43"/>
        <v>0.21781998182332055</v>
      </c>
      <c r="Y70" s="10">
        <f t="shared" si="44"/>
        <v>0.91377957245278185</v>
      </c>
      <c r="Z70" s="10">
        <f t="shared" si="45"/>
        <v>7.2107900151608177</v>
      </c>
      <c r="AA70" s="10">
        <f t="shared" si="46"/>
        <v>13.617393113583628</v>
      </c>
      <c r="AB70" s="10">
        <f t="shared" si="47"/>
        <v>20.04666667</v>
      </c>
      <c r="AC70" s="10">
        <f t="shared" si="48"/>
        <v>4.0984209523899837</v>
      </c>
      <c r="AD70" s="10">
        <f t="shared" si="49"/>
        <v>1.2864791147425181</v>
      </c>
      <c r="AE70" s="10">
        <f t="shared" si="50"/>
        <v>2.6924500335662511</v>
      </c>
      <c r="AF70" s="10">
        <f t="shared" si="51"/>
        <v>0.76163045110478189</v>
      </c>
      <c r="AG70" s="10">
        <f t="shared" si="52"/>
        <v>0.14510620110709299</v>
      </c>
      <c r="AH70" s="10">
        <f t="shared" si="53"/>
        <v>84.297923679997766</v>
      </c>
      <c r="AI70" s="10">
        <f t="shared" si="54"/>
        <v>5.6058119247198515E-2</v>
      </c>
      <c r="AJ70" s="10">
        <f t="shared" ca="1" si="55"/>
        <v>-0.11413888849999979</v>
      </c>
      <c r="AK70" s="12">
        <f t="shared" si="56"/>
        <v>0.14510620110709299</v>
      </c>
      <c r="AL70" s="10">
        <f t="shared" ca="1" si="57"/>
        <v>13.731532002083627</v>
      </c>
      <c r="AM70" s="10">
        <f t="shared" si="58"/>
        <v>5.6058119247198515E-2</v>
      </c>
      <c r="AN70" s="10">
        <f t="shared" si="59"/>
        <v>3.0711832017304279</v>
      </c>
      <c r="AO70" s="10">
        <f t="shared" si="60"/>
        <v>2.9373842589999999</v>
      </c>
      <c r="AP70" s="10">
        <f t="shared" si="61"/>
        <v>1.9308195824614693</v>
      </c>
      <c r="AQ70" s="10">
        <f t="shared" si="62"/>
        <v>1.9987106480599999</v>
      </c>
      <c r="AR70" s="15">
        <f t="shared" ca="1" si="63"/>
        <v>6.958560647300537</v>
      </c>
    </row>
    <row r="71" spans="1:44">
      <c r="A71" s="14" t="str">
        <f>B71&amp;D71</f>
        <v>CA9</v>
      </c>
      <c r="B71" t="s">
        <v>64</v>
      </c>
      <c r="C71" t="s">
        <v>152</v>
      </c>
      <c r="D71">
        <v>9</v>
      </c>
      <c r="E71">
        <v>2</v>
      </c>
      <c r="F71" s="16">
        <f t="shared" ca="1" si="32"/>
        <v>5.1194924557493628</v>
      </c>
      <c r="G71">
        <v>25.40287356</v>
      </c>
      <c r="H71">
        <v>8.4413793100000003</v>
      </c>
      <c r="I71">
        <v>2.997605364</v>
      </c>
      <c r="J71">
        <v>1547.333333</v>
      </c>
      <c r="K71">
        <v>2.7117337159999999</v>
      </c>
      <c r="L71">
        <v>38.522333330000002</v>
      </c>
      <c r="M71">
        <v>10.3045977</v>
      </c>
      <c r="N71" s="12">
        <f t="shared" si="33"/>
        <v>30.7</v>
      </c>
      <c r="O71" s="10">
        <f t="shared" si="34"/>
        <v>12.2</v>
      </c>
      <c r="P71" s="10">
        <f t="shared" si="35"/>
        <v>84.297923679997766</v>
      </c>
      <c r="Q71" s="10">
        <f t="shared" si="36"/>
        <v>38.665795489647998</v>
      </c>
      <c r="R71" s="10">
        <f t="shared" si="37"/>
        <v>30.569418171462999</v>
      </c>
      <c r="S71" s="12">
        <f t="shared" si="38"/>
        <v>20.640211040573771</v>
      </c>
      <c r="T71" s="10">
        <f t="shared" si="39"/>
        <v>23.975062666462001</v>
      </c>
      <c r="U71" s="10">
        <f t="shared" si="40"/>
        <v>0.86090331974175593</v>
      </c>
      <c r="V71" s="10">
        <f t="shared" si="41"/>
        <v>15.892962501241804</v>
      </c>
      <c r="W71" s="10">
        <f t="shared" si="42"/>
        <v>34.617606830555502</v>
      </c>
      <c r="X71" s="10">
        <f t="shared" si="43"/>
        <v>0.21814067077415944</v>
      </c>
      <c r="Y71" s="10">
        <f t="shared" si="44"/>
        <v>0.8122194816513707</v>
      </c>
      <c r="Z71" s="10">
        <f t="shared" si="45"/>
        <v>6.1334818928267696</v>
      </c>
      <c r="AA71" s="10">
        <f t="shared" si="46"/>
        <v>9.7594806084150356</v>
      </c>
      <c r="AB71" s="10">
        <f t="shared" si="47"/>
        <v>16.922126434999999</v>
      </c>
      <c r="AC71" s="10">
        <f t="shared" si="48"/>
        <v>3.2445958546320006</v>
      </c>
      <c r="AD71" s="10">
        <f t="shared" si="49"/>
        <v>1.1054475158091253</v>
      </c>
      <c r="AE71" s="10">
        <f t="shared" si="50"/>
        <v>2.1750216852205631</v>
      </c>
      <c r="AF71" s="10">
        <f t="shared" si="51"/>
        <v>0.75763755711080616</v>
      </c>
      <c r="AG71" s="10">
        <f t="shared" si="52"/>
        <v>0.12226283918246035</v>
      </c>
      <c r="AH71" s="10">
        <f t="shared" si="53"/>
        <v>84.297923679997766</v>
      </c>
      <c r="AI71" s="10">
        <f t="shared" si="54"/>
        <v>5.6058119247198515E-2</v>
      </c>
      <c r="AJ71" s="10">
        <f t="shared" ca="1" si="55"/>
        <v>-0.4374356329000002</v>
      </c>
      <c r="AK71" s="12">
        <f t="shared" si="56"/>
        <v>0.12226283918246035</v>
      </c>
      <c r="AL71" s="10">
        <f t="shared" ca="1" si="57"/>
        <v>10.196916241315035</v>
      </c>
      <c r="AM71" s="10">
        <f t="shared" si="58"/>
        <v>5.6058119247198515E-2</v>
      </c>
      <c r="AN71" s="10">
        <f t="shared" si="59"/>
        <v>3.1042818672267787</v>
      </c>
      <c r="AO71" s="10">
        <f t="shared" si="60"/>
        <v>2.7117337159999999</v>
      </c>
      <c r="AP71" s="10">
        <f t="shared" si="61"/>
        <v>1.4173841281097568</v>
      </c>
      <c r="AQ71" s="10">
        <f t="shared" si="62"/>
        <v>1.9219894634400001</v>
      </c>
      <c r="AR71" s="15">
        <f t="shared" ca="1" si="63"/>
        <v>5.1194924557493628</v>
      </c>
    </row>
    <row r="72" spans="1:44">
      <c r="A72" s="14" t="str">
        <f>B72&amp;D72</f>
        <v>CA10</v>
      </c>
      <c r="B72" t="s">
        <v>64</v>
      </c>
      <c r="C72" t="s">
        <v>152</v>
      </c>
      <c r="D72">
        <v>10</v>
      </c>
      <c r="E72">
        <v>2</v>
      </c>
      <c r="F72" s="16">
        <f t="shared" ca="1" si="32"/>
        <v>3.6561979634798201</v>
      </c>
      <c r="G72">
        <v>18.223333329999999</v>
      </c>
      <c r="H72">
        <v>2.909444444</v>
      </c>
      <c r="I72">
        <v>-1.3409259259999999</v>
      </c>
      <c r="J72">
        <v>1547.333333</v>
      </c>
      <c r="K72">
        <v>3.2316435189999999</v>
      </c>
      <c r="L72">
        <v>38.522333330000002</v>
      </c>
      <c r="M72">
        <v>8.9499999999999993</v>
      </c>
      <c r="N72" s="12">
        <f t="shared" si="33"/>
        <v>23.6</v>
      </c>
      <c r="O72" s="10">
        <f t="shared" si="34"/>
        <v>11</v>
      </c>
      <c r="P72" s="10">
        <f t="shared" si="35"/>
        <v>84.297923679997766</v>
      </c>
      <c r="Q72" s="10">
        <f t="shared" si="36"/>
        <v>35.158784244183003</v>
      </c>
      <c r="R72" s="10">
        <f t="shared" si="37"/>
        <v>28.245437499156438</v>
      </c>
      <c r="S72" s="12">
        <f t="shared" si="38"/>
        <v>15.50090909090909</v>
      </c>
      <c r="T72" s="10">
        <f t="shared" si="39"/>
        <v>18.430341333176003</v>
      </c>
      <c r="U72" s="10">
        <f t="shared" si="40"/>
        <v>0.84105382589991895</v>
      </c>
      <c r="V72" s="10">
        <f t="shared" si="41"/>
        <v>11.935699999999999</v>
      </c>
      <c r="W72" s="10">
        <f t="shared" si="42"/>
        <v>31.702110871669721</v>
      </c>
      <c r="X72" s="10">
        <f t="shared" si="43"/>
        <v>0.23582439924708282</v>
      </c>
      <c r="Y72" s="10">
        <f t="shared" si="44"/>
        <v>0.78542266496489066</v>
      </c>
      <c r="Z72" s="10">
        <f t="shared" si="45"/>
        <v>5.8719229309258978</v>
      </c>
      <c r="AA72" s="10">
        <f t="shared" si="46"/>
        <v>6.0637770690741011</v>
      </c>
      <c r="AB72" s="10">
        <f t="shared" si="47"/>
        <v>10.566388886999999</v>
      </c>
      <c r="AC72" s="10">
        <f t="shared" si="48"/>
        <v>2.093151372108554</v>
      </c>
      <c r="AD72" s="10">
        <f t="shared" si="49"/>
        <v>0.7529100773399936</v>
      </c>
      <c r="AE72" s="10">
        <f t="shared" si="50"/>
        <v>1.4230307247242737</v>
      </c>
      <c r="AF72" s="10">
        <f t="shared" si="51"/>
        <v>0.55370182613424512</v>
      </c>
      <c r="AG72" s="10">
        <f t="shared" si="52"/>
        <v>8.5068217265754531E-2</v>
      </c>
      <c r="AH72" s="10">
        <f t="shared" si="53"/>
        <v>84.297923679997766</v>
      </c>
      <c r="AI72" s="10">
        <f t="shared" si="54"/>
        <v>5.6058119247198515E-2</v>
      </c>
      <c r="AJ72" s="10">
        <f t="shared" ca="1" si="55"/>
        <v>-0.88980325672000016</v>
      </c>
      <c r="AK72" s="12">
        <f t="shared" si="56"/>
        <v>8.5068217265754531E-2</v>
      </c>
      <c r="AL72" s="10">
        <f t="shared" ca="1" si="57"/>
        <v>6.9535803257941016</v>
      </c>
      <c r="AM72" s="10">
        <f t="shared" si="58"/>
        <v>5.6058119247198515E-2</v>
      </c>
      <c r="AN72" s="10">
        <f t="shared" si="59"/>
        <v>3.1738599328802897</v>
      </c>
      <c r="AO72" s="10">
        <f t="shared" si="60"/>
        <v>3.2316435189999999</v>
      </c>
      <c r="AP72" s="10">
        <f t="shared" si="61"/>
        <v>0.8693288985900286</v>
      </c>
      <c r="AQ72" s="10">
        <f t="shared" si="62"/>
        <v>2.0987587964600003</v>
      </c>
      <c r="AR72" s="15">
        <f t="shared" ca="1" si="63"/>
        <v>3.6561979634798201</v>
      </c>
    </row>
    <row r="73" spans="1:44">
      <c r="A73" s="14" t="str">
        <f>B73&amp;D73</f>
        <v>CA11</v>
      </c>
      <c r="B73" t="s">
        <v>64</v>
      </c>
      <c r="C73" t="s">
        <v>152</v>
      </c>
      <c r="D73">
        <v>11</v>
      </c>
      <c r="E73">
        <v>2</v>
      </c>
      <c r="F73" s="16">
        <f t="shared" ca="1" si="32"/>
        <v>2.2899959151993756</v>
      </c>
      <c r="G73">
        <v>12.20172414</v>
      </c>
      <c r="H73">
        <v>-0.274137931</v>
      </c>
      <c r="I73">
        <v>-4.4780651340000004</v>
      </c>
      <c r="J73">
        <v>1547.333333</v>
      </c>
      <c r="K73">
        <v>2.976748084</v>
      </c>
      <c r="L73">
        <v>38.522333330000002</v>
      </c>
      <c r="M73">
        <v>8.1724137930000005</v>
      </c>
      <c r="N73" s="12">
        <f t="shared" si="33"/>
        <v>17.5</v>
      </c>
      <c r="O73" s="10">
        <f t="shared" si="34"/>
        <v>9.9</v>
      </c>
      <c r="P73" s="10">
        <f t="shared" si="35"/>
        <v>84.297923679997766</v>
      </c>
      <c r="Q73" s="10">
        <f t="shared" si="36"/>
        <v>32.347545564375004</v>
      </c>
      <c r="R73" s="10">
        <f t="shared" si="37"/>
        <v>27.035096225898439</v>
      </c>
      <c r="S73" s="12">
        <f t="shared" si="38"/>
        <v>11.598092998863637</v>
      </c>
      <c r="T73" s="10">
        <f t="shared" si="39"/>
        <v>13.666566666550001</v>
      </c>
      <c r="U73" s="10">
        <f t="shared" si="40"/>
        <v>0.84864716075697955</v>
      </c>
      <c r="V73" s="10">
        <f t="shared" si="41"/>
        <v>8.9305316091249995</v>
      </c>
      <c r="W73" s="10">
        <f t="shared" si="42"/>
        <v>29.69132089513672</v>
      </c>
      <c r="X73" s="10">
        <f t="shared" si="43"/>
        <v>0.2473281123315117</v>
      </c>
      <c r="Y73" s="10">
        <f t="shared" si="44"/>
        <v>0.79567366702192255</v>
      </c>
      <c r="Z73" s="10">
        <f t="shared" si="45"/>
        <v>5.8430282606142354</v>
      </c>
      <c r="AA73" s="10">
        <f t="shared" si="46"/>
        <v>3.0875033485107641</v>
      </c>
      <c r="AB73" s="10">
        <f t="shared" si="47"/>
        <v>5.9637931044999997</v>
      </c>
      <c r="AC73" s="10">
        <f t="shared" si="48"/>
        <v>1.4213295411411846</v>
      </c>
      <c r="AD73" s="10">
        <f t="shared" si="49"/>
        <v>0.59872089725393052</v>
      </c>
      <c r="AE73" s="10">
        <f t="shared" si="50"/>
        <v>1.0100252191975576</v>
      </c>
      <c r="AF73" s="10">
        <f t="shared" si="51"/>
        <v>0.43816728387963871</v>
      </c>
      <c r="AG73" s="10">
        <f t="shared" si="52"/>
        <v>6.4593770321868665E-2</v>
      </c>
      <c r="AH73" s="10">
        <f t="shared" si="53"/>
        <v>84.297923679997766</v>
      </c>
      <c r="AI73" s="10">
        <f t="shared" si="54"/>
        <v>5.6058119247198515E-2</v>
      </c>
      <c r="AJ73" s="10">
        <f t="shared" ca="1" si="55"/>
        <v>-0.64436340954999993</v>
      </c>
      <c r="AK73" s="12">
        <f t="shared" si="56"/>
        <v>6.4593770321868665E-2</v>
      </c>
      <c r="AL73" s="10">
        <f t="shared" ca="1" si="57"/>
        <v>3.7318667580607641</v>
      </c>
      <c r="AM73" s="10">
        <f t="shared" si="58"/>
        <v>5.6058119247198515E-2</v>
      </c>
      <c r="AN73" s="10">
        <f t="shared" si="59"/>
        <v>3.2262251311691172</v>
      </c>
      <c r="AO73" s="10">
        <f t="shared" si="60"/>
        <v>2.976748084</v>
      </c>
      <c r="AP73" s="10">
        <f t="shared" si="61"/>
        <v>0.57185793531791895</v>
      </c>
      <c r="AQ73" s="10">
        <f t="shared" si="62"/>
        <v>2.0120943485599998</v>
      </c>
      <c r="AR73" s="15">
        <f t="shared" ca="1" si="63"/>
        <v>2.2899959151993756</v>
      </c>
    </row>
    <row r="74" spans="1:44">
      <c r="A74" s="14" t="str">
        <f>B74&amp;D74</f>
        <v>CA12</v>
      </c>
      <c r="B74" t="s">
        <v>64</v>
      </c>
      <c r="C74" t="s">
        <v>152</v>
      </c>
      <c r="D74">
        <v>12</v>
      </c>
      <c r="E74">
        <v>2</v>
      </c>
      <c r="F74" s="16">
        <f t="shared" ca="1" si="32"/>
        <v>1.560518028181662</v>
      </c>
      <c r="G74">
        <v>7.7231182799999996</v>
      </c>
      <c r="H74">
        <v>-3.1784946239999998</v>
      </c>
      <c r="I74">
        <v>-4.7583557350000003</v>
      </c>
      <c r="J74">
        <v>1547.333333</v>
      </c>
      <c r="K74">
        <v>3.5391129029999999</v>
      </c>
      <c r="L74">
        <v>38.522333330000002</v>
      </c>
      <c r="M74">
        <v>7.3440860219999999</v>
      </c>
      <c r="N74" s="12">
        <f t="shared" si="33"/>
        <v>14.8</v>
      </c>
      <c r="O74" s="10">
        <f t="shared" si="34"/>
        <v>9.4</v>
      </c>
      <c r="P74" s="10">
        <f t="shared" si="35"/>
        <v>84.297923679997766</v>
      </c>
      <c r="Q74" s="10">
        <f t="shared" si="36"/>
        <v>30.352422271526439</v>
      </c>
      <c r="R74" s="10">
        <f t="shared" si="37"/>
        <v>25.864076213451437</v>
      </c>
      <c r="S74" s="12">
        <f t="shared" si="38"/>
        <v>9.4815145279574455</v>
      </c>
      <c r="T74" s="10">
        <f t="shared" si="39"/>
        <v>11.558010666568</v>
      </c>
      <c r="U74" s="10">
        <f t="shared" si="40"/>
        <v>0.8203413893173761</v>
      </c>
      <c r="V74" s="10">
        <f t="shared" si="41"/>
        <v>7.3007661865272331</v>
      </c>
      <c r="W74" s="10">
        <f t="shared" si="42"/>
        <v>28.108249242488938</v>
      </c>
      <c r="X74" s="10">
        <f t="shared" si="43"/>
        <v>0.24830600338787651</v>
      </c>
      <c r="Y74" s="10">
        <f t="shared" si="44"/>
        <v>0.75746087557845787</v>
      </c>
      <c r="Z74" s="10">
        <f t="shared" si="45"/>
        <v>5.286658059634</v>
      </c>
      <c r="AA74" s="10">
        <f t="shared" si="46"/>
        <v>2.014108126893233</v>
      </c>
      <c r="AB74" s="10">
        <f t="shared" si="47"/>
        <v>2.2723118279999999</v>
      </c>
      <c r="AC74" s="10">
        <f t="shared" si="48"/>
        <v>1.052705967231643</v>
      </c>
      <c r="AD74" s="10">
        <f t="shared" si="49"/>
        <v>0.48314052275961361</v>
      </c>
      <c r="AE74" s="10">
        <f t="shared" si="50"/>
        <v>0.76792324499562836</v>
      </c>
      <c r="AF74" s="10">
        <f t="shared" si="51"/>
        <v>0.42896882728082225</v>
      </c>
      <c r="AG74" s="10">
        <f t="shared" si="52"/>
        <v>5.1373217618971706E-2</v>
      </c>
      <c r="AH74" s="10">
        <f t="shared" si="53"/>
        <v>84.297923679997766</v>
      </c>
      <c r="AI74" s="10">
        <f t="shared" si="54"/>
        <v>5.6058119247198515E-2</v>
      </c>
      <c r="AJ74" s="10">
        <f t="shared" ca="1" si="55"/>
        <v>-0.51680737871000004</v>
      </c>
      <c r="AK74" s="12">
        <f t="shared" si="56"/>
        <v>5.1373217618971706E-2</v>
      </c>
      <c r="AL74" s="10">
        <f t="shared" ca="1" si="57"/>
        <v>2.5309155056032333</v>
      </c>
      <c r="AM74" s="10">
        <f t="shared" si="58"/>
        <v>5.6058119247198515E-2</v>
      </c>
      <c r="AN74" s="10">
        <f t="shared" si="59"/>
        <v>3.2694897428054888</v>
      </c>
      <c r="AO74" s="10">
        <f t="shared" si="60"/>
        <v>3.5391129029999999</v>
      </c>
      <c r="AP74" s="10">
        <f t="shared" si="61"/>
        <v>0.33895441771480611</v>
      </c>
      <c r="AQ74" s="10">
        <f t="shared" si="62"/>
        <v>2.2032983870200002</v>
      </c>
      <c r="AR74" s="15">
        <f t="shared" ca="1" si="63"/>
        <v>1.560518028181662</v>
      </c>
    </row>
    <row r="75" spans="1:44">
      <c r="A75" s="14" t="str">
        <f>B75&amp;D75</f>
        <v>CO1</v>
      </c>
      <c r="B75" t="s">
        <v>69</v>
      </c>
      <c r="C75" t="s">
        <v>152</v>
      </c>
      <c r="D75">
        <v>1</v>
      </c>
      <c r="E75">
        <v>2</v>
      </c>
      <c r="F75" s="16">
        <f t="shared" ca="1" si="32"/>
        <v>1.1296650817324068</v>
      </c>
      <c r="G75">
        <v>3.3801333329999999</v>
      </c>
      <c r="H75">
        <v>-10.02173333</v>
      </c>
      <c r="I75">
        <v>-9.5414499999999993</v>
      </c>
      <c r="J75">
        <v>1807.76</v>
      </c>
      <c r="K75">
        <v>2.8715055559999998</v>
      </c>
      <c r="L75">
        <v>39.07152</v>
      </c>
      <c r="M75">
        <v>6.5173333329999998</v>
      </c>
      <c r="N75" s="12">
        <f t="shared" si="33"/>
        <v>15.6</v>
      </c>
      <c r="O75" s="10">
        <f t="shared" si="34"/>
        <v>9.5500000000000007</v>
      </c>
      <c r="P75" s="10">
        <f t="shared" si="35"/>
        <v>81.678716040697125</v>
      </c>
      <c r="Q75" s="10">
        <f t="shared" si="36"/>
        <v>28.451044931327999</v>
      </c>
      <c r="R75" s="10">
        <f t="shared" si="37"/>
        <v>23.279793530273437</v>
      </c>
      <c r="S75" s="12">
        <f t="shared" si="38"/>
        <v>9.2230575913507842</v>
      </c>
      <c r="T75" s="10">
        <f t="shared" si="39"/>
        <v>12.264021120000001</v>
      </c>
      <c r="U75" s="10">
        <f t="shared" si="40"/>
        <v>0.75204188749397582</v>
      </c>
      <c r="V75" s="10">
        <f t="shared" si="41"/>
        <v>7.1017543453401037</v>
      </c>
      <c r="W75" s="10">
        <f t="shared" si="42"/>
        <v>25.865419230800718</v>
      </c>
      <c r="X75" s="10">
        <f t="shared" si="43"/>
        <v>0.26379668307557796</v>
      </c>
      <c r="Y75" s="10">
        <f t="shared" si="44"/>
        <v>0.66525654811686741</v>
      </c>
      <c r="Z75" s="10">
        <f t="shared" si="45"/>
        <v>4.5391863287687251</v>
      </c>
      <c r="AA75" s="10">
        <f t="shared" si="46"/>
        <v>2.5625680165713787</v>
      </c>
      <c r="AB75" s="10">
        <f t="shared" si="47"/>
        <v>-3.3207999985000001</v>
      </c>
      <c r="AC75" s="10">
        <f t="shared" si="48"/>
        <v>0.77845485430871442</v>
      </c>
      <c r="AD75" s="10">
        <f t="shared" si="49"/>
        <v>0.28521881616119976</v>
      </c>
      <c r="AE75" s="10">
        <f t="shared" si="50"/>
        <v>0.53183683523495706</v>
      </c>
      <c r="AF75" s="10">
        <f t="shared" si="51"/>
        <v>0.29627273011652577</v>
      </c>
      <c r="AG75" s="10">
        <f t="shared" si="52"/>
        <v>3.5782225534048945E-2</v>
      </c>
      <c r="AH75" s="10">
        <f t="shared" si="53"/>
        <v>81.678716040697125</v>
      </c>
      <c r="AI75" s="10">
        <f t="shared" si="54"/>
        <v>5.4316346167063587E-2</v>
      </c>
      <c r="AJ75" s="10">
        <f t="shared" ca="1" si="55"/>
        <v>-0.11373780627999996</v>
      </c>
      <c r="AK75" s="12">
        <f t="shared" si="56"/>
        <v>3.5782225534048945E-2</v>
      </c>
      <c r="AL75" s="10">
        <f t="shared" ca="1" si="57"/>
        <v>2.6763058228513787</v>
      </c>
      <c r="AM75" s="10">
        <f t="shared" si="58"/>
        <v>5.4316346167063587E-2</v>
      </c>
      <c r="AN75" s="10">
        <f t="shared" si="59"/>
        <v>3.3372985383930018</v>
      </c>
      <c r="AO75" s="10">
        <f t="shared" si="60"/>
        <v>2.8715055559999998</v>
      </c>
      <c r="AP75" s="10">
        <f t="shared" si="61"/>
        <v>0.23556410511843129</v>
      </c>
      <c r="AQ75" s="10">
        <f t="shared" si="62"/>
        <v>1.97631188904</v>
      </c>
      <c r="AR75" s="15">
        <f t="shared" ca="1" si="63"/>
        <v>1.1296650817324068</v>
      </c>
    </row>
    <row r="76" spans="1:44">
      <c r="A76" s="14" t="str">
        <f>B76&amp;D76</f>
        <v>CO2</v>
      </c>
      <c r="B76" t="s">
        <v>69</v>
      </c>
      <c r="C76" t="s">
        <v>152</v>
      </c>
      <c r="D76">
        <v>2</v>
      </c>
      <c r="E76">
        <v>2</v>
      </c>
      <c r="F76" s="16">
        <f t="shared" ca="1" si="32"/>
        <v>1.6318822272337821</v>
      </c>
      <c r="G76">
        <v>5.9250370370000001</v>
      </c>
      <c r="H76">
        <v>-7.4518518519999999</v>
      </c>
      <c r="I76">
        <v>-8.0764197529999997</v>
      </c>
      <c r="J76">
        <v>1807.76</v>
      </c>
      <c r="K76">
        <v>3.157882716</v>
      </c>
      <c r="L76">
        <v>39.07152</v>
      </c>
      <c r="M76">
        <v>7.3096296299999999</v>
      </c>
      <c r="N76" s="12">
        <f t="shared" si="33"/>
        <v>20.95</v>
      </c>
      <c r="O76" s="10">
        <f t="shared" si="34"/>
        <v>10.55</v>
      </c>
      <c r="P76" s="10">
        <f t="shared" si="35"/>
        <v>81.678716040697125</v>
      </c>
      <c r="Q76" s="10">
        <f t="shared" si="36"/>
        <v>29.49597057068144</v>
      </c>
      <c r="R76" s="10">
        <f t="shared" si="37"/>
        <v>24.362395816841438</v>
      </c>
      <c r="S76" s="12">
        <f t="shared" si="38"/>
        <v>12.495165438317535</v>
      </c>
      <c r="T76" s="10">
        <f t="shared" si="39"/>
        <v>16.469951439999999</v>
      </c>
      <c r="U76" s="10">
        <f t="shared" si="40"/>
        <v>0.75866437638492124</v>
      </c>
      <c r="V76" s="10">
        <f t="shared" si="41"/>
        <v>9.6212773875045023</v>
      </c>
      <c r="W76" s="10">
        <f t="shared" si="42"/>
        <v>26.929183193761439</v>
      </c>
      <c r="X76" s="10">
        <f t="shared" si="43"/>
        <v>0.25928651735339142</v>
      </c>
      <c r="Y76" s="10">
        <f t="shared" si="44"/>
        <v>0.67419690811964383</v>
      </c>
      <c r="Z76" s="10">
        <f t="shared" si="45"/>
        <v>4.7074950467344872</v>
      </c>
      <c r="AA76" s="10">
        <f t="shared" si="46"/>
        <v>4.9137823407700152</v>
      </c>
      <c r="AB76" s="10">
        <f t="shared" si="47"/>
        <v>-0.76340740749999991</v>
      </c>
      <c r="AC76" s="10">
        <f t="shared" si="48"/>
        <v>0.93026743398126832</v>
      </c>
      <c r="AD76" s="10">
        <f t="shared" si="49"/>
        <v>0.34892710520631293</v>
      </c>
      <c r="AE76" s="10">
        <f t="shared" si="50"/>
        <v>0.6395972695937906</v>
      </c>
      <c r="AF76" s="10">
        <f t="shared" si="51"/>
        <v>0.33238093270124441</v>
      </c>
      <c r="AG76" s="10">
        <f t="shared" si="52"/>
        <v>4.2312400062626251E-2</v>
      </c>
      <c r="AH76" s="10">
        <f t="shared" si="53"/>
        <v>81.678716040697125</v>
      </c>
      <c r="AI76" s="10">
        <f t="shared" si="54"/>
        <v>5.4316346167063587E-2</v>
      </c>
      <c r="AJ76" s="10">
        <f t="shared" ca="1" si="55"/>
        <v>0.35803496274000007</v>
      </c>
      <c r="AK76" s="12">
        <f t="shared" si="56"/>
        <v>4.2312400062626251E-2</v>
      </c>
      <c r="AL76" s="10">
        <f t="shared" ca="1" si="57"/>
        <v>4.5557473780300155</v>
      </c>
      <c r="AM76" s="10">
        <f t="shared" si="58"/>
        <v>5.4316346167063587E-2</v>
      </c>
      <c r="AN76" s="10">
        <f t="shared" si="59"/>
        <v>3.3059479309130708</v>
      </c>
      <c r="AO76" s="10">
        <f t="shared" si="60"/>
        <v>3.157882716</v>
      </c>
      <c r="AP76" s="10">
        <f t="shared" si="61"/>
        <v>0.30721633689254618</v>
      </c>
      <c r="AQ76" s="10">
        <f t="shared" si="62"/>
        <v>2.07368012344</v>
      </c>
      <c r="AR76" s="15">
        <f t="shared" ca="1" si="63"/>
        <v>1.6318822272337821</v>
      </c>
    </row>
    <row r="77" spans="1:44">
      <c r="A77" s="14" t="str">
        <f>B77&amp;D77</f>
        <v>CO3</v>
      </c>
      <c r="B77" t="s">
        <v>69</v>
      </c>
      <c r="C77" t="s">
        <v>152</v>
      </c>
      <c r="D77">
        <v>3</v>
      </c>
      <c r="E77">
        <v>2</v>
      </c>
      <c r="F77" s="16">
        <f t="shared" ca="1" si="32"/>
        <v>2.741396805103371</v>
      </c>
      <c r="G77">
        <v>10.78333333</v>
      </c>
      <c r="H77">
        <v>-3.9990666670000001</v>
      </c>
      <c r="I77">
        <v>-6.1732333329999998</v>
      </c>
      <c r="J77">
        <v>1807.76</v>
      </c>
      <c r="K77">
        <v>3.7697833329999999</v>
      </c>
      <c r="L77">
        <v>39.07152</v>
      </c>
      <c r="M77">
        <v>8.3853333330000002</v>
      </c>
      <c r="N77" s="12">
        <f t="shared" si="33"/>
        <v>27.65</v>
      </c>
      <c r="O77" s="10">
        <f t="shared" si="34"/>
        <v>11.7</v>
      </c>
      <c r="P77" s="10">
        <f t="shared" si="35"/>
        <v>81.678716040697125</v>
      </c>
      <c r="Q77" s="10">
        <f t="shared" si="36"/>
        <v>31.671902089016438</v>
      </c>
      <c r="R77" s="10">
        <f t="shared" si="37"/>
        <v>25.672668515863002</v>
      </c>
      <c r="S77" s="12">
        <f t="shared" si="38"/>
        <v>16.820810540916668</v>
      </c>
      <c r="T77" s="10">
        <f t="shared" si="39"/>
        <v>21.737191280000001</v>
      </c>
      <c r="U77" s="10">
        <f t="shared" si="40"/>
        <v>0.77382631105579835</v>
      </c>
      <c r="V77" s="10">
        <f t="shared" si="41"/>
        <v>12.952024116505834</v>
      </c>
      <c r="W77" s="10">
        <f t="shared" si="42"/>
        <v>28.672285302439718</v>
      </c>
      <c r="X77" s="10">
        <f t="shared" si="43"/>
        <v>0.25312113476800346</v>
      </c>
      <c r="Y77" s="10">
        <f t="shared" si="44"/>
        <v>0.69466551992532788</v>
      </c>
      <c r="Z77" s="10">
        <f t="shared" si="45"/>
        <v>5.0415776578647318</v>
      </c>
      <c r="AA77" s="10">
        <f t="shared" si="46"/>
        <v>7.9104464586411023</v>
      </c>
      <c r="AB77" s="10">
        <f t="shared" si="47"/>
        <v>3.3921333314999997</v>
      </c>
      <c r="AC77" s="10">
        <f t="shared" si="48"/>
        <v>1.2939273884817108</v>
      </c>
      <c r="AD77" s="10">
        <f t="shared" si="49"/>
        <v>0.45429210975537321</v>
      </c>
      <c r="AE77" s="10">
        <f t="shared" si="50"/>
        <v>0.874109749118542</v>
      </c>
      <c r="AF77" s="10">
        <f t="shared" si="51"/>
        <v>0.38509883795915412</v>
      </c>
      <c r="AG77" s="10">
        <f t="shared" si="52"/>
        <v>5.5112520839517579E-2</v>
      </c>
      <c r="AH77" s="10">
        <f t="shared" si="53"/>
        <v>81.678716040697125</v>
      </c>
      <c r="AI77" s="10">
        <f t="shared" si="54"/>
        <v>5.4316346167063587E-2</v>
      </c>
      <c r="AJ77" s="10">
        <f t="shared" ca="1" si="55"/>
        <v>0.58177570345999996</v>
      </c>
      <c r="AK77" s="12">
        <f t="shared" si="56"/>
        <v>5.5112520839517579E-2</v>
      </c>
      <c r="AL77" s="10">
        <f t="shared" ca="1" si="57"/>
        <v>7.3286707551811023</v>
      </c>
      <c r="AM77" s="10">
        <f t="shared" si="58"/>
        <v>5.4316346167063587E-2</v>
      </c>
      <c r="AN77" s="10">
        <f t="shared" si="59"/>
        <v>3.2562431830161942</v>
      </c>
      <c r="AO77" s="10">
        <f t="shared" si="60"/>
        <v>3.7697833329999999</v>
      </c>
      <c r="AP77" s="10">
        <f t="shared" si="61"/>
        <v>0.48901091115938788</v>
      </c>
      <c r="AQ77" s="10">
        <f t="shared" si="62"/>
        <v>2.28172633322</v>
      </c>
      <c r="AR77" s="15">
        <f t="shared" ca="1" si="63"/>
        <v>2.741396805103371</v>
      </c>
    </row>
    <row r="78" spans="1:44">
      <c r="A78" s="14" t="str">
        <f>B78&amp;D78</f>
        <v>CO4</v>
      </c>
      <c r="B78" t="s">
        <v>69</v>
      </c>
      <c r="C78" t="s">
        <v>152</v>
      </c>
      <c r="D78">
        <v>4</v>
      </c>
      <c r="E78">
        <v>2</v>
      </c>
      <c r="F78" s="16">
        <f t="shared" ca="1" si="32"/>
        <v>3.9980119672938343</v>
      </c>
      <c r="G78">
        <v>15.13255172</v>
      </c>
      <c r="H78">
        <v>8.662069E-2</v>
      </c>
      <c r="I78">
        <v>-3.3428275859999999</v>
      </c>
      <c r="J78">
        <v>1807.76</v>
      </c>
      <c r="K78">
        <v>4.2446091949999998</v>
      </c>
      <c r="L78">
        <v>39.07152</v>
      </c>
      <c r="M78">
        <v>9.1062068969999999</v>
      </c>
      <c r="N78" s="12">
        <f t="shared" si="33"/>
        <v>34.950000000000003</v>
      </c>
      <c r="O78" s="10">
        <f t="shared" si="34"/>
        <v>13.05</v>
      </c>
      <c r="P78" s="10">
        <f t="shared" si="35"/>
        <v>81.678716040697125</v>
      </c>
      <c r="Q78" s="10">
        <f t="shared" si="36"/>
        <v>33.731204087808003</v>
      </c>
      <c r="R78" s="10">
        <f t="shared" si="37"/>
        <v>27.234065736423002</v>
      </c>
      <c r="S78" s="12">
        <f t="shared" si="38"/>
        <v>20.931443718396551</v>
      </c>
      <c r="T78" s="10">
        <f t="shared" si="39"/>
        <v>27.476124240000004</v>
      </c>
      <c r="U78" s="10">
        <f t="shared" si="40"/>
        <v>0.76180481408379841</v>
      </c>
      <c r="V78" s="10">
        <f t="shared" si="41"/>
        <v>16.117211663165346</v>
      </c>
      <c r="W78" s="10">
        <f t="shared" si="42"/>
        <v>30.4826349121155</v>
      </c>
      <c r="X78" s="10">
        <f t="shared" si="43"/>
        <v>0.24328476526828591</v>
      </c>
      <c r="Y78" s="10">
        <f t="shared" si="44"/>
        <v>0.67843649901312786</v>
      </c>
      <c r="Z78" s="10">
        <f t="shared" si="45"/>
        <v>5.0312584001191825</v>
      </c>
      <c r="AA78" s="10">
        <f t="shared" si="46"/>
        <v>11.085953263046164</v>
      </c>
      <c r="AB78" s="10">
        <f t="shared" si="47"/>
        <v>7.6095862050000003</v>
      </c>
      <c r="AC78" s="10">
        <f t="shared" si="48"/>
        <v>1.7199538308163835</v>
      </c>
      <c r="AD78" s="10">
        <f t="shared" si="49"/>
        <v>0.6146612318702247</v>
      </c>
      <c r="AE78" s="10">
        <f t="shared" si="50"/>
        <v>1.1673075313433041</v>
      </c>
      <c r="AF78" s="10">
        <f t="shared" si="51"/>
        <v>0.47723656271482423</v>
      </c>
      <c r="AG78" s="10">
        <f t="shared" si="52"/>
        <v>7.1367450563733198E-2</v>
      </c>
      <c r="AH78" s="10">
        <f t="shared" si="53"/>
        <v>81.678716040697125</v>
      </c>
      <c r="AI78" s="10">
        <f t="shared" si="54"/>
        <v>5.4316346167063587E-2</v>
      </c>
      <c r="AJ78" s="10">
        <f t="shared" ca="1" si="55"/>
        <v>0.59044340229000014</v>
      </c>
      <c r="AK78" s="12">
        <f t="shared" si="56"/>
        <v>7.1367450563733198E-2</v>
      </c>
      <c r="AL78" s="10">
        <f t="shared" ca="1" si="57"/>
        <v>10.495509860756163</v>
      </c>
      <c r="AM78" s="10">
        <f t="shared" si="58"/>
        <v>5.4316346167063587E-2</v>
      </c>
      <c r="AN78" s="10">
        <f t="shared" si="59"/>
        <v>3.2073031152346405</v>
      </c>
      <c r="AO78" s="10">
        <f t="shared" si="60"/>
        <v>4.2446091949999998</v>
      </c>
      <c r="AP78" s="10">
        <f t="shared" si="61"/>
        <v>0.69007096862847983</v>
      </c>
      <c r="AQ78" s="10">
        <f t="shared" si="62"/>
        <v>2.4431671263000001</v>
      </c>
      <c r="AR78" s="15">
        <f t="shared" ca="1" si="63"/>
        <v>3.9980119672938343</v>
      </c>
    </row>
    <row r="79" spans="1:44">
      <c r="A79" s="14" t="str">
        <f>B79&amp;D79</f>
        <v>CO5</v>
      </c>
      <c r="B79" t="s">
        <v>69</v>
      </c>
      <c r="C79" t="s">
        <v>152</v>
      </c>
      <c r="D79">
        <v>5</v>
      </c>
      <c r="E79">
        <v>2</v>
      </c>
      <c r="F79" s="16">
        <f t="shared" ca="1" si="32"/>
        <v>5.4439229449130062</v>
      </c>
      <c r="G79">
        <v>21.0488</v>
      </c>
      <c r="H79">
        <v>4.8917333330000003</v>
      </c>
      <c r="I79">
        <v>0.49937222199999998</v>
      </c>
      <c r="J79">
        <v>1807.76</v>
      </c>
      <c r="K79">
        <v>4.0420277779999996</v>
      </c>
      <c r="L79">
        <v>39.07152</v>
      </c>
      <c r="M79">
        <v>10.357333329999999</v>
      </c>
      <c r="N79" s="12">
        <f t="shared" si="33"/>
        <v>39.799999999999997</v>
      </c>
      <c r="O79" s="10">
        <f t="shared" si="34"/>
        <v>14.149999999999999</v>
      </c>
      <c r="P79" s="10">
        <f t="shared" si="35"/>
        <v>81.678716040697125</v>
      </c>
      <c r="Q79" s="10">
        <f t="shared" si="36"/>
        <v>36.631205816688002</v>
      </c>
      <c r="R79" s="10">
        <f t="shared" si="37"/>
        <v>29.074606329023439</v>
      </c>
      <c r="S79" s="12">
        <f t="shared" si="38"/>
        <v>24.516143693780919</v>
      </c>
      <c r="T79" s="10">
        <f t="shared" si="39"/>
        <v>31.288976959999999</v>
      </c>
      <c r="U79" s="10">
        <f t="shared" si="40"/>
        <v>0.78353931881897232</v>
      </c>
      <c r="V79" s="10">
        <f t="shared" si="41"/>
        <v>18.877430644211309</v>
      </c>
      <c r="W79" s="10">
        <f t="shared" si="42"/>
        <v>32.852906072855717</v>
      </c>
      <c r="X79" s="10">
        <f t="shared" si="43"/>
        <v>0.22858267509148911</v>
      </c>
      <c r="Y79" s="10">
        <f t="shared" si="44"/>
        <v>0.70777808040561274</v>
      </c>
      <c r="Z79" s="10">
        <f t="shared" si="45"/>
        <v>5.3151339209713226</v>
      </c>
      <c r="AA79" s="10">
        <f t="shared" si="46"/>
        <v>13.562296723239985</v>
      </c>
      <c r="AB79" s="10">
        <f t="shared" si="47"/>
        <v>12.970266666500001</v>
      </c>
      <c r="AC79" s="10">
        <f t="shared" si="48"/>
        <v>2.4944700002206752</v>
      </c>
      <c r="AD79" s="10">
        <f t="shared" si="49"/>
        <v>0.86574039628936172</v>
      </c>
      <c r="AE79" s="10">
        <f t="shared" si="50"/>
        <v>1.6801051982550184</v>
      </c>
      <c r="AF79" s="10">
        <f t="shared" si="51"/>
        <v>0.63335817804942274</v>
      </c>
      <c r="AG79" s="10">
        <f t="shared" si="52"/>
        <v>9.7803420186751686E-2</v>
      </c>
      <c r="AH79" s="10">
        <f t="shared" si="53"/>
        <v>81.678716040697125</v>
      </c>
      <c r="AI79" s="10">
        <f t="shared" si="54"/>
        <v>5.4316346167063587E-2</v>
      </c>
      <c r="AJ79" s="10">
        <f t="shared" ca="1" si="55"/>
        <v>0.75049526461000016</v>
      </c>
      <c r="AK79" s="12">
        <f t="shared" si="56"/>
        <v>9.7803420186751686E-2</v>
      </c>
      <c r="AL79" s="10">
        <f t="shared" ca="1" si="57"/>
        <v>12.811801458629985</v>
      </c>
      <c r="AM79" s="10">
        <f t="shared" si="58"/>
        <v>5.4316346167063587E-2</v>
      </c>
      <c r="AN79" s="10">
        <f t="shared" si="59"/>
        <v>3.1471803362325939</v>
      </c>
      <c r="AO79" s="10">
        <f t="shared" si="60"/>
        <v>4.0420277779999996</v>
      </c>
      <c r="AP79" s="10">
        <f t="shared" si="61"/>
        <v>1.0467470202055957</v>
      </c>
      <c r="AQ79" s="10">
        <f t="shared" si="62"/>
        <v>2.37428944452</v>
      </c>
      <c r="AR79" s="15">
        <f t="shared" ca="1" si="63"/>
        <v>5.4439229449130062</v>
      </c>
    </row>
    <row r="80" spans="1:44">
      <c r="A80" s="14" t="str">
        <f>B80&amp;D80</f>
        <v>CO6</v>
      </c>
      <c r="B80" t="s">
        <v>69</v>
      </c>
      <c r="C80" t="s">
        <v>152</v>
      </c>
      <c r="D80">
        <v>6</v>
      </c>
      <c r="E80">
        <v>2</v>
      </c>
      <c r="F80" s="16">
        <f t="shared" ca="1" si="32"/>
        <v>5.5939150295063911</v>
      </c>
      <c r="G80">
        <v>27.246482759999999</v>
      </c>
      <c r="H80">
        <v>9.8186206899999995</v>
      </c>
      <c r="I80">
        <v>4.3679885059999997</v>
      </c>
      <c r="J80">
        <v>1807.76</v>
      </c>
      <c r="K80">
        <v>3.9349310339999999</v>
      </c>
      <c r="L80">
        <v>39.07152</v>
      </c>
      <c r="M80">
        <v>11.64275862</v>
      </c>
      <c r="N80" s="12">
        <f t="shared" si="33"/>
        <v>28.35</v>
      </c>
      <c r="O80" s="10">
        <f t="shared" si="34"/>
        <v>14.7</v>
      </c>
      <c r="P80" s="10">
        <f t="shared" si="35"/>
        <v>81.678716040697125</v>
      </c>
      <c r="Q80" s="10">
        <f t="shared" si="36"/>
        <v>39.714300000000001</v>
      </c>
      <c r="R80" s="10">
        <f t="shared" si="37"/>
        <v>31.227391054023439</v>
      </c>
      <c r="S80" s="12">
        <f t="shared" si="38"/>
        <v>18.314445812142861</v>
      </c>
      <c r="T80" s="10">
        <f t="shared" si="39"/>
        <v>22.287499920000002</v>
      </c>
      <c r="U80" s="10">
        <f t="shared" si="40"/>
        <v>0.82173621437495259</v>
      </c>
      <c r="V80" s="10">
        <f t="shared" si="41"/>
        <v>14.102123275350003</v>
      </c>
      <c r="W80" s="10">
        <f t="shared" si="42"/>
        <v>35.470845527011718</v>
      </c>
      <c r="X80" s="10">
        <f t="shared" si="43"/>
        <v>0.21210348452785083</v>
      </c>
      <c r="Y80" s="10">
        <f t="shared" si="44"/>
        <v>0.75934388940618602</v>
      </c>
      <c r="Z80" s="10">
        <f t="shared" si="45"/>
        <v>5.7129161094764331</v>
      </c>
      <c r="AA80" s="10">
        <f t="shared" si="46"/>
        <v>8.3892071658735698</v>
      </c>
      <c r="AB80" s="10">
        <f t="shared" si="47"/>
        <v>18.532551724999998</v>
      </c>
      <c r="AC80" s="10">
        <f t="shared" si="48"/>
        <v>3.6172224905266002</v>
      </c>
      <c r="AD80" s="10">
        <f t="shared" si="49"/>
        <v>1.213117118645566</v>
      </c>
      <c r="AE80" s="10">
        <f t="shared" si="50"/>
        <v>2.4151698045860832</v>
      </c>
      <c r="AF80" s="10">
        <f t="shared" si="51"/>
        <v>0.83456727907743367</v>
      </c>
      <c r="AG80" s="10">
        <f t="shared" si="52"/>
        <v>0.13362257806803857</v>
      </c>
      <c r="AH80" s="10">
        <f t="shared" si="53"/>
        <v>81.678716040697125</v>
      </c>
      <c r="AI80" s="10">
        <f t="shared" si="54"/>
        <v>5.4316346167063587E-2</v>
      </c>
      <c r="AJ80" s="10">
        <f t="shared" ca="1" si="55"/>
        <v>0.7787199081899997</v>
      </c>
      <c r="AK80" s="12">
        <f t="shared" si="56"/>
        <v>0.13362257806803857</v>
      </c>
      <c r="AL80" s="10">
        <f t="shared" ca="1" si="57"/>
        <v>7.6104872576835705</v>
      </c>
      <c r="AM80" s="10">
        <f t="shared" si="58"/>
        <v>5.4316346167063587E-2</v>
      </c>
      <c r="AN80" s="10">
        <f t="shared" si="59"/>
        <v>3.0871338197902571</v>
      </c>
      <c r="AO80" s="10">
        <f t="shared" si="60"/>
        <v>3.9349310339999999</v>
      </c>
      <c r="AP80" s="10">
        <f t="shared" si="61"/>
        <v>1.5806025255086495</v>
      </c>
      <c r="AQ80" s="10">
        <f t="shared" si="62"/>
        <v>2.33787655156</v>
      </c>
      <c r="AR80" s="15">
        <f t="shared" ca="1" si="63"/>
        <v>5.5939150295063911</v>
      </c>
    </row>
    <row r="81" spans="1:44">
      <c r="A81" s="14" t="str">
        <f>B81&amp;D81</f>
        <v>CO7</v>
      </c>
      <c r="B81" t="s">
        <v>69</v>
      </c>
      <c r="C81" t="s">
        <v>152</v>
      </c>
      <c r="D81">
        <v>7</v>
      </c>
      <c r="E81">
        <v>2</v>
      </c>
      <c r="F81" s="16">
        <f t="shared" ca="1" si="32"/>
        <v>7.0125518876774526</v>
      </c>
      <c r="G81">
        <v>29.70293333</v>
      </c>
      <c r="H81">
        <v>13.3292</v>
      </c>
      <c r="I81">
        <v>8.5114833329999993</v>
      </c>
      <c r="J81">
        <v>1807.76</v>
      </c>
      <c r="K81">
        <v>3.5607833329999998</v>
      </c>
      <c r="L81">
        <v>39.07152</v>
      </c>
      <c r="M81">
        <v>11.17866667</v>
      </c>
      <c r="N81" s="12">
        <f t="shared" si="33"/>
        <v>40.799999999999997</v>
      </c>
      <c r="O81" s="10">
        <f t="shared" si="34"/>
        <v>14.5</v>
      </c>
      <c r="P81" s="10">
        <f t="shared" si="35"/>
        <v>81.678716040697125</v>
      </c>
      <c r="Q81" s="10">
        <f t="shared" si="36"/>
        <v>41.054749747773435</v>
      </c>
      <c r="R81" s="10">
        <f t="shared" si="37"/>
        <v>32.803941275248</v>
      </c>
      <c r="S81" s="12">
        <f t="shared" si="38"/>
        <v>25.927227590896553</v>
      </c>
      <c r="T81" s="10">
        <f t="shared" si="39"/>
        <v>32.075132160000003</v>
      </c>
      <c r="U81" s="10">
        <f t="shared" si="40"/>
        <v>0.80832800505899927</v>
      </c>
      <c r="V81" s="10">
        <f t="shared" si="41"/>
        <v>19.963965244990348</v>
      </c>
      <c r="W81" s="10">
        <f t="shared" si="42"/>
        <v>36.929345511510718</v>
      </c>
      <c r="X81" s="10">
        <f t="shared" si="43"/>
        <v>0.19245317196523334</v>
      </c>
      <c r="Y81" s="10">
        <f t="shared" si="44"/>
        <v>0.74124280682964916</v>
      </c>
      <c r="Z81" s="10">
        <f t="shared" si="45"/>
        <v>5.2681384039154402</v>
      </c>
      <c r="AA81" s="10">
        <f t="shared" si="46"/>
        <v>14.695826841074908</v>
      </c>
      <c r="AB81" s="10">
        <f t="shared" si="47"/>
        <v>21.516066665</v>
      </c>
      <c r="AC81" s="10">
        <f t="shared" si="48"/>
        <v>4.171300525722466</v>
      </c>
      <c r="AD81" s="10">
        <f t="shared" si="49"/>
        <v>1.5303306547098778</v>
      </c>
      <c r="AE81" s="10">
        <f t="shared" si="50"/>
        <v>2.8508155902161718</v>
      </c>
      <c r="AF81" s="10">
        <f t="shared" si="51"/>
        <v>1.1107176766898477</v>
      </c>
      <c r="AG81" s="10">
        <f t="shared" si="52"/>
        <v>0.15703827449495189</v>
      </c>
      <c r="AH81" s="10">
        <f t="shared" si="53"/>
        <v>81.678716040697125</v>
      </c>
      <c r="AI81" s="10">
        <f t="shared" si="54"/>
        <v>5.4316346167063587E-2</v>
      </c>
      <c r="AJ81" s="10">
        <f t="shared" ca="1" si="55"/>
        <v>0.41769209160000043</v>
      </c>
      <c r="AK81" s="12">
        <f t="shared" si="56"/>
        <v>0.15703827449495189</v>
      </c>
      <c r="AL81" s="10">
        <f t="shared" ca="1" si="57"/>
        <v>14.278134749474907</v>
      </c>
      <c r="AM81" s="10">
        <f t="shared" si="58"/>
        <v>5.4316346167063587E-2</v>
      </c>
      <c r="AN81" s="10">
        <f t="shared" si="59"/>
        <v>3.0558604499621858</v>
      </c>
      <c r="AO81" s="10">
        <f t="shared" si="60"/>
        <v>3.5607833329999998</v>
      </c>
      <c r="AP81" s="10">
        <f t="shared" si="61"/>
        <v>1.7400979135263241</v>
      </c>
      <c r="AQ81" s="10">
        <f t="shared" si="62"/>
        <v>2.2106663332199998</v>
      </c>
      <c r="AR81" s="15">
        <f t="shared" ca="1" si="63"/>
        <v>7.0125518876774526</v>
      </c>
    </row>
    <row r="82" spans="1:44">
      <c r="A82" s="14" t="str">
        <f>B82&amp;D82</f>
        <v>CO8</v>
      </c>
      <c r="B82" t="s">
        <v>69</v>
      </c>
      <c r="C82" t="s">
        <v>152</v>
      </c>
      <c r="D82">
        <v>8</v>
      </c>
      <c r="E82">
        <v>2</v>
      </c>
      <c r="F82" s="16">
        <f t="shared" ca="1" si="32"/>
        <v>6.445827777083152</v>
      </c>
      <c r="G82">
        <v>28.63666667</v>
      </c>
      <c r="H82">
        <v>12.65</v>
      </c>
      <c r="I82">
        <v>7.7223666670000002</v>
      </c>
      <c r="J82">
        <v>1807.76</v>
      </c>
      <c r="K82">
        <v>3.5302722219999998</v>
      </c>
      <c r="L82">
        <v>39.07152</v>
      </c>
      <c r="M82">
        <v>10.101333329999999</v>
      </c>
      <c r="N82" s="12">
        <f t="shared" si="33"/>
        <v>36.85</v>
      </c>
      <c r="O82" s="10">
        <f t="shared" si="34"/>
        <v>13.55</v>
      </c>
      <c r="P82" s="10">
        <f t="shared" si="35"/>
        <v>81.678716040697125</v>
      </c>
      <c r="Q82" s="10">
        <f t="shared" si="36"/>
        <v>40.514563026971437</v>
      </c>
      <c r="R82" s="10">
        <f t="shared" si="37"/>
        <v>32.575143952371441</v>
      </c>
      <c r="S82" s="12">
        <f t="shared" si="38"/>
        <v>22.948076871236161</v>
      </c>
      <c r="T82" s="10">
        <f t="shared" si="39"/>
        <v>28.969819120000004</v>
      </c>
      <c r="U82" s="10">
        <f t="shared" si="40"/>
        <v>0.7921373887831219</v>
      </c>
      <c r="V82" s="10">
        <f t="shared" si="41"/>
        <v>17.670019190851843</v>
      </c>
      <c r="W82" s="10">
        <f t="shared" si="42"/>
        <v>36.544853489671439</v>
      </c>
      <c r="X82" s="10">
        <f t="shared" si="43"/>
        <v>0.1963616402976123</v>
      </c>
      <c r="Y82" s="10">
        <f t="shared" si="44"/>
        <v>0.71938547485721471</v>
      </c>
      <c r="Z82" s="10">
        <f t="shared" si="45"/>
        <v>5.1623154735236589</v>
      </c>
      <c r="AA82" s="10">
        <f t="shared" si="46"/>
        <v>12.507703717328184</v>
      </c>
      <c r="AB82" s="10">
        <f t="shared" si="47"/>
        <v>20.643333335000001</v>
      </c>
      <c r="AC82" s="10">
        <f t="shared" si="48"/>
        <v>3.9223355279734635</v>
      </c>
      <c r="AD82" s="10">
        <f t="shared" si="49"/>
        <v>1.4638224073468289</v>
      </c>
      <c r="AE82" s="10">
        <f t="shared" si="50"/>
        <v>2.6930789676601461</v>
      </c>
      <c r="AF82" s="10">
        <f t="shared" si="51"/>
        <v>1.0526519580608429</v>
      </c>
      <c r="AG82" s="10">
        <f t="shared" si="52"/>
        <v>0.14985538838138596</v>
      </c>
      <c r="AH82" s="10">
        <f t="shared" si="53"/>
        <v>81.678716040697125</v>
      </c>
      <c r="AI82" s="10">
        <f t="shared" si="54"/>
        <v>5.4316346167063587E-2</v>
      </c>
      <c r="AJ82" s="10">
        <f t="shared" ca="1" si="55"/>
        <v>-0.12218266619999989</v>
      </c>
      <c r="AK82" s="12">
        <f t="shared" si="56"/>
        <v>0.14985538838138596</v>
      </c>
      <c r="AL82" s="10">
        <f t="shared" ca="1" si="57"/>
        <v>12.629886383528184</v>
      </c>
      <c r="AM82" s="10">
        <f t="shared" si="58"/>
        <v>5.4316346167063587E-2</v>
      </c>
      <c r="AN82" s="10">
        <f t="shared" si="59"/>
        <v>3.0649427309600936</v>
      </c>
      <c r="AO82" s="10">
        <f t="shared" si="60"/>
        <v>3.5302722219999998</v>
      </c>
      <c r="AP82" s="10">
        <f t="shared" si="61"/>
        <v>1.6404270095993032</v>
      </c>
      <c r="AQ82" s="10">
        <f t="shared" si="62"/>
        <v>2.2002925554799999</v>
      </c>
      <c r="AR82" s="15">
        <f t="shared" ca="1" si="63"/>
        <v>6.445827777083152</v>
      </c>
    </row>
    <row r="83" spans="1:44">
      <c r="A83" s="14" t="str">
        <f>B83&amp;D83</f>
        <v>CO9</v>
      </c>
      <c r="B83" t="s">
        <v>69</v>
      </c>
      <c r="C83" t="s">
        <v>152</v>
      </c>
      <c r="D83">
        <v>9</v>
      </c>
      <c r="E83">
        <v>2</v>
      </c>
      <c r="F83" s="16">
        <f t="shared" ca="1" si="32"/>
        <v>5.186334394747294</v>
      </c>
      <c r="G83">
        <v>24.845655170000001</v>
      </c>
      <c r="H83">
        <v>8.2377931029999996</v>
      </c>
      <c r="I83">
        <v>4.109712644</v>
      </c>
      <c r="J83">
        <v>1807.76</v>
      </c>
      <c r="K83">
        <v>3.384022989</v>
      </c>
      <c r="L83">
        <v>39.07152</v>
      </c>
      <c r="M83">
        <v>9.3917241380000007</v>
      </c>
      <c r="N83" s="12">
        <f t="shared" si="33"/>
        <v>30.35</v>
      </c>
      <c r="O83" s="10">
        <f t="shared" si="34"/>
        <v>12.2</v>
      </c>
      <c r="P83" s="10">
        <f t="shared" si="35"/>
        <v>81.678716040697125</v>
      </c>
      <c r="Q83" s="10">
        <f t="shared" si="36"/>
        <v>38.406945885273437</v>
      </c>
      <c r="R83" s="10">
        <f t="shared" si="37"/>
        <v>30.569418171462999</v>
      </c>
      <c r="S83" s="12">
        <f t="shared" si="38"/>
        <v>19.26941916345492</v>
      </c>
      <c r="T83" s="10">
        <f t="shared" si="39"/>
        <v>23.859810320000001</v>
      </c>
      <c r="U83" s="10">
        <f t="shared" si="40"/>
        <v>0.8076099057377133</v>
      </c>
      <c r="V83" s="10">
        <f t="shared" si="41"/>
        <v>14.837452755860289</v>
      </c>
      <c r="W83" s="10">
        <f t="shared" si="42"/>
        <v>34.488182028368215</v>
      </c>
      <c r="X83" s="10">
        <f t="shared" si="43"/>
        <v>0.2132584271921607</v>
      </c>
      <c r="Y83" s="10">
        <f t="shared" si="44"/>
        <v>0.74027337274591309</v>
      </c>
      <c r="Z83" s="10">
        <f t="shared" si="45"/>
        <v>5.4446332654709275</v>
      </c>
      <c r="AA83" s="10">
        <f t="shared" si="46"/>
        <v>9.3928194903893605</v>
      </c>
      <c r="AB83" s="10">
        <f t="shared" si="47"/>
        <v>16.541724136500001</v>
      </c>
      <c r="AC83" s="10">
        <f t="shared" si="48"/>
        <v>3.1387709122933063</v>
      </c>
      <c r="AD83" s="10">
        <f t="shared" si="49"/>
        <v>1.0902672007675043</v>
      </c>
      <c r="AE83" s="10">
        <f t="shared" si="50"/>
        <v>2.1145190565304053</v>
      </c>
      <c r="AF83" s="10">
        <f t="shared" si="51"/>
        <v>0.81956256519412429</v>
      </c>
      <c r="AG83" s="10">
        <f t="shared" si="52"/>
        <v>0.11970259530600524</v>
      </c>
      <c r="AH83" s="10">
        <f t="shared" si="53"/>
        <v>81.678716040697125</v>
      </c>
      <c r="AI83" s="10">
        <f t="shared" si="54"/>
        <v>5.4316346167063587E-2</v>
      </c>
      <c r="AJ83" s="10">
        <f t="shared" ca="1" si="55"/>
        <v>-0.57422528779000004</v>
      </c>
      <c r="AK83" s="12">
        <f t="shared" si="56"/>
        <v>0.11970259530600524</v>
      </c>
      <c r="AL83" s="10">
        <f t="shared" ca="1" si="57"/>
        <v>9.9670447781793605</v>
      </c>
      <c r="AM83" s="10">
        <f t="shared" si="58"/>
        <v>5.4316346167063587E-2</v>
      </c>
      <c r="AN83" s="10">
        <f t="shared" si="59"/>
        <v>3.1083602982750382</v>
      </c>
      <c r="AO83" s="10">
        <f t="shared" si="60"/>
        <v>3.384022989</v>
      </c>
      <c r="AP83" s="10">
        <f t="shared" si="61"/>
        <v>1.294956491336281</v>
      </c>
      <c r="AQ83" s="10">
        <f t="shared" si="62"/>
        <v>2.1505678162600002</v>
      </c>
      <c r="AR83" s="15">
        <f t="shared" ca="1" si="63"/>
        <v>5.186334394747294</v>
      </c>
    </row>
    <row r="84" spans="1:44">
      <c r="A84" s="14" t="str">
        <f>B84&amp;D84</f>
        <v>CO10</v>
      </c>
      <c r="B84" t="s">
        <v>69</v>
      </c>
      <c r="C84" t="s">
        <v>152</v>
      </c>
      <c r="D84">
        <v>10</v>
      </c>
      <c r="E84">
        <v>2</v>
      </c>
      <c r="F84" s="16">
        <f t="shared" ca="1" si="32"/>
        <v>3.4480129565619788</v>
      </c>
      <c r="G84">
        <v>16.930266670000002</v>
      </c>
      <c r="H84">
        <v>1.1662666669999999</v>
      </c>
      <c r="I84">
        <v>-2.3030388890000002</v>
      </c>
      <c r="J84">
        <v>1807.76</v>
      </c>
      <c r="K84">
        <v>3.3532277779999999</v>
      </c>
      <c r="L84">
        <v>39.07152</v>
      </c>
      <c r="M84">
        <v>8.2453333329999996</v>
      </c>
      <c r="N84" s="12">
        <f t="shared" si="33"/>
        <v>23.05</v>
      </c>
      <c r="O84" s="10">
        <f t="shared" si="34"/>
        <v>10.95</v>
      </c>
      <c r="P84" s="10">
        <f t="shared" si="35"/>
        <v>81.678716040697125</v>
      </c>
      <c r="Q84" s="10">
        <f t="shared" si="36"/>
        <v>34.439446698821442</v>
      </c>
      <c r="R84" s="10">
        <f t="shared" si="37"/>
        <v>27.635297519728002</v>
      </c>
      <c r="S84" s="12">
        <f t="shared" si="38"/>
        <v>14.440807457792237</v>
      </c>
      <c r="T84" s="10">
        <f t="shared" si="39"/>
        <v>18.120877360000001</v>
      </c>
      <c r="U84" s="10">
        <f t="shared" si="40"/>
        <v>0.79691546777248512</v>
      </c>
      <c r="V84" s="10">
        <f t="shared" si="41"/>
        <v>11.119421742500023</v>
      </c>
      <c r="W84" s="10">
        <f t="shared" si="42"/>
        <v>31.03737210927472</v>
      </c>
      <c r="X84" s="10">
        <f t="shared" si="43"/>
        <v>0.23946317819691437</v>
      </c>
      <c r="Y84" s="10">
        <f t="shared" si="44"/>
        <v>0.72583588149285505</v>
      </c>
      <c r="Z84" s="10">
        <f t="shared" si="45"/>
        <v>5.3946356604338286</v>
      </c>
      <c r="AA84" s="10">
        <f t="shared" si="46"/>
        <v>5.7247860820661947</v>
      </c>
      <c r="AB84" s="10">
        <f t="shared" si="47"/>
        <v>9.0482666685000002</v>
      </c>
      <c r="AC84" s="10">
        <f t="shared" si="48"/>
        <v>1.9291828090786485</v>
      </c>
      <c r="AD84" s="10">
        <f t="shared" si="49"/>
        <v>0.66463096074810835</v>
      </c>
      <c r="AE84" s="10">
        <f t="shared" si="50"/>
        <v>1.2969068849133785</v>
      </c>
      <c r="AF84" s="10">
        <f t="shared" si="51"/>
        <v>0.51569655807476522</v>
      </c>
      <c r="AG84" s="10">
        <f t="shared" si="52"/>
        <v>7.7777417359212744E-2</v>
      </c>
      <c r="AH84" s="10">
        <f t="shared" si="53"/>
        <v>81.678716040697125</v>
      </c>
      <c r="AI84" s="10">
        <f t="shared" si="54"/>
        <v>5.4316346167063587E-2</v>
      </c>
      <c r="AJ84" s="10">
        <f t="shared" ca="1" si="55"/>
        <v>-1.0490840455200001</v>
      </c>
      <c r="AK84" s="12">
        <f t="shared" si="56"/>
        <v>7.7777417359212744E-2</v>
      </c>
      <c r="AL84" s="10">
        <f t="shared" ca="1" si="57"/>
        <v>6.7738701275861946</v>
      </c>
      <c r="AM84" s="10">
        <f t="shared" si="58"/>
        <v>5.4316346167063587E-2</v>
      </c>
      <c r="AN84" s="10">
        <f t="shared" si="59"/>
        <v>3.1909432049720685</v>
      </c>
      <c r="AO84" s="10">
        <f t="shared" si="60"/>
        <v>3.3532277779999999</v>
      </c>
      <c r="AP84" s="10">
        <f t="shared" si="61"/>
        <v>0.78121032683861324</v>
      </c>
      <c r="AQ84" s="10">
        <f t="shared" si="62"/>
        <v>2.1400974445200003</v>
      </c>
      <c r="AR84" s="15">
        <f t="shared" ca="1" si="63"/>
        <v>3.4480129565619788</v>
      </c>
    </row>
    <row r="85" spans="1:44">
      <c r="A85" s="14" t="str">
        <f>B85&amp;D85</f>
        <v>CO11</v>
      </c>
      <c r="B85" t="s">
        <v>69</v>
      </c>
      <c r="C85" t="s">
        <v>152</v>
      </c>
      <c r="D85">
        <v>11</v>
      </c>
      <c r="E85">
        <v>2</v>
      </c>
      <c r="F85" s="16">
        <f t="shared" ca="1" si="32"/>
        <v>2.0259921368525871</v>
      </c>
      <c r="G85">
        <v>9.8257931030000005</v>
      </c>
      <c r="H85">
        <v>-4.534344828</v>
      </c>
      <c r="I85">
        <v>-6.0676264370000004</v>
      </c>
      <c r="J85">
        <v>1807.76</v>
      </c>
      <c r="K85">
        <v>3.3396781610000001</v>
      </c>
      <c r="L85">
        <v>39.07152</v>
      </c>
      <c r="M85">
        <v>7.3117241379999998</v>
      </c>
      <c r="N85" s="12">
        <f t="shared" si="33"/>
        <v>16.899999999999999</v>
      </c>
      <c r="O85" s="10">
        <f t="shared" si="34"/>
        <v>9.8000000000000007</v>
      </c>
      <c r="P85" s="10">
        <f t="shared" si="35"/>
        <v>81.678716040697125</v>
      </c>
      <c r="Q85" s="10">
        <f t="shared" si="36"/>
        <v>31.227391054023439</v>
      </c>
      <c r="R85" s="10">
        <f t="shared" si="37"/>
        <v>25.293042243327999</v>
      </c>
      <c r="S85" s="12">
        <f t="shared" si="38"/>
        <v>10.529496833275507</v>
      </c>
      <c r="T85" s="10">
        <f t="shared" si="39"/>
        <v>13.286022879999999</v>
      </c>
      <c r="U85" s="10">
        <f t="shared" si="40"/>
        <v>0.79252436401611159</v>
      </c>
      <c r="V85" s="10">
        <f t="shared" si="41"/>
        <v>8.1077125616221402</v>
      </c>
      <c r="W85" s="10">
        <f t="shared" si="42"/>
        <v>28.260216648675719</v>
      </c>
      <c r="X85" s="10">
        <f t="shared" si="43"/>
        <v>0.25276864448103692</v>
      </c>
      <c r="Y85" s="10">
        <f t="shared" si="44"/>
        <v>0.71990789142175082</v>
      </c>
      <c r="Z85" s="10">
        <f t="shared" si="45"/>
        <v>5.1425156327199533</v>
      </c>
      <c r="AA85" s="10">
        <f t="shared" si="46"/>
        <v>2.9651969289021869</v>
      </c>
      <c r="AB85" s="10">
        <f t="shared" si="47"/>
        <v>2.6457241375000002</v>
      </c>
      <c r="AC85" s="10">
        <f t="shared" si="48"/>
        <v>1.2137011539083806</v>
      </c>
      <c r="AD85" s="10">
        <f t="shared" si="49"/>
        <v>0.43630641783567919</v>
      </c>
      <c r="AE85" s="10">
        <f t="shared" si="50"/>
        <v>0.82500378587202994</v>
      </c>
      <c r="AF85" s="10">
        <f t="shared" si="51"/>
        <v>0.38823007069774146</v>
      </c>
      <c r="AG85" s="10">
        <f t="shared" si="52"/>
        <v>5.25951215558269E-2</v>
      </c>
      <c r="AH85" s="10">
        <f t="shared" si="53"/>
        <v>81.678716040697125</v>
      </c>
      <c r="AI85" s="10">
        <f t="shared" si="54"/>
        <v>5.4316346167063587E-2</v>
      </c>
      <c r="AJ85" s="10">
        <f t="shared" ca="1" si="55"/>
        <v>-0.89635595434000004</v>
      </c>
      <c r="AK85" s="12">
        <f t="shared" si="56"/>
        <v>5.25951215558269E-2</v>
      </c>
      <c r="AL85" s="10">
        <f t="shared" ca="1" si="57"/>
        <v>3.861552883242187</v>
      </c>
      <c r="AM85" s="10">
        <f t="shared" si="58"/>
        <v>5.4316346167063587E-2</v>
      </c>
      <c r="AN85" s="10">
        <f t="shared" si="59"/>
        <v>3.2650606237993163</v>
      </c>
      <c r="AO85" s="10">
        <f t="shared" si="60"/>
        <v>3.3396781610000001</v>
      </c>
      <c r="AP85" s="10">
        <f t="shared" si="61"/>
        <v>0.43677371517428848</v>
      </c>
      <c r="AQ85" s="10">
        <f t="shared" si="62"/>
        <v>2.1354905747400004</v>
      </c>
      <c r="AR85" s="15">
        <f t="shared" ca="1" si="63"/>
        <v>2.0259921368525871</v>
      </c>
    </row>
    <row r="86" spans="1:44">
      <c r="A86" s="14" t="str">
        <f>B86&amp;D86</f>
        <v>CO12</v>
      </c>
      <c r="B86" t="s">
        <v>69</v>
      </c>
      <c r="C86" t="s">
        <v>152</v>
      </c>
      <c r="D86">
        <v>12</v>
      </c>
      <c r="E86">
        <v>2</v>
      </c>
      <c r="F86" s="16">
        <f t="shared" ca="1" si="32"/>
        <v>1.2906257388330789</v>
      </c>
      <c r="G86">
        <v>4.218451613</v>
      </c>
      <c r="H86">
        <v>-9.2352258060000008</v>
      </c>
      <c r="I86">
        <v>-10.133408599999999</v>
      </c>
      <c r="J86">
        <v>1807.76</v>
      </c>
      <c r="K86">
        <v>2.9416290319999998</v>
      </c>
      <c r="L86">
        <v>39.07152</v>
      </c>
      <c r="M86">
        <v>6.6038709679999998</v>
      </c>
      <c r="N86" s="12">
        <f t="shared" si="33"/>
        <v>14.2</v>
      </c>
      <c r="O86" s="10">
        <f t="shared" si="34"/>
        <v>9.3000000000000007</v>
      </c>
      <c r="P86" s="10">
        <f t="shared" si="35"/>
        <v>81.678716040697125</v>
      </c>
      <c r="Q86" s="10">
        <f t="shared" si="36"/>
        <v>28.865625279223</v>
      </c>
      <c r="R86" s="10">
        <f t="shared" si="37"/>
        <v>23.636565478326439</v>
      </c>
      <c r="S86" s="12">
        <f t="shared" si="38"/>
        <v>8.591664932559139</v>
      </c>
      <c r="T86" s="10">
        <f t="shared" si="39"/>
        <v>11.163403840000001</v>
      </c>
      <c r="U86" s="10">
        <f t="shared" si="40"/>
        <v>0.76962770994398944</v>
      </c>
      <c r="V86" s="10">
        <f t="shared" si="41"/>
        <v>6.615581998070537</v>
      </c>
      <c r="W86" s="10">
        <f t="shared" si="42"/>
        <v>26.251095378774721</v>
      </c>
      <c r="X86" s="10">
        <f t="shared" si="43"/>
        <v>0.26556241707074679</v>
      </c>
      <c r="Y86" s="10">
        <f t="shared" si="44"/>
        <v>0.68899740842438584</v>
      </c>
      <c r="Z86" s="10">
        <f t="shared" si="45"/>
        <v>4.8032106232821992</v>
      </c>
      <c r="AA86" s="10">
        <f t="shared" si="46"/>
        <v>1.8123713747883379</v>
      </c>
      <c r="AB86" s="10">
        <f t="shared" si="47"/>
        <v>-2.5083870965000004</v>
      </c>
      <c r="AC86" s="10">
        <f t="shared" si="48"/>
        <v>0.82585057315423993</v>
      </c>
      <c r="AD86" s="10">
        <f t="shared" si="49"/>
        <v>0.30351784358565626</v>
      </c>
      <c r="AE86" s="10">
        <f t="shared" si="50"/>
        <v>0.56468420836994815</v>
      </c>
      <c r="AF86" s="10">
        <f t="shared" si="51"/>
        <v>0.28270172205864569</v>
      </c>
      <c r="AG86" s="10">
        <f t="shared" si="52"/>
        <v>3.7755221809176613E-2</v>
      </c>
      <c r="AH86" s="10">
        <f t="shared" si="53"/>
        <v>81.678716040697125</v>
      </c>
      <c r="AI86" s="10">
        <f t="shared" si="54"/>
        <v>5.4316346167063587E-2</v>
      </c>
      <c r="AJ86" s="10">
        <f t="shared" ca="1" si="55"/>
        <v>-0.72157557276000006</v>
      </c>
      <c r="AK86" s="12">
        <f t="shared" si="56"/>
        <v>3.7755221809176613E-2</v>
      </c>
      <c r="AL86" s="10">
        <f t="shared" ca="1" si="57"/>
        <v>2.5339469475483378</v>
      </c>
      <c r="AM86" s="10">
        <f t="shared" si="58"/>
        <v>5.4316346167063587E-2</v>
      </c>
      <c r="AN86" s="10">
        <f t="shared" si="59"/>
        <v>3.3272750690465287</v>
      </c>
      <c r="AO86" s="10">
        <f t="shared" si="60"/>
        <v>2.9416290319999998</v>
      </c>
      <c r="AP86" s="10">
        <f t="shared" si="61"/>
        <v>0.28198248631130246</v>
      </c>
      <c r="AQ86" s="10">
        <f t="shared" si="62"/>
        <v>2.0001538708800002</v>
      </c>
      <c r="AR86" s="15">
        <f t="shared" ca="1" si="63"/>
        <v>1.2906257388330789</v>
      </c>
    </row>
    <row r="87" spans="1:44">
      <c r="A87" s="14" t="str">
        <f>B87&amp;D87</f>
        <v>CT1</v>
      </c>
      <c r="B87" t="s">
        <v>70</v>
      </c>
      <c r="C87" t="s">
        <v>152</v>
      </c>
      <c r="D87">
        <v>1</v>
      </c>
      <c r="E87">
        <v>1</v>
      </c>
      <c r="F87" s="16">
        <f t="shared" ca="1" si="32"/>
        <v>1.0707265511772297</v>
      </c>
      <c r="G87">
        <v>0.93619047600000005</v>
      </c>
      <c r="H87">
        <v>-6.9976190479999998</v>
      </c>
      <c r="I87">
        <v>-8.7265873020000004</v>
      </c>
      <c r="J87">
        <v>60.571428570000002</v>
      </c>
      <c r="K87">
        <v>4.0847420630000002</v>
      </c>
      <c r="L87">
        <v>41.471285709999997</v>
      </c>
      <c r="M87">
        <v>5.361904762</v>
      </c>
      <c r="N87" s="12">
        <f t="shared" si="33"/>
        <v>14.4</v>
      </c>
      <c r="O87" s="10">
        <f t="shared" si="34"/>
        <v>9.4</v>
      </c>
      <c r="P87" s="10">
        <f t="shared" si="35"/>
        <v>100.58605334882969</v>
      </c>
      <c r="Q87" s="10">
        <f t="shared" si="36"/>
        <v>27.43413149462144</v>
      </c>
      <c r="R87" s="10">
        <f t="shared" si="37"/>
        <v>24.546435761008002</v>
      </c>
      <c r="S87" s="12">
        <f t="shared" si="38"/>
        <v>7.7069908815319152</v>
      </c>
      <c r="T87" s="10">
        <f t="shared" si="39"/>
        <v>10.81744457142816</v>
      </c>
      <c r="U87" s="10">
        <f t="shared" si="40"/>
        <v>0.71245947512300578</v>
      </c>
      <c r="V87" s="10">
        <f t="shared" si="41"/>
        <v>5.934382978779575</v>
      </c>
      <c r="W87" s="10">
        <f t="shared" si="42"/>
        <v>25.990283627814719</v>
      </c>
      <c r="X87" s="10">
        <f t="shared" si="43"/>
        <v>0.26131297103797846</v>
      </c>
      <c r="Y87" s="10">
        <f t="shared" si="44"/>
        <v>0.61182029141605787</v>
      </c>
      <c r="Z87" s="10">
        <f t="shared" si="45"/>
        <v>4.1552376100361048</v>
      </c>
      <c r="AA87" s="10">
        <f t="shared" si="46"/>
        <v>1.7791453687434702</v>
      </c>
      <c r="AB87" s="10">
        <f t="shared" si="47"/>
        <v>-3.0307142859999998</v>
      </c>
      <c r="AC87" s="10">
        <f t="shared" si="48"/>
        <v>0.65369117926545017</v>
      </c>
      <c r="AD87" s="10">
        <f t="shared" si="49"/>
        <v>0.36141595746211519</v>
      </c>
      <c r="AE87" s="10">
        <f t="shared" si="50"/>
        <v>0.50755356836378263</v>
      </c>
      <c r="AF87" s="10">
        <f t="shared" si="51"/>
        <v>0.31590043504438864</v>
      </c>
      <c r="AG87" s="10">
        <f t="shared" si="52"/>
        <v>3.6476252849681409E-2</v>
      </c>
      <c r="AH87" s="10">
        <f t="shared" si="53"/>
        <v>100.58605334882969</v>
      </c>
      <c r="AI87" s="10">
        <f t="shared" si="54"/>
        <v>6.6889725476971751E-2</v>
      </c>
      <c r="AJ87" s="10">
        <f t="shared" ca="1" si="55"/>
        <v>-0.61126774198</v>
      </c>
      <c r="AK87" s="12">
        <f t="shared" si="56"/>
        <v>3.6476252849681409E-2</v>
      </c>
      <c r="AL87" s="10">
        <f t="shared" ca="1" si="57"/>
        <v>2.3904131107234701</v>
      </c>
      <c r="AM87" s="10">
        <f t="shared" si="58"/>
        <v>6.6889725476971751E-2</v>
      </c>
      <c r="AN87" s="10">
        <f t="shared" si="59"/>
        <v>3.3337125651895145</v>
      </c>
      <c r="AO87" s="10">
        <f t="shared" si="60"/>
        <v>4.0847420630000002</v>
      </c>
      <c r="AP87" s="10">
        <f t="shared" si="61"/>
        <v>0.19165313331939399</v>
      </c>
      <c r="AQ87" s="10">
        <f t="shared" si="62"/>
        <v>2.3888123014200002</v>
      </c>
      <c r="AR87" s="15">
        <f t="shared" ca="1" si="63"/>
        <v>1.0707265511772297</v>
      </c>
    </row>
    <row r="88" spans="1:44">
      <c r="A88" s="14" t="str">
        <f>B88&amp;D88</f>
        <v>CT2</v>
      </c>
      <c r="B88" t="s">
        <v>70</v>
      </c>
      <c r="C88" t="s">
        <v>152</v>
      </c>
      <c r="D88">
        <v>2</v>
      </c>
      <c r="E88">
        <v>1</v>
      </c>
      <c r="F88" s="16">
        <f t="shared" ca="1" si="32"/>
        <v>1.3941487475553516</v>
      </c>
      <c r="G88">
        <v>3.3883597879999998</v>
      </c>
      <c r="H88">
        <v>-5.1179894179999996</v>
      </c>
      <c r="I88">
        <v>-7.1732363320000001</v>
      </c>
      <c r="J88">
        <v>60.571428570000002</v>
      </c>
      <c r="K88">
        <v>4.1003527340000003</v>
      </c>
      <c r="L88">
        <v>41.471285709999997</v>
      </c>
      <c r="M88">
        <v>5.1375661380000004</v>
      </c>
      <c r="N88" s="12">
        <f t="shared" si="33"/>
        <v>20.100000000000001</v>
      </c>
      <c r="O88" s="10">
        <f t="shared" si="34"/>
        <v>10.45</v>
      </c>
      <c r="P88" s="10">
        <f t="shared" si="35"/>
        <v>100.58605334882969</v>
      </c>
      <c r="Q88" s="10">
        <f t="shared" si="36"/>
        <v>28.451044931327999</v>
      </c>
      <c r="R88" s="10">
        <f t="shared" si="37"/>
        <v>25.10481576964844</v>
      </c>
      <c r="S88" s="12">
        <f t="shared" si="38"/>
        <v>9.9659128886985666</v>
      </c>
      <c r="T88" s="10">
        <f t="shared" si="39"/>
        <v>15.099349714285141</v>
      </c>
      <c r="U88" s="10">
        <f t="shared" si="40"/>
        <v>0.66002265509951397</v>
      </c>
      <c r="V88" s="10">
        <f t="shared" si="41"/>
        <v>7.6737529242978963</v>
      </c>
      <c r="W88" s="10">
        <f t="shared" si="42"/>
        <v>26.777930350488219</v>
      </c>
      <c r="X88" s="10">
        <f t="shared" si="43"/>
        <v>0.25640450141174703</v>
      </c>
      <c r="Y88" s="10">
        <f t="shared" si="44"/>
        <v>0.54103058438434393</v>
      </c>
      <c r="Z88" s="10">
        <f t="shared" si="45"/>
        <v>3.7147061891010096</v>
      </c>
      <c r="AA88" s="10">
        <f t="shared" si="46"/>
        <v>3.9590467351968868</v>
      </c>
      <c r="AB88" s="10">
        <f t="shared" si="47"/>
        <v>-0.8648148149999999</v>
      </c>
      <c r="AC88" s="10">
        <f t="shared" si="48"/>
        <v>0.77890803070745496</v>
      </c>
      <c r="AD88" s="10">
        <f t="shared" si="49"/>
        <v>0.41741747591729178</v>
      </c>
      <c r="AE88" s="10">
        <f t="shared" si="50"/>
        <v>0.59816275331237334</v>
      </c>
      <c r="AF88" s="10">
        <f t="shared" si="51"/>
        <v>0.35654119307237803</v>
      </c>
      <c r="AG88" s="10">
        <f t="shared" si="52"/>
        <v>4.2035175210865507E-2</v>
      </c>
      <c r="AH88" s="10">
        <f t="shared" si="53"/>
        <v>100.58605334882969</v>
      </c>
      <c r="AI88" s="10">
        <f t="shared" si="54"/>
        <v>6.6889725476971751E-2</v>
      </c>
      <c r="AJ88" s="10">
        <f t="shared" ca="1" si="55"/>
        <v>0.30322592594000003</v>
      </c>
      <c r="AK88" s="12">
        <f t="shared" si="56"/>
        <v>4.2035175210865507E-2</v>
      </c>
      <c r="AL88" s="10">
        <f t="shared" ca="1" si="57"/>
        <v>3.6558208092568867</v>
      </c>
      <c r="AM88" s="10">
        <f t="shared" si="58"/>
        <v>6.6889725476971751E-2</v>
      </c>
      <c r="AN88" s="10">
        <f t="shared" si="59"/>
        <v>3.3071798466198765</v>
      </c>
      <c r="AO88" s="10">
        <f t="shared" si="60"/>
        <v>4.1003527340000003</v>
      </c>
      <c r="AP88" s="10">
        <f t="shared" si="61"/>
        <v>0.24162156023999531</v>
      </c>
      <c r="AQ88" s="10">
        <f t="shared" si="62"/>
        <v>2.3941199295600004</v>
      </c>
      <c r="AR88" s="15">
        <f t="shared" ca="1" si="63"/>
        <v>1.3941487475553516</v>
      </c>
    </row>
    <row r="89" spans="1:44">
      <c r="A89" s="14" t="str">
        <f>B89&amp;D89</f>
        <v>CT3</v>
      </c>
      <c r="B89" t="s">
        <v>70</v>
      </c>
      <c r="C89" t="s">
        <v>152</v>
      </c>
      <c r="D89">
        <v>3</v>
      </c>
      <c r="E89">
        <v>1</v>
      </c>
      <c r="F89" s="16">
        <f t="shared" ca="1" si="32"/>
        <v>1.8942687626946419</v>
      </c>
      <c r="G89">
        <v>7.7614285709999997</v>
      </c>
      <c r="H89">
        <v>-1.147142857</v>
      </c>
      <c r="I89">
        <v>-2.690833333</v>
      </c>
      <c r="J89">
        <v>60.571428570000002</v>
      </c>
      <c r="K89">
        <v>4.0578174599999999</v>
      </c>
      <c r="L89">
        <v>41.471285709999997</v>
      </c>
      <c r="M89">
        <v>5.904761905</v>
      </c>
      <c r="N89" s="12">
        <f t="shared" si="33"/>
        <v>26.75</v>
      </c>
      <c r="O89" s="10">
        <f t="shared" si="34"/>
        <v>11.7</v>
      </c>
      <c r="P89" s="10">
        <f t="shared" si="35"/>
        <v>100.58605334882969</v>
      </c>
      <c r="Q89" s="10">
        <f t="shared" si="36"/>
        <v>30.352422271526439</v>
      </c>
      <c r="R89" s="10">
        <f t="shared" si="37"/>
        <v>26.640429907706437</v>
      </c>
      <c r="S89" s="12">
        <f t="shared" si="38"/>
        <v>13.437601750373931</v>
      </c>
      <c r="T89" s="10">
        <f t="shared" si="39"/>
        <v>20.094905714284948</v>
      </c>
      <c r="U89" s="10">
        <f t="shared" si="40"/>
        <v>0.66870688230308484</v>
      </c>
      <c r="V89" s="10">
        <f t="shared" si="41"/>
        <v>10.346953347787927</v>
      </c>
      <c r="W89" s="10">
        <f t="shared" si="42"/>
        <v>28.496426089616438</v>
      </c>
      <c r="X89" s="10">
        <f t="shared" si="43"/>
        <v>0.24090182308607203</v>
      </c>
      <c r="Y89" s="10">
        <f t="shared" si="44"/>
        <v>0.55275429110916463</v>
      </c>
      <c r="Z89" s="10">
        <f t="shared" si="45"/>
        <v>3.7945703185566435</v>
      </c>
      <c r="AA89" s="10">
        <f t="shared" si="46"/>
        <v>6.5523830292312839</v>
      </c>
      <c r="AB89" s="10">
        <f t="shared" si="47"/>
        <v>3.3071428569999997</v>
      </c>
      <c r="AC89" s="10">
        <f t="shared" si="48"/>
        <v>1.0554620895544879</v>
      </c>
      <c r="AD89" s="10">
        <f t="shared" si="49"/>
        <v>0.56164969024591138</v>
      </c>
      <c r="AE89" s="10">
        <f t="shared" si="50"/>
        <v>0.80855588990019966</v>
      </c>
      <c r="AF89" s="10">
        <f t="shared" si="51"/>
        <v>0.50104329937062086</v>
      </c>
      <c r="AG89" s="10">
        <f t="shared" si="52"/>
        <v>5.4820757237411227E-2</v>
      </c>
      <c r="AH89" s="10">
        <f t="shared" si="53"/>
        <v>100.58605334882969</v>
      </c>
      <c r="AI89" s="10">
        <f t="shared" si="54"/>
        <v>6.6889725476971751E-2</v>
      </c>
      <c r="AJ89" s="10">
        <f t="shared" ca="1" si="55"/>
        <v>0.58407407408000001</v>
      </c>
      <c r="AK89" s="12">
        <f t="shared" si="56"/>
        <v>5.4820757237411227E-2</v>
      </c>
      <c r="AL89" s="10">
        <f t="shared" ca="1" si="57"/>
        <v>5.9683089551512838</v>
      </c>
      <c r="AM89" s="10">
        <f t="shared" si="58"/>
        <v>6.6889725476971751E-2</v>
      </c>
      <c r="AN89" s="10">
        <f t="shared" si="59"/>
        <v>3.2572447845323569</v>
      </c>
      <c r="AO89" s="10">
        <f t="shared" si="60"/>
        <v>4.0578174599999999</v>
      </c>
      <c r="AP89" s="10">
        <f t="shared" si="61"/>
        <v>0.3075125905295788</v>
      </c>
      <c r="AQ89" s="10">
        <f t="shared" si="62"/>
        <v>2.3796579364000001</v>
      </c>
      <c r="AR89" s="15">
        <f t="shared" ca="1" si="63"/>
        <v>1.8942687626946419</v>
      </c>
    </row>
    <row r="90" spans="1:44">
      <c r="A90" s="14" t="str">
        <f>B90&amp;D90</f>
        <v>CT4</v>
      </c>
      <c r="B90" t="s">
        <v>70</v>
      </c>
      <c r="C90" t="s">
        <v>152</v>
      </c>
      <c r="D90">
        <v>4</v>
      </c>
      <c r="E90">
        <v>1</v>
      </c>
      <c r="F90" s="16">
        <f t="shared" ca="1" si="32"/>
        <v>3.0167295614768621</v>
      </c>
      <c r="G90">
        <v>14.116256160000001</v>
      </c>
      <c r="H90">
        <v>4.1364532020000002</v>
      </c>
      <c r="I90">
        <v>1.80500821</v>
      </c>
      <c r="J90">
        <v>60.571428570000002</v>
      </c>
      <c r="K90">
        <v>3.8064039410000001</v>
      </c>
      <c r="L90">
        <v>41.471285709999997</v>
      </c>
      <c r="M90">
        <v>6.6502463049999996</v>
      </c>
      <c r="N90" s="12">
        <f t="shared" si="33"/>
        <v>34.400000000000006</v>
      </c>
      <c r="O90" s="10">
        <f t="shared" si="34"/>
        <v>13.149999999999999</v>
      </c>
      <c r="P90" s="10">
        <f t="shared" si="35"/>
        <v>100.58605334882969</v>
      </c>
      <c r="Q90" s="10">
        <f t="shared" si="36"/>
        <v>33.265149545383004</v>
      </c>
      <c r="R90" s="10">
        <f t="shared" si="37"/>
        <v>28.865625279223</v>
      </c>
      <c r="S90" s="12">
        <f t="shared" si="38"/>
        <v>17.298421022509512</v>
      </c>
      <c r="T90" s="10">
        <f t="shared" si="39"/>
        <v>25.841673142856163</v>
      </c>
      <c r="U90" s="10">
        <f t="shared" si="40"/>
        <v>0.66940019428624331</v>
      </c>
      <c r="V90" s="10">
        <f t="shared" si="41"/>
        <v>13.319784187332324</v>
      </c>
      <c r="W90" s="10">
        <f t="shared" si="42"/>
        <v>31.065387412303004</v>
      </c>
      <c r="X90" s="10">
        <f t="shared" si="43"/>
        <v>0.22321491709167424</v>
      </c>
      <c r="Y90" s="10">
        <f t="shared" si="44"/>
        <v>0.55369026228642859</v>
      </c>
      <c r="Z90" s="10">
        <f t="shared" si="45"/>
        <v>3.8394310619347864</v>
      </c>
      <c r="AA90" s="10">
        <f t="shared" si="46"/>
        <v>9.4803531253975386</v>
      </c>
      <c r="AB90" s="10">
        <f t="shared" si="47"/>
        <v>9.1263546810000005</v>
      </c>
      <c r="AC90" s="10">
        <f t="shared" si="48"/>
        <v>1.6107052625275904</v>
      </c>
      <c r="AD90" s="10">
        <f t="shared" si="49"/>
        <v>0.82110495240670078</v>
      </c>
      <c r="AE90" s="10">
        <f t="shared" si="50"/>
        <v>1.2159051074671456</v>
      </c>
      <c r="AF90" s="10">
        <f t="shared" si="51"/>
        <v>0.69585487703594517</v>
      </c>
      <c r="AG90" s="10">
        <f t="shared" si="52"/>
        <v>7.81389618028097E-2</v>
      </c>
      <c r="AH90" s="10">
        <f t="shared" si="53"/>
        <v>100.58605334882969</v>
      </c>
      <c r="AI90" s="10">
        <f t="shared" si="54"/>
        <v>6.6889725476971751E-2</v>
      </c>
      <c r="AJ90" s="10">
        <f t="shared" ca="1" si="55"/>
        <v>0.81468965536000015</v>
      </c>
      <c r="AK90" s="12">
        <f t="shared" si="56"/>
        <v>7.81389618028097E-2</v>
      </c>
      <c r="AL90" s="10">
        <f t="shared" ca="1" si="57"/>
        <v>8.6656634700375381</v>
      </c>
      <c r="AM90" s="10">
        <f t="shared" si="58"/>
        <v>6.6889725476971751E-2</v>
      </c>
      <c r="AN90" s="10">
        <f t="shared" si="59"/>
        <v>3.1900600034960545</v>
      </c>
      <c r="AO90" s="10">
        <f t="shared" si="60"/>
        <v>3.8064039410000001</v>
      </c>
      <c r="AP90" s="10">
        <f t="shared" si="61"/>
        <v>0.52005023043120047</v>
      </c>
      <c r="AQ90" s="10">
        <f t="shared" si="62"/>
        <v>2.2941773399400001</v>
      </c>
      <c r="AR90" s="15">
        <f t="shared" ca="1" si="63"/>
        <v>3.0167295614768621</v>
      </c>
    </row>
    <row r="91" spans="1:44">
      <c r="A91" s="14" t="str">
        <f>B91&amp;D91</f>
        <v>CT5</v>
      </c>
      <c r="B91" t="s">
        <v>70</v>
      </c>
      <c r="C91" t="s">
        <v>152</v>
      </c>
      <c r="D91">
        <v>5</v>
      </c>
      <c r="E91">
        <v>1</v>
      </c>
      <c r="F91" s="16">
        <f t="shared" ca="1" si="32"/>
        <v>3.7653663409992291</v>
      </c>
      <c r="G91">
        <v>19.280476190000002</v>
      </c>
      <c r="H91">
        <v>8.5733333330000008</v>
      </c>
      <c r="I91">
        <v>7.7028769840000004</v>
      </c>
      <c r="J91">
        <v>60.571428570000002</v>
      </c>
      <c r="K91">
        <v>3.6551388889999998</v>
      </c>
      <c r="L91">
        <v>41.471285709999997</v>
      </c>
      <c r="M91">
        <v>7.5666666669999998</v>
      </c>
      <c r="N91" s="12">
        <f t="shared" si="33"/>
        <v>39.6</v>
      </c>
      <c r="O91" s="10">
        <f t="shared" si="34"/>
        <v>14.3</v>
      </c>
      <c r="P91" s="10">
        <f t="shared" si="35"/>
        <v>100.58605334882969</v>
      </c>
      <c r="Q91" s="10">
        <f t="shared" si="36"/>
        <v>35.644563359488004</v>
      </c>
      <c r="R91" s="10">
        <f t="shared" si="37"/>
        <v>30.787575509361439</v>
      </c>
      <c r="S91" s="12">
        <f t="shared" si="38"/>
        <v>20.376923077384614</v>
      </c>
      <c r="T91" s="10">
        <f t="shared" si="39"/>
        <v>29.747972571427439</v>
      </c>
      <c r="U91" s="10">
        <f t="shared" si="40"/>
        <v>0.68498527180156121</v>
      </c>
      <c r="V91" s="10">
        <f t="shared" si="41"/>
        <v>15.690230769586153</v>
      </c>
      <c r="W91" s="10">
        <f t="shared" si="42"/>
        <v>33.216069434424725</v>
      </c>
      <c r="X91" s="10">
        <f t="shared" si="43"/>
        <v>0.19645716461165605</v>
      </c>
      <c r="Y91" s="10">
        <f t="shared" si="44"/>
        <v>0.57473011693210774</v>
      </c>
      <c r="Z91" s="10">
        <f t="shared" si="45"/>
        <v>3.7504213905057808</v>
      </c>
      <c r="AA91" s="10">
        <f t="shared" si="46"/>
        <v>11.939809379080373</v>
      </c>
      <c r="AB91" s="10">
        <f t="shared" si="47"/>
        <v>13.926904761500001</v>
      </c>
      <c r="AC91" s="10">
        <f t="shared" si="48"/>
        <v>2.2361389500669815</v>
      </c>
      <c r="AD91" s="10">
        <f t="shared" si="49"/>
        <v>1.1153856769854373</v>
      </c>
      <c r="AE91" s="10">
        <f t="shared" si="50"/>
        <v>1.6757623135262094</v>
      </c>
      <c r="AF91" s="10">
        <f t="shared" si="51"/>
        <v>1.0512523260880209</v>
      </c>
      <c r="AG91" s="10">
        <f t="shared" si="52"/>
        <v>0.10330471280624118</v>
      </c>
      <c r="AH91" s="10">
        <f t="shared" si="53"/>
        <v>100.58605334882969</v>
      </c>
      <c r="AI91" s="10">
        <f t="shared" si="54"/>
        <v>6.6889725476971751E-2</v>
      </c>
      <c r="AJ91" s="10">
        <f t="shared" ca="1" si="55"/>
        <v>0.67207701127000019</v>
      </c>
      <c r="AK91" s="12">
        <f t="shared" si="56"/>
        <v>0.10330471280624118</v>
      </c>
      <c r="AL91" s="10">
        <f t="shared" ca="1" si="57"/>
        <v>11.267732367810373</v>
      </c>
      <c r="AM91" s="10">
        <f t="shared" si="58"/>
        <v>6.6889725476971751E-2</v>
      </c>
      <c r="AN91" s="10">
        <f t="shared" si="59"/>
        <v>3.1366873759994727</v>
      </c>
      <c r="AO91" s="10">
        <f t="shared" si="60"/>
        <v>3.6551388889999998</v>
      </c>
      <c r="AP91" s="10">
        <f t="shared" si="61"/>
        <v>0.62450998743818853</v>
      </c>
      <c r="AQ91" s="10">
        <f t="shared" si="62"/>
        <v>2.2427472222600002</v>
      </c>
      <c r="AR91" s="15">
        <f t="shared" ca="1" si="63"/>
        <v>3.7653663409992291</v>
      </c>
    </row>
    <row r="92" spans="1:44">
      <c r="A92" s="14" t="str">
        <f>B92&amp;D92</f>
        <v>CT6</v>
      </c>
      <c r="B92" t="s">
        <v>70</v>
      </c>
      <c r="C92" t="s">
        <v>152</v>
      </c>
      <c r="D92">
        <v>6</v>
      </c>
      <c r="E92">
        <v>1</v>
      </c>
      <c r="F92" s="16">
        <f t="shared" ca="1" si="32"/>
        <v>4.3666333135476387</v>
      </c>
      <c r="G92">
        <v>24.139901479999999</v>
      </c>
      <c r="H92">
        <v>14.26059113</v>
      </c>
      <c r="I92">
        <v>13.88082923</v>
      </c>
      <c r="J92">
        <v>60.571428570000002</v>
      </c>
      <c r="K92">
        <v>3.2119663379999999</v>
      </c>
      <c r="L92">
        <v>41.471285709999997</v>
      </c>
      <c r="M92">
        <v>8.4975369460000003</v>
      </c>
      <c r="N92" s="12">
        <f t="shared" si="33"/>
        <v>41.9</v>
      </c>
      <c r="O92" s="10">
        <f t="shared" si="34"/>
        <v>14.9</v>
      </c>
      <c r="P92" s="10">
        <f t="shared" si="35"/>
        <v>100.58605334882969</v>
      </c>
      <c r="Q92" s="10">
        <f t="shared" si="36"/>
        <v>38.149398119943001</v>
      </c>
      <c r="R92" s="10">
        <f t="shared" si="37"/>
        <v>33.265149545383004</v>
      </c>
      <c r="S92" s="12">
        <f t="shared" si="38"/>
        <v>22.422879128771811</v>
      </c>
      <c r="T92" s="10">
        <f t="shared" si="39"/>
        <v>31.47575885714166</v>
      </c>
      <c r="U92" s="10">
        <f t="shared" si="40"/>
        <v>0.7123856562296732</v>
      </c>
      <c r="V92" s="10">
        <f t="shared" si="41"/>
        <v>17.265616929154294</v>
      </c>
      <c r="W92" s="10">
        <f t="shared" si="42"/>
        <v>35.707273832663006</v>
      </c>
      <c r="X92" s="10">
        <f t="shared" si="43"/>
        <v>0.16367312934650605</v>
      </c>
      <c r="Y92" s="10">
        <f t="shared" si="44"/>
        <v>0.61172063591005887</v>
      </c>
      <c r="Z92" s="10">
        <f t="shared" si="45"/>
        <v>3.5750919106712868</v>
      </c>
      <c r="AA92" s="10">
        <f t="shared" si="46"/>
        <v>13.690525018483008</v>
      </c>
      <c r="AB92" s="10">
        <f t="shared" si="47"/>
        <v>19.200246305</v>
      </c>
      <c r="AC92" s="10">
        <f t="shared" si="48"/>
        <v>3.0090659510664426</v>
      </c>
      <c r="AD92" s="10">
        <f t="shared" si="49"/>
        <v>1.6258399759141426</v>
      </c>
      <c r="AE92" s="10">
        <f t="shared" si="50"/>
        <v>2.3174529634902927</v>
      </c>
      <c r="AF92" s="10">
        <f t="shared" si="51"/>
        <v>1.5862839446149994</v>
      </c>
      <c r="AG92" s="10">
        <f t="shared" si="52"/>
        <v>0.13858794981890224</v>
      </c>
      <c r="AH92" s="10">
        <f t="shared" si="53"/>
        <v>100.58605334882969</v>
      </c>
      <c r="AI92" s="10">
        <f t="shared" si="54"/>
        <v>6.6889725476971751E-2</v>
      </c>
      <c r="AJ92" s="10">
        <f t="shared" ca="1" si="55"/>
        <v>0.73826781608999992</v>
      </c>
      <c r="AK92" s="12">
        <f t="shared" si="56"/>
        <v>0.13858794981890224</v>
      </c>
      <c r="AL92" s="10">
        <f t="shared" ca="1" si="57"/>
        <v>12.952257202393008</v>
      </c>
      <c r="AM92" s="10">
        <f t="shared" si="58"/>
        <v>6.6889725476971751E-2</v>
      </c>
      <c r="AN92" s="10">
        <f t="shared" si="59"/>
        <v>3.0800795392231657</v>
      </c>
      <c r="AO92" s="10">
        <f t="shared" si="60"/>
        <v>3.2119663379999999</v>
      </c>
      <c r="AP92" s="10">
        <f t="shared" si="61"/>
        <v>0.73116901887529329</v>
      </c>
      <c r="AQ92" s="10">
        <f t="shared" si="62"/>
        <v>2.09206855492</v>
      </c>
      <c r="AR92" s="15">
        <f t="shared" ca="1" si="63"/>
        <v>4.3666333135476387</v>
      </c>
    </row>
    <row r="93" spans="1:44">
      <c r="A93" s="14" t="str">
        <f>B93&amp;D93</f>
        <v>CT7</v>
      </c>
      <c r="B93" t="s">
        <v>70</v>
      </c>
      <c r="C93" t="s">
        <v>152</v>
      </c>
      <c r="D93">
        <v>7</v>
      </c>
      <c r="E93">
        <v>1</v>
      </c>
      <c r="F93" s="16">
        <f t="shared" ca="1" si="32"/>
        <v>4.8202715769368503</v>
      </c>
      <c r="G93">
        <v>26.701428570000001</v>
      </c>
      <c r="H93">
        <v>17.022857139999999</v>
      </c>
      <c r="I93">
        <v>16.582718249999999</v>
      </c>
      <c r="J93">
        <v>60.571428570000002</v>
      </c>
      <c r="K93">
        <v>3.2162500000000001</v>
      </c>
      <c r="L93">
        <v>41.471285709999997</v>
      </c>
      <c r="M93">
        <v>9.2904761899999997</v>
      </c>
      <c r="N93" s="12">
        <f t="shared" si="33"/>
        <v>40.799999999999997</v>
      </c>
      <c r="O93" s="10">
        <f t="shared" si="34"/>
        <v>14.7</v>
      </c>
      <c r="P93" s="10">
        <f t="shared" si="35"/>
        <v>100.58605334882969</v>
      </c>
      <c r="Q93" s="10">
        <f t="shared" si="36"/>
        <v>39.45019916985644</v>
      </c>
      <c r="R93" s="10">
        <f t="shared" si="37"/>
        <v>34.677987430000002</v>
      </c>
      <c r="S93" s="12">
        <f t="shared" si="38"/>
        <v>23.092905733061226</v>
      </c>
      <c r="T93" s="10">
        <f t="shared" si="39"/>
        <v>30.649426285713119</v>
      </c>
      <c r="U93" s="10">
        <f t="shared" si="40"/>
        <v>0.75345311581984553</v>
      </c>
      <c r="V93" s="10">
        <f t="shared" si="41"/>
        <v>17.781537414457144</v>
      </c>
      <c r="W93" s="10">
        <f t="shared" si="42"/>
        <v>37.064093299928217</v>
      </c>
      <c r="X93" s="10">
        <f t="shared" si="43"/>
        <v>0.1476806775354147</v>
      </c>
      <c r="Y93" s="10">
        <f t="shared" si="44"/>
        <v>0.66716170635679151</v>
      </c>
      <c r="Z93" s="10">
        <f t="shared" si="45"/>
        <v>3.6518099480493476</v>
      </c>
      <c r="AA93" s="10">
        <f t="shared" si="46"/>
        <v>14.129727466407797</v>
      </c>
      <c r="AB93" s="10">
        <f t="shared" si="47"/>
        <v>21.862142855000002</v>
      </c>
      <c r="AC93" s="10">
        <f t="shared" si="48"/>
        <v>3.5033627563770962</v>
      </c>
      <c r="AD93" s="10">
        <f t="shared" si="49"/>
        <v>1.9405379388351609</v>
      </c>
      <c r="AE93" s="10">
        <f t="shared" si="50"/>
        <v>2.7219503476061284</v>
      </c>
      <c r="AF93" s="10">
        <f t="shared" si="51"/>
        <v>1.8870776425120996</v>
      </c>
      <c r="AG93" s="10">
        <f t="shared" si="52"/>
        <v>0.1599660529099195</v>
      </c>
      <c r="AH93" s="10">
        <f t="shared" si="53"/>
        <v>100.58605334882969</v>
      </c>
      <c r="AI93" s="10">
        <f t="shared" si="54"/>
        <v>6.6889725476971751E-2</v>
      </c>
      <c r="AJ93" s="10">
        <f t="shared" ca="1" si="55"/>
        <v>0.37266551700000028</v>
      </c>
      <c r="AK93" s="12">
        <f t="shared" si="56"/>
        <v>0.1599660529099195</v>
      </c>
      <c r="AL93" s="10">
        <f t="shared" ca="1" si="57"/>
        <v>13.757061949407797</v>
      </c>
      <c r="AM93" s="10">
        <f t="shared" si="58"/>
        <v>6.6889725476971751E-2</v>
      </c>
      <c r="AN93" s="10">
        <f t="shared" si="59"/>
        <v>3.0522738228982473</v>
      </c>
      <c r="AO93" s="10">
        <f t="shared" si="60"/>
        <v>3.2162500000000001</v>
      </c>
      <c r="AP93" s="10">
        <f t="shared" si="61"/>
        <v>0.83487270509402878</v>
      </c>
      <c r="AQ93" s="10">
        <f t="shared" si="62"/>
        <v>2.0935250000000001</v>
      </c>
      <c r="AR93" s="15">
        <f t="shared" ca="1" si="63"/>
        <v>4.8202715769368503</v>
      </c>
    </row>
    <row r="94" spans="1:44">
      <c r="A94" s="14" t="str">
        <f>B94&amp;D94</f>
        <v>CT8</v>
      </c>
      <c r="B94" t="s">
        <v>70</v>
      </c>
      <c r="C94" t="s">
        <v>152</v>
      </c>
      <c r="D94">
        <v>8</v>
      </c>
      <c r="E94">
        <v>1</v>
      </c>
      <c r="F94" s="16">
        <f t="shared" ca="1" si="32"/>
        <v>4.2894290618754862</v>
      </c>
      <c r="G94">
        <v>26.39809524</v>
      </c>
      <c r="H94">
        <v>16.83190476</v>
      </c>
      <c r="I94">
        <v>16.23593254</v>
      </c>
      <c r="J94">
        <v>60.571428570000002</v>
      </c>
      <c r="K94">
        <v>2.880059524</v>
      </c>
      <c r="L94">
        <v>41.471285709999997</v>
      </c>
      <c r="M94">
        <v>7.8047619050000003</v>
      </c>
      <c r="N94" s="12">
        <f t="shared" si="33"/>
        <v>36.5</v>
      </c>
      <c r="O94" s="10">
        <f t="shared" si="34"/>
        <v>13.649999999999999</v>
      </c>
      <c r="P94" s="10">
        <f t="shared" si="35"/>
        <v>100.58605334882969</v>
      </c>
      <c r="Q94" s="10">
        <f t="shared" si="36"/>
        <v>39.187417741303001</v>
      </c>
      <c r="R94" s="10">
        <f t="shared" si="37"/>
        <v>34.439446698821442</v>
      </c>
      <c r="S94" s="12">
        <f t="shared" si="38"/>
        <v>19.559938078113554</v>
      </c>
      <c r="T94" s="10">
        <f t="shared" si="39"/>
        <v>27.419217142856098</v>
      </c>
      <c r="U94" s="10">
        <f t="shared" si="40"/>
        <v>0.71336602997105514</v>
      </c>
      <c r="V94" s="10">
        <f t="shared" si="41"/>
        <v>15.061152320147437</v>
      </c>
      <c r="W94" s="10">
        <f t="shared" si="42"/>
        <v>36.813432220062225</v>
      </c>
      <c r="X94" s="10">
        <f t="shared" si="43"/>
        <v>0.14979210685587446</v>
      </c>
      <c r="Y94" s="10">
        <f t="shared" si="44"/>
        <v>0.61304414046092448</v>
      </c>
      <c r="Z94" s="10">
        <f t="shared" si="45"/>
        <v>3.3805470506118689</v>
      </c>
      <c r="AA94" s="10">
        <f t="shared" si="46"/>
        <v>11.680605269535569</v>
      </c>
      <c r="AB94" s="10">
        <f t="shared" si="47"/>
        <v>21.615000000000002</v>
      </c>
      <c r="AC94" s="10">
        <f t="shared" si="48"/>
        <v>3.4413600962762683</v>
      </c>
      <c r="AD94" s="10">
        <f t="shared" si="49"/>
        <v>1.9171836767755048</v>
      </c>
      <c r="AE94" s="10">
        <f t="shared" si="50"/>
        <v>2.6792718865258864</v>
      </c>
      <c r="AF94" s="10">
        <f t="shared" si="51"/>
        <v>1.8458695211391369</v>
      </c>
      <c r="AG94" s="10">
        <f t="shared" si="52"/>
        <v>0.15787058326020909</v>
      </c>
      <c r="AH94" s="10">
        <f t="shared" si="53"/>
        <v>100.58605334882969</v>
      </c>
      <c r="AI94" s="10">
        <f t="shared" si="54"/>
        <v>6.6889725476971751E-2</v>
      </c>
      <c r="AJ94" s="10">
        <f t="shared" ca="1" si="55"/>
        <v>-3.4599999699999988E-2</v>
      </c>
      <c r="AK94" s="12">
        <f t="shared" si="56"/>
        <v>0.15787058326020909</v>
      </c>
      <c r="AL94" s="10">
        <f t="shared" ca="1" si="57"/>
        <v>11.715205269235568</v>
      </c>
      <c r="AM94" s="10">
        <f t="shared" si="58"/>
        <v>6.6889725476971751E-2</v>
      </c>
      <c r="AN94" s="10">
        <f t="shared" si="59"/>
        <v>3.0548342752405682</v>
      </c>
      <c r="AO94" s="10">
        <f t="shared" si="60"/>
        <v>2.880059524</v>
      </c>
      <c r="AP94" s="10">
        <f t="shared" si="61"/>
        <v>0.8334023653867495</v>
      </c>
      <c r="AQ94" s="10">
        <f t="shared" si="62"/>
        <v>1.9792202381599999</v>
      </c>
      <c r="AR94" s="15">
        <f t="shared" ca="1" si="63"/>
        <v>4.2894290618754862</v>
      </c>
    </row>
    <row r="95" spans="1:44">
      <c r="A95" s="14" t="str">
        <f>B95&amp;D95</f>
        <v>CT9</v>
      </c>
      <c r="B95" t="s">
        <v>70</v>
      </c>
      <c r="C95" t="s">
        <v>152</v>
      </c>
      <c r="D95">
        <v>9</v>
      </c>
      <c r="E95">
        <v>1</v>
      </c>
      <c r="F95" s="16">
        <f t="shared" ca="1" si="32"/>
        <v>2.9248560719695296</v>
      </c>
      <c r="G95">
        <v>22.337438420000002</v>
      </c>
      <c r="H95">
        <v>13.086699510000001</v>
      </c>
      <c r="I95">
        <v>13.98279967</v>
      </c>
      <c r="J95">
        <v>60.571428570000002</v>
      </c>
      <c r="K95">
        <v>3.3186371100000001</v>
      </c>
      <c r="L95">
        <v>41.471285709999997</v>
      </c>
      <c r="M95">
        <v>6.6699507389999999</v>
      </c>
      <c r="N95" s="12">
        <f t="shared" si="33"/>
        <v>28.1</v>
      </c>
      <c r="O95" s="10">
        <f t="shared" si="34"/>
        <v>12.25</v>
      </c>
      <c r="P95" s="10">
        <f t="shared" si="35"/>
        <v>100.58605334882969</v>
      </c>
      <c r="Q95" s="10">
        <f t="shared" si="36"/>
        <v>37.132138114375003</v>
      </c>
      <c r="R95" s="10">
        <f t="shared" si="37"/>
        <v>32.803941275248</v>
      </c>
      <c r="S95" s="12">
        <f t="shared" si="38"/>
        <v>14.675025133302041</v>
      </c>
      <c r="T95" s="10">
        <f t="shared" si="39"/>
        <v>21.109041142856341</v>
      </c>
      <c r="U95" s="10">
        <f t="shared" si="40"/>
        <v>0.69520093470793765</v>
      </c>
      <c r="V95" s="10">
        <f t="shared" si="41"/>
        <v>11.299769352642572</v>
      </c>
      <c r="W95" s="10">
        <f t="shared" si="42"/>
        <v>34.968039694811502</v>
      </c>
      <c r="X95" s="10">
        <f t="shared" si="43"/>
        <v>0.16308844337797151</v>
      </c>
      <c r="Y95" s="10">
        <f t="shared" si="44"/>
        <v>0.58852126185571596</v>
      </c>
      <c r="Z95" s="10">
        <f t="shared" si="45"/>
        <v>3.3562679946017386</v>
      </c>
      <c r="AA95" s="10">
        <f t="shared" si="46"/>
        <v>7.9435013580408338</v>
      </c>
      <c r="AB95" s="10">
        <f t="shared" si="47"/>
        <v>17.712068965</v>
      </c>
      <c r="AC95" s="10">
        <f t="shared" si="48"/>
        <v>2.6988009328159324</v>
      </c>
      <c r="AD95" s="10">
        <f t="shared" si="49"/>
        <v>1.5062864325367977</v>
      </c>
      <c r="AE95" s="10">
        <f t="shared" si="50"/>
        <v>2.102543682676365</v>
      </c>
      <c r="AF95" s="10">
        <f t="shared" si="51"/>
        <v>1.5968213707361836</v>
      </c>
      <c r="AG95" s="10">
        <f t="shared" si="52"/>
        <v>0.1277281193115824</v>
      </c>
      <c r="AH95" s="10">
        <f t="shared" si="53"/>
        <v>100.58605334882969</v>
      </c>
      <c r="AI95" s="10">
        <f t="shared" si="54"/>
        <v>6.6889725476971751E-2</v>
      </c>
      <c r="AJ95" s="10">
        <f t="shared" ca="1" si="55"/>
        <v>-0.54641034490000029</v>
      </c>
      <c r="AK95" s="12">
        <f t="shared" si="56"/>
        <v>0.1277281193115824</v>
      </c>
      <c r="AL95" s="10">
        <f t="shared" ca="1" si="57"/>
        <v>8.4899117029408337</v>
      </c>
      <c r="AM95" s="10">
        <f t="shared" si="58"/>
        <v>6.6889725476971751E-2</v>
      </c>
      <c r="AN95" s="10">
        <f t="shared" si="59"/>
        <v>3.0958467022170812</v>
      </c>
      <c r="AO95" s="10">
        <f t="shared" si="60"/>
        <v>3.3186371100000001</v>
      </c>
      <c r="AP95" s="10">
        <f t="shared" si="61"/>
        <v>0.50572231194018147</v>
      </c>
      <c r="AQ95" s="10">
        <f t="shared" si="62"/>
        <v>2.1283366174</v>
      </c>
      <c r="AR95" s="15">
        <f t="shared" ca="1" si="63"/>
        <v>2.9248560719695296</v>
      </c>
    </row>
    <row r="96" spans="1:44">
      <c r="A96" s="14" t="str">
        <f>B96&amp;D96</f>
        <v>CT10</v>
      </c>
      <c r="B96" t="s">
        <v>70</v>
      </c>
      <c r="C96" t="s">
        <v>152</v>
      </c>
      <c r="D96">
        <v>10</v>
      </c>
      <c r="E96">
        <v>1</v>
      </c>
      <c r="F96" s="16">
        <f t="shared" ca="1" si="32"/>
        <v>2.2330379925872657</v>
      </c>
      <c r="G96">
        <v>16.277619049999998</v>
      </c>
      <c r="H96">
        <v>7.0938095240000001</v>
      </c>
      <c r="I96">
        <v>7.0933134920000001</v>
      </c>
      <c r="J96">
        <v>60.571428570000002</v>
      </c>
      <c r="K96">
        <v>3.575099206</v>
      </c>
      <c r="L96">
        <v>41.471285709999997</v>
      </c>
      <c r="M96">
        <v>5.5619047620000002</v>
      </c>
      <c r="N96" s="12">
        <f t="shared" si="33"/>
        <v>21.95</v>
      </c>
      <c r="O96" s="10">
        <f t="shared" si="34"/>
        <v>10.850000000000001</v>
      </c>
      <c r="P96" s="10">
        <f t="shared" si="35"/>
        <v>100.58605334882969</v>
      </c>
      <c r="Q96" s="10">
        <f t="shared" si="36"/>
        <v>34.202138733223002</v>
      </c>
      <c r="R96" s="10">
        <f t="shared" si="37"/>
        <v>30.136583680000001</v>
      </c>
      <c r="S96" s="12">
        <f t="shared" si="38"/>
        <v>11.113482005801844</v>
      </c>
      <c r="T96" s="10">
        <f t="shared" si="39"/>
        <v>16.48909085714223</v>
      </c>
      <c r="U96" s="10">
        <f t="shared" si="40"/>
        <v>0.67398997931945126</v>
      </c>
      <c r="V96" s="10">
        <f t="shared" si="41"/>
        <v>8.5573811444674206</v>
      </c>
      <c r="W96" s="10">
        <f t="shared" si="42"/>
        <v>32.169361206611498</v>
      </c>
      <c r="X96" s="10">
        <f t="shared" si="43"/>
        <v>0.19942048209965496</v>
      </c>
      <c r="Y96" s="10">
        <f t="shared" si="44"/>
        <v>0.5598864720812593</v>
      </c>
      <c r="Z96" s="10">
        <f t="shared" si="45"/>
        <v>3.5918002239141011</v>
      </c>
      <c r="AA96" s="10">
        <f t="shared" si="46"/>
        <v>4.9655809205533199</v>
      </c>
      <c r="AB96" s="10">
        <f t="shared" si="47"/>
        <v>11.685714287</v>
      </c>
      <c r="AC96" s="10">
        <f t="shared" si="48"/>
        <v>1.8507810117661017</v>
      </c>
      <c r="AD96" s="10">
        <f t="shared" si="49"/>
        <v>1.008330279394559</v>
      </c>
      <c r="AE96" s="10">
        <f t="shared" si="50"/>
        <v>1.4295556455803302</v>
      </c>
      <c r="AF96" s="10">
        <f t="shared" si="51"/>
        <v>1.008295961892522</v>
      </c>
      <c r="AG96" s="10">
        <f t="shared" si="52"/>
        <v>9.0810095832071877E-2</v>
      </c>
      <c r="AH96" s="10">
        <f t="shared" si="53"/>
        <v>100.58605334882969</v>
      </c>
      <c r="AI96" s="10">
        <f t="shared" si="54"/>
        <v>6.6889725476971751E-2</v>
      </c>
      <c r="AJ96" s="10">
        <f t="shared" ca="1" si="55"/>
        <v>-0.84368965492000014</v>
      </c>
      <c r="AK96" s="12">
        <f t="shared" si="56"/>
        <v>9.0810095832071877E-2</v>
      </c>
      <c r="AL96" s="10">
        <f t="shared" ca="1" si="57"/>
        <v>5.8092705754733203</v>
      </c>
      <c r="AM96" s="10">
        <f t="shared" si="58"/>
        <v>6.6889725476971751E-2</v>
      </c>
      <c r="AN96" s="10">
        <f t="shared" si="59"/>
        <v>3.1613809714831129</v>
      </c>
      <c r="AO96" s="10">
        <f t="shared" si="60"/>
        <v>3.575099206</v>
      </c>
      <c r="AP96" s="10">
        <f t="shared" si="61"/>
        <v>0.4212596836878082</v>
      </c>
      <c r="AQ96" s="10">
        <f t="shared" si="62"/>
        <v>2.2155337300399998</v>
      </c>
      <c r="AR96" s="15">
        <f t="shared" ca="1" si="63"/>
        <v>2.2330379925872657</v>
      </c>
    </row>
    <row r="97" spans="1:44">
      <c r="A97" s="14" t="str">
        <f>B97&amp;D97</f>
        <v>CT11</v>
      </c>
      <c r="B97" t="s">
        <v>70</v>
      </c>
      <c r="C97" t="s">
        <v>152</v>
      </c>
      <c r="D97">
        <v>11</v>
      </c>
      <c r="E97">
        <v>1</v>
      </c>
      <c r="F97" s="16">
        <f t="shared" ca="1" si="32"/>
        <v>1.8148163186398376</v>
      </c>
      <c r="G97">
        <v>12.235960589999999</v>
      </c>
      <c r="H97">
        <v>2.8147783249999998</v>
      </c>
      <c r="I97">
        <v>1.6402709360000001</v>
      </c>
      <c r="J97">
        <v>60.571428570000002</v>
      </c>
      <c r="K97">
        <v>3.7563423650000001</v>
      </c>
      <c r="L97">
        <v>41.471285709999997</v>
      </c>
      <c r="M97">
        <v>5.7586206899999999</v>
      </c>
      <c r="N97" s="12">
        <f t="shared" si="33"/>
        <v>15.7</v>
      </c>
      <c r="O97" s="10">
        <f t="shared" si="34"/>
        <v>9.6499999999999986</v>
      </c>
      <c r="P97" s="10">
        <f t="shared" si="35"/>
        <v>100.58605334882969</v>
      </c>
      <c r="Q97" s="10">
        <f t="shared" si="36"/>
        <v>32.347545564375004</v>
      </c>
      <c r="R97" s="10">
        <f t="shared" si="37"/>
        <v>28.245437499156438</v>
      </c>
      <c r="S97" s="12">
        <f t="shared" si="38"/>
        <v>8.6094738255440415</v>
      </c>
      <c r="T97" s="10">
        <f t="shared" si="39"/>
        <v>11.79401942857098</v>
      </c>
      <c r="U97" s="10">
        <f t="shared" si="40"/>
        <v>0.72998640350613753</v>
      </c>
      <c r="V97" s="10">
        <f t="shared" si="41"/>
        <v>6.6292948456689125</v>
      </c>
      <c r="W97" s="10">
        <f t="shared" si="42"/>
        <v>30.296491531765721</v>
      </c>
      <c r="X97" s="10">
        <f t="shared" si="43"/>
        <v>0.22390290203087504</v>
      </c>
      <c r="Y97" s="10">
        <f t="shared" si="44"/>
        <v>0.63548164473328572</v>
      </c>
      <c r="Z97" s="10">
        <f t="shared" si="45"/>
        <v>4.3107721820687317</v>
      </c>
      <c r="AA97" s="10">
        <f t="shared" si="46"/>
        <v>2.3185226636001808</v>
      </c>
      <c r="AB97" s="10">
        <f t="shared" si="47"/>
        <v>7.5253694575000001</v>
      </c>
      <c r="AC97" s="10">
        <f t="shared" si="48"/>
        <v>1.4245362264517822</v>
      </c>
      <c r="AD97" s="10">
        <f t="shared" si="49"/>
        <v>0.74786277857698158</v>
      </c>
      <c r="AE97" s="10">
        <f t="shared" si="50"/>
        <v>1.0861995025143818</v>
      </c>
      <c r="AF97" s="10">
        <f t="shared" si="51"/>
        <v>0.68768041616594899</v>
      </c>
      <c r="AG97" s="10">
        <f t="shared" si="52"/>
        <v>7.1006659831406874E-2</v>
      </c>
      <c r="AH97" s="10">
        <f t="shared" si="53"/>
        <v>100.58605334882969</v>
      </c>
      <c r="AI97" s="10">
        <f t="shared" si="54"/>
        <v>6.6889725476971751E-2</v>
      </c>
      <c r="AJ97" s="10">
        <f t="shared" ca="1" si="55"/>
        <v>-0.58244827613000005</v>
      </c>
      <c r="AK97" s="12">
        <f t="shared" si="56"/>
        <v>7.1006659831406874E-2</v>
      </c>
      <c r="AL97" s="10">
        <f t="shared" ca="1" si="57"/>
        <v>2.9009709397301808</v>
      </c>
      <c r="AM97" s="10">
        <f t="shared" si="58"/>
        <v>6.6889725476971751E-2</v>
      </c>
      <c r="AN97" s="10">
        <f t="shared" si="59"/>
        <v>3.2082659822906008</v>
      </c>
      <c r="AO97" s="10">
        <f t="shared" si="60"/>
        <v>3.7563423650000001</v>
      </c>
      <c r="AP97" s="10">
        <f t="shared" si="61"/>
        <v>0.3985190863484328</v>
      </c>
      <c r="AQ97" s="10">
        <f t="shared" si="62"/>
        <v>2.2771564041000003</v>
      </c>
      <c r="AR97" s="15">
        <f t="shared" ca="1" si="63"/>
        <v>1.8148163186398376</v>
      </c>
    </row>
    <row r="98" spans="1:44">
      <c r="A98" s="14" t="str">
        <f>B98&amp;D98</f>
        <v>CT12</v>
      </c>
      <c r="B98" t="s">
        <v>70</v>
      </c>
      <c r="C98" t="s">
        <v>152</v>
      </c>
      <c r="D98">
        <v>12</v>
      </c>
      <c r="E98">
        <v>1</v>
      </c>
      <c r="F98" s="16">
        <f t="shared" ca="1" si="32"/>
        <v>1.2187179658160177</v>
      </c>
      <c r="G98">
        <v>5.2497695850000001</v>
      </c>
      <c r="H98">
        <v>-2.5788018429999999</v>
      </c>
      <c r="I98">
        <v>-4.1170314899999996</v>
      </c>
      <c r="J98">
        <v>60.571428570000002</v>
      </c>
      <c r="K98">
        <v>3.7568164359999998</v>
      </c>
      <c r="L98">
        <v>41.471285709999997</v>
      </c>
      <c r="M98">
        <v>4.7557603689999999</v>
      </c>
      <c r="N98" s="12">
        <f t="shared" si="33"/>
        <v>13</v>
      </c>
      <c r="O98" s="10">
        <f t="shared" si="34"/>
        <v>9.1</v>
      </c>
      <c r="P98" s="10">
        <f t="shared" si="35"/>
        <v>100.58605334882969</v>
      </c>
      <c r="Q98" s="10">
        <f t="shared" si="36"/>
        <v>29.284720064367999</v>
      </c>
      <c r="R98" s="10">
        <f t="shared" si="37"/>
        <v>26.056552230000001</v>
      </c>
      <c r="S98" s="12">
        <f t="shared" si="38"/>
        <v>6.6469716921428574</v>
      </c>
      <c r="T98" s="10">
        <f t="shared" si="39"/>
        <v>9.7657485714281993</v>
      </c>
      <c r="U98" s="10">
        <f t="shared" si="40"/>
        <v>0.68064128863505713</v>
      </c>
      <c r="V98" s="10">
        <f t="shared" si="41"/>
        <v>5.1181682029500006</v>
      </c>
      <c r="W98" s="10">
        <f t="shared" si="42"/>
        <v>27.670636147183998</v>
      </c>
      <c r="X98" s="10">
        <f t="shared" si="43"/>
        <v>0.24605666791508507</v>
      </c>
      <c r="Y98" s="10">
        <f t="shared" si="44"/>
        <v>0.56886573965732723</v>
      </c>
      <c r="Z98" s="10">
        <f t="shared" si="45"/>
        <v>3.8731477197449813</v>
      </c>
      <c r="AA98" s="10">
        <f t="shared" si="46"/>
        <v>1.2450204832050193</v>
      </c>
      <c r="AB98" s="10">
        <f t="shared" si="47"/>
        <v>1.3354838710000001</v>
      </c>
      <c r="AC98" s="10">
        <f t="shared" si="48"/>
        <v>0.88763715147237099</v>
      </c>
      <c r="AD98" s="10">
        <f t="shared" si="49"/>
        <v>0.50523818250973751</v>
      </c>
      <c r="AE98" s="10">
        <f t="shared" si="50"/>
        <v>0.69643766699105425</v>
      </c>
      <c r="AF98" s="10">
        <f t="shared" si="51"/>
        <v>0.45027294098043918</v>
      </c>
      <c r="AG98" s="10">
        <f t="shared" si="52"/>
        <v>4.8414442069646367E-2</v>
      </c>
      <c r="AH98" s="10">
        <f t="shared" si="53"/>
        <v>100.58605334882969</v>
      </c>
      <c r="AI98" s="10">
        <f t="shared" si="54"/>
        <v>6.6889725476971751E-2</v>
      </c>
      <c r="AJ98" s="10">
        <f t="shared" ca="1" si="55"/>
        <v>-0.8665839821100001</v>
      </c>
      <c r="AK98" s="12">
        <f t="shared" si="56"/>
        <v>4.8414442069646367E-2</v>
      </c>
      <c r="AL98" s="10">
        <f t="shared" ca="1" si="57"/>
        <v>2.1116044653150192</v>
      </c>
      <c r="AM98" s="10">
        <f t="shared" si="58"/>
        <v>6.6889725476971751E-2</v>
      </c>
      <c r="AN98" s="10">
        <f t="shared" si="59"/>
        <v>3.2806547199093079</v>
      </c>
      <c r="AO98" s="10">
        <f t="shared" si="60"/>
        <v>3.7568164359999998</v>
      </c>
      <c r="AP98" s="10">
        <f t="shared" si="61"/>
        <v>0.24616472601061506</v>
      </c>
      <c r="AQ98" s="10">
        <f t="shared" si="62"/>
        <v>2.2773175882399999</v>
      </c>
      <c r="AR98" s="15">
        <f t="shared" ca="1" si="63"/>
        <v>1.2187179658160177</v>
      </c>
    </row>
    <row r="99" spans="1:44">
      <c r="A99" s="14" t="str">
        <f>B99&amp;D99</f>
        <v>DE1</v>
      </c>
      <c r="B99" t="s">
        <v>71</v>
      </c>
      <c r="C99" t="s">
        <v>152</v>
      </c>
      <c r="D99">
        <v>1</v>
      </c>
      <c r="E99">
        <v>1</v>
      </c>
      <c r="F99" s="16">
        <f t="shared" ca="1" si="32"/>
        <v>1.126295976864917</v>
      </c>
      <c r="G99">
        <v>3.141666667</v>
      </c>
      <c r="H99">
        <v>-4.95</v>
      </c>
      <c r="I99">
        <v>-5.5334722220000003</v>
      </c>
      <c r="J99">
        <v>15</v>
      </c>
      <c r="K99">
        <v>4.6396527780000003</v>
      </c>
      <c r="L99">
        <v>39.4</v>
      </c>
      <c r="M99">
        <v>5.766666667</v>
      </c>
      <c r="N99" s="12">
        <f t="shared" si="33"/>
        <v>15.6</v>
      </c>
      <c r="O99" s="10">
        <f t="shared" si="34"/>
        <v>9.5500000000000007</v>
      </c>
      <c r="P99" s="10">
        <f t="shared" si="35"/>
        <v>101.12281605615317</v>
      </c>
      <c r="Q99" s="10">
        <f t="shared" si="36"/>
        <v>28.451044931327999</v>
      </c>
      <c r="R99" s="10">
        <f t="shared" si="37"/>
        <v>25.293042243327999</v>
      </c>
      <c r="S99" s="12">
        <f t="shared" si="38"/>
        <v>8.6099476442513101</v>
      </c>
      <c r="T99" s="10">
        <f t="shared" si="39"/>
        <v>11.70468</v>
      </c>
      <c r="U99" s="10">
        <f t="shared" si="40"/>
        <v>0.73559872155849715</v>
      </c>
      <c r="V99" s="10">
        <f t="shared" si="41"/>
        <v>6.6296596860735093</v>
      </c>
      <c r="W99" s="10">
        <f t="shared" si="42"/>
        <v>26.872043587328001</v>
      </c>
      <c r="X99" s="10">
        <f t="shared" si="43"/>
        <v>0.25096876910415811</v>
      </c>
      <c r="Y99" s="10">
        <f t="shared" si="44"/>
        <v>0.64305827410397121</v>
      </c>
      <c r="Z99" s="10">
        <f t="shared" si="45"/>
        <v>4.3368131037631725</v>
      </c>
      <c r="AA99" s="10">
        <f t="shared" si="46"/>
        <v>2.2928465823103368</v>
      </c>
      <c r="AB99" s="10">
        <f t="shared" si="47"/>
        <v>-0.9041666665000001</v>
      </c>
      <c r="AC99" s="10">
        <f t="shared" si="48"/>
        <v>0.76541900654711059</v>
      </c>
      <c r="AD99" s="10">
        <f t="shared" si="49"/>
        <v>0.42277847150406545</v>
      </c>
      <c r="AE99" s="10">
        <f t="shared" si="50"/>
        <v>0.59409873902558807</v>
      </c>
      <c r="AF99" s="10">
        <f t="shared" si="51"/>
        <v>0.40441633034840374</v>
      </c>
      <c r="AG99" s="10">
        <f t="shared" si="52"/>
        <v>4.1928018172069002E-2</v>
      </c>
      <c r="AH99" s="10">
        <f t="shared" si="53"/>
        <v>101.12281605615317</v>
      </c>
      <c r="AI99" s="10">
        <f t="shared" si="54"/>
        <v>6.7246672677341857E-2</v>
      </c>
      <c r="AJ99" s="10">
        <f t="shared" ca="1" si="55"/>
        <v>-0.43650268816000004</v>
      </c>
      <c r="AK99" s="12">
        <f t="shared" si="56"/>
        <v>4.1928018172069002E-2</v>
      </c>
      <c r="AL99" s="10">
        <f t="shared" ca="1" si="57"/>
        <v>2.7293492704703368</v>
      </c>
      <c r="AM99" s="10">
        <f t="shared" si="58"/>
        <v>6.7246672677341857E-2</v>
      </c>
      <c r="AN99" s="10">
        <f t="shared" si="59"/>
        <v>3.3076581474031466</v>
      </c>
      <c r="AO99" s="10">
        <f t="shared" si="60"/>
        <v>4.6396527780000003</v>
      </c>
      <c r="AP99" s="10">
        <f t="shared" si="61"/>
        <v>0.18968240867718433</v>
      </c>
      <c r="AQ99" s="10">
        <f t="shared" si="62"/>
        <v>2.5774819445200001</v>
      </c>
      <c r="AR99" s="15">
        <f t="shared" ca="1" si="63"/>
        <v>1.126295976864917</v>
      </c>
    </row>
    <row r="100" spans="1:44">
      <c r="A100" s="14" t="str">
        <f>B100&amp;D100</f>
        <v>DE2</v>
      </c>
      <c r="B100" t="s">
        <v>71</v>
      </c>
      <c r="C100" t="s">
        <v>152</v>
      </c>
      <c r="D100">
        <v>2</v>
      </c>
      <c r="E100">
        <v>1</v>
      </c>
      <c r="F100" s="16">
        <f t="shared" ca="1" si="32"/>
        <v>1.5520528963386713</v>
      </c>
      <c r="G100">
        <v>5.7074074069999998</v>
      </c>
      <c r="H100">
        <v>-2.3037037040000001</v>
      </c>
      <c r="I100">
        <v>-4.029089506</v>
      </c>
      <c r="J100">
        <v>15</v>
      </c>
      <c r="K100">
        <v>4.4794753089999997</v>
      </c>
      <c r="L100">
        <v>39.4</v>
      </c>
      <c r="M100">
        <v>5.6481481479999998</v>
      </c>
      <c r="N100" s="12">
        <f t="shared" si="33"/>
        <v>20.95</v>
      </c>
      <c r="O100" s="10">
        <f t="shared" si="34"/>
        <v>10.55</v>
      </c>
      <c r="P100" s="10">
        <f t="shared" si="35"/>
        <v>101.12281605615317</v>
      </c>
      <c r="Q100" s="10">
        <f t="shared" si="36"/>
        <v>29.49597057068144</v>
      </c>
      <c r="R100" s="10">
        <f t="shared" si="37"/>
        <v>26.250100533261438</v>
      </c>
      <c r="S100" s="12">
        <f t="shared" si="38"/>
        <v>10.845495436047392</v>
      </c>
      <c r="T100" s="10">
        <f t="shared" si="39"/>
        <v>15.718784999999999</v>
      </c>
      <c r="U100" s="10">
        <f t="shared" si="40"/>
        <v>0.68997034033148186</v>
      </c>
      <c r="V100" s="10">
        <f t="shared" si="41"/>
        <v>8.3510314857564918</v>
      </c>
      <c r="W100" s="10">
        <f t="shared" si="42"/>
        <v>27.873035551971441</v>
      </c>
      <c r="X100" s="10">
        <f t="shared" si="43"/>
        <v>0.24574493370966405</v>
      </c>
      <c r="Y100" s="10">
        <f t="shared" si="44"/>
        <v>0.58145995944750062</v>
      </c>
      <c r="Z100" s="10">
        <f t="shared" si="45"/>
        <v>3.9828014407729988</v>
      </c>
      <c r="AA100" s="10">
        <f t="shared" si="46"/>
        <v>4.368230044983493</v>
      </c>
      <c r="AB100" s="10">
        <f t="shared" si="47"/>
        <v>1.7018518514999998</v>
      </c>
      <c r="AC100" s="10">
        <f t="shared" si="48"/>
        <v>0.91633536670702975</v>
      </c>
      <c r="AD100" s="10">
        <f t="shared" si="49"/>
        <v>0.51567111608102911</v>
      </c>
      <c r="AE100" s="10">
        <f t="shared" si="50"/>
        <v>0.71600324139402938</v>
      </c>
      <c r="AF100" s="10">
        <f t="shared" si="51"/>
        <v>0.45326620007120533</v>
      </c>
      <c r="AG100" s="10">
        <f t="shared" si="52"/>
        <v>4.9553612621282779E-2</v>
      </c>
      <c r="AH100" s="10">
        <f t="shared" si="53"/>
        <v>101.12281605615317</v>
      </c>
      <c r="AI100" s="10">
        <f t="shared" si="54"/>
        <v>6.7246672677341857E-2</v>
      </c>
      <c r="AJ100" s="10">
        <f t="shared" ca="1" si="55"/>
        <v>0.36484259252000001</v>
      </c>
      <c r="AK100" s="12">
        <f t="shared" si="56"/>
        <v>4.9553612621282779E-2</v>
      </c>
      <c r="AL100" s="10">
        <f t="shared" ca="1" si="57"/>
        <v>4.0033874524634934</v>
      </c>
      <c r="AM100" s="10">
        <f t="shared" si="58"/>
        <v>6.7246672677341857E-2</v>
      </c>
      <c r="AN100" s="10">
        <f t="shared" si="59"/>
        <v>3.2762793331532669</v>
      </c>
      <c r="AO100" s="10">
        <f t="shared" si="60"/>
        <v>4.4794753089999997</v>
      </c>
      <c r="AP100" s="10">
        <f t="shared" si="61"/>
        <v>0.26273704132282405</v>
      </c>
      <c r="AQ100" s="10">
        <f t="shared" si="62"/>
        <v>2.5230216050600003</v>
      </c>
      <c r="AR100" s="15">
        <f t="shared" ca="1" si="63"/>
        <v>1.5520528963386713</v>
      </c>
    </row>
    <row r="101" spans="1:44">
      <c r="A101" s="14" t="str">
        <f>B101&amp;D101</f>
        <v>DE3</v>
      </c>
      <c r="B101" t="s">
        <v>71</v>
      </c>
      <c r="C101" t="s">
        <v>152</v>
      </c>
      <c r="D101">
        <v>3</v>
      </c>
      <c r="E101">
        <v>1</v>
      </c>
      <c r="F101" s="16">
        <f t="shared" ca="1" si="32"/>
        <v>2.5560264393441567</v>
      </c>
      <c r="G101">
        <v>10.59</v>
      </c>
      <c r="H101">
        <v>-1.6666669999999999E-3</v>
      </c>
      <c r="I101">
        <v>-2.0034722220000001</v>
      </c>
      <c r="J101">
        <v>15</v>
      </c>
      <c r="K101">
        <v>5.0162500000000003</v>
      </c>
      <c r="L101">
        <v>39.4</v>
      </c>
      <c r="M101">
        <v>6.8666666669999996</v>
      </c>
      <c r="N101" s="12">
        <f t="shared" si="33"/>
        <v>27.65</v>
      </c>
      <c r="O101" s="10">
        <f t="shared" si="34"/>
        <v>11.7</v>
      </c>
      <c r="P101" s="10">
        <f t="shared" si="35"/>
        <v>101.12281605615317</v>
      </c>
      <c r="Q101" s="10">
        <f t="shared" si="36"/>
        <v>31.671902089016438</v>
      </c>
      <c r="R101" s="10">
        <f t="shared" si="37"/>
        <v>27.035096225898439</v>
      </c>
      <c r="S101" s="12">
        <f t="shared" si="38"/>
        <v>15.026317664211536</v>
      </c>
      <c r="T101" s="10">
        <f t="shared" si="39"/>
        <v>20.745794999999998</v>
      </c>
      <c r="U101" s="10">
        <f t="shared" si="40"/>
        <v>0.72430666861460546</v>
      </c>
      <c r="V101" s="10">
        <f t="shared" si="41"/>
        <v>11.570264601442883</v>
      </c>
      <c r="W101" s="10">
        <f t="shared" si="42"/>
        <v>29.353499157457438</v>
      </c>
      <c r="X101" s="10">
        <f t="shared" si="43"/>
        <v>0.23834086566406526</v>
      </c>
      <c r="Y101" s="10">
        <f t="shared" si="44"/>
        <v>0.62781400262971743</v>
      </c>
      <c r="Z101" s="10">
        <f t="shared" si="45"/>
        <v>4.3922736515150769</v>
      </c>
      <c r="AA101" s="10">
        <f t="shared" si="46"/>
        <v>7.1779909499278061</v>
      </c>
      <c r="AB101" s="10">
        <f t="shared" si="47"/>
        <v>5.2941666664999998</v>
      </c>
      <c r="AC101" s="10">
        <f t="shared" si="48"/>
        <v>1.2773637606789907</v>
      </c>
      <c r="AD101" s="10">
        <f t="shared" si="49"/>
        <v>0.61072591689512468</v>
      </c>
      <c r="AE101" s="10">
        <f t="shared" si="50"/>
        <v>0.94404483878705769</v>
      </c>
      <c r="AF101" s="10">
        <f t="shared" si="51"/>
        <v>0.52727446907814435</v>
      </c>
      <c r="AG101" s="10">
        <f t="shared" si="52"/>
        <v>6.1999705942509038E-2</v>
      </c>
      <c r="AH101" s="10">
        <f t="shared" si="53"/>
        <v>101.12281605615317</v>
      </c>
      <c r="AI101" s="10">
        <f t="shared" si="54"/>
        <v>6.7246672677341857E-2</v>
      </c>
      <c r="AJ101" s="10">
        <f t="shared" ca="1" si="55"/>
        <v>0.50292407410000006</v>
      </c>
      <c r="AK101" s="12">
        <f t="shared" si="56"/>
        <v>6.1999705942509038E-2</v>
      </c>
      <c r="AL101" s="10">
        <f t="shared" ca="1" si="57"/>
        <v>6.675066875827806</v>
      </c>
      <c r="AM101" s="10">
        <f t="shared" si="58"/>
        <v>6.7246672677341857E-2</v>
      </c>
      <c r="AN101" s="10">
        <f t="shared" si="59"/>
        <v>3.2339880162796764</v>
      </c>
      <c r="AO101" s="10">
        <f t="shared" si="60"/>
        <v>5.0162500000000003</v>
      </c>
      <c r="AP101" s="10">
        <f t="shared" si="61"/>
        <v>0.41677036970891335</v>
      </c>
      <c r="AQ101" s="10">
        <f t="shared" si="62"/>
        <v>2.7055250000000002</v>
      </c>
      <c r="AR101" s="15">
        <f t="shared" ca="1" si="63"/>
        <v>2.5560264393441567</v>
      </c>
    </row>
    <row r="102" spans="1:44">
      <c r="A102" s="14" t="str">
        <f>B102&amp;D102</f>
        <v>DE4</v>
      </c>
      <c r="B102" t="s">
        <v>71</v>
      </c>
      <c r="C102" t="s">
        <v>152</v>
      </c>
      <c r="D102">
        <v>4</v>
      </c>
      <c r="E102">
        <v>1</v>
      </c>
      <c r="F102" s="16">
        <f t="shared" ca="1" si="32"/>
        <v>3.3793736735294937</v>
      </c>
      <c r="G102">
        <v>17.2</v>
      </c>
      <c r="H102">
        <v>5.9396551720000001</v>
      </c>
      <c r="I102">
        <v>4.2345545979999999</v>
      </c>
      <c r="J102">
        <v>15</v>
      </c>
      <c r="K102">
        <v>3.5838362070000001</v>
      </c>
      <c r="L102">
        <v>39.4</v>
      </c>
      <c r="M102">
        <v>7.0862068970000003</v>
      </c>
      <c r="N102" s="12">
        <f t="shared" si="33"/>
        <v>34.950000000000003</v>
      </c>
      <c r="O102" s="10">
        <f t="shared" si="34"/>
        <v>13.05</v>
      </c>
      <c r="P102" s="10">
        <f t="shared" si="35"/>
        <v>101.12281605615317</v>
      </c>
      <c r="Q102" s="10">
        <f t="shared" si="36"/>
        <v>34.677987430000002</v>
      </c>
      <c r="R102" s="10">
        <f t="shared" si="37"/>
        <v>29.49597057068144</v>
      </c>
      <c r="S102" s="12">
        <f t="shared" si="38"/>
        <v>18.226501189660919</v>
      </c>
      <c r="T102" s="10">
        <f t="shared" si="39"/>
        <v>26.222985000000001</v>
      </c>
      <c r="U102" s="10">
        <f t="shared" si="40"/>
        <v>0.69505821666224943</v>
      </c>
      <c r="V102" s="10">
        <f t="shared" si="41"/>
        <v>14.034405916038908</v>
      </c>
      <c r="W102" s="10">
        <f t="shared" si="42"/>
        <v>32.086979000340719</v>
      </c>
      <c r="X102" s="10">
        <f t="shared" si="43"/>
        <v>0.21270116608329631</v>
      </c>
      <c r="Y102" s="10">
        <f t="shared" si="44"/>
        <v>0.5883285924940368</v>
      </c>
      <c r="Z102" s="10">
        <f t="shared" si="45"/>
        <v>4.0153060788336754</v>
      </c>
      <c r="AA102" s="10">
        <f t="shared" si="46"/>
        <v>10.019099837205232</v>
      </c>
      <c r="AB102" s="10">
        <f t="shared" si="47"/>
        <v>11.569827585999999</v>
      </c>
      <c r="AC102" s="10">
        <f t="shared" si="48"/>
        <v>1.9624256575788694</v>
      </c>
      <c r="AD102" s="10">
        <f t="shared" si="49"/>
        <v>0.93120990305307383</v>
      </c>
      <c r="AE102" s="10">
        <f t="shared" si="50"/>
        <v>1.4468177803159716</v>
      </c>
      <c r="AF102" s="10">
        <f t="shared" si="51"/>
        <v>0.82678536308941408</v>
      </c>
      <c r="AG102" s="10">
        <f t="shared" si="52"/>
        <v>9.0200698822425374E-2</v>
      </c>
      <c r="AH102" s="10">
        <f t="shared" si="53"/>
        <v>101.12281605615317</v>
      </c>
      <c r="AI102" s="10">
        <f t="shared" si="54"/>
        <v>6.7246672677341857E-2</v>
      </c>
      <c r="AJ102" s="10">
        <f t="shared" ca="1" si="55"/>
        <v>0.87859252872999993</v>
      </c>
      <c r="AK102" s="12">
        <f t="shared" si="56"/>
        <v>9.0200698822425374E-2</v>
      </c>
      <c r="AL102" s="10">
        <f t="shared" ca="1" si="57"/>
        <v>9.1405073084752324</v>
      </c>
      <c r="AM102" s="10">
        <f t="shared" si="58"/>
        <v>6.7246672677341857E-2</v>
      </c>
      <c r="AN102" s="10">
        <f t="shared" si="59"/>
        <v>3.1626683954327892</v>
      </c>
      <c r="AO102" s="10">
        <f t="shared" si="60"/>
        <v>3.5838362070000001</v>
      </c>
      <c r="AP102" s="10">
        <f t="shared" si="61"/>
        <v>0.62003241722655755</v>
      </c>
      <c r="AQ102" s="10">
        <f t="shared" si="62"/>
        <v>2.2185043103800002</v>
      </c>
      <c r="AR102" s="15">
        <f t="shared" ca="1" si="63"/>
        <v>3.3793736735294937</v>
      </c>
    </row>
    <row r="103" spans="1:44">
      <c r="A103" s="14" t="str">
        <f>B103&amp;D103</f>
        <v>DE5</v>
      </c>
      <c r="B103" t="s">
        <v>71</v>
      </c>
      <c r="C103" t="s">
        <v>152</v>
      </c>
      <c r="D103">
        <v>5</v>
      </c>
      <c r="E103">
        <v>1</v>
      </c>
      <c r="F103" s="16">
        <f t="shared" ca="1" si="32"/>
        <v>4.4466667044866819</v>
      </c>
      <c r="G103">
        <v>21.676666669999999</v>
      </c>
      <c r="H103">
        <v>10.696666670000001</v>
      </c>
      <c r="I103">
        <v>9.1877083329999998</v>
      </c>
      <c r="J103">
        <v>15</v>
      </c>
      <c r="K103">
        <v>4.3942361109999997</v>
      </c>
      <c r="L103">
        <v>39.4</v>
      </c>
      <c r="M103">
        <v>7.733333333</v>
      </c>
      <c r="N103" s="12">
        <f t="shared" si="33"/>
        <v>39.799999999999997</v>
      </c>
      <c r="O103" s="10">
        <f t="shared" si="34"/>
        <v>14.149999999999999</v>
      </c>
      <c r="P103" s="10">
        <f t="shared" si="35"/>
        <v>101.12281605615317</v>
      </c>
      <c r="Q103" s="10">
        <f t="shared" si="36"/>
        <v>36.881034107601437</v>
      </c>
      <c r="R103" s="10">
        <f t="shared" si="37"/>
        <v>31.671902089016438</v>
      </c>
      <c r="S103" s="12">
        <f t="shared" si="38"/>
        <v>20.825853945349824</v>
      </c>
      <c r="T103" s="10">
        <f t="shared" si="39"/>
        <v>29.861939999999997</v>
      </c>
      <c r="U103" s="10">
        <f t="shared" si="40"/>
        <v>0.69740458742298139</v>
      </c>
      <c r="V103" s="10">
        <f t="shared" si="41"/>
        <v>16.035907537919364</v>
      </c>
      <c r="W103" s="10">
        <f t="shared" si="42"/>
        <v>34.276468098308939</v>
      </c>
      <c r="X103" s="10">
        <f t="shared" si="43"/>
        <v>0.18903999169591906</v>
      </c>
      <c r="Y103" s="10">
        <f t="shared" si="44"/>
        <v>0.59149619302102496</v>
      </c>
      <c r="Z103" s="10">
        <f t="shared" si="45"/>
        <v>3.8326724814327022</v>
      </c>
      <c r="AA103" s="10">
        <f t="shared" si="46"/>
        <v>12.203235056486662</v>
      </c>
      <c r="AB103" s="10">
        <f t="shared" si="47"/>
        <v>16.186666670000001</v>
      </c>
      <c r="AC103" s="10">
        <f t="shared" si="48"/>
        <v>2.5922717419541392</v>
      </c>
      <c r="AD103" s="10">
        <f t="shared" si="49"/>
        <v>1.2864791147425181</v>
      </c>
      <c r="AE103" s="10">
        <f t="shared" si="50"/>
        <v>1.9393754283483287</v>
      </c>
      <c r="AF103" s="10">
        <f t="shared" si="51"/>
        <v>1.1627002095493972</v>
      </c>
      <c r="AG103" s="10">
        <f t="shared" si="52"/>
        <v>0.11735412551110148</v>
      </c>
      <c r="AH103" s="10">
        <f t="shared" si="53"/>
        <v>101.12281605615317</v>
      </c>
      <c r="AI103" s="10">
        <f t="shared" si="54"/>
        <v>6.7246672677341857E-2</v>
      </c>
      <c r="AJ103" s="10">
        <f t="shared" ca="1" si="55"/>
        <v>0.64635747176000036</v>
      </c>
      <c r="AK103" s="12">
        <f t="shared" si="56"/>
        <v>0.11735412551110148</v>
      </c>
      <c r="AL103" s="10">
        <f t="shared" ca="1" si="57"/>
        <v>11.556877584726662</v>
      </c>
      <c r="AM103" s="10">
        <f t="shared" si="58"/>
        <v>6.7246672677341857E-2</v>
      </c>
      <c r="AN103" s="10">
        <f t="shared" si="59"/>
        <v>3.1121766793868759</v>
      </c>
      <c r="AO103" s="10">
        <f t="shared" si="60"/>
        <v>4.3942361109999997</v>
      </c>
      <c r="AP103" s="10">
        <f t="shared" si="61"/>
        <v>0.77667521879893142</v>
      </c>
      <c r="AQ103" s="10">
        <f t="shared" si="62"/>
        <v>2.4940402777399999</v>
      </c>
      <c r="AR103" s="15">
        <f t="shared" ca="1" si="63"/>
        <v>4.4466667044866819</v>
      </c>
    </row>
    <row r="104" spans="1:44">
      <c r="A104" s="14" t="str">
        <f>B104&amp;D104</f>
        <v>DE6</v>
      </c>
      <c r="B104" t="s">
        <v>71</v>
      </c>
      <c r="C104" t="s">
        <v>152</v>
      </c>
      <c r="D104">
        <v>6</v>
      </c>
      <c r="E104">
        <v>1</v>
      </c>
      <c r="F104" s="16">
        <f t="shared" ca="1" si="32"/>
        <v>3.910732757968705</v>
      </c>
      <c r="G104">
        <v>27.605172410000002</v>
      </c>
      <c r="H104">
        <v>16.944827589999999</v>
      </c>
      <c r="I104">
        <v>15.862500000000001</v>
      </c>
      <c r="J104">
        <v>15</v>
      </c>
      <c r="K104">
        <v>3.331178161</v>
      </c>
      <c r="L104">
        <v>39.4</v>
      </c>
      <c r="M104">
        <v>9.1206896549999996</v>
      </c>
      <c r="N104" s="12">
        <f t="shared" si="33"/>
        <v>28.35</v>
      </c>
      <c r="O104" s="10">
        <f t="shared" si="34"/>
        <v>14.7</v>
      </c>
      <c r="P104" s="10">
        <f t="shared" si="35"/>
        <v>101.12281605615317</v>
      </c>
      <c r="Q104" s="10">
        <f t="shared" si="36"/>
        <v>39.979724640756437</v>
      </c>
      <c r="R104" s="10">
        <f t="shared" si="37"/>
        <v>34.439446698821442</v>
      </c>
      <c r="S104" s="12">
        <f t="shared" si="38"/>
        <v>15.882450738750002</v>
      </c>
      <c r="T104" s="10">
        <f t="shared" si="39"/>
        <v>21.271004999999999</v>
      </c>
      <c r="U104" s="10">
        <f t="shared" si="40"/>
        <v>0.7466713838274216</v>
      </c>
      <c r="V104" s="10">
        <f t="shared" si="41"/>
        <v>12.229487068837502</v>
      </c>
      <c r="W104" s="10">
        <f t="shared" si="42"/>
        <v>37.209585669788936</v>
      </c>
      <c r="X104" s="10">
        <f t="shared" si="43"/>
        <v>0.15204622002281967</v>
      </c>
      <c r="Y104" s="10">
        <f t="shared" si="44"/>
        <v>0.6580063681670193</v>
      </c>
      <c r="Z104" s="10">
        <f t="shared" si="45"/>
        <v>3.7227215955013029</v>
      </c>
      <c r="AA104" s="10">
        <f t="shared" si="46"/>
        <v>8.5067654733361984</v>
      </c>
      <c r="AB104" s="10">
        <f t="shared" si="47"/>
        <v>22.274999999999999</v>
      </c>
      <c r="AC104" s="10">
        <f t="shared" si="48"/>
        <v>3.6938976152079221</v>
      </c>
      <c r="AD104" s="10">
        <f t="shared" si="49"/>
        <v>1.9309646682757526</v>
      </c>
      <c r="AE104" s="10">
        <f t="shared" si="50"/>
        <v>2.8124311417418375</v>
      </c>
      <c r="AF104" s="10">
        <f t="shared" si="51"/>
        <v>1.8023787452913429</v>
      </c>
      <c r="AG104" s="10">
        <f t="shared" si="52"/>
        <v>0.16351898152587294</v>
      </c>
      <c r="AH104" s="10">
        <f t="shared" si="53"/>
        <v>101.12281605615317</v>
      </c>
      <c r="AI104" s="10">
        <f t="shared" si="54"/>
        <v>6.7246672677341857E-2</v>
      </c>
      <c r="AJ104" s="10">
        <f t="shared" ca="1" si="55"/>
        <v>0.85236666619999979</v>
      </c>
      <c r="AK104" s="12">
        <f t="shared" si="56"/>
        <v>0.16351898152587294</v>
      </c>
      <c r="AL104" s="10">
        <f t="shared" ca="1" si="57"/>
        <v>7.6543988071361984</v>
      </c>
      <c r="AM104" s="10">
        <f t="shared" si="58"/>
        <v>6.7246672677341857E-2</v>
      </c>
      <c r="AN104" s="10">
        <f t="shared" si="59"/>
        <v>3.0480060960121924</v>
      </c>
      <c r="AO104" s="10">
        <f t="shared" si="60"/>
        <v>3.331178161</v>
      </c>
      <c r="AP104" s="10">
        <f t="shared" si="61"/>
        <v>1.0100523964504946</v>
      </c>
      <c r="AQ104" s="10">
        <f t="shared" si="62"/>
        <v>2.1326005747400001</v>
      </c>
      <c r="AR104" s="15">
        <f t="shared" ca="1" si="63"/>
        <v>3.910732757968705</v>
      </c>
    </row>
    <row r="105" spans="1:44">
      <c r="A105" s="14" t="str">
        <f>B105&amp;D105</f>
        <v>DE7</v>
      </c>
      <c r="B105" t="s">
        <v>71</v>
      </c>
      <c r="C105" t="s">
        <v>152</v>
      </c>
      <c r="D105">
        <v>7</v>
      </c>
      <c r="E105">
        <v>1</v>
      </c>
      <c r="F105" s="16">
        <f t="shared" ca="1" si="32"/>
        <v>5.0383478984646759</v>
      </c>
      <c r="G105">
        <v>29.58666667</v>
      </c>
      <c r="H105">
        <v>20.098333329999999</v>
      </c>
      <c r="I105">
        <v>19.480069440000001</v>
      </c>
      <c r="J105">
        <v>15</v>
      </c>
      <c r="K105">
        <v>3.0356944440000002</v>
      </c>
      <c r="L105">
        <v>39.4</v>
      </c>
      <c r="M105">
        <v>8.3000000000000007</v>
      </c>
      <c r="N105" s="12">
        <f t="shared" si="33"/>
        <v>40.799999999999997</v>
      </c>
      <c r="O105" s="10">
        <f t="shared" si="34"/>
        <v>14.5</v>
      </c>
      <c r="P105" s="10">
        <f t="shared" si="35"/>
        <v>101.12281605615317</v>
      </c>
      <c r="Q105" s="10">
        <f t="shared" si="36"/>
        <v>41.054749747773435</v>
      </c>
      <c r="R105" s="10">
        <f t="shared" si="37"/>
        <v>36.135359077303001</v>
      </c>
      <c r="S105" s="12">
        <f t="shared" si="38"/>
        <v>21.877241379310345</v>
      </c>
      <c r="T105" s="10">
        <f t="shared" si="39"/>
        <v>30.612239999999996</v>
      </c>
      <c r="U105" s="10">
        <f t="shared" si="40"/>
        <v>0.71465666606920453</v>
      </c>
      <c r="V105" s="10">
        <f t="shared" si="41"/>
        <v>16.845475862068966</v>
      </c>
      <c r="W105" s="10">
        <f t="shared" si="42"/>
        <v>38.595054412538218</v>
      </c>
      <c r="X105" s="10">
        <f t="shared" si="43"/>
        <v>0.1293442400744805</v>
      </c>
      <c r="Y105" s="10">
        <f t="shared" si="44"/>
        <v>0.61478649919342621</v>
      </c>
      <c r="Z105" s="10">
        <f t="shared" si="45"/>
        <v>3.0690437036571749</v>
      </c>
      <c r="AA105" s="10">
        <f t="shared" si="46"/>
        <v>13.77643215841179</v>
      </c>
      <c r="AB105" s="10">
        <f t="shared" si="47"/>
        <v>24.842500000000001</v>
      </c>
      <c r="AC105" s="10">
        <f t="shared" si="48"/>
        <v>4.14350194106287</v>
      </c>
      <c r="AD105" s="10">
        <f t="shared" si="49"/>
        <v>2.3525525868823856</v>
      </c>
      <c r="AE105" s="10">
        <f t="shared" si="50"/>
        <v>3.2480272639726278</v>
      </c>
      <c r="AF105" s="10">
        <f t="shared" si="51"/>
        <v>2.2640739382550055</v>
      </c>
      <c r="AG105" s="10">
        <f t="shared" si="52"/>
        <v>0.18714360090679263</v>
      </c>
      <c r="AH105" s="10">
        <f t="shared" si="53"/>
        <v>101.12281605615317</v>
      </c>
      <c r="AI105" s="10">
        <f t="shared" si="54"/>
        <v>6.7246672677341857E-2</v>
      </c>
      <c r="AJ105" s="10">
        <f t="shared" ca="1" si="55"/>
        <v>0.35945000000000038</v>
      </c>
      <c r="AK105" s="12">
        <f t="shared" si="56"/>
        <v>0.18714360090679263</v>
      </c>
      <c r="AL105" s="10">
        <f t="shared" ca="1" si="57"/>
        <v>13.416982158411789</v>
      </c>
      <c r="AM105" s="10">
        <f t="shared" si="58"/>
        <v>6.7246672677341857E-2</v>
      </c>
      <c r="AN105" s="10">
        <f t="shared" si="59"/>
        <v>3.0217312841518589</v>
      </c>
      <c r="AO105" s="10">
        <f t="shared" si="60"/>
        <v>3.0356944440000002</v>
      </c>
      <c r="AP105" s="10">
        <f t="shared" si="61"/>
        <v>0.98395332571762228</v>
      </c>
      <c r="AQ105" s="10">
        <f t="shared" si="62"/>
        <v>2.0321361109600002</v>
      </c>
      <c r="AR105" s="15">
        <f t="shared" ca="1" si="63"/>
        <v>5.0383478984646759</v>
      </c>
    </row>
    <row r="106" spans="1:44">
      <c r="A106" s="14" t="str">
        <f>B106&amp;D106</f>
        <v>DE8</v>
      </c>
      <c r="B106" t="s">
        <v>71</v>
      </c>
      <c r="C106" t="s">
        <v>152</v>
      </c>
      <c r="D106">
        <v>8</v>
      </c>
      <c r="E106">
        <v>1</v>
      </c>
      <c r="F106" s="16">
        <f t="shared" ca="1" si="32"/>
        <v>4.4931920817833992</v>
      </c>
      <c r="G106">
        <v>27.89833333</v>
      </c>
      <c r="H106">
        <v>18.484999999999999</v>
      </c>
      <c r="I106">
        <v>18.090347220000002</v>
      </c>
      <c r="J106">
        <v>15</v>
      </c>
      <c r="K106">
        <v>2.6784027780000002</v>
      </c>
      <c r="L106">
        <v>39.4</v>
      </c>
      <c r="M106">
        <v>8.0833333330000006</v>
      </c>
      <c r="N106" s="12">
        <f t="shared" si="33"/>
        <v>36.85</v>
      </c>
      <c r="O106" s="10">
        <f t="shared" si="34"/>
        <v>13.55</v>
      </c>
      <c r="P106" s="10">
        <f t="shared" si="35"/>
        <v>101.12281605615317</v>
      </c>
      <c r="Q106" s="10">
        <f t="shared" si="36"/>
        <v>39.979724640756437</v>
      </c>
      <c r="R106" s="10">
        <f t="shared" si="37"/>
        <v>35.158784244183003</v>
      </c>
      <c r="S106" s="12">
        <f t="shared" si="38"/>
        <v>20.204043664983395</v>
      </c>
      <c r="T106" s="10">
        <f t="shared" si="39"/>
        <v>27.648554999999998</v>
      </c>
      <c r="U106" s="10">
        <f t="shared" si="40"/>
        <v>0.73074501235176292</v>
      </c>
      <c r="V106" s="10">
        <f t="shared" si="41"/>
        <v>15.557113622037214</v>
      </c>
      <c r="W106" s="10">
        <f t="shared" si="42"/>
        <v>37.56925444246972</v>
      </c>
      <c r="X106" s="10">
        <f t="shared" si="43"/>
        <v>0.1382958368551947</v>
      </c>
      <c r="Y106" s="10">
        <f t="shared" si="44"/>
        <v>0.63650576667488001</v>
      </c>
      <c r="Z106" s="10">
        <f t="shared" si="45"/>
        <v>3.3070748607713503</v>
      </c>
      <c r="AA106" s="10">
        <f t="shared" si="46"/>
        <v>12.250038761265863</v>
      </c>
      <c r="AB106" s="10">
        <f t="shared" si="47"/>
        <v>23.191666665</v>
      </c>
      <c r="AC106" s="10">
        <f t="shared" si="48"/>
        <v>3.7576121650269361</v>
      </c>
      <c r="AD106" s="10">
        <f t="shared" si="49"/>
        <v>2.1277772760058706</v>
      </c>
      <c r="AE106" s="10">
        <f t="shared" si="50"/>
        <v>2.9426947205164034</v>
      </c>
      <c r="AF106" s="10">
        <f t="shared" si="51"/>
        <v>2.075743338262563</v>
      </c>
      <c r="AG106" s="10">
        <f t="shared" si="52"/>
        <v>0.17164638589154255</v>
      </c>
      <c r="AH106" s="10">
        <f t="shared" si="53"/>
        <v>101.12281605615317</v>
      </c>
      <c r="AI106" s="10">
        <f t="shared" si="54"/>
        <v>6.7246672677341857E-2</v>
      </c>
      <c r="AJ106" s="10">
        <f t="shared" ca="1" si="55"/>
        <v>-0.23111666690000024</v>
      </c>
      <c r="AK106" s="12">
        <f t="shared" si="56"/>
        <v>0.17164638589154255</v>
      </c>
      <c r="AL106" s="10">
        <f t="shared" ca="1" si="57"/>
        <v>12.481155428165863</v>
      </c>
      <c r="AM106" s="10">
        <f t="shared" si="58"/>
        <v>6.7246672677341857E-2</v>
      </c>
      <c r="AN106" s="10">
        <f t="shared" si="59"/>
        <v>3.0385729961063417</v>
      </c>
      <c r="AO106" s="10">
        <f t="shared" si="60"/>
        <v>2.6784027780000002</v>
      </c>
      <c r="AP106" s="10">
        <f t="shared" si="61"/>
        <v>0.86695138225384039</v>
      </c>
      <c r="AQ106" s="10">
        <f t="shared" si="62"/>
        <v>1.9106569445200001</v>
      </c>
      <c r="AR106" s="15">
        <f t="shared" ca="1" si="63"/>
        <v>4.4931920817833992</v>
      </c>
    </row>
    <row r="107" spans="1:44">
      <c r="A107" s="14" t="str">
        <f>B107&amp;D107</f>
        <v>DE9</v>
      </c>
      <c r="B107" t="s">
        <v>71</v>
      </c>
      <c r="C107" t="s">
        <v>152</v>
      </c>
      <c r="D107">
        <v>9</v>
      </c>
      <c r="E107">
        <v>1</v>
      </c>
      <c r="F107" s="16">
        <f t="shared" ca="1" si="32"/>
        <v>3.6623364021129645</v>
      </c>
      <c r="G107">
        <v>24.303448280000001</v>
      </c>
      <c r="H107">
        <v>14.20172414</v>
      </c>
      <c r="I107">
        <v>13.92234195</v>
      </c>
      <c r="J107">
        <v>15</v>
      </c>
      <c r="K107">
        <v>2.731321839</v>
      </c>
      <c r="L107">
        <v>39.4</v>
      </c>
      <c r="M107">
        <v>7.9137931029999997</v>
      </c>
      <c r="N107" s="12">
        <f t="shared" si="33"/>
        <v>30.35</v>
      </c>
      <c r="O107" s="10">
        <f t="shared" si="34"/>
        <v>12.2</v>
      </c>
      <c r="P107" s="10">
        <f t="shared" si="35"/>
        <v>101.12281605615317</v>
      </c>
      <c r="Q107" s="10">
        <f t="shared" si="36"/>
        <v>38.149398119943001</v>
      </c>
      <c r="R107" s="10">
        <f t="shared" si="37"/>
        <v>33.265149545383004</v>
      </c>
      <c r="S107" s="12">
        <f t="shared" si="38"/>
        <v>17.431091011313526</v>
      </c>
      <c r="T107" s="10">
        <f t="shared" si="39"/>
        <v>22.771605000000001</v>
      </c>
      <c r="U107" s="10">
        <f t="shared" si="40"/>
        <v>0.76547485393820613</v>
      </c>
      <c r="V107" s="10">
        <f t="shared" si="41"/>
        <v>13.421940078711415</v>
      </c>
      <c r="W107" s="10">
        <f t="shared" si="42"/>
        <v>35.707273832663006</v>
      </c>
      <c r="X107" s="10">
        <f t="shared" si="43"/>
        <v>0.1634352768181051</v>
      </c>
      <c r="Y107" s="10">
        <f t="shared" si="44"/>
        <v>0.68339105281657841</v>
      </c>
      <c r="Z107" s="10">
        <f t="shared" si="45"/>
        <v>3.9881527662155039</v>
      </c>
      <c r="AA107" s="10">
        <f t="shared" si="46"/>
        <v>9.4337873124959124</v>
      </c>
      <c r="AB107" s="10">
        <f t="shared" si="47"/>
        <v>19.25258621</v>
      </c>
      <c r="AC107" s="10">
        <f t="shared" si="48"/>
        <v>3.0386991292967478</v>
      </c>
      <c r="AD107" s="10">
        <f t="shared" si="49"/>
        <v>1.6196522881759734</v>
      </c>
      <c r="AE107" s="10">
        <f t="shared" si="50"/>
        <v>2.3291757087363605</v>
      </c>
      <c r="AF107" s="10">
        <f t="shared" si="51"/>
        <v>1.5905664016479171</v>
      </c>
      <c r="AG107" s="10">
        <f t="shared" si="52"/>
        <v>0.13898369627351997</v>
      </c>
      <c r="AH107" s="10">
        <f t="shared" si="53"/>
        <v>101.12281605615317</v>
      </c>
      <c r="AI107" s="10">
        <f t="shared" si="54"/>
        <v>6.7246672677341857E-2</v>
      </c>
      <c r="AJ107" s="10">
        <f t="shared" ca="1" si="55"/>
        <v>-0.55147126369999988</v>
      </c>
      <c r="AK107" s="12">
        <f t="shared" si="56"/>
        <v>0.13898369627351997</v>
      </c>
      <c r="AL107" s="10">
        <f t="shared" ca="1" si="57"/>
        <v>9.9852585761959123</v>
      </c>
      <c r="AM107" s="10">
        <f t="shared" si="58"/>
        <v>6.7246672677341857E-2</v>
      </c>
      <c r="AN107" s="10">
        <f t="shared" si="59"/>
        <v>3.0795279236752386</v>
      </c>
      <c r="AO107" s="10">
        <f t="shared" si="60"/>
        <v>2.731321839</v>
      </c>
      <c r="AP107" s="10">
        <f t="shared" si="61"/>
        <v>0.73860930708844341</v>
      </c>
      <c r="AQ107" s="10">
        <f t="shared" si="62"/>
        <v>1.9286494252600002</v>
      </c>
      <c r="AR107" s="15">
        <f t="shared" ca="1" si="63"/>
        <v>3.6623364021129645</v>
      </c>
    </row>
    <row r="108" spans="1:44">
      <c r="A108" s="14" t="str">
        <f>B108&amp;D108</f>
        <v>DE10</v>
      </c>
      <c r="B108" t="s">
        <v>71</v>
      </c>
      <c r="C108" t="s">
        <v>152</v>
      </c>
      <c r="D108">
        <v>10</v>
      </c>
      <c r="E108">
        <v>1</v>
      </c>
      <c r="F108" s="16">
        <f t="shared" ca="1" si="32"/>
        <v>3.1759433513586504</v>
      </c>
      <c r="G108">
        <v>19.056666669999998</v>
      </c>
      <c r="H108">
        <v>8.4166666669999994</v>
      </c>
      <c r="I108">
        <v>7.0645138889999997</v>
      </c>
      <c r="J108">
        <v>15</v>
      </c>
      <c r="K108">
        <v>4.0526388889999998</v>
      </c>
      <c r="L108">
        <v>39.4</v>
      </c>
      <c r="M108">
        <v>7.9166666670000003</v>
      </c>
      <c r="N108" s="12">
        <f t="shared" si="33"/>
        <v>23.05</v>
      </c>
      <c r="O108" s="10">
        <f t="shared" si="34"/>
        <v>10.95</v>
      </c>
      <c r="P108" s="10">
        <f t="shared" si="35"/>
        <v>101.12281605615317</v>
      </c>
      <c r="Q108" s="10">
        <f t="shared" si="36"/>
        <v>35.644563359488004</v>
      </c>
      <c r="R108" s="10">
        <f t="shared" si="37"/>
        <v>30.569418171462999</v>
      </c>
      <c r="S108" s="12">
        <f t="shared" si="38"/>
        <v>14.094882039924659</v>
      </c>
      <c r="T108" s="10">
        <f t="shared" si="39"/>
        <v>17.294415000000001</v>
      </c>
      <c r="U108" s="10">
        <f t="shared" si="40"/>
        <v>0.81499617303763428</v>
      </c>
      <c r="V108" s="10">
        <f t="shared" si="41"/>
        <v>10.853059170741988</v>
      </c>
      <c r="W108" s="10">
        <f t="shared" si="42"/>
        <v>33.106990765475501</v>
      </c>
      <c r="X108" s="10">
        <f t="shared" si="43"/>
        <v>0.19955932594012665</v>
      </c>
      <c r="Y108" s="10">
        <f t="shared" si="44"/>
        <v>0.7502448336008064</v>
      </c>
      <c r="Z108" s="10">
        <f t="shared" si="45"/>
        <v>4.9567241395770276</v>
      </c>
      <c r="AA108" s="10">
        <f t="shared" si="46"/>
        <v>5.89633503116496</v>
      </c>
      <c r="AB108" s="10">
        <f t="shared" si="47"/>
        <v>13.7366666685</v>
      </c>
      <c r="AC108" s="10">
        <f t="shared" si="48"/>
        <v>2.2051736907121748</v>
      </c>
      <c r="AD108" s="10">
        <f t="shared" si="49"/>
        <v>1.1035949641196638</v>
      </c>
      <c r="AE108" s="10">
        <f t="shared" si="50"/>
        <v>1.6543843274159193</v>
      </c>
      <c r="AF108" s="10">
        <f t="shared" si="51"/>
        <v>1.0063052515505908</v>
      </c>
      <c r="AG108" s="10">
        <f t="shared" si="52"/>
        <v>0.10219023970582926</v>
      </c>
      <c r="AH108" s="10">
        <f t="shared" si="53"/>
        <v>101.12281605615317</v>
      </c>
      <c r="AI108" s="10">
        <f t="shared" si="54"/>
        <v>6.7246672677341857E-2</v>
      </c>
      <c r="AJ108" s="10">
        <f t="shared" ca="1" si="55"/>
        <v>-0.77222873581000018</v>
      </c>
      <c r="AK108" s="12">
        <f t="shared" si="56"/>
        <v>0.10219023970582926</v>
      </c>
      <c r="AL108" s="10">
        <f t="shared" ca="1" si="57"/>
        <v>6.6685637669749607</v>
      </c>
      <c r="AM108" s="10">
        <f t="shared" si="58"/>
        <v>6.7246672677341857E-2</v>
      </c>
      <c r="AN108" s="10">
        <f t="shared" si="59"/>
        <v>3.138768440244518</v>
      </c>
      <c r="AO108" s="10">
        <f t="shared" si="60"/>
        <v>4.0526388889999998</v>
      </c>
      <c r="AP108" s="10">
        <f t="shared" si="61"/>
        <v>0.64807907586532854</v>
      </c>
      <c r="AQ108" s="10">
        <f t="shared" si="62"/>
        <v>2.3778972222600001</v>
      </c>
      <c r="AR108" s="15">
        <f t="shared" ca="1" si="63"/>
        <v>3.1759433513586504</v>
      </c>
    </row>
    <row r="109" spans="1:44">
      <c r="A109" s="14" t="str">
        <f>B109&amp;D109</f>
        <v>DE11</v>
      </c>
      <c r="B109" t="s">
        <v>71</v>
      </c>
      <c r="C109" t="s">
        <v>152</v>
      </c>
      <c r="D109">
        <v>11</v>
      </c>
      <c r="E109">
        <v>1</v>
      </c>
      <c r="F109" s="16">
        <f t="shared" ca="1" si="32"/>
        <v>2.011323384505709</v>
      </c>
      <c r="G109">
        <v>11.15</v>
      </c>
      <c r="H109">
        <v>1.95</v>
      </c>
      <c r="I109">
        <v>0.17112068999999999</v>
      </c>
      <c r="J109">
        <v>15</v>
      </c>
      <c r="K109">
        <v>4.2368534479999997</v>
      </c>
      <c r="L109">
        <v>39.4</v>
      </c>
      <c r="M109">
        <v>4.1896551720000001</v>
      </c>
      <c r="N109" s="12">
        <f t="shared" si="33"/>
        <v>16.899999999999999</v>
      </c>
      <c r="O109" s="10">
        <f t="shared" si="34"/>
        <v>9.8000000000000007</v>
      </c>
      <c r="P109" s="10">
        <f t="shared" si="35"/>
        <v>101.12281605615317</v>
      </c>
      <c r="Q109" s="10">
        <f t="shared" si="36"/>
        <v>31.895928817408002</v>
      </c>
      <c r="R109" s="10">
        <f t="shared" si="37"/>
        <v>27.837567838331438</v>
      </c>
      <c r="S109" s="12">
        <f t="shared" si="38"/>
        <v>7.8375087962653049</v>
      </c>
      <c r="T109" s="10">
        <f t="shared" si="39"/>
        <v>12.680069999999999</v>
      </c>
      <c r="U109" s="10">
        <f t="shared" si="40"/>
        <v>0.61809665059146401</v>
      </c>
      <c r="V109" s="10">
        <f t="shared" si="41"/>
        <v>6.034881773124285</v>
      </c>
      <c r="W109" s="10">
        <f t="shared" si="42"/>
        <v>29.866748327869722</v>
      </c>
      <c r="X109" s="10">
        <f t="shared" si="43"/>
        <v>0.22990188591810554</v>
      </c>
      <c r="Y109" s="10">
        <f t="shared" si="44"/>
        <v>0.48443047829847652</v>
      </c>
      <c r="Z109" s="10">
        <f t="shared" si="45"/>
        <v>3.3263039806990404</v>
      </c>
      <c r="AA109" s="10">
        <f t="shared" si="46"/>
        <v>2.7085777924252445</v>
      </c>
      <c r="AB109" s="10">
        <f t="shared" si="47"/>
        <v>6.55</v>
      </c>
      <c r="AC109" s="10">
        <f t="shared" si="48"/>
        <v>1.3258603740045689</v>
      </c>
      <c r="AD109" s="10">
        <f t="shared" si="49"/>
        <v>0.70312043577826155</v>
      </c>
      <c r="AE109" s="10">
        <f t="shared" si="50"/>
        <v>1.0144904048914152</v>
      </c>
      <c r="AF109" s="10">
        <f t="shared" si="51"/>
        <v>0.61844871042805372</v>
      </c>
      <c r="AG109" s="10">
        <f t="shared" si="52"/>
        <v>6.6940416866725999E-2</v>
      </c>
      <c r="AH109" s="10">
        <f t="shared" si="53"/>
        <v>101.12281605615317</v>
      </c>
      <c r="AI109" s="10">
        <f t="shared" si="54"/>
        <v>6.7246672677341857E-2</v>
      </c>
      <c r="AJ109" s="10">
        <f t="shared" ca="1" si="55"/>
        <v>-1.00613333359</v>
      </c>
      <c r="AK109" s="12">
        <f t="shared" si="56"/>
        <v>6.6940416866725999E-2</v>
      </c>
      <c r="AL109" s="10">
        <f t="shared" ca="1" si="57"/>
        <v>3.7147111260152448</v>
      </c>
      <c r="AM109" s="10">
        <f t="shared" si="58"/>
        <v>6.7246672677341857E-2</v>
      </c>
      <c r="AN109" s="10">
        <f t="shared" si="59"/>
        <v>3.2194598461813628</v>
      </c>
      <c r="AO109" s="10">
        <f t="shared" si="60"/>
        <v>4.2368534479999997</v>
      </c>
      <c r="AP109" s="10">
        <f t="shared" si="61"/>
        <v>0.39604169446336146</v>
      </c>
      <c r="AQ109" s="10">
        <f t="shared" si="62"/>
        <v>2.4405301723199999</v>
      </c>
      <c r="AR109" s="15">
        <f t="shared" ca="1" si="63"/>
        <v>2.011323384505709</v>
      </c>
    </row>
    <row r="110" spans="1:44">
      <c r="A110" s="14" t="str">
        <f>B110&amp;D110</f>
        <v>DE12</v>
      </c>
      <c r="B110" t="s">
        <v>71</v>
      </c>
      <c r="C110" t="s">
        <v>152</v>
      </c>
      <c r="D110">
        <v>12</v>
      </c>
      <c r="E110">
        <v>1</v>
      </c>
      <c r="F110" s="16">
        <f t="shared" ca="1" si="32"/>
        <v>1.5205045024985844</v>
      </c>
      <c r="G110">
        <v>6.8435483870000002</v>
      </c>
      <c r="H110">
        <v>-2.4161290320000002</v>
      </c>
      <c r="I110">
        <v>-3.7920026880000002</v>
      </c>
      <c r="J110">
        <v>15</v>
      </c>
      <c r="K110">
        <v>4.5995295699999996</v>
      </c>
      <c r="L110">
        <v>39.4</v>
      </c>
      <c r="M110">
        <v>5.3225806450000004</v>
      </c>
      <c r="N110" s="12">
        <f t="shared" si="33"/>
        <v>14.2</v>
      </c>
      <c r="O110" s="10">
        <f t="shared" si="34"/>
        <v>9.3000000000000007</v>
      </c>
      <c r="P110" s="10">
        <f t="shared" si="35"/>
        <v>101.12281605615317</v>
      </c>
      <c r="Q110" s="10">
        <f t="shared" si="36"/>
        <v>29.921898274686438</v>
      </c>
      <c r="R110" s="10">
        <f t="shared" si="37"/>
        <v>26.250100533261438</v>
      </c>
      <c r="S110" s="12">
        <f t="shared" si="38"/>
        <v>7.6134755461827952</v>
      </c>
      <c r="T110" s="10">
        <f t="shared" si="39"/>
        <v>10.654259999999999</v>
      </c>
      <c r="U110" s="10">
        <f t="shared" si="40"/>
        <v>0.71459449517683971</v>
      </c>
      <c r="V110" s="10">
        <f t="shared" si="41"/>
        <v>5.8623761705607524</v>
      </c>
      <c r="W110" s="10">
        <f t="shared" si="42"/>
        <v>28.085999403973936</v>
      </c>
      <c r="X110" s="10">
        <f t="shared" si="43"/>
        <v>0.24490053419667618</v>
      </c>
      <c r="Y110" s="10">
        <f t="shared" si="44"/>
        <v>0.61470256848873372</v>
      </c>
      <c r="Z110" s="10">
        <f t="shared" si="45"/>
        <v>4.2280940822484894</v>
      </c>
      <c r="AA110" s="10">
        <f t="shared" si="46"/>
        <v>1.6342820883122631</v>
      </c>
      <c r="AB110" s="10">
        <f t="shared" si="47"/>
        <v>2.2137096774999998</v>
      </c>
      <c r="AC110" s="10">
        <f t="shared" si="48"/>
        <v>0.99114630292414363</v>
      </c>
      <c r="AD110" s="10">
        <f t="shared" si="49"/>
        <v>0.51138462894370851</v>
      </c>
      <c r="AE110" s="10">
        <f t="shared" si="50"/>
        <v>0.75126546593392607</v>
      </c>
      <c r="AF110" s="10">
        <f t="shared" si="51"/>
        <v>0.46142389775905907</v>
      </c>
      <c r="AG110" s="10">
        <f t="shared" si="52"/>
        <v>5.1183686840073142E-2</v>
      </c>
      <c r="AH110" s="10">
        <f t="shared" si="53"/>
        <v>101.12281605615317</v>
      </c>
      <c r="AI110" s="10">
        <f t="shared" si="54"/>
        <v>6.7246672677341857E-2</v>
      </c>
      <c r="AJ110" s="10">
        <f t="shared" ca="1" si="55"/>
        <v>-0.60708064515000004</v>
      </c>
      <c r="AK110" s="12">
        <f t="shared" si="56"/>
        <v>5.1183686840073142E-2</v>
      </c>
      <c r="AL110" s="10">
        <f t="shared" ca="1" si="57"/>
        <v>2.241362733462263</v>
      </c>
      <c r="AM110" s="10">
        <f t="shared" si="58"/>
        <v>6.7246672677341857E-2</v>
      </c>
      <c r="AN110" s="10">
        <f t="shared" si="59"/>
        <v>3.2701859258924091</v>
      </c>
      <c r="AO110" s="10">
        <f t="shared" si="60"/>
        <v>4.5995295699999996</v>
      </c>
      <c r="AP110" s="10">
        <f t="shared" si="61"/>
        <v>0.289841568174867</v>
      </c>
      <c r="AQ110" s="10">
        <f t="shared" si="62"/>
        <v>2.5638400537999999</v>
      </c>
      <c r="AR110" s="15">
        <f t="shared" ca="1" si="63"/>
        <v>1.5205045024985844</v>
      </c>
    </row>
    <row r="111" spans="1:44">
      <c r="A111" s="14" t="str">
        <f>B111&amp;D111</f>
        <v>FL1</v>
      </c>
      <c r="B111" t="s">
        <v>72</v>
      </c>
      <c r="C111" t="s">
        <v>153</v>
      </c>
      <c r="D111">
        <v>1</v>
      </c>
      <c r="E111">
        <v>1</v>
      </c>
      <c r="F111" s="16">
        <f t="shared" ca="1" si="32"/>
        <v>2.4673716376763033</v>
      </c>
      <c r="G111">
        <v>18.659195400000002</v>
      </c>
      <c r="H111">
        <v>7.3604597700000003</v>
      </c>
      <c r="I111">
        <v>7.8539367819999999</v>
      </c>
      <c r="J111">
        <v>17.655172409999999</v>
      </c>
      <c r="K111">
        <v>3.3691427200000001</v>
      </c>
      <c r="L111">
        <v>29.2372069</v>
      </c>
      <c r="M111">
        <v>7.3413793099999998</v>
      </c>
      <c r="N111" s="12">
        <f t="shared" si="33"/>
        <v>21.700000000000003</v>
      </c>
      <c r="O111" s="10">
        <f t="shared" si="34"/>
        <v>10.350000000000001</v>
      </c>
      <c r="P111" s="10">
        <f t="shared" si="35"/>
        <v>101.09147862463051</v>
      </c>
      <c r="Q111" s="10">
        <f t="shared" si="36"/>
        <v>35.401048873116437</v>
      </c>
      <c r="R111" s="10">
        <f t="shared" si="37"/>
        <v>30.136583680000001</v>
      </c>
      <c r="S111" s="12">
        <f t="shared" si="38"/>
        <v>13.121035315314009</v>
      </c>
      <c r="T111" s="10">
        <f t="shared" si="39"/>
        <v>16.282662344825944</v>
      </c>
      <c r="U111" s="10">
        <f t="shared" si="40"/>
        <v>0.80582861926651761</v>
      </c>
      <c r="V111" s="10">
        <f t="shared" si="41"/>
        <v>10.103197192791788</v>
      </c>
      <c r="W111" s="10">
        <f t="shared" si="42"/>
        <v>32.768816276558219</v>
      </c>
      <c r="X111" s="10">
        <f t="shared" si="43"/>
        <v>0.19571551293195399</v>
      </c>
      <c r="Y111" s="10">
        <f t="shared" si="44"/>
        <v>0.73786863600979891</v>
      </c>
      <c r="Z111" s="10">
        <f t="shared" si="45"/>
        <v>4.7322213907686939</v>
      </c>
      <c r="AA111" s="10">
        <f t="shared" si="46"/>
        <v>5.3709758020230938</v>
      </c>
      <c r="AB111" s="10">
        <f t="shared" si="47"/>
        <v>13.009827585</v>
      </c>
      <c r="AC111" s="10">
        <f t="shared" si="48"/>
        <v>2.1511052495453504</v>
      </c>
      <c r="AD111" s="10">
        <f t="shared" si="49"/>
        <v>1.0269278186346922</v>
      </c>
      <c r="AE111" s="10">
        <f t="shared" si="50"/>
        <v>1.5890165340900213</v>
      </c>
      <c r="AF111" s="10">
        <f t="shared" si="51"/>
        <v>1.0621435310453644</v>
      </c>
      <c r="AG111" s="10">
        <f t="shared" si="52"/>
        <v>9.8025873285763995E-2</v>
      </c>
      <c r="AH111" s="10">
        <f t="shared" si="53"/>
        <v>101.09147862463051</v>
      </c>
      <c r="AI111" s="10">
        <f t="shared" si="54"/>
        <v>6.7225833285379288E-2</v>
      </c>
      <c r="AJ111" s="10">
        <f t="shared" ca="1" si="55"/>
        <v>-0.18559966663000005</v>
      </c>
      <c r="AK111" s="12">
        <f t="shared" si="56"/>
        <v>9.8025873285763995E-2</v>
      </c>
      <c r="AL111" s="10">
        <f t="shared" ca="1" si="57"/>
        <v>5.5565754686530937</v>
      </c>
      <c r="AM111" s="10">
        <f t="shared" si="58"/>
        <v>6.7225833285379288E-2</v>
      </c>
      <c r="AN111" s="10">
        <f t="shared" si="59"/>
        <v>3.1467450178177065</v>
      </c>
      <c r="AO111" s="10">
        <f t="shared" si="60"/>
        <v>3.3691427200000001</v>
      </c>
      <c r="AP111" s="10">
        <f t="shared" si="61"/>
        <v>0.5268730030446569</v>
      </c>
      <c r="AQ111" s="10">
        <f t="shared" si="62"/>
        <v>2.1455085248000003</v>
      </c>
      <c r="AR111" s="15">
        <f t="shared" ca="1" si="63"/>
        <v>2.4673716376763033</v>
      </c>
    </row>
    <row r="112" spans="1:44">
      <c r="A112" s="14" t="str">
        <f>B112&amp;D112</f>
        <v>FL2</v>
      </c>
      <c r="B112" t="s">
        <v>72</v>
      </c>
      <c r="C112" t="s">
        <v>153</v>
      </c>
      <c r="D112">
        <v>2</v>
      </c>
      <c r="E112">
        <v>1</v>
      </c>
      <c r="F112" s="16">
        <f t="shared" ca="1" si="32"/>
        <v>2.933084434774659</v>
      </c>
      <c r="G112">
        <v>20.299105999999998</v>
      </c>
      <c r="H112">
        <v>9.6214559390000005</v>
      </c>
      <c r="I112">
        <v>9.6407886329999997</v>
      </c>
      <c r="J112">
        <v>17.655172409999999</v>
      </c>
      <c r="K112">
        <v>3.5847967220000001</v>
      </c>
      <c r="L112">
        <v>29.2372069</v>
      </c>
      <c r="M112">
        <v>7.0383141760000001</v>
      </c>
      <c r="N112" s="12">
        <f t="shared" si="33"/>
        <v>26.3</v>
      </c>
      <c r="O112" s="10">
        <f t="shared" si="34"/>
        <v>11</v>
      </c>
      <c r="P112" s="10">
        <f t="shared" si="35"/>
        <v>101.09147862463051</v>
      </c>
      <c r="Q112" s="10">
        <f t="shared" si="36"/>
        <v>36.135359077303001</v>
      </c>
      <c r="R112" s="10">
        <f t="shared" si="37"/>
        <v>31.227391054023439</v>
      </c>
      <c r="S112" s="12">
        <f t="shared" si="38"/>
        <v>14.988984674036365</v>
      </c>
      <c r="T112" s="10">
        <f t="shared" si="39"/>
        <v>19.734286620687662</v>
      </c>
      <c r="U112" s="10">
        <f t="shared" si="40"/>
        <v>0.75954023381434288</v>
      </c>
      <c r="V112" s="10">
        <f t="shared" si="41"/>
        <v>11.541518199008001</v>
      </c>
      <c r="W112" s="10">
        <f t="shared" si="42"/>
        <v>33.681375065663218</v>
      </c>
      <c r="X112" s="10">
        <f t="shared" si="43"/>
        <v>0.18671979198905525</v>
      </c>
      <c r="Y112" s="10">
        <f t="shared" si="44"/>
        <v>0.67537931564936293</v>
      </c>
      <c r="Z112" s="10">
        <f t="shared" si="45"/>
        <v>4.2474465669465635</v>
      </c>
      <c r="AA112" s="10">
        <f t="shared" si="46"/>
        <v>7.2940716320614376</v>
      </c>
      <c r="AB112" s="10">
        <f t="shared" si="47"/>
        <v>14.960280969499999</v>
      </c>
      <c r="AC112" s="10">
        <f t="shared" si="48"/>
        <v>2.381927821465883</v>
      </c>
      <c r="AD112" s="10">
        <f t="shared" si="49"/>
        <v>1.1971588606885659</v>
      </c>
      <c r="AE112" s="10">
        <f t="shared" si="50"/>
        <v>1.7895433410772243</v>
      </c>
      <c r="AF112" s="10">
        <f t="shared" si="51"/>
        <v>1.1987154167284944</v>
      </c>
      <c r="AG112" s="10">
        <f t="shared" si="52"/>
        <v>0.10954083419290239</v>
      </c>
      <c r="AH112" s="10">
        <f t="shared" si="53"/>
        <v>101.09147862463051</v>
      </c>
      <c r="AI112" s="10">
        <f t="shared" si="54"/>
        <v>6.7225833285379288E-2</v>
      </c>
      <c r="AJ112" s="10">
        <f t="shared" ca="1" si="55"/>
        <v>0.27306347382999996</v>
      </c>
      <c r="AK112" s="12">
        <f t="shared" si="56"/>
        <v>0.10954083419290239</v>
      </c>
      <c r="AL112" s="10">
        <f t="shared" ca="1" si="57"/>
        <v>7.0210081582314379</v>
      </c>
      <c r="AM112" s="10">
        <f t="shared" si="58"/>
        <v>6.7225833285379288E-2</v>
      </c>
      <c r="AN112" s="10">
        <f t="shared" si="59"/>
        <v>3.1254310385095287</v>
      </c>
      <c r="AO112" s="10">
        <f t="shared" si="60"/>
        <v>3.5847967220000001</v>
      </c>
      <c r="AP112" s="10">
        <f t="shared" si="61"/>
        <v>0.59082792434872999</v>
      </c>
      <c r="AQ112" s="10">
        <f t="shared" si="62"/>
        <v>2.2188308854800001</v>
      </c>
      <c r="AR112" s="15">
        <f t="shared" ca="1" si="63"/>
        <v>2.933084434774659</v>
      </c>
    </row>
    <row r="113" spans="1:44">
      <c r="A113" s="14" t="str">
        <f>B113&amp;D113</f>
        <v>FL3</v>
      </c>
      <c r="B113" t="s">
        <v>72</v>
      </c>
      <c r="C113" t="s">
        <v>153</v>
      </c>
      <c r="D113">
        <v>3</v>
      </c>
      <c r="E113">
        <v>1</v>
      </c>
      <c r="F113" s="16">
        <f t="shared" ca="1" si="32"/>
        <v>3.8199569405304028</v>
      </c>
      <c r="G113">
        <v>22.626091949999999</v>
      </c>
      <c r="H113">
        <v>12.09632184</v>
      </c>
      <c r="I113">
        <v>11.64920498</v>
      </c>
      <c r="J113">
        <v>17.655172409999999</v>
      </c>
      <c r="K113">
        <v>4.1019396549999998</v>
      </c>
      <c r="L113">
        <v>29.2372069</v>
      </c>
      <c r="M113">
        <v>7.6781609199999998</v>
      </c>
      <c r="N113" s="12">
        <f t="shared" si="33"/>
        <v>31.8</v>
      </c>
      <c r="O113" s="10">
        <f t="shared" si="34"/>
        <v>11.8</v>
      </c>
      <c r="P113" s="10">
        <f t="shared" si="35"/>
        <v>101.09147862463051</v>
      </c>
      <c r="Q113" s="10">
        <f t="shared" si="36"/>
        <v>37.384522172486442</v>
      </c>
      <c r="R113" s="10">
        <f t="shared" si="37"/>
        <v>32.347545564375004</v>
      </c>
      <c r="S113" s="12">
        <f t="shared" si="38"/>
        <v>18.295996493898304</v>
      </c>
      <c r="T113" s="10">
        <f t="shared" si="39"/>
        <v>23.861228689652762</v>
      </c>
      <c r="U113" s="10">
        <f t="shared" si="40"/>
        <v>0.76676673828754771</v>
      </c>
      <c r="V113" s="10">
        <f t="shared" si="41"/>
        <v>14.087917300301694</v>
      </c>
      <c r="W113" s="10">
        <f t="shared" si="42"/>
        <v>34.866033868430719</v>
      </c>
      <c r="X113" s="10">
        <f t="shared" si="43"/>
        <v>0.17610738042857668</v>
      </c>
      <c r="Y113" s="10">
        <f t="shared" si="44"/>
        <v>0.68513509668818939</v>
      </c>
      <c r="Z113" s="10">
        <f t="shared" si="45"/>
        <v>4.2068431510715474</v>
      </c>
      <c r="AA113" s="10">
        <f t="shared" si="46"/>
        <v>9.8810741492301464</v>
      </c>
      <c r="AB113" s="10">
        <f t="shared" si="47"/>
        <v>17.361206894999999</v>
      </c>
      <c r="AC113" s="10">
        <f t="shared" si="48"/>
        <v>2.7465244536651219</v>
      </c>
      <c r="AD113" s="10">
        <f t="shared" si="49"/>
        <v>1.4114970216784231</v>
      </c>
      <c r="AE113" s="10">
        <f t="shared" si="50"/>
        <v>2.0790107376717724</v>
      </c>
      <c r="AF113" s="10">
        <f t="shared" si="51"/>
        <v>1.3704485076522088</v>
      </c>
      <c r="AG113" s="10">
        <f t="shared" si="52"/>
        <v>0.12527561980437904</v>
      </c>
      <c r="AH113" s="10">
        <f t="shared" si="53"/>
        <v>101.09147862463051</v>
      </c>
      <c r="AI113" s="10">
        <f t="shared" si="54"/>
        <v>6.7225833285379288E-2</v>
      </c>
      <c r="AJ113" s="10">
        <f t="shared" ca="1" si="55"/>
        <v>0.33612962956999992</v>
      </c>
      <c r="AK113" s="12">
        <f t="shared" si="56"/>
        <v>0.12527561980437904</v>
      </c>
      <c r="AL113" s="10">
        <f t="shared" ca="1" si="57"/>
        <v>9.544944519660147</v>
      </c>
      <c r="AM113" s="10">
        <f t="shared" si="58"/>
        <v>6.7225833285379288E-2</v>
      </c>
      <c r="AN113" s="10">
        <f t="shared" si="59"/>
        <v>3.0995876123543482</v>
      </c>
      <c r="AO113" s="10">
        <f t="shared" si="60"/>
        <v>4.1019396549999998</v>
      </c>
      <c r="AP113" s="10">
        <f t="shared" si="61"/>
        <v>0.70856223001956353</v>
      </c>
      <c r="AQ113" s="10">
        <f t="shared" si="62"/>
        <v>2.3946594826999998</v>
      </c>
      <c r="AR113" s="15">
        <f t="shared" ca="1" si="63"/>
        <v>3.8199569405304028</v>
      </c>
    </row>
    <row r="114" spans="1:44">
      <c r="A114" s="14" t="str">
        <f>B114&amp;D114</f>
        <v>FL4</v>
      </c>
      <c r="B114" t="s">
        <v>72</v>
      </c>
      <c r="C114" t="s">
        <v>153</v>
      </c>
      <c r="D114">
        <v>4</v>
      </c>
      <c r="E114">
        <v>1</v>
      </c>
      <c r="F114" s="16">
        <f t="shared" ca="1" si="32"/>
        <v>4.7766248421785624</v>
      </c>
      <c r="G114">
        <v>25.942449459999999</v>
      </c>
      <c r="H114">
        <v>15.2</v>
      </c>
      <c r="I114">
        <v>14.460240779999999</v>
      </c>
      <c r="J114">
        <v>17.655172409999999</v>
      </c>
      <c r="K114">
        <v>3.6990735240000001</v>
      </c>
      <c r="L114">
        <v>29.2372069</v>
      </c>
      <c r="M114">
        <v>8.9976218790000004</v>
      </c>
      <c r="N114" s="12">
        <f t="shared" si="33"/>
        <v>36.950000000000003</v>
      </c>
      <c r="O114" s="10">
        <f t="shared" si="34"/>
        <v>12.7</v>
      </c>
      <c r="P114" s="10">
        <f t="shared" si="35"/>
        <v>101.09147862463051</v>
      </c>
      <c r="Q114" s="10">
        <f t="shared" si="36"/>
        <v>38.925951312671437</v>
      </c>
      <c r="R114" s="10">
        <f t="shared" si="37"/>
        <v>33.731204087808003</v>
      </c>
      <c r="S114" s="12">
        <f t="shared" si="38"/>
        <v>22.326560174372048</v>
      </c>
      <c r="T114" s="10">
        <f t="shared" si="39"/>
        <v>27.725547172410995</v>
      </c>
      <c r="U114" s="10">
        <f t="shared" si="40"/>
        <v>0.80527031749940192</v>
      </c>
      <c r="V114" s="10">
        <f t="shared" si="41"/>
        <v>17.191451334266478</v>
      </c>
      <c r="W114" s="10">
        <f t="shared" si="42"/>
        <v>36.32857770023972</v>
      </c>
      <c r="X114" s="10">
        <f t="shared" si="43"/>
        <v>0.160331368614199</v>
      </c>
      <c r="Y114" s="10">
        <f t="shared" si="44"/>
        <v>0.73711492862419259</v>
      </c>
      <c r="Z114" s="10">
        <f t="shared" si="45"/>
        <v>4.2934074137734033</v>
      </c>
      <c r="AA114" s="10">
        <f t="shared" si="46"/>
        <v>12.898043920493075</v>
      </c>
      <c r="AB114" s="10">
        <f t="shared" si="47"/>
        <v>20.571224729999997</v>
      </c>
      <c r="AC114" s="10">
        <f t="shared" si="48"/>
        <v>3.3500210580797076</v>
      </c>
      <c r="AD114" s="10">
        <f t="shared" si="49"/>
        <v>1.727428862466867</v>
      </c>
      <c r="AE114" s="10">
        <f t="shared" si="50"/>
        <v>2.5387249602732873</v>
      </c>
      <c r="AF114" s="10">
        <f t="shared" si="51"/>
        <v>1.6469804644921857</v>
      </c>
      <c r="AG114" s="10">
        <f t="shared" si="52"/>
        <v>0.14927454635170448</v>
      </c>
      <c r="AH114" s="10">
        <f t="shared" si="53"/>
        <v>101.09147862463051</v>
      </c>
      <c r="AI114" s="10">
        <f t="shared" si="54"/>
        <v>6.7225833285379288E-2</v>
      </c>
      <c r="AJ114" s="10">
        <f t="shared" ca="1" si="55"/>
        <v>0.44940249689999984</v>
      </c>
      <c r="AK114" s="12">
        <f t="shared" si="56"/>
        <v>0.14927454635170448</v>
      </c>
      <c r="AL114" s="10">
        <f t="shared" ca="1" si="57"/>
        <v>12.448641423593076</v>
      </c>
      <c r="AM114" s="10">
        <f t="shared" si="58"/>
        <v>6.7225833285379288E-2</v>
      </c>
      <c r="AN114" s="10">
        <f t="shared" si="59"/>
        <v>3.0656955593237649</v>
      </c>
      <c r="AO114" s="10">
        <f t="shared" si="60"/>
        <v>3.6990735240000001</v>
      </c>
      <c r="AP114" s="10">
        <f t="shared" si="61"/>
        <v>0.8917444957811016</v>
      </c>
      <c r="AQ114" s="10">
        <f t="shared" si="62"/>
        <v>2.2576849981600002</v>
      </c>
      <c r="AR114" s="15">
        <f t="shared" ca="1" si="63"/>
        <v>4.7766248421785624</v>
      </c>
    </row>
    <row r="115" spans="1:44">
      <c r="A115" s="14" t="str">
        <f>B115&amp;D115</f>
        <v>FL5</v>
      </c>
      <c r="B115" t="s">
        <v>72</v>
      </c>
      <c r="C115" t="s">
        <v>153</v>
      </c>
      <c r="D115">
        <v>5</v>
      </c>
      <c r="E115">
        <v>1</v>
      </c>
      <c r="F115" s="16">
        <f t="shared" ca="1" si="32"/>
        <v>5.4608288760708232</v>
      </c>
      <c r="G115">
        <v>29.336896549999999</v>
      </c>
      <c r="H115">
        <v>19.68873563</v>
      </c>
      <c r="I115">
        <v>19.03556034</v>
      </c>
      <c r="J115">
        <v>17.655172409999999</v>
      </c>
      <c r="K115">
        <v>3.412495211</v>
      </c>
      <c r="L115">
        <v>29.2372069</v>
      </c>
      <c r="M115">
        <v>10.15632184</v>
      </c>
      <c r="N115" s="12">
        <f t="shared" si="33"/>
        <v>40</v>
      </c>
      <c r="O115" s="10">
        <f t="shared" si="34"/>
        <v>13.45</v>
      </c>
      <c r="P115" s="10">
        <f t="shared" si="35"/>
        <v>101.09147862463051</v>
      </c>
      <c r="Q115" s="10">
        <f t="shared" si="36"/>
        <v>40.783985627248001</v>
      </c>
      <c r="R115" s="10">
        <f t="shared" si="37"/>
        <v>35.889331994648437</v>
      </c>
      <c r="S115" s="12">
        <f t="shared" si="38"/>
        <v>25.102337308550187</v>
      </c>
      <c r="T115" s="10">
        <f t="shared" si="39"/>
        <v>30.014124137928</v>
      </c>
      <c r="U115" s="10">
        <f t="shared" si="40"/>
        <v>0.83635081914081488</v>
      </c>
      <c r="V115" s="10">
        <f t="shared" si="41"/>
        <v>19.328799727583643</v>
      </c>
      <c r="W115" s="10">
        <f t="shared" si="42"/>
        <v>38.336658810948222</v>
      </c>
      <c r="X115" s="10">
        <f t="shared" si="43"/>
        <v>0.13223919966099068</v>
      </c>
      <c r="Y115" s="10">
        <f t="shared" si="44"/>
        <v>0.7790736058401001</v>
      </c>
      <c r="Z115" s="10">
        <f t="shared" si="45"/>
        <v>3.9495986252486728</v>
      </c>
      <c r="AA115" s="10">
        <f t="shared" si="46"/>
        <v>15.379201102334971</v>
      </c>
      <c r="AB115" s="10">
        <f t="shared" si="47"/>
        <v>24.512816090000001</v>
      </c>
      <c r="AC115" s="10">
        <f t="shared" si="48"/>
        <v>4.0843278967454069</v>
      </c>
      <c r="AD115" s="10">
        <f t="shared" si="49"/>
        <v>2.2936046821638998</v>
      </c>
      <c r="AE115" s="10">
        <f t="shared" si="50"/>
        <v>3.1889662894546533</v>
      </c>
      <c r="AF115" s="10">
        <f t="shared" si="51"/>
        <v>2.2022729672196784</v>
      </c>
      <c r="AG115" s="10">
        <f t="shared" si="52"/>
        <v>0.18395792011674772</v>
      </c>
      <c r="AH115" s="10">
        <f t="shared" si="53"/>
        <v>101.09147862463051</v>
      </c>
      <c r="AI115" s="10">
        <f t="shared" si="54"/>
        <v>6.7225833285379288E-2</v>
      </c>
      <c r="AJ115" s="10">
        <f t="shared" ca="1" si="55"/>
        <v>0.5518227904000006</v>
      </c>
      <c r="AK115" s="12">
        <f t="shared" si="56"/>
        <v>0.18395792011674772</v>
      </c>
      <c r="AL115" s="10">
        <f t="shared" ca="1" si="57"/>
        <v>14.82737831193497</v>
      </c>
      <c r="AM115" s="10">
        <f t="shared" si="58"/>
        <v>6.7225833285379288E-2</v>
      </c>
      <c r="AN115" s="10">
        <f t="shared" si="59"/>
        <v>3.0250797657326562</v>
      </c>
      <c r="AO115" s="10">
        <f t="shared" si="60"/>
        <v>3.412495211</v>
      </c>
      <c r="AP115" s="10">
        <f t="shared" si="61"/>
        <v>0.98669332223497497</v>
      </c>
      <c r="AQ115" s="10">
        <f t="shared" si="62"/>
        <v>2.1602483717399998</v>
      </c>
      <c r="AR115" s="15">
        <f t="shared" ca="1" si="63"/>
        <v>5.4608288760708232</v>
      </c>
    </row>
    <row r="116" spans="1:44">
      <c r="A116" s="14" t="str">
        <f>B116&amp;D116</f>
        <v>FL6</v>
      </c>
      <c r="B116" t="s">
        <v>72</v>
      </c>
      <c r="C116" t="s">
        <v>153</v>
      </c>
      <c r="D116">
        <v>6</v>
      </c>
      <c r="E116">
        <v>1</v>
      </c>
      <c r="F116" s="16">
        <f t="shared" ca="1" si="32"/>
        <v>5.3023684649711473</v>
      </c>
      <c r="G116">
        <v>30.964328179999999</v>
      </c>
      <c r="H116">
        <v>22.332223540000001</v>
      </c>
      <c r="I116">
        <v>21.700104039999999</v>
      </c>
      <c r="J116">
        <v>17.655172409999999</v>
      </c>
      <c r="K116">
        <v>2.9926129609999998</v>
      </c>
      <c r="L116">
        <v>29.2372069</v>
      </c>
      <c r="M116">
        <v>8.5457788350000001</v>
      </c>
      <c r="N116" s="12">
        <f t="shared" si="33"/>
        <v>41.05</v>
      </c>
      <c r="O116" s="10">
        <f t="shared" si="34"/>
        <v>13.850000000000001</v>
      </c>
      <c r="P116" s="10">
        <f t="shared" si="35"/>
        <v>101.09147862463051</v>
      </c>
      <c r="Q116" s="10">
        <f t="shared" si="36"/>
        <v>41.600320340106435</v>
      </c>
      <c r="R116" s="10">
        <f t="shared" si="37"/>
        <v>37.132138114375003</v>
      </c>
      <c r="S116" s="12">
        <f t="shared" si="38"/>
        <v>22.926912316850178</v>
      </c>
      <c r="T116" s="10">
        <f t="shared" si="39"/>
        <v>30.80199489654861</v>
      </c>
      <c r="U116" s="10">
        <f t="shared" si="40"/>
        <v>0.7443320601101443</v>
      </c>
      <c r="V116" s="10">
        <f t="shared" si="41"/>
        <v>17.653722483974637</v>
      </c>
      <c r="W116" s="10">
        <f t="shared" si="42"/>
        <v>39.366229227240723</v>
      </c>
      <c r="X116" s="10">
        <f t="shared" si="43"/>
        <v>0.11443108526984083</v>
      </c>
      <c r="Y116" s="10">
        <f t="shared" si="44"/>
        <v>0.65484828114869498</v>
      </c>
      <c r="Z116" s="10">
        <f t="shared" si="45"/>
        <v>2.9499083674182445</v>
      </c>
      <c r="AA116" s="10">
        <f t="shared" si="46"/>
        <v>14.703814116556392</v>
      </c>
      <c r="AB116" s="10">
        <f t="shared" si="47"/>
        <v>26.648275859999998</v>
      </c>
      <c r="AC116" s="10">
        <f t="shared" si="48"/>
        <v>4.4834765983466847</v>
      </c>
      <c r="AD116" s="10">
        <f t="shared" si="49"/>
        <v>2.6979454515635672</v>
      </c>
      <c r="AE116" s="10">
        <f t="shared" si="50"/>
        <v>3.5907110249551257</v>
      </c>
      <c r="AF116" s="10">
        <f t="shared" si="51"/>
        <v>2.5959864945174402</v>
      </c>
      <c r="AG116" s="10">
        <f t="shared" si="52"/>
        <v>0.20542902025723089</v>
      </c>
      <c r="AH116" s="10">
        <f t="shared" si="53"/>
        <v>101.09147862463051</v>
      </c>
      <c r="AI116" s="10">
        <f t="shared" si="54"/>
        <v>6.7225833285379288E-2</v>
      </c>
      <c r="AJ116" s="10">
        <f t="shared" ca="1" si="55"/>
        <v>0.29896436779999963</v>
      </c>
      <c r="AK116" s="12">
        <f t="shared" si="56"/>
        <v>0.20542902025723089</v>
      </c>
      <c r="AL116" s="10">
        <f t="shared" ca="1" si="57"/>
        <v>14.404849748756392</v>
      </c>
      <c r="AM116" s="10">
        <f t="shared" si="58"/>
        <v>6.7225833285379288E-2</v>
      </c>
      <c r="AN116" s="10">
        <f t="shared" si="59"/>
        <v>3.0035213699026686</v>
      </c>
      <c r="AO116" s="10">
        <f t="shared" si="60"/>
        <v>2.9926129609999998</v>
      </c>
      <c r="AP116" s="10">
        <f t="shared" si="61"/>
        <v>0.99472453043768549</v>
      </c>
      <c r="AQ116" s="10">
        <f t="shared" si="62"/>
        <v>2.0174884067400001</v>
      </c>
      <c r="AR116" s="15">
        <f t="shared" ca="1" si="63"/>
        <v>5.3023684649711473</v>
      </c>
    </row>
    <row r="117" spans="1:44">
      <c r="A117" s="14" t="str">
        <f>B117&amp;D117</f>
        <v>FL7</v>
      </c>
      <c r="B117" t="s">
        <v>72</v>
      </c>
      <c r="C117" t="s">
        <v>153</v>
      </c>
      <c r="D117">
        <v>7</v>
      </c>
      <c r="E117">
        <v>1</v>
      </c>
      <c r="F117" s="16">
        <f t="shared" ca="1" si="32"/>
        <v>5.4158174999091582</v>
      </c>
      <c r="G117">
        <v>32.106896550000002</v>
      </c>
      <c r="H117">
        <v>23.539770109999999</v>
      </c>
      <c r="I117">
        <v>23.1932136</v>
      </c>
      <c r="J117">
        <v>17.655172409999999</v>
      </c>
      <c r="K117">
        <v>2.7315086210000001</v>
      </c>
      <c r="L117">
        <v>29.2372069</v>
      </c>
      <c r="M117">
        <v>8.9965517239999997</v>
      </c>
      <c r="N117" s="12">
        <f t="shared" si="33"/>
        <v>40.5</v>
      </c>
      <c r="O117" s="10">
        <f t="shared" si="34"/>
        <v>13.7</v>
      </c>
      <c r="P117" s="10">
        <f t="shared" si="35"/>
        <v>101.09147862463051</v>
      </c>
      <c r="Q117" s="10">
        <f t="shared" si="36"/>
        <v>42.428849014375004</v>
      </c>
      <c r="R117" s="10">
        <f t="shared" si="37"/>
        <v>37.893147821406437</v>
      </c>
      <c r="S117" s="12">
        <f t="shared" si="38"/>
        <v>23.422822803722628</v>
      </c>
      <c r="T117" s="10">
        <f t="shared" si="39"/>
        <v>30.389300689652103</v>
      </c>
      <c r="U117" s="10">
        <f t="shared" si="40"/>
        <v>0.77075886157848839</v>
      </c>
      <c r="V117" s="10">
        <f t="shared" si="41"/>
        <v>18.035573558866425</v>
      </c>
      <c r="W117" s="10">
        <f t="shared" si="42"/>
        <v>40.160998417890724</v>
      </c>
      <c r="X117" s="10">
        <f t="shared" si="43"/>
        <v>0.10396657287270575</v>
      </c>
      <c r="Y117" s="10">
        <f t="shared" si="44"/>
        <v>0.69052446313095939</v>
      </c>
      <c r="Z117" s="10">
        <f t="shared" si="45"/>
        <v>2.8832167884462536</v>
      </c>
      <c r="AA117" s="10">
        <f t="shared" si="46"/>
        <v>15.152356770420171</v>
      </c>
      <c r="AB117" s="10">
        <f t="shared" si="47"/>
        <v>27.823333330000001</v>
      </c>
      <c r="AC117" s="10">
        <f t="shared" si="48"/>
        <v>4.7835726153776266</v>
      </c>
      <c r="AD117" s="10">
        <f t="shared" si="49"/>
        <v>2.9024764409046564</v>
      </c>
      <c r="AE117" s="10">
        <f t="shared" si="50"/>
        <v>3.8430245281411413</v>
      </c>
      <c r="AF117" s="10">
        <f t="shared" si="51"/>
        <v>2.8424376898701897</v>
      </c>
      <c r="AG117" s="10">
        <f t="shared" si="52"/>
        <v>0.21811698049613998</v>
      </c>
      <c r="AH117" s="10">
        <f t="shared" si="53"/>
        <v>101.09147862463051</v>
      </c>
      <c r="AI117" s="10">
        <f t="shared" si="54"/>
        <v>6.7225833285379288E-2</v>
      </c>
      <c r="AJ117" s="10">
        <f t="shared" ca="1" si="55"/>
        <v>0.16450804580000034</v>
      </c>
      <c r="AK117" s="12">
        <f t="shared" si="56"/>
        <v>0.21811698049613998</v>
      </c>
      <c r="AL117" s="10">
        <f t="shared" ca="1" si="57"/>
        <v>14.987848724620171</v>
      </c>
      <c r="AM117" s="10">
        <f t="shared" si="58"/>
        <v>6.7225833285379288E-2</v>
      </c>
      <c r="AN117" s="10">
        <f t="shared" si="59"/>
        <v>2.9917892007822062</v>
      </c>
      <c r="AO117" s="10">
        <f t="shared" si="60"/>
        <v>2.7315086210000001</v>
      </c>
      <c r="AP117" s="10">
        <f t="shared" si="61"/>
        <v>1.0005868382709515</v>
      </c>
      <c r="AQ117" s="10">
        <f t="shared" si="62"/>
        <v>1.9287129311400002</v>
      </c>
      <c r="AR117" s="15">
        <f t="shared" ca="1" si="63"/>
        <v>5.4158174999091582</v>
      </c>
    </row>
    <row r="118" spans="1:44">
      <c r="A118" s="14" t="str">
        <f>B118&amp;D118</f>
        <v>FL8</v>
      </c>
      <c r="B118" t="s">
        <v>72</v>
      </c>
      <c r="C118" t="s">
        <v>153</v>
      </c>
      <c r="D118">
        <v>8</v>
      </c>
      <c r="E118">
        <v>1</v>
      </c>
      <c r="F118" s="16">
        <f t="shared" ca="1" si="32"/>
        <v>5.1359232779871098</v>
      </c>
      <c r="G118">
        <v>31.592988510000001</v>
      </c>
      <c r="H118">
        <v>23.095862069999999</v>
      </c>
      <c r="I118">
        <v>22.734382180000001</v>
      </c>
      <c r="J118">
        <v>17.655172409999999</v>
      </c>
      <c r="K118">
        <v>2.797916667</v>
      </c>
      <c r="L118">
        <v>29.2372069</v>
      </c>
      <c r="M118">
        <v>8.5218390799999995</v>
      </c>
      <c r="N118" s="12">
        <f t="shared" si="33"/>
        <v>38.1</v>
      </c>
      <c r="O118" s="10">
        <f t="shared" si="34"/>
        <v>13.05</v>
      </c>
      <c r="P118" s="10">
        <f t="shared" si="35"/>
        <v>101.09147862463051</v>
      </c>
      <c r="Q118" s="10">
        <f t="shared" si="36"/>
        <v>42.151310458586437</v>
      </c>
      <c r="R118" s="10">
        <f t="shared" si="37"/>
        <v>37.638190624768001</v>
      </c>
      <c r="S118" s="12">
        <f t="shared" si="38"/>
        <v>21.964926013333329</v>
      </c>
      <c r="T118" s="10">
        <f t="shared" si="39"/>
        <v>28.588453241376424</v>
      </c>
      <c r="U118" s="10">
        <f t="shared" si="40"/>
        <v>0.76831459987989903</v>
      </c>
      <c r="V118" s="10">
        <f t="shared" si="41"/>
        <v>16.912993030266662</v>
      </c>
      <c r="W118" s="10">
        <f t="shared" si="42"/>
        <v>39.894750541677219</v>
      </c>
      <c r="X118" s="10">
        <f t="shared" si="43"/>
        <v>0.10722005975588203</v>
      </c>
      <c r="Y118" s="10">
        <f t="shared" si="44"/>
        <v>0.68722470983786377</v>
      </c>
      <c r="Z118" s="10">
        <f t="shared" si="45"/>
        <v>2.9396157482081309</v>
      </c>
      <c r="AA118" s="10">
        <f t="shared" si="46"/>
        <v>13.973377282058532</v>
      </c>
      <c r="AB118" s="10">
        <f t="shared" si="47"/>
        <v>27.34442529</v>
      </c>
      <c r="AC118" s="10">
        <f t="shared" si="48"/>
        <v>4.6465027828666479</v>
      </c>
      <c r="AD118" s="10">
        <f t="shared" si="49"/>
        <v>2.8257684133588188</v>
      </c>
      <c r="AE118" s="10">
        <f t="shared" si="50"/>
        <v>3.7361355981127335</v>
      </c>
      <c r="AF118" s="10">
        <f t="shared" si="51"/>
        <v>2.7646173765334248</v>
      </c>
      <c r="AG118" s="10">
        <f t="shared" si="52"/>
        <v>0.21286858389036714</v>
      </c>
      <c r="AH118" s="10">
        <f t="shared" si="53"/>
        <v>101.09147862463051</v>
      </c>
      <c r="AI118" s="10">
        <f t="shared" si="54"/>
        <v>6.7225833285379288E-2</v>
      </c>
      <c r="AJ118" s="10">
        <f t="shared" ca="1" si="55"/>
        <v>-6.7047125600000049E-2</v>
      </c>
      <c r="AK118" s="12">
        <f t="shared" si="56"/>
        <v>0.21286858389036714</v>
      </c>
      <c r="AL118" s="10">
        <f t="shared" ca="1" si="57"/>
        <v>14.040424407658533</v>
      </c>
      <c r="AM118" s="10">
        <f t="shared" si="58"/>
        <v>6.7225833285379288E-2</v>
      </c>
      <c r="AN118" s="10">
        <f t="shared" si="59"/>
        <v>2.9965596968580246</v>
      </c>
      <c r="AO118" s="10">
        <f t="shared" si="60"/>
        <v>2.797916667</v>
      </c>
      <c r="AP118" s="10">
        <f t="shared" si="61"/>
        <v>0.97151822157930878</v>
      </c>
      <c r="AQ118" s="10">
        <f t="shared" si="62"/>
        <v>1.95129166678</v>
      </c>
      <c r="AR118" s="15">
        <f t="shared" ca="1" si="63"/>
        <v>5.1359232779871098</v>
      </c>
    </row>
    <row r="119" spans="1:44">
      <c r="A119" s="14" t="str">
        <f>B119&amp;D119</f>
        <v>FL9</v>
      </c>
      <c r="B119" t="s">
        <v>72</v>
      </c>
      <c r="C119" t="s">
        <v>153</v>
      </c>
      <c r="D119">
        <v>9</v>
      </c>
      <c r="E119">
        <v>1</v>
      </c>
      <c r="F119" s="16">
        <f t="shared" ref="F119:F146" ca="1" si="64">AR119</f>
        <v>4.5681850420041821</v>
      </c>
      <c r="G119">
        <v>30.334363849999999</v>
      </c>
      <c r="H119">
        <v>21.980261590000001</v>
      </c>
      <c r="I119">
        <v>21.450029730000001</v>
      </c>
      <c r="J119">
        <v>17.655172409999999</v>
      </c>
      <c r="K119">
        <v>3.0578923900000001</v>
      </c>
      <c r="L119">
        <v>29.2372069</v>
      </c>
      <c r="M119">
        <v>7.7859690840000004</v>
      </c>
      <c r="N119" s="12">
        <f t="shared" ref="N119:N146" si="65">VLOOKUP(L119, Ra,D119+1)</f>
        <v>33.65</v>
      </c>
      <c r="O119" s="10">
        <f t="shared" ref="O119:O146" si="66">VLOOKUP(L119, N, D119+1)</f>
        <v>12.2</v>
      </c>
      <c r="P119" s="10">
        <f t="shared" ref="P119:P146" si="67">101.3*((293-0.0065*J119)/293)^5.26</f>
        <v>101.09147862463051</v>
      </c>
      <c r="Q119" s="10">
        <f t="shared" ref="Q119:Q146" si="68">VLOOKUP(G119, stefan, 6)</f>
        <v>41.326859834343004</v>
      </c>
      <c r="R119" s="10">
        <f t="shared" ref="R119:R146" si="69">VLOOKUP(H119, stefan, 6)</f>
        <v>36.881034107601437</v>
      </c>
      <c r="S119" s="12">
        <f t="shared" ref="S119:S146" si="70">(0.25+0.5*(M119/O119))*N119</f>
        <v>19.150117199860656</v>
      </c>
      <c r="T119" s="10">
        <f t="shared" ref="T119:T146" si="71">(0.75+2*(J119/100000))*N119</f>
        <v>25.24938193103193</v>
      </c>
      <c r="U119" s="10">
        <f t="shared" ref="U119:U146" si="72">S119/T119</f>
        <v>0.7584390482178428</v>
      </c>
      <c r="V119" s="10">
        <f t="shared" ref="V119:V146" si="73">0.77*S119</f>
        <v>14.745590243892705</v>
      </c>
      <c r="W119" s="10">
        <f t="shared" ref="W119:W146" si="74">(Q119+R119)/2</f>
        <v>39.103946970972217</v>
      </c>
      <c r="X119" s="10">
        <f t="shared" ref="X119:X146" si="75">0.34-(0.14*SQRT(AF119))</f>
        <v>0.11614926565620351</v>
      </c>
      <c r="Y119" s="10">
        <f t="shared" ref="Y119:Y146" si="76">(1.35*U119)-0.35</f>
        <v>0.67389271509408777</v>
      </c>
      <c r="Z119" s="10">
        <f t="shared" ref="Z119:Z146" si="77">W119*X119*Y119</f>
        <v>3.060749767859678</v>
      </c>
      <c r="AA119" s="10">
        <f t="shared" ref="AA119:AA146" si="78">V119-Z119</f>
        <v>11.684840476033028</v>
      </c>
      <c r="AB119" s="10">
        <f t="shared" ref="AB119:AB146" si="79">(G119+H119)/2</f>
        <v>26.15731272</v>
      </c>
      <c r="AC119" s="10">
        <f t="shared" ref="AC119:AC146" si="80">0.6108*EXP((17.27*G119)/(G119+237.3))</f>
        <v>4.3251217902320676</v>
      </c>
      <c r="AD119" s="10">
        <f t="shared" ref="AD119:AD146" si="81">0.6108*EXP((17.27*H119)/(H119+237.3))</f>
        <v>2.6407519824998382</v>
      </c>
      <c r="AE119" s="10">
        <f t="shared" ref="AE119:AE146" si="82">(AC119+AD119)/2</f>
        <v>3.4829368863659527</v>
      </c>
      <c r="AF119" s="10">
        <f t="shared" ref="AF119:AF146" si="83">0.6108*EXP((17.27*I119)/(I119+237.3))</f>
        <v>2.5565893503192325</v>
      </c>
      <c r="AG119" s="10">
        <f t="shared" ref="AG119:AG146" si="84">(4098*0.6108*EXP(17.27*AB119/(AB119+237.3)))/((AB119+237.3)^2)</f>
        <v>0.20031479248656769</v>
      </c>
      <c r="AH119" s="10">
        <f t="shared" ref="AH119:AH146" si="85">101.3*((293-0.0065*J119)/293)^5.26</f>
        <v>101.09147862463051</v>
      </c>
      <c r="AI119" s="10">
        <f t="shared" ref="AI119:AI146" si="86">0.000665*AH119</f>
        <v>6.7225833285379288E-2</v>
      </c>
      <c r="AJ119" s="10">
        <f t="shared" ref="AJ119:AJ146" ca="1" si="87">0.14*(AB119-OFFSET(AB119, IF(D119=1, 11, -1), 0))</f>
        <v>-0.16619575980000001</v>
      </c>
      <c r="AK119" s="12">
        <f t="shared" ref="AK119:AK146" si="88">AG119</f>
        <v>0.20031479248656769</v>
      </c>
      <c r="AL119" s="10">
        <f t="shared" ref="AL119:AL146" ca="1" si="89">AA119-AJ119</f>
        <v>11.851036235833028</v>
      </c>
      <c r="AM119" s="10">
        <f t="shared" ref="AM119:AM146" si="90">AI119</f>
        <v>6.7225833285379288E-2</v>
      </c>
      <c r="AN119" s="10">
        <f t="shared" ref="AN119:AN146" si="91">900/(AB119+273)</f>
        <v>3.0084506102057622</v>
      </c>
      <c r="AO119" s="10">
        <f t="shared" ref="AO119:AO146" si="92">K119</f>
        <v>3.0578923900000001</v>
      </c>
      <c r="AP119" s="10">
        <f t="shared" ref="AP119:AP146" si="93">AE119-AF119</f>
        <v>0.92634753604672015</v>
      </c>
      <c r="AQ119" s="10">
        <f t="shared" ref="AQ119:AQ146" si="94">1+0.34*AO119</f>
        <v>2.0396834126000001</v>
      </c>
      <c r="AR119" s="15">
        <f t="shared" ref="AR119:AR146" ca="1" si="95">(0.408*AK119*AL119+AM119*AN119*AO119*AP119)/(AK119+AM119*AQ119)</f>
        <v>4.5681850420041821</v>
      </c>
    </row>
    <row r="120" spans="1:44">
      <c r="A120" s="14" t="str">
        <f>B120&amp;D120</f>
        <v>FL10</v>
      </c>
      <c r="B120" t="s">
        <v>72</v>
      </c>
      <c r="C120" t="s">
        <v>153</v>
      </c>
      <c r="D120">
        <v>10</v>
      </c>
      <c r="E120">
        <v>1</v>
      </c>
      <c r="F120" s="16">
        <f t="shared" ca="1" si="64"/>
        <v>4.0465100809869643</v>
      </c>
      <c r="G120">
        <v>27.267701150000001</v>
      </c>
      <c r="H120">
        <v>17.735057470000001</v>
      </c>
      <c r="I120">
        <v>17.097351530000001</v>
      </c>
      <c r="J120">
        <v>17.655172409999999</v>
      </c>
      <c r="K120">
        <v>3.50164272</v>
      </c>
      <c r="L120">
        <v>29.2372069</v>
      </c>
      <c r="M120">
        <v>7.7275862069999999</v>
      </c>
      <c r="N120" s="12">
        <f t="shared" si="65"/>
        <v>28.05</v>
      </c>
      <c r="O120" s="10">
        <f t="shared" si="66"/>
        <v>11.3</v>
      </c>
      <c r="P120" s="10">
        <f t="shared" si="67"/>
        <v>101.09147862463051</v>
      </c>
      <c r="Q120" s="10">
        <f t="shared" si="68"/>
        <v>39.714300000000001</v>
      </c>
      <c r="R120" s="10">
        <f t="shared" si="69"/>
        <v>34.91776518869144</v>
      </c>
      <c r="S120" s="12">
        <f t="shared" si="70"/>
        <v>16.603597040103981</v>
      </c>
      <c r="T120" s="10">
        <f t="shared" si="71"/>
        <v>21.047404551722011</v>
      </c>
      <c r="U120" s="10">
        <f t="shared" si="72"/>
        <v>0.78886672222706644</v>
      </c>
      <c r="V120" s="10">
        <f t="shared" si="73"/>
        <v>12.784769720880066</v>
      </c>
      <c r="W120" s="10">
        <f t="shared" si="74"/>
        <v>37.316032594345721</v>
      </c>
      <c r="X120" s="10">
        <f t="shared" si="75"/>
        <v>0.1445148636675222</v>
      </c>
      <c r="Y120" s="10">
        <f t="shared" si="76"/>
        <v>0.71497007500653986</v>
      </c>
      <c r="Z120" s="10">
        <f t="shared" si="77"/>
        <v>3.8556343973825311</v>
      </c>
      <c r="AA120" s="10">
        <f t="shared" si="78"/>
        <v>8.929135323497535</v>
      </c>
      <c r="AB120" s="10">
        <f t="shared" si="79"/>
        <v>22.501379310000001</v>
      </c>
      <c r="AC120" s="10">
        <f t="shared" si="80"/>
        <v>3.6217193438626967</v>
      </c>
      <c r="AD120" s="10">
        <f t="shared" si="81"/>
        <v>2.0298555810628649</v>
      </c>
      <c r="AE120" s="10">
        <f t="shared" si="82"/>
        <v>2.825787462462781</v>
      </c>
      <c r="AF120" s="10">
        <f t="shared" si="83"/>
        <v>1.9497162513738486</v>
      </c>
      <c r="AG120" s="10">
        <f t="shared" si="84"/>
        <v>0.16549526246489465</v>
      </c>
      <c r="AH120" s="10">
        <f t="shared" si="85"/>
        <v>101.09147862463051</v>
      </c>
      <c r="AI120" s="10">
        <f t="shared" si="86"/>
        <v>6.7225833285379288E-2</v>
      </c>
      <c r="AJ120" s="10">
        <f t="shared" ca="1" si="87"/>
        <v>-0.51183067739999999</v>
      </c>
      <c r="AK120" s="12">
        <f t="shared" si="88"/>
        <v>0.16549526246489465</v>
      </c>
      <c r="AL120" s="10">
        <f t="shared" ca="1" si="89"/>
        <v>9.4409660008975358</v>
      </c>
      <c r="AM120" s="10">
        <f t="shared" si="90"/>
        <v>6.7225833285379288E-2</v>
      </c>
      <c r="AN120" s="10">
        <f t="shared" si="91"/>
        <v>3.0456710628610701</v>
      </c>
      <c r="AO120" s="10">
        <f t="shared" si="92"/>
        <v>3.50164272</v>
      </c>
      <c r="AP120" s="10">
        <f t="shared" si="93"/>
        <v>0.87607121108893238</v>
      </c>
      <c r="AQ120" s="10">
        <f t="shared" si="94"/>
        <v>2.1905585248000001</v>
      </c>
      <c r="AR120" s="15">
        <f t="shared" ca="1" si="95"/>
        <v>4.0465100809869643</v>
      </c>
    </row>
    <row r="121" spans="1:44">
      <c r="A121" s="14" t="str">
        <f>B121&amp;D121</f>
        <v>FL11</v>
      </c>
      <c r="B121" t="s">
        <v>72</v>
      </c>
      <c r="C121" t="s">
        <v>153</v>
      </c>
      <c r="D121">
        <v>11</v>
      </c>
      <c r="E121">
        <v>1</v>
      </c>
      <c r="F121" s="16">
        <f t="shared" ca="1" si="64"/>
        <v>3.0785855517226919</v>
      </c>
      <c r="G121">
        <v>23.746254459999999</v>
      </c>
      <c r="H121">
        <v>13.061950059999999</v>
      </c>
      <c r="I121">
        <v>13.19500099</v>
      </c>
      <c r="J121">
        <v>17.655172409999999</v>
      </c>
      <c r="K121">
        <v>3.204231074</v>
      </c>
      <c r="L121">
        <v>29.2372069</v>
      </c>
      <c r="M121">
        <v>7.5933412599999999</v>
      </c>
      <c r="N121" s="12">
        <f t="shared" si="65"/>
        <v>22.85</v>
      </c>
      <c r="O121" s="10">
        <f t="shared" si="66"/>
        <v>10.55</v>
      </c>
      <c r="P121" s="10">
        <f t="shared" si="67"/>
        <v>101.09147862463051</v>
      </c>
      <c r="Q121" s="10">
        <f t="shared" si="68"/>
        <v>37.893147821406437</v>
      </c>
      <c r="R121" s="10">
        <f t="shared" si="69"/>
        <v>32.803941275248</v>
      </c>
      <c r="S121" s="12">
        <f t="shared" si="70"/>
        <v>13.935620748388626</v>
      </c>
      <c r="T121" s="10">
        <f t="shared" si="71"/>
        <v>17.145568413791374</v>
      </c>
      <c r="U121" s="10">
        <f t="shared" si="72"/>
        <v>0.81278266267213617</v>
      </c>
      <c r="V121" s="10">
        <f t="shared" si="73"/>
        <v>10.730427976259243</v>
      </c>
      <c r="W121" s="10">
        <f t="shared" si="74"/>
        <v>35.348544548327219</v>
      </c>
      <c r="X121" s="10">
        <f t="shared" si="75"/>
        <v>0.16756776997837278</v>
      </c>
      <c r="Y121" s="10">
        <f t="shared" si="76"/>
        <v>0.74725659460738403</v>
      </c>
      <c r="Z121" s="10">
        <f t="shared" si="77"/>
        <v>4.4262076369927259</v>
      </c>
      <c r="AA121" s="10">
        <f t="shared" si="78"/>
        <v>6.304220339266517</v>
      </c>
      <c r="AB121" s="10">
        <f t="shared" si="79"/>
        <v>18.404102259999998</v>
      </c>
      <c r="AC121" s="10">
        <f t="shared" si="80"/>
        <v>2.9387722139404353</v>
      </c>
      <c r="AD121" s="10">
        <f t="shared" si="81"/>
        <v>1.5038512455388073</v>
      </c>
      <c r="AE121" s="10">
        <f t="shared" si="82"/>
        <v>2.2213117297396212</v>
      </c>
      <c r="AF121" s="10">
        <f t="shared" si="83"/>
        <v>1.5169833648077227</v>
      </c>
      <c r="AG121" s="10">
        <f t="shared" si="84"/>
        <v>0.1326848489639734</v>
      </c>
      <c r="AH121" s="10">
        <f t="shared" si="85"/>
        <v>101.09147862463051</v>
      </c>
      <c r="AI121" s="10">
        <f t="shared" si="86"/>
        <v>6.7225833285379288E-2</v>
      </c>
      <c r="AJ121" s="10">
        <f t="shared" ca="1" si="87"/>
        <v>-0.57361878700000035</v>
      </c>
      <c r="AK121" s="12">
        <f t="shared" si="88"/>
        <v>0.1326848489639734</v>
      </c>
      <c r="AL121" s="10">
        <f t="shared" ca="1" si="89"/>
        <v>6.8778391262665171</v>
      </c>
      <c r="AM121" s="10">
        <f t="shared" si="90"/>
        <v>6.7225833285379288E-2</v>
      </c>
      <c r="AN121" s="10">
        <f t="shared" si="91"/>
        <v>3.0884946128760791</v>
      </c>
      <c r="AO121" s="10">
        <f t="shared" si="92"/>
        <v>3.204231074</v>
      </c>
      <c r="AP121" s="10">
        <f t="shared" si="93"/>
        <v>0.70432836493189854</v>
      </c>
      <c r="AQ121" s="10">
        <f t="shared" si="94"/>
        <v>2.08943856516</v>
      </c>
      <c r="AR121" s="15">
        <f t="shared" ca="1" si="95"/>
        <v>3.0785855517226919</v>
      </c>
    </row>
    <row r="122" spans="1:44">
      <c r="A122" s="14" t="str">
        <f>B122&amp;D122</f>
        <v>FL12</v>
      </c>
      <c r="B122" t="s">
        <v>72</v>
      </c>
      <c r="C122" t="s">
        <v>153</v>
      </c>
      <c r="D122">
        <v>12</v>
      </c>
      <c r="E122">
        <v>1</v>
      </c>
      <c r="F122" s="16">
        <f t="shared" ca="1" si="64"/>
        <v>2.4095920594065681</v>
      </c>
      <c r="G122">
        <v>19.619799780000001</v>
      </c>
      <c r="H122">
        <v>9.0512791989999997</v>
      </c>
      <c r="I122">
        <v>9.3933120129999992</v>
      </c>
      <c r="J122">
        <v>17.655172409999999</v>
      </c>
      <c r="K122">
        <v>3.281219874</v>
      </c>
      <c r="L122">
        <v>29.2372069</v>
      </c>
      <c r="M122">
        <v>6.2269187989999999</v>
      </c>
      <c r="N122" s="12">
        <f t="shared" si="65"/>
        <v>20.399999999999999</v>
      </c>
      <c r="O122" s="10">
        <f t="shared" si="66"/>
        <v>10.149999999999999</v>
      </c>
      <c r="P122" s="10">
        <f t="shared" si="67"/>
        <v>101.09147862463051</v>
      </c>
      <c r="Q122" s="10">
        <f t="shared" si="68"/>
        <v>35.889331994648437</v>
      </c>
      <c r="R122" s="10">
        <f t="shared" si="69"/>
        <v>31.006898422128</v>
      </c>
      <c r="S122" s="12">
        <f t="shared" si="70"/>
        <v>11.357593275842364</v>
      </c>
      <c r="T122" s="10">
        <f t="shared" si="71"/>
        <v>15.307203310343279</v>
      </c>
      <c r="U122" s="10">
        <f t="shared" si="72"/>
        <v>0.74197703170035556</v>
      </c>
      <c r="V122" s="10">
        <f t="shared" si="73"/>
        <v>8.7453468223986199</v>
      </c>
      <c r="W122" s="10">
        <f t="shared" si="74"/>
        <v>33.448115208388217</v>
      </c>
      <c r="X122" s="10">
        <f t="shared" si="75"/>
        <v>0.18799043572853022</v>
      </c>
      <c r="Y122" s="10">
        <f t="shared" si="76"/>
        <v>0.65166899279548007</v>
      </c>
      <c r="Z122" s="10">
        <f t="shared" si="77"/>
        <v>4.0976462417890769</v>
      </c>
      <c r="AA122" s="10">
        <f t="shared" si="78"/>
        <v>4.6477005806095431</v>
      </c>
      <c r="AB122" s="10">
        <f t="shared" si="79"/>
        <v>14.3355394895</v>
      </c>
      <c r="AC122" s="10">
        <f t="shared" si="80"/>
        <v>2.2838117372177704</v>
      </c>
      <c r="AD122" s="10">
        <f t="shared" si="81"/>
        <v>1.1520436507330147</v>
      </c>
      <c r="AE122" s="10">
        <f t="shared" si="82"/>
        <v>1.7179276939753927</v>
      </c>
      <c r="AF122" s="10">
        <f t="shared" si="83"/>
        <v>1.1789238586735769</v>
      </c>
      <c r="AG122" s="10">
        <f t="shared" si="84"/>
        <v>0.10573361327726076</v>
      </c>
      <c r="AH122" s="10">
        <f t="shared" si="85"/>
        <v>101.09147862463051</v>
      </c>
      <c r="AI122" s="10">
        <f t="shared" si="86"/>
        <v>6.7225833285379288E-2</v>
      </c>
      <c r="AJ122" s="10">
        <f t="shared" ca="1" si="87"/>
        <v>-0.56959878786999973</v>
      </c>
      <c r="AK122" s="12">
        <f t="shared" si="88"/>
        <v>0.10573361327726076</v>
      </c>
      <c r="AL122" s="10">
        <f t="shared" ca="1" si="89"/>
        <v>5.2172993684795426</v>
      </c>
      <c r="AM122" s="10">
        <f t="shared" si="90"/>
        <v>6.7225833285379288E-2</v>
      </c>
      <c r="AN122" s="10">
        <f t="shared" si="91"/>
        <v>3.132226530693007</v>
      </c>
      <c r="AO122" s="10">
        <f t="shared" si="92"/>
        <v>3.281219874</v>
      </c>
      <c r="AP122" s="10">
        <f t="shared" si="93"/>
        <v>0.53900383530181584</v>
      </c>
      <c r="AQ122" s="10">
        <f t="shared" si="94"/>
        <v>2.1156147571600004</v>
      </c>
      <c r="AR122" s="15">
        <f t="shared" ca="1" si="95"/>
        <v>2.4095920594065681</v>
      </c>
    </row>
    <row r="123" spans="1:44">
      <c r="A123" s="14" t="str">
        <f>B123&amp;D123</f>
        <v>FL1</v>
      </c>
      <c r="B123" t="s">
        <v>72</v>
      </c>
      <c r="C123" t="s">
        <v>154</v>
      </c>
      <c r="D123">
        <v>1</v>
      </c>
      <c r="E123">
        <v>1</v>
      </c>
      <c r="F123" s="16">
        <f t="shared" ca="1" si="64"/>
        <v>3.2512779274929779</v>
      </c>
      <c r="G123">
        <v>23.569743590000002</v>
      </c>
      <c r="H123">
        <v>14.678717949999999</v>
      </c>
      <c r="I123">
        <v>13.77865385</v>
      </c>
      <c r="J123">
        <v>4.769230769</v>
      </c>
      <c r="K123">
        <v>3.8124893160000002</v>
      </c>
      <c r="L123">
        <v>26</v>
      </c>
      <c r="M123">
        <v>8.0435897440000002</v>
      </c>
      <c r="N123" s="12">
        <f t="shared" si="65"/>
        <v>23.4</v>
      </c>
      <c r="O123" s="10">
        <f t="shared" si="66"/>
        <v>10.5</v>
      </c>
      <c r="P123" s="10">
        <f t="shared" si="67"/>
        <v>101.24363735166311</v>
      </c>
      <c r="Q123" s="10">
        <f t="shared" si="68"/>
        <v>37.893147821406437</v>
      </c>
      <c r="R123" s="10">
        <f t="shared" si="69"/>
        <v>33.497568920898438</v>
      </c>
      <c r="S123" s="12">
        <f t="shared" si="70"/>
        <v>14.812857143314284</v>
      </c>
      <c r="T123" s="10">
        <f t="shared" si="71"/>
        <v>17.55223199999989</v>
      </c>
      <c r="U123" s="10">
        <f t="shared" si="72"/>
        <v>0.84393011346445157</v>
      </c>
      <c r="V123" s="10">
        <f t="shared" si="73"/>
        <v>11.405900000351998</v>
      </c>
      <c r="W123" s="10">
        <f t="shared" si="74"/>
        <v>35.695358371152437</v>
      </c>
      <c r="X123" s="10">
        <f t="shared" si="75"/>
        <v>0.16425752621136963</v>
      </c>
      <c r="Y123" s="10">
        <f t="shared" si="76"/>
        <v>0.78930565317700963</v>
      </c>
      <c r="Z123" s="10">
        <f t="shared" si="77"/>
        <v>4.6278815819861929</v>
      </c>
      <c r="AA123" s="10">
        <f t="shared" si="78"/>
        <v>6.7780184183658054</v>
      </c>
      <c r="AB123" s="10">
        <f t="shared" si="79"/>
        <v>19.12423077</v>
      </c>
      <c r="AC123" s="10">
        <f t="shared" si="80"/>
        <v>2.9077207766144477</v>
      </c>
      <c r="AD123" s="10">
        <f t="shared" si="81"/>
        <v>1.6703904941394017</v>
      </c>
      <c r="AE123" s="10">
        <f t="shared" si="82"/>
        <v>2.2890556353769247</v>
      </c>
      <c r="AF123" s="10">
        <f t="shared" si="83"/>
        <v>1.5757865863952774</v>
      </c>
      <c r="AG123" s="10">
        <f t="shared" si="84"/>
        <v>0.13801488922029356</v>
      </c>
      <c r="AH123" s="10">
        <f t="shared" si="85"/>
        <v>101.24363735166311</v>
      </c>
      <c r="AI123" s="10">
        <f t="shared" si="86"/>
        <v>6.7327018838855973E-2</v>
      </c>
      <c r="AJ123" s="10">
        <f t="shared" ca="1" si="87"/>
        <v>-0.10013126479999998</v>
      </c>
      <c r="AK123" s="12">
        <f t="shared" si="88"/>
        <v>0.13801488922029356</v>
      </c>
      <c r="AL123" s="10">
        <f t="shared" ca="1" si="89"/>
        <v>6.8781496831658053</v>
      </c>
      <c r="AM123" s="10">
        <f t="shared" si="90"/>
        <v>6.7327018838855973E-2</v>
      </c>
      <c r="AN123" s="10">
        <f t="shared" si="91"/>
        <v>3.0808810266362419</v>
      </c>
      <c r="AO123" s="10">
        <f t="shared" si="92"/>
        <v>3.8124893160000002</v>
      </c>
      <c r="AP123" s="10">
        <f t="shared" si="93"/>
        <v>0.71326904898164734</v>
      </c>
      <c r="AQ123" s="10">
        <f t="shared" si="94"/>
        <v>2.2962463674400002</v>
      </c>
      <c r="AR123" s="15">
        <f t="shared" ca="1" si="95"/>
        <v>3.2512779274929779</v>
      </c>
    </row>
    <row r="124" spans="1:44">
      <c r="A124" s="14" t="str">
        <f>B124&amp;D124</f>
        <v>FL2</v>
      </c>
      <c r="B124" t="s">
        <v>72</v>
      </c>
      <c r="C124" t="s">
        <v>154</v>
      </c>
      <c r="D124">
        <v>2</v>
      </c>
      <c r="E124">
        <v>1</v>
      </c>
      <c r="F124" s="16">
        <f t="shared" ca="1" si="64"/>
        <v>3.8883219875992494</v>
      </c>
      <c r="G124">
        <v>24.369230770000001</v>
      </c>
      <c r="H124">
        <v>15.402849</v>
      </c>
      <c r="I124">
        <v>14.289719849999999</v>
      </c>
      <c r="J124">
        <v>4.769230769</v>
      </c>
      <c r="K124">
        <v>4.0965337130000004</v>
      </c>
      <c r="L124">
        <v>26</v>
      </c>
      <c r="M124">
        <v>8.0398860400000007</v>
      </c>
      <c r="N124" s="12">
        <f t="shared" si="65"/>
        <v>28.7</v>
      </c>
      <c r="O124" s="10">
        <f t="shared" si="66"/>
        <v>11.1</v>
      </c>
      <c r="P124" s="10">
        <f t="shared" si="67"/>
        <v>101.24363735166311</v>
      </c>
      <c r="Q124" s="10">
        <f t="shared" si="68"/>
        <v>38.149398119943001</v>
      </c>
      <c r="R124" s="10">
        <f t="shared" si="69"/>
        <v>33.731204087808003</v>
      </c>
      <c r="S124" s="12">
        <f t="shared" si="70"/>
        <v>17.56890672738739</v>
      </c>
      <c r="T124" s="10">
        <f t="shared" si="71"/>
        <v>21.527737538461405</v>
      </c>
      <c r="U124" s="10">
        <f t="shared" si="72"/>
        <v>0.8161055798826431</v>
      </c>
      <c r="V124" s="10">
        <f t="shared" si="73"/>
        <v>13.528058180088291</v>
      </c>
      <c r="W124" s="10">
        <f t="shared" si="74"/>
        <v>35.940301103875498</v>
      </c>
      <c r="X124" s="10">
        <f t="shared" si="75"/>
        <v>0.16131976846155185</v>
      </c>
      <c r="Y124" s="10">
        <f t="shared" si="76"/>
        <v>0.75174253284156822</v>
      </c>
      <c r="Z124" s="10">
        <f t="shared" si="77"/>
        <v>4.358513787532253</v>
      </c>
      <c r="AA124" s="10">
        <f t="shared" si="78"/>
        <v>9.1695443925560376</v>
      </c>
      <c r="AB124" s="10">
        <f t="shared" si="79"/>
        <v>19.886039885000002</v>
      </c>
      <c r="AC124" s="10">
        <f t="shared" si="80"/>
        <v>3.0506899090606479</v>
      </c>
      <c r="AD124" s="10">
        <f t="shared" si="81"/>
        <v>1.7500817595921434</v>
      </c>
      <c r="AE124" s="10">
        <f t="shared" si="82"/>
        <v>2.4003858343263955</v>
      </c>
      <c r="AF124" s="10">
        <f t="shared" si="83"/>
        <v>1.6289094460527269</v>
      </c>
      <c r="AG124" s="10">
        <f t="shared" si="84"/>
        <v>0.14384966496949911</v>
      </c>
      <c r="AH124" s="10">
        <f t="shared" si="85"/>
        <v>101.24363735166311</v>
      </c>
      <c r="AI124" s="10">
        <f t="shared" si="86"/>
        <v>6.7327018838855973E-2</v>
      </c>
      <c r="AJ124" s="10">
        <f t="shared" ca="1" si="87"/>
        <v>0.10665327610000028</v>
      </c>
      <c r="AK124" s="12">
        <f t="shared" si="88"/>
        <v>0.14384966496949911</v>
      </c>
      <c r="AL124" s="10">
        <f t="shared" ca="1" si="89"/>
        <v>9.0628911164560382</v>
      </c>
      <c r="AM124" s="10">
        <f t="shared" si="90"/>
        <v>6.7327018838855973E-2</v>
      </c>
      <c r="AN124" s="10">
        <f t="shared" si="91"/>
        <v>3.072867523332214</v>
      </c>
      <c r="AO124" s="10">
        <f t="shared" si="92"/>
        <v>4.0965337130000004</v>
      </c>
      <c r="AP124" s="10">
        <f t="shared" si="93"/>
        <v>0.7714763882736686</v>
      </c>
      <c r="AQ124" s="10">
        <f t="shared" si="94"/>
        <v>2.3928214624200002</v>
      </c>
      <c r="AR124" s="15">
        <f t="shared" ca="1" si="95"/>
        <v>3.8883219875992494</v>
      </c>
    </row>
    <row r="125" spans="1:44">
      <c r="A125" s="14" t="str">
        <f>B125&amp;D125</f>
        <v>FL3</v>
      </c>
      <c r="B125" t="s">
        <v>72</v>
      </c>
      <c r="C125" t="s">
        <v>154</v>
      </c>
      <c r="D125">
        <v>3</v>
      </c>
      <c r="E125">
        <v>1</v>
      </c>
      <c r="F125" s="16">
        <f t="shared" ca="1" si="64"/>
        <v>4.5577762177521732</v>
      </c>
      <c r="G125">
        <v>26.22</v>
      </c>
      <c r="H125">
        <v>18.10153846</v>
      </c>
      <c r="I125">
        <v>16.660929490000001</v>
      </c>
      <c r="J125">
        <v>4.769230769</v>
      </c>
      <c r="K125">
        <v>4.389775641</v>
      </c>
      <c r="L125">
        <v>26</v>
      </c>
      <c r="M125">
        <v>8.846153846</v>
      </c>
      <c r="N125" s="12">
        <f t="shared" si="65"/>
        <v>32.799999999999997</v>
      </c>
      <c r="O125" s="10">
        <f t="shared" si="66"/>
        <v>11.8</v>
      </c>
      <c r="P125" s="10">
        <f t="shared" si="67"/>
        <v>101.24363735166311</v>
      </c>
      <c r="Q125" s="10">
        <f t="shared" si="68"/>
        <v>39.187417741303001</v>
      </c>
      <c r="R125" s="10">
        <f t="shared" si="69"/>
        <v>35.158784244183003</v>
      </c>
      <c r="S125" s="12">
        <f t="shared" si="70"/>
        <v>20.494654497830506</v>
      </c>
      <c r="T125" s="10">
        <f t="shared" si="71"/>
        <v>24.60312861538446</v>
      </c>
      <c r="U125" s="10">
        <f t="shared" si="72"/>
        <v>0.83301009470052101</v>
      </c>
      <c r="V125" s="10">
        <f t="shared" si="73"/>
        <v>15.78088396332949</v>
      </c>
      <c r="W125" s="10">
        <f t="shared" si="74"/>
        <v>37.173100992743002</v>
      </c>
      <c r="X125" s="10">
        <f t="shared" si="75"/>
        <v>0.1472020562873573</v>
      </c>
      <c r="Y125" s="10">
        <f t="shared" si="76"/>
        <v>0.77456362784570343</v>
      </c>
      <c r="Z125" s="10">
        <f t="shared" si="77"/>
        <v>4.2383787915270377</v>
      </c>
      <c r="AA125" s="10">
        <f t="shared" si="78"/>
        <v>11.542505171802453</v>
      </c>
      <c r="AB125" s="10">
        <f t="shared" si="79"/>
        <v>22.16076923</v>
      </c>
      <c r="AC125" s="10">
        <f t="shared" si="80"/>
        <v>3.4054039460452383</v>
      </c>
      <c r="AD125" s="10">
        <f t="shared" si="81"/>
        <v>2.0772033846154825</v>
      </c>
      <c r="AE125" s="10">
        <f t="shared" si="82"/>
        <v>2.7413036653303604</v>
      </c>
      <c r="AF125" s="10">
        <f t="shared" si="83"/>
        <v>1.896481994888946</v>
      </c>
      <c r="AG125" s="10">
        <f t="shared" si="84"/>
        <v>0.16252934141027339</v>
      </c>
      <c r="AH125" s="10">
        <f t="shared" si="85"/>
        <v>101.24363735166311</v>
      </c>
      <c r="AI125" s="10">
        <f t="shared" si="86"/>
        <v>6.7327018838855973E-2</v>
      </c>
      <c r="AJ125" s="10">
        <f t="shared" ca="1" si="87"/>
        <v>0.31846210829999966</v>
      </c>
      <c r="AK125" s="12">
        <f t="shared" si="88"/>
        <v>0.16252934141027339</v>
      </c>
      <c r="AL125" s="10">
        <f t="shared" ca="1" si="89"/>
        <v>11.224043063502453</v>
      </c>
      <c r="AM125" s="10">
        <f t="shared" si="90"/>
        <v>6.7327018838855973E-2</v>
      </c>
      <c r="AN125" s="10">
        <f t="shared" si="91"/>
        <v>3.0491857110545988</v>
      </c>
      <c r="AO125" s="10">
        <f t="shared" si="92"/>
        <v>4.389775641</v>
      </c>
      <c r="AP125" s="10">
        <f t="shared" si="93"/>
        <v>0.84482167044141443</v>
      </c>
      <c r="AQ125" s="10">
        <f t="shared" si="94"/>
        <v>2.4925237179400002</v>
      </c>
      <c r="AR125" s="15">
        <f t="shared" ca="1" si="95"/>
        <v>4.5577762177521732</v>
      </c>
    </row>
    <row r="126" spans="1:44">
      <c r="A126" s="14" t="str">
        <f>B126&amp;D126</f>
        <v>FL4</v>
      </c>
      <c r="B126" t="s">
        <v>72</v>
      </c>
      <c r="C126" t="s">
        <v>154</v>
      </c>
      <c r="D126">
        <v>4</v>
      </c>
      <c r="E126">
        <v>1</v>
      </c>
      <c r="F126" s="16">
        <f t="shared" ca="1" si="64"/>
        <v>5.4774307213863844</v>
      </c>
      <c r="G126">
        <v>27.642970819999999</v>
      </c>
      <c r="H126">
        <v>19.29071618</v>
      </c>
      <c r="I126">
        <v>17.400773650000001</v>
      </c>
      <c r="J126">
        <v>4.769230769</v>
      </c>
      <c r="K126">
        <v>4.4886273210000001</v>
      </c>
      <c r="L126">
        <v>26</v>
      </c>
      <c r="M126">
        <v>9.7347480110000006</v>
      </c>
      <c r="N126" s="12">
        <f t="shared" si="65"/>
        <v>37.4</v>
      </c>
      <c r="O126" s="10">
        <f t="shared" si="66"/>
        <v>12.6</v>
      </c>
      <c r="P126" s="10">
        <f t="shared" si="67"/>
        <v>101.24363735166311</v>
      </c>
      <c r="Q126" s="10">
        <f t="shared" si="68"/>
        <v>39.979724640756437</v>
      </c>
      <c r="R126" s="10">
        <f t="shared" si="69"/>
        <v>35.644563359488004</v>
      </c>
      <c r="S126" s="12">
        <f t="shared" si="70"/>
        <v>23.797602206801585</v>
      </c>
      <c r="T126" s="10">
        <f t="shared" si="71"/>
        <v>28.05356738461521</v>
      </c>
      <c r="U126" s="10">
        <f t="shared" si="72"/>
        <v>0.84829148038592661</v>
      </c>
      <c r="V126" s="10">
        <f t="shared" si="73"/>
        <v>18.324153699237222</v>
      </c>
      <c r="W126" s="10">
        <f t="shared" si="74"/>
        <v>37.812144000122217</v>
      </c>
      <c r="X126" s="10">
        <f t="shared" si="75"/>
        <v>0.14263007137285844</v>
      </c>
      <c r="Y126" s="10">
        <f t="shared" si="76"/>
        <v>0.79519349852100107</v>
      </c>
      <c r="Z126" s="10">
        <f t="shared" si="77"/>
        <v>4.2885968603269493</v>
      </c>
      <c r="AA126" s="10">
        <f t="shared" si="78"/>
        <v>14.035556838910273</v>
      </c>
      <c r="AB126" s="10">
        <f t="shared" si="79"/>
        <v>23.4668435</v>
      </c>
      <c r="AC126" s="10">
        <f t="shared" si="80"/>
        <v>3.7020593968871314</v>
      </c>
      <c r="AD126" s="10">
        <f t="shared" si="81"/>
        <v>2.2375647620820995</v>
      </c>
      <c r="AE126" s="10">
        <f t="shared" si="82"/>
        <v>2.9698120794846155</v>
      </c>
      <c r="AF126" s="10">
        <f t="shared" si="83"/>
        <v>1.9874943227695387</v>
      </c>
      <c r="AG126" s="10">
        <f t="shared" si="84"/>
        <v>0.17415168140585349</v>
      </c>
      <c r="AH126" s="10">
        <f t="shared" si="85"/>
        <v>101.24363735166311</v>
      </c>
      <c r="AI126" s="10">
        <f t="shared" si="86"/>
        <v>6.7327018838855973E-2</v>
      </c>
      <c r="AJ126" s="10">
        <f t="shared" ca="1" si="87"/>
        <v>0.18285039780000001</v>
      </c>
      <c r="AK126" s="12">
        <f t="shared" si="88"/>
        <v>0.17415168140585349</v>
      </c>
      <c r="AL126" s="10">
        <f t="shared" ca="1" si="89"/>
        <v>13.852706441110273</v>
      </c>
      <c r="AM126" s="10">
        <f t="shared" si="90"/>
        <v>6.7327018838855973E-2</v>
      </c>
      <c r="AN126" s="10">
        <f t="shared" si="91"/>
        <v>3.0357526304623677</v>
      </c>
      <c r="AO126" s="10">
        <f t="shared" si="92"/>
        <v>4.4886273210000001</v>
      </c>
      <c r="AP126" s="10">
        <f t="shared" si="93"/>
        <v>0.98231775671507671</v>
      </c>
      <c r="AQ126" s="10">
        <f t="shared" si="94"/>
        <v>2.5261332891400001</v>
      </c>
      <c r="AR126" s="15">
        <f t="shared" ca="1" si="95"/>
        <v>5.4774307213863844</v>
      </c>
    </row>
    <row r="127" spans="1:44">
      <c r="A127" s="14" t="str">
        <f>B127&amp;D127</f>
        <v>FL5</v>
      </c>
      <c r="B127" t="s">
        <v>72</v>
      </c>
      <c r="C127" t="s">
        <v>154</v>
      </c>
      <c r="D127">
        <v>5</v>
      </c>
      <c r="E127">
        <v>1</v>
      </c>
      <c r="F127" s="16">
        <f t="shared" ca="1" si="64"/>
        <v>5.9200566463527329</v>
      </c>
      <c r="G127">
        <v>30.08717949</v>
      </c>
      <c r="H127">
        <v>22.508461539999999</v>
      </c>
      <c r="I127">
        <v>20.096292739999999</v>
      </c>
      <c r="J127">
        <v>4.769230769</v>
      </c>
      <c r="K127">
        <v>3.7243589739999998</v>
      </c>
      <c r="L127">
        <v>26</v>
      </c>
      <c r="M127">
        <v>10.005128210000001</v>
      </c>
      <c r="N127" s="12">
        <f t="shared" si="65"/>
        <v>39.9</v>
      </c>
      <c r="O127" s="10">
        <f t="shared" si="66"/>
        <v>13.3</v>
      </c>
      <c r="P127" s="10">
        <f t="shared" si="67"/>
        <v>101.24363735166311</v>
      </c>
      <c r="Q127" s="10">
        <f t="shared" si="68"/>
        <v>41.326859834343004</v>
      </c>
      <c r="R127" s="10">
        <f t="shared" si="69"/>
        <v>37.384522172486442</v>
      </c>
      <c r="S127" s="12">
        <f t="shared" si="70"/>
        <v>24.982692314999998</v>
      </c>
      <c r="T127" s="10">
        <f t="shared" si="71"/>
        <v>29.928805846153658</v>
      </c>
      <c r="U127" s="10">
        <f t="shared" si="72"/>
        <v>0.83473735782915248</v>
      </c>
      <c r="V127" s="10">
        <f t="shared" si="73"/>
        <v>19.236673082549999</v>
      </c>
      <c r="W127" s="10">
        <f t="shared" si="74"/>
        <v>39.355691003414719</v>
      </c>
      <c r="X127" s="10">
        <f t="shared" si="75"/>
        <v>0.12528108855299447</v>
      </c>
      <c r="Y127" s="10">
        <f t="shared" si="76"/>
        <v>0.77689543306935593</v>
      </c>
      <c r="Z127" s="10">
        <f t="shared" si="77"/>
        <v>3.8305014303669744</v>
      </c>
      <c r="AA127" s="10">
        <f t="shared" si="78"/>
        <v>15.406171652183025</v>
      </c>
      <c r="AB127" s="10">
        <f t="shared" si="79"/>
        <v>26.297820514999998</v>
      </c>
      <c r="AC127" s="10">
        <f t="shared" si="80"/>
        <v>4.2643283494918203</v>
      </c>
      <c r="AD127" s="10">
        <f t="shared" si="81"/>
        <v>2.7269882215578085</v>
      </c>
      <c r="AE127" s="10">
        <f t="shared" si="82"/>
        <v>3.4956582855248142</v>
      </c>
      <c r="AF127" s="10">
        <f t="shared" si="83"/>
        <v>2.3522556598462763</v>
      </c>
      <c r="AG127" s="10">
        <f t="shared" si="84"/>
        <v>0.20176735622108186</v>
      </c>
      <c r="AH127" s="10">
        <f t="shared" si="85"/>
        <v>101.24363735166311</v>
      </c>
      <c r="AI127" s="10">
        <f t="shared" si="86"/>
        <v>6.7327018838855973E-2</v>
      </c>
      <c r="AJ127" s="10">
        <f t="shared" ca="1" si="87"/>
        <v>0.39633678209999984</v>
      </c>
      <c r="AK127" s="12">
        <f t="shared" si="88"/>
        <v>0.20176735622108186</v>
      </c>
      <c r="AL127" s="10">
        <f t="shared" ca="1" si="89"/>
        <v>15.009834870083024</v>
      </c>
      <c r="AM127" s="10">
        <f t="shared" si="90"/>
        <v>6.7327018838855973E-2</v>
      </c>
      <c r="AN127" s="10">
        <f t="shared" si="91"/>
        <v>3.0070382686094246</v>
      </c>
      <c r="AO127" s="10">
        <f t="shared" si="92"/>
        <v>3.7243589739999998</v>
      </c>
      <c r="AP127" s="10">
        <f t="shared" si="93"/>
        <v>1.1434026256785379</v>
      </c>
      <c r="AQ127" s="10">
        <f t="shared" si="94"/>
        <v>2.2662820511600001</v>
      </c>
      <c r="AR127" s="15">
        <f t="shared" ca="1" si="95"/>
        <v>5.9200566463527329</v>
      </c>
    </row>
    <row r="128" spans="1:44">
      <c r="A128" s="14" t="str">
        <f>B128&amp;D128</f>
        <v>FL6</v>
      </c>
      <c r="B128" t="s">
        <v>72</v>
      </c>
      <c r="C128" t="s">
        <v>154</v>
      </c>
      <c r="D128">
        <v>6</v>
      </c>
      <c r="E128">
        <v>1</v>
      </c>
      <c r="F128" s="16">
        <f t="shared" ca="1" si="64"/>
        <v>5.2866464523901717</v>
      </c>
      <c r="G128">
        <v>31.125729440000001</v>
      </c>
      <c r="H128">
        <v>24.215119359999999</v>
      </c>
      <c r="I128">
        <v>22.93494695</v>
      </c>
      <c r="J128">
        <v>4.769230769</v>
      </c>
      <c r="K128">
        <v>3.2270999119999999</v>
      </c>
      <c r="L128">
        <v>26</v>
      </c>
      <c r="M128">
        <v>7.9655172409999997</v>
      </c>
      <c r="N128" s="12">
        <f t="shared" si="65"/>
        <v>40.6</v>
      </c>
      <c r="O128" s="10">
        <f t="shared" si="66"/>
        <v>13.4</v>
      </c>
      <c r="P128" s="10">
        <f t="shared" si="67"/>
        <v>101.24363735166311</v>
      </c>
      <c r="Q128" s="10">
        <f t="shared" si="68"/>
        <v>41.875135725568001</v>
      </c>
      <c r="R128" s="10">
        <f t="shared" si="69"/>
        <v>38.149398119943001</v>
      </c>
      <c r="S128" s="12">
        <f t="shared" si="70"/>
        <v>22.217164178529853</v>
      </c>
      <c r="T128" s="10">
        <f t="shared" si="71"/>
        <v>30.453872615384427</v>
      </c>
      <c r="U128" s="10">
        <f t="shared" si="72"/>
        <v>0.72953494155309417</v>
      </c>
      <c r="V128" s="10">
        <f t="shared" si="73"/>
        <v>17.107216417467988</v>
      </c>
      <c r="W128" s="10">
        <f t="shared" si="74"/>
        <v>40.012266922755501</v>
      </c>
      <c r="X128" s="10">
        <f t="shared" si="75"/>
        <v>0.10580203654967874</v>
      </c>
      <c r="Y128" s="10">
        <f t="shared" si="76"/>
        <v>0.63487217109667726</v>
      </c>
      <c r="Z128" s="10">
        <f t="shared" si="77"/>
        <v>2.6876547246602476</v>
      </c>
      <c r="AA128" s="10">
        <f t="shared" si="78"/>
        <v>14.41956169280774</v>
      </c>
      <c r="AB128" s="10">
        <f t="shared" si="79"/>
        <v>27.670424400000002</v>
      </c>
      <c r="AC128" s="10">
        <f t="shared" si="80"/>
        <v>4.5248499781708844</v>
      </c>
      <c r="AD128" s="10">
        <f t="shared" si="81"/>
        <v>3.0226632797912583</v>
      </c>
      <c r="AE128" s="10">
        <f t="shared" si="82"/>
        <v>3.7737566289810713</v>
      </c>
      <c r="AF128" s="10">
        <f t="shared" si="83"/>
        <v>2.7984023512386749</v>
      </c>
      <c r="AG128" s="10">
        <f t="shared" si="84"/>
        <v>0.21642955014656889</v>
      </c>
      <c r="AH128" s="10">
        <f t="shared" si="85"/>
        <v>101.24363735166311</v>
      </c>
      <c r="AI128" s="10">
        <f t="shared" si="86"/>
        <v>6.7327018838855973E-2</v>
      </c>
      <c r="AJ128" s="10">
        <f t="shared" ca="1" si="87"/>
        <v>0.19216454390000054</v>
      </c>
      <c r="AK128" s="12">
        <f t="shared" si="88"/>
        <v>0.21642955014656889</v>
      </c>
      <c r="AL128" s="10">
        <f t="shared" ca="1" si="89"/>
        <v>14.227397148907739</v>
      </c>
      <c r="AM128" s="10">
        <f t="shared" si="90"/>
        <v>6.7327018838855973E-2</v>
      </c>
      <c r="AN128" s="10">
        <f t="shared" si="91"/>
        <v>2.993310704888871</v>
      </c>
      <c r="AO128" s="10">
        <f t="shared" si="92"/>
        <v>3.2270999119999999</v>
      </c>
      <c r="AP128" s="10">
        <f t="shared" si="93"/>
        <v>0.97535427774239647</v>
      </c>
      <c r="AQ128" s="10">
        <f t="shared" si="94"/>
        <v>2.0972139700800003</v>
      </c>
      <c r="AR128" s="15">
        <f t="shared" ca="1" si="95"/>
        <v>5.2866464523901717</v>
      </c>
    </row>
    <row r="129" spans="1:44">
      <c r="A129" s="14" t="str">
        <f>B129&amp;D129</f>
        <v>FL7</v>
      </c>
      <c r="B129" t="s">
        <v>72</v>
      </c>
      <c r="C129" t="s">
        <v>154</v>
      </c>
      <c r="D129">
        <v>7</v>
      </c>
      <c r="E129">
        <v>1</v>
      </c>
      <c r="F129" s="16">
        <f t="shared" ca="1" si="64"/>
        <v>5.6865153188493123</v>
      </c>
      <c r="G129">
        <v>32.127948719999999</v>
      </c>
      <c r="H129">
        <v>25.114871789999999</v>
      </c>
      <c r="I129">
        <v>23.77392094</v>
      </c>
      <c r="J129">
        <v>4.769230769</v>
      </c>
      <c r="K129">
        <v>3.00758547</v>
      </c>
      <c r="L129">
        <v>26</v>
      </c>
      <c r="M129">
        <v>9.4384615380000003</v>
      </c>
      <c r="N129" s="12">
        <f t="shared" si="65"/>
        <v>40.200000000000003</v>
      </c>
      <c r="O129" s="10">
        <f t="shared" si="66"/>
        <v>13.5</v>
      </c>
      <c r="P129" s="10">
        <f t="shared" si="67"/>
        <v>101.24363735166311</v>
      </c>
      <c r="Q129" s="10">
        <f t="shared" si="68"/>
        <v>42.428849014375004</v>
      </c>
      <c r="R129" s="10">
        <f t="shared" si="69"/>
        <v>38.665795489647998</v>
      </c>
      <c r="S129" s="12">
        <f t="shared" si="70"/>
        <v>24.102820512133334</v>
      </c>
      <c r="T129" s="10">
        <f t="shared" si="71"/>
        <v>30.153834461538278</v>
      </c>
      <c r="U129" s="10">
        <f t="shared" si="72"/>
        <v>0.79932854121345287</v>
      </c>
      <c r="V129" s="10">
        <f t="shared" si="73"/>
        <v>18.559171794342667</v>
      </c>
      <c r="W129" s="10">
        <f t="shared" si="74"/>
        <v>40.547322252011497</v>
      </c>
      <c r="X129" s="10">
        <f t="shared" si="75"/>
        <v>9.9800413166390711E-2</v>
      </c>
      <c r="Y129" s="10">
        <f t="shared" si="76"/>
        <v>0.72909353063816151</v>
      </c>
      <c r="Z129" s="10">
        <f t="shared" si="77"/>
        <v>2.9503786901478906</v>
      </c>
      <c r="AA129" s="10">
        <f t="shared" si="78"/>
        <v>15.608793104194778</v>
      </c>
      <c r="AB129" s="10">
        <f t="shared" si="79"/>
        <v>28.621410255000001</v>
      </c>
      <c r="AC129" s="10">
        <f t="shared" si="80"/>
        <v>4.7892617483959059</v>
      </c>
      <c r="AD129" s="10">
        <f t="shared" si="81"/>
        <v>3.1895176118068638</v>
      </c>
      <c r="AE129" s="10">
        <f t="shared" si="82"/>
        <v>3.9893896801013851</v>
      </c>
      <c r="AF129" s="10">
        <f t="shared" si="83"/>
        <v>2.9436653834202349</v>
      </c>
      <c r="AG129" s="10">
        <f t="shared" si="84"/>
        <v>0.22710469725769655</v>
      </c>
      <c r="AH129" s="10">
        <f t="shared" si="85"/>
        <v>101.24363735166311</v>
      </c>
      <c r="AI129" s="10">
        <f t="shared" si="86"/>
        <v>6.7327018838855973E-2</v>
      </c>
      <c r="AJ129" s="10">
        <f t="shared" ca="1" si="87"/>
        <v>0.13313801969999986</v>
      </c>
      <c r="AK129" s="12">
        <f t="shared" si="88"/>
        <v>0.22710469725769655</v>
      </c>
      <c r="AL129" s="10">
        <f t="shared" ca="1" si="89"/>
        <v>15.475655084494777</v>
      </c>
      <c r="AM129" s="10">
        <f t="shared" si="90"/>
        <v>6.7327018838855973E-2</v>
      </c>
      <c r="AN129" s="10">
        <f t="shared" si="91"/>
        <v>2.9838730587431188</v>
      </c>
      <c r="AO129" s="10">
        <f t="shared" si="92"/>
        <v>3.00758547</v>
      </c>
      <c r="AP129" s="10">
        <f t="shared" si="93"/>
        <v>1.0457242966811502</v>
      </c>
      <c r="AQ129" s="10">
        <f t="shared" si="94"/>
        <v>2.0225790598</v>
      </c>
      <c r="AR129" s="15">
        <f t="shared" ca="1" si="95"/>
        <v>5.6865153188493123</v>
      </c>
    </row>
    <row r="130" spans="1:44">
      <c r="A130" s="14" t="str">
        <f>B130&amp;D130</f>
        <v>FL8</v>
      </c>
      <c r="B130" t="s">
        <v>72</v>
      </c>
      <c r="C130" t="s">
        <v>154</v>
      </c>
      <c r="D130">
        <v>8</v>
      </c>
      <c r="E130">
        <v>1</v>
      </c>
      <c r="F130" s="16">
        <f t="shared" ca="1" si="64"/>
        <v>5.4004165095411807</v>
      </c>
      <c r="G130">
        <v>32.035128210000003</v>
      </c>
      <c r="H130">
        <v>24.931794870000001</v>
      </c>
      <c r="I130">
        <v>23.574957260000001</v>
      </c>
      <c r="J130">
        <v>4.769230769</v>
      </c>
      <c r="K130">
        <v>3.11232906</v>
      </c>
      <c r="L130">
        <v>26</v>
      </c>
      <c r="M130">
        <v>8.4435897440000005</v>
      </c>
      <c r="N130" s="12">
        <f t="shared" si="65"/>
        <v>38.299999999999997</v>
      </c>
      <c r="O130" s="10">
        <f t="shared" si="66"/>
        <v>12.9</v>
      </c>
      <c r="P130" s="10">
        <f t="shared" si="67"/>
        <v>101.24363735166311</v>
      </c>
      <c r="Q130" s="10">
        <f t="shared" si="68"/>
        <v>42.428849014375004</v>
      </c>
      <c r="R130" s="10">
        <f t="shared" si="69"/>
        <v>38.406945885273437</v>
      </c>
      <c r="S130" s="12">
        <f t="shared" si="70"/>
        <v>22.109476247875968</v>
      </c>
      <c r="T130" s="10">
        <f t="shared" si="71"/>
        <v>28.728653230769051</v>
      </c>
      <c r="U130" s="10">
        <f t="shared" si="72"/>
        <v>0.76959668350189869</v>
      </c>
      <c r="V130" s="10">
        <f t="shared" si="73"/>
        <v>17.024296710864494</v>
      </c>
      <c r="W130" s="10">
        <f t="shared" si="74"/>
        <v>40.417897449824224</v>
      </c>
      <c r="X130" s="10">
        <f t="shared" si="75"/>
        <v>0.10123395727316842</v>
      </c>
      <c r="Y130" s="10">
        <f t="shared" si="76"/>
        <v>0.68895552272756333</v>
      </c>
      <c r="Z130" s="10">
        <f t="shared" si="77"/>
        <v>2.8189743056749306</v>
      </c>
      <c r="AA130" s="10">
        <f t="shared" si="78"/>
        <v>14.205322405189563</v>
      </c>
      <c r="AB130" s="10">
        <f t="shared" si="79"/>
        <v>28.48346154</v>
      </c>
      <c r="AC130" s="10">
        <f t="shared" si="80"/>
        <v>4.7642220460314215</v>
      </c>
      <c r="AD130" s="10">
        <f t="shared" si="81"/>
        <v>3.1549308852902405</v>
      </c>
      <c r="AE130" s="10">
        <f t="shared" si="82"/>
        <v>3.959576465660831</v>
      </c>
      <c r="AF130" s="10">
        <f t="shared" si="83"/>
        <v>2.9086338346648555</v>
      </c>
      <c r="AG130" s="10">
        <f t="shared" si="84"/>
        <v>0.2255293005657085</v>
      </c>
      <c r="AH130" s="10">
        <f t="shared" si="85"/>
        <v>101.24363735166311</v>
      </c>
      <c r="AI130" s="10">
        <f t="shared" si="86"/>
        <v>6.7327018838855973E-2</v>
      </c>
      <c r="AJ130" s="10">
        <f t="shared" ca="1" si="87"/>
        <v>-1.9312820100000041E-2</v>
      </c>
      <c r="AK130" s="12">
        <f t="shared" si="88"/>
        <v>0.2255293005657085</v>
      </c>
      <c r="AL130" s="10">
        <f t="shared" ca="1" si="89"/>
        <v>14.224635225289562</v>
      </c>
      <c r="AM130" s="10">
        <f t="shared" si="90"/>
        <v>6.7327018838855973E-2</v>
      </c>
      <c r="AN130" s="10">
        <f t="shared" si="91"/>
        <v>2.985238378923782</v>
      </c>
      <c r="AO130" s="10">
        <f t="shared" si="92"/>
        <v>3.11232906</v>
      </c>
      <c r="AP130" s="10">
        <f t="shared" si="93"/>
        <v>1.0509426309959755</v>
      </c>
      <c r="AQ130" s="10">
        <f t="shared" si="94"/>
        <v>2.0581918803999999</v>
      </c>
      <c r="AR130" s="15">
        <f t="shared" ca="1" si="95"/>
        <v>5.4004165095411807</v>
      </c>
    </row>
    <row r="131" spans="1:44">
      <c r="A131" s="14" t="str">
        <f>B131&amp;D131</f>
        <v>FL9</v>
      </c>
      <c r="B131" t="s">
        <v>72</v>
      </c>
      <c r="C131" t="s">
        <v>154</v>
      </c>
      <c r="D131">
        <v>9</v>
      </c>
      <c r="E131">
        <v>1</v>
      </c>
      <c r="F131" s="16">
        <f t="shared" ca="1" si="64"/>
        <v>4.6709072087121308</v>
      </c>
      <c r="G131">
        <v>31.028381960000001</v>
      </c>
      <c r="H131">
        <v>24.377984080000001</v>
      </c>
      <c r="I131">
        <v>23.235278510000001</v>
      </c>
      <c r="J131">
        <v>4.769230769</v>
      </c>
      <c r="K131">
        <v>3.2117595049999998</v>
      </c>
      <c r="L131">
        <v>26</v>
      </c>
      <c r="M131">
        <v>7.3129973469999996</v>
      </c>
      <c r="N131" s="12">
        <f t="shared" si="65"/>
        <v>34.5</v>
      </c>
      <c r="O131" s="10">
        <f t="shared" si="66"/>
        <v>12.1</v>
      </c>
      <c r="P131" s="10">
        <f t="shared" si="67"/>
        <v>101.24363735166311</v>
      </c>
      <c r="Q131" s="10">
        <f t="shared" si="68"/>
        <v>41.875135725568001</v>
      </c>
      <c r="R131" s="10">
        <f t="shared" si="69"/>
        <v>38.149398119943001</v>
      </c>
      <c r="S131" s="12">
        <f t="shared" si="70"/>
        <v>19.050554069070248</v>
      </c>
      <c r="T131" s="10">
        <f t="shared" si="71"/>
        <v>25.87829076923061</v>
      </c>
      <c r="U131" s="10">
        <f t="shared" si="72"/>
        <v>0.73615967294568896</v>
      </c>
      <c r="V131" s="10">
        <f t="shared" si="73"/>
        <v>14.668926633184091</v>
      </c>
      <c r="W131" s="10">
        <f t="shared" si="74"/>
        <v>40.012266922755501</v>
      </c>
      <c r="X131" s="10">
        <f t="shared" si="75"/>
        <v>0.1036666107493997</v>
      </c>
      <c r="Y131" s="10">
        <f t="shared" si="76"/>
        <v>0.64381555847668015</v>
      </c>
      <c r="Z131" s="10">
        <f t="shared" si="77"/>
        <v>2.6705057969288806</v>
      </c>
      <c r="AA131" s="10">
        <f t="shared" si="78"/>
        <v>11.99842083625521</v>
      </c>
      <c r="AB131" s="10">
        <f t="shared" si="79"/>
        <v>27.703183020000001</v>
      </c>
      <c r="AC131" s="10">
        <f t="shared" si="80"/>
        <v>4.4998565391887837</v>
      </c>
      <c r="AD131" s="10">
        <f t="shared" si="81"/>
        <v>3.0522885626769134</v>
      </c>
      <c r="AE131" s="10">
        <f t="shared" si="82"/>
        <v>3.7760725509328488</v>
      </c>
      <c r="AF131" s="10">
        <f t="shared" si="83"/>
        <v>2.8496668813610082</v>
      </c>
      <c r="AG131" s="10">
        <f t="shared" si="84"/>
        <v>0.216790132161962</v>
      </c>
      <c r="AH131" s="10">
        <f t="shared" si="85"/>
        <v>101.24363735166311</v>
      </c>
      <c r="AI131" s="10">
        <f t="shared" si="86"/>
        <v>6.7327018838855973E-2</v>
      </c>
      <c r="AJ131" s="10">
        <f t="shared" ca="1" si="87"/>
        <v>-0.10923899279999995</v>
      </c>
      <c r="AK131" s="12">
        <f t="shared" si="88"/>
        <v>0.216790132161962</v>
      </c>
      <c r="AL131" s="10">
        <f t="shared" ca="1" si="89"/>
        <v>12.10765982905521</v>
      </c>
      <c r="AM131" s="10">
        <f t="shared" si="90"/>
        <v>6.7327018838855973E-2</v>
      </c>
      <c r="AN131" s="10">
        <f t="shared" si="91"/>
        <v>2.9929846134689582</v>
      </c>
      <c r="AO131" s="10">
        <f t="shared" si="92"/>
        <v>3.2117595049999998</v>
      </c>
      <c r="AP131" s="10">
        <f t="shared" si="93"/>
        <v>0.92640566957184056</v>
      </c>
      <c r="AQ131" s="10">
        <f t="shared" si="94"/>
        <v>2.0919982316999999</v>
      </c>
      <c r="AR131" s="15">
        <f t="shared" ca="1" si="95"/>
        <v>4.6709072087121308</v>
      </c>
    </row>
    <row r="132" spans="1:44">
      <c r="A132" s="14" t="str">
        <f>B132&amp;D132</f>
        <v>FL10</v>
      </c>
      <c r="B132" t="s">
        <v>72</v>
      </c>
      <c r="C132" t="s">
        <v>154</v>
      </c>
      <c r="D132">
        <v>10</v>
      </c>
      <c r="E132">
        <v>1</v>
      </c>
      <c r="F132" s="16">
        <f t="shared" ca="1" si="64"/>
        <v>4.4383529869720988</v>
      </c>
      <c r="G132">
        <v>29.400769230000002</v>
      </c>
      <c r="H132">
        <v>22.337692310000001</v>
      </c>
      <c r="I132">
        <v>20.768920940000001</v>
      </c>
      <c r="J132">
        <v>4.769230769</v>
      </c>
      <c r="K132">
        <v>3.6904594020000001</v>
      </c>
      <c r="L132">
        <v>26</v>
      </c>
      <c r="M132">
        <v>8.1179487179999992</v>
      </c>
      <c r="N132" s="12">
        <f t="shared" si="65"/>
        <v>29.3</v>
      </c>
      <c r="O132" s="10">
        <f t="shared" si="66"/>
        <v>11.4</v>
      </c>
      <c r="P132" s="10">
        <f t="shared" si="67"/>
        <v>101.24363735166311</v>
      </c>
      <c r="Q132" s="10">
        <f t="shared" si="68"/>
        <v>40.783985627248001</v>
      </c>
      <c r="R132" s="10">
        <f t="shared" si="69"/>
        <v>37.132138114375003</v>
      </c>
      <c r="S132" s="12">
        <f t="shared" si="70"/>
        <v>17.757276203394735</v>
      </c>
      <c r="T132" s="10">
        <f t="shared" si="71"/>
        <v>21.977794769230634</v>
      </c>
      <c r="U132" s="10">
        <f t="shared" si="72"/>
        <v>0.80796441999063928</v>
      </c>
      <c r="V132" s="10">
        <f t="shared" si="73"/>
        <v>13.673102676613945</v>
      </c>
      <c r="W132" s="10">
        <f t="shared" si="74"/>
        <v>38.958061870811505</v>
      </c>
      <c r="X132" s="10">
        <f t="shared" si="75"/>
        <v>0.12077934415140434</v>
      </c>
      <c r="Y132" s="10">
        <f t="shared" si="76"/>
        <v>0.74075196698736312</v>
      </c>
      <c r="Z132" s="10">
        <f t="shared" si="77"/>
        <v>3.4854818321977965</v>
      </c>
      <c r="AA132" s="10">
        <f t="shared" si="78"/>
        <v>10.187620844416148</v>
      </c>
      <c r="AB132" s="10">
        <f t="shared" si="79"/>
        <v>25.869230770000001</v>
      </c>
      <c r="AC132" s="10">
        <f t="shared" si="80"/>
        <v>4.0993898347604363</v>
      </c>
      <c r="AD132" s="10">
        <f t="shared" si="81"/>
        <v>2.6988425885525249</v>
      </c>
      <c r="AE132" s="10">
        <f t="shared" si="82"/>
        <v>3.3991162116564806</v>
      </c>
      <c r="AF132" s="10">
        <f t="shared" si="83"/>
        <v>2.451923262790225</v>
      </c>
      <c r="AG132" s="10">
        <f t="shared" si="84"/>
        <v>0.19736411769165227</v>
      </c>
      <c r="AH132" s="10">
        <f t="shared" si="85"/>
        <v>101.24363735166311</v>
      </c>
      <c r="AI132" s="10">
        <f t="shared" si="86"/>
        <v>6.7327018838855973E-2</v>
      </c>
      <c r="AJ132" s="10">
        <f t="shared" ca="1" si="87"/>
        <v>-0.25675331499999993</v>
      </c>
      <c r="AK132" s="12">
        <f t="shared" si="88"/>
        <v>0.19736411769165227</v>
      </c>
      <c r="AL132" s="10">
        <f t="shared" ca="1" si="89"/>
        <v>10.444374159416148</v>
      </c>
      <c r="AM132" s="10">
        <f t="shared" si="90"/>
        <v>6.7327018838855973E-2</v>
      </c>
      <c r="AN132" s="10">
        <f t="shared" si="91"/>
        <v>3.0113504748590549</v>
      </c>
      <c r="AO132" s="10">
        <f t="shared" si="92"/>
        <v>3.6904594020000001</v>
      </c>
      <c r="AP132" s="10">
        <f t="shared" si="93"/>
        <v>0.9471929488662556</v>
      </c>
      <c r="AQ132" s="10">
        <f t="shared" si="94"/>
        <v>2.2547561966799998</v>
      </c>
      <c r="AR132" s="15">
        <f t="shared" ca="1" si="95"/>
        <v>4.4383529869720988</v>
      </c>
    </row>
    <row r="133" spans="1:44">
      <c r="A133" s="14" t="str">
        <f>B133&amp;D133</f>
        <v>FL11</v>
      </c>
      <c r="B133" t="s">
        <v>72</v>
      </c>
      <c r="C133" t="s">
        <v>154</v>
      </c>
      <c r="D133">
        <v>11</v>
      </c>
      <c r="E133">
        <v>1</v>
      </c>
      <c r="F133" s="16">
        <f t="shared" ca="1" si="64"/>
        <v>3.7343067227306852</v>
      </c>
      <c r="G133">
        <v>26.945092840000001</v>
      </c>
      <c r="H133">
        <v>19.063395230000001</v>
      </c>
      <c r="I133">
        <v>17.862057910000001</v>
      </c>
      <c r="J133">
        <v>4.769230769</v>
      </c>
      <c r="K133">
        <v>3.968899204</v>
      </c>
      <c r="L133">
        <v>26</v>
      </c>
      <c r="M133">
        <v>7.5145888589999998</v>
      </c>
      <c r="N133" s="12">
        <f t="shared" si="65"/>
        <v>24.5</v>
      </c>
      <c r="O133" s="10">
        <f t="shared" si="66"/>
        <v>10.7</v>
      </c>
      <c r="P133" s="10">
        <f t="shared" si="67"/>
        <v>101.24363735166311</v>
      </c>
      <c r="Q133" s="10">
        <f t="shared" si="68"/>
        <v>39.45019916985644</v>
      </c>
      <c r="R133" s="10">
        <f t="shared" si="69"/>
        <v>35.644563359488004</v>
      </c>
      <c r="S133" s="12">
        <f t="shared" si="70"/>
        <v>14.728150796518694</v>
      </c>
      <c r="T133" s="10">
        <f t="shared" si="71"/>
        <v>18.377336923076808</v>
      </c>
      <c r="U133" s="10">
        <f t="shared" si="72"/>
        <v>0.80143009066913529</v>
      </c>
      <c r="V133" s="10">
        <f t="shared" si="73"/>
        <v>11.340676113319395</v>
      </c>
      <c r="W133" s="10">
        <f t="shared" si="74"/>
        <v>37.547381264672225</v>
      </c>
      <c r="X133" s="10">
        <f t="shared" si="75"/>
        <v>0.13973855706303395</v>
      </c>
      <c r="Y133" s="10">
        <f t="shared" si="76"/>
        <v>0.73193062240333273</v>
      </c>
      <c r="Z133" s="10">
        <f t="shared" si="77"/>
        <v>3.8403059441908454</v>
      </c>
      <c r="AA133" s="10">
        <f t="shared" si="78"/>
        <v>7.5003701691285496</v>
      </c>
      <c r="AB133" s="10">
        <f t="shared" si="79"/>
        <v>23.004244034999999</v>
      </c>
      <c r="AC133" s="10">
        <f t="shared" si="80"/>
        <v>3.5538714150840405</v>
      </c>
      <c r="AD133" s="10">
        <f t="shared" si="81"/>
        <v>2.2060991247951787</v>
      </c>
      <c r="AE133" s="10">
        <f t="shared" si="82"/>
        <v>2.8799852699396098</v>
      </c>
      <c r="AF133" s="10">
        <f t="shared" si="83"/>
        <v>2.0461553840405973</v>
      </c>
      <c r="AG133" s="10">
        <f t="shared" si="84"/>
        <v>0.16995749849563843</v>
      </c>
      <c r="AH133" s="10">
        <f t="shared" si="85"/>
        <v>101.24363735166311</v>
      </c>
      <c r="AI133" s="10">
        <f t="shared" si="86"/>
        <v>6.7327018838855973E-2</v>
      </c>
      <c r="AJ133" s="10">
        <f t="shared" ca="1" si="87"/>
        <v>-0.40109814290000034</v>
      </c>
      <c r="AK133" s="12">
        <f t="shared" si="88"/>
        <v>0.16995749849563843</v>
      </c>
      <c r="AL133" s="10">
        <f t="shared" ca="1" si="89"/>
        <v>7.90146831202855</v>
      </c>
      <c r="AM133" s="10">
        <f t="shared" si="90"/>
        <v>6.7327018838855973E-2</v>
      </c>
      <c r="AN133" s="10">
        <f t="shared" si="91"/>
        <v>3.0404969460288638</v>
      </c>
      <c r="AO133" s="10">
        <f t="shared" si="92"/>
        <v>3.968899204</v>
      </c>
      <c r="AP133" s="10">
        <f t="shared" si="93"/>
        <v>0.83382988589901252</v>
      </c>
      <c r="AQ133" s="10">
        <f t="shared" si="94"/>
        <v>2.34942572936</v>
      </c>
      <c r="AR133" s="15">
        <f t="shared" ca="1" si="95"/>
        <v>3.7343067227306852</v>
      </c>
    </row>
    <row r="134" spans="1:44">
      <c r="A134" s="14" t="str">
        <f>B134&amp;D134</f>
        <v>FL12</v>
      </c>
      <c r="B134" t="s">
        <v>72</v>
      </c>
      <c r="C134" t="s">
        <v>154</v>
      </c>
      <c r="D134">
        <v>12</v>
      </c>
      <c r="E134">
        <v>1</v>
      </c>
      <c r="F134" s="16">
        <f t="shared" ca="1" si="64"/>
        <v>3.0294366085510509</v>
      </c>
      <c r="G134">
        <v>24.03002481</v>
      </c>
      <c r="H134">
        <v>15.64888337</v>
      </c>
      <c r="I134">
        <v>15.031544670000001</v>
      </c>
      <c r="J134">
        <v>4.769230769</v>
      </c>
      <c r="K134">
        <v>3.64622622</v>
      </c>
      <c r="L134">
        <v>26</v>
      </c>
      <c r="M134">
        <v>7.1712158810000002</v>
      </c>
      <c r="N134" s="12">
        <f t="shared" si="65"/>
        <v>22.2</v>
      </c>
      <c r="O134" s="10">
        <f t="shared" si="66"/>
        <v>10.4</v>
      </c>
      <c r="P134" s="10">
        <f t="shared" si="67"/>
        <v>101.24363735166311</v>
      </c>
      <c r="Q134" s="10">
        <f t="shared" si="68"/>
        <v>38.149398119943001</v>
      </c>
      <c r="R134" s="10">
        <f t="shared" si="69"/>
        <v>33.966059278626439</v>
      </c>
      <c r="S134" s="12">
        <f t="shared" si="70"/>
        <v>13.203893872990383</v>
      </c>
      <c r="T134" s="10">
        <f t="shared" si="71"/>
        <v>16.652117538461436</v>
      </c>
      <c r="U134" s="10">
        <f t="shared" si="72"/>
        <v>0.79292581513992544</v>
      </c>
      <c r="V134" s="10">
        <f t="shared" si="73"/>
        <v>10.166998282202595</v>
      </c>
      <c r="W134" s="10">
        <f t="shared" si="74"/>
        <v>36.057728699284723</v>
      </c>
      <c r="X134" s="10">
        <f t="shared" si="75"/>
        <v>0.15698981468345893</v>
      </c>
      <c r="Y134" s="10">
        <f t="shared" si="76"/>
        <v>0.72044985043889953</v>
      </c>
      <c r="Z134" s="10">
        <f t="shared" si="77"/>
        <v>4.078247692059084</v>
      </c>
      <c r="AA134" s="10">
        <f t="shared" si="78"/>
        <v>6.0887505901435111</v>
      </c>
      <c r="AB134" s="10">
        <f t="shared" si="79"/>
        <v>19.83945409</v>
      </c>
      <c r="AC134" s="10">
        <f t="shared" si="80"/>
        <v>2.9892991808088181</v>
      </c>
      <c r="AD134" s="10">
        <f t="shared" si="81"/>
        <v>1.7779064974692131</v>
      </c>
      <c r="AE134" s="10">
        <f t="shared" si="82"/>
        <v>2.3836028391390158</v>
      </c>
      <c r="AF134" s="10">
        <f t="shared" si="83"/>
        <v>1.7088126494691172</v>
      </c>
      <c r="AG134" s="10">
        <f t="shared" si="84"/>
        <v>0.14348696505770045</v>
      </c>
      <c r="AH134" s="10">
        <f t="shared" si="85"/>
        <v>101.24363735166311</v>
      </c>
      <c r="AI134" s="10">
        <f t="shared" si="86"/>
        <v>6.7327018838855973E-2</v>
      </c>
      <c r="AJ134" s="10">
        <f t="shared" ca="1" si="87"/>
        <v>-0.4430705922999999</v>
      </c>
      <c r="AK134" s="12">
        <f t="shared" si="88"/>
        <v>0.14348696505770045</v>
      </c>
      <c r="AL134" s="10">
        <f t="shared" ca="1" si="89"/>
        <v>6.5318211824435108</v>
      </c>
      <c r="AM134" s="10">
        <f t="shared" si="90"/>
        <v>6.7327018838855973E-2</v>
      </c>
      <c r="AN134" s="10">
        <f t="shared" si="91"/>
        <v>3.0733563644856337</v>
      </c>
      <c r="AO134" s="10">
        <f t="shared" si="92"/>
        <v>3.64622622</v>
      </c>
      <c r="AP134" s="10">
        <f t="shared" si="93"/>
        <v>0.67479018966989868</v>
      </c>
      <c r="AQ134" s="10">
        <f t="shared" si="94"/>
        <v>2.2397169147999998</v>
      </c>
      <c r="AR134" s="15">
        <f t="shared" ca="1" si="95"/>
        <v>3.0294366085510509</v>
      </c>
    </row>
    <row r="135" spans="1:44">
      <c r="A135" s="14" t="str">
        <f>B135&amp;D135</f>
        <v>GA1</v>
      </c>
      <c r="B135" t="s">
        <v>73</v>
      </c>
      <c r="C135" t="s">
        <v>152</v>
      </c>
      <c r="D135">
        <v>1</v>
      </c>
      <c r="E135">
        <v>1</v>
      </c>
      <c r="F135" s="16">
        <f t="shared" ca="1" si="64"/>
        <v>1.9303646932867733</v>
      </c>
      <c r="G135">
        <v>13.18877193</v>
      </c>
      <c r="H135">
        <v>1.6743859649999999</v>
      </c>
      <c r="I135">
        <v>1.4189692979999999</v>
      </c>
      <c r="J135">
        <v>125.9473684</v>
      </c>
      <c r="K135">
        <v>3.0754605260000001</v>
      </c>
      <c r="L135">
        <v>32.545631579999998</v>
      </c>
      <c r="M135">
        <v>6.010526316</v>
      </c>
      <c r="N135" s="12">
        <f t="shared" si="65"/>
        <v>19.899999999999999</v>
      </c>
      <c r="O135" s="10">
        <f t="shared" si="66"/>
        <v>10.1</v>
      </c>
      <c r="P135" s="10">
        <f t="shared" si="67"/>
        <v>99.820055082795761</v>
      </c>
      <c r="Q135" s="10">
        <f t="shared" si="68"/>
        <v>32.803941275248</v>
      </c>
      <c r="R135" s="10">
        <f t="shared" si="69"/>
        <v>27.837567838331438</v>
      </c>
      <c r="S135" s="12">
        <f t="shared" si="70"/>
        <v>10.896261073683165</v>
      </c>
      <c r="T135" s="10">
        <f t="shared" si="71"/>
        <v>14.975127052623199</v>
      </c>
      <c r="U135" s="10">
        <f t="shared" si="72"/>
        <v>0.7276239483907726</v>
      </c>
      <c r="V135" s="10">
        <f t="shared" si="73"/>
        <v>8.390121026736038</v>
      </c>
      <c r="W135" s="10">
        <f t="shared" si="74"/>
        <v>30.320754556789719</v>
      </c>
      <c r="X135" s="10">
        <f t="shared" si="75"/>
        <v>0.22482221758486642</v>
      </c>
      <c r="Y135" s="10">
        <f t="shared" si="76"/>
        <v>0.63229233032754306</v>
      </c>
      <c r="Z135" s="10">
        <f t="shared" si="77"/>
        <v>4.3101972552072851</v>
      </c>
      <c r="AA135" s="10">
        <f t="shared" si="78"/>
        <v>4.0799237715287529</v>
      </c>
      <c r="AB135" s="10">
        <f t="shared" si="79"/>
        <v>7.4315789475000003</v>
      </c>
      <c r="AC135" s="10">
        <f t="shared" si="80"/>
        <v>1.5163663185255696</v>
      </c>
      <c r="AD135" s="10">
        <f t="shared" si="81"/>
        <v>0.68936624531355173</v>
      </c>
      <c r="AE135" s="10">
        <f t="shared" si="82"/>
        <v>1.1028662819195607</v>
      </c>
      <c r="AF135" s="10">
        <f t="shared" si="83"/>
        <v>0.67683273275856426</v>
      </c>
      <c r="AG135" s="10">
        <f t="shared" si="84"/>
        <v>7.0606691180446268E-2</v>
      </c>
      <c r="AH135" s="10">
        <f t="shared" si="85"/>
        <v>99.820055082795761</v>
      </c>
      <c r="AI135" s="10">
        <f t="shared" si="86"/>
        <v>6.6380336630059184E-2</v>
      </c>
      <c r="AJ135" s="10">
        <f t="shared" ca="1" si="87"/>
        <v>-6.1074702989999959E-2</v>
      </c>
      <c r="AK135" s="12">
        <f t="shared" si="88"/>
        <v>7.0606691180446268E-2</v>
      </c>
      <c r="AL135" s="10">
        <f t="shared" ca="1" si="89"/>
        <v>4.1409984745187529</v>
      </c>
      <c r="AM135" s="10">
        <f t="shared" si="90"/>
        <v>6.6380336630059184E-2</v>
      </c>
      <c r="AN135" s="10">
        <f t="shared" si="91"/>
        <v>3.2093389887751917</v>
      </c>
      <c r="AO135" s="10">
        <f t="shared" si="92"/>
        <v>3.0754605260000001</v>
      </c>
      <c r="AP135" s="10">
        <f t="shared" si="93"/>
        <v>0.42603354916099645</v>
      </c>
      <c r="AQ135" s="10">
        <f t="shared" si="94"/>
        <v>2.0456565788400001</v>
      </c>
      <c r="AR135" s="15">
        <f t="shared" ca="1" si="95"/>
        <v>1.9303646932867733</v>
      </c>
    </row>
    <row r="136" spans="1:44">
      <c r="A136" s="14" t="str">
        <f>B136&amp;D136</f>
        <v>GA2</v>
      </c>
      <c r="B136" t="s">
        <v>73</v>
      </c>
      <c r="C136" t="s">
        <v>152</v>
      </c>
      <c r="D136">
        <v>2</v>
      </c>
      <c r="E136">
        <v>1</v>
      </c>
      <c r="F136" s="16">
        <f t="shared" ca="1" si="64"/>
        <v>2.6081219393086883</v>
      </c>
      <c r="G136">
        <v>16.50350877</v>
      </c>
      <c r="H136">
        <v>4.1116959059999996</v>
      </c>
      <c r="I136">
        <v>3.7461176090000001</v>
      </c>
      <c r="J136">
        <v>125.9473684</v>
      </c>
      <c r="K136">
        <v>3.429548408</v>
      </c>
      <c r="L136">
        <v>32.545631579999998</v>
      </c>
      <c r="M136">
        <v>6.4171539959999997</v>
      </c>
      <c r="N136" s="12">
        <f t="shared" si="65"/>
        <v>24.8</v>
      </c>
      <c r="O136" s="10">
        <f t="shared" si="66"/>
        <v>10.9</v>
      </c>
      <c r="P136" s="10">
        <f t="shared" si="67"/>
        <v>99.820055082795761</v>
      </c>
      <c r="Q136" s="10">
        <f t="shared" si="68"/>
        <v>34.439446698821442</v>
      </c>
      <c r="R136" s="10">
        <f t="shared" si="69"/>
        <v>28.865625279223</v>
      </c>
      <c r="S136" s="12">
        <f t="shared" si="70"/>
        <v>13.500248582605506</v>
      </c>
      <c r="T136" s="10">
        <f t="shared" si="71"/>
        <v>18.662469894726399</v>
      </c>
      <c r="U136" s="10">
        <f t="shared" si="72"/>
        <v>0.72339024034650301</v>
      </c>
      <c r="V136" s="10">
        <f t="shared" si="73"/>
        <v>10.395191408606239</v>
      </c>
      <c r="W136" s="10">
        <f t="shared" si="74"/>
        <v>31.652535989022219</v>
      </c>
      <c r="X136" s="10">
        <f t="shared" si="75"/>
        <v>0.21487079824914215</v>
      </c>
      <c r="Y136" s="10">
        <f t="shared" si="76"/>
        <v>0.62657682446777918</v>
      </c>
      <c r="Z136" s="10">
        <f t="shared" si="77"/>
        <v>4.2614778541248777</v>
      </c>
      <c r="AA136" s="10">
        <f t="shared" si="78"/>
        <v>6.1337135544813615</v>
      </c>
      <c r="AB136" s="10">
        <f t="shared" si="79"/>
        <v>10.307602337999999</v>
      </c>
      <c r="AC136" s="10">
        <f t="shared" si="80"/>
        <v>1.8775949258999998</v>
      </c>
      <c r="AD136" s="10">
        <f t="shared" si="81"/>
        <v>0.81967687132319134</v>
      </c>
      <c r="AE136" s="10">
        <f t="shared" si="82"/>
        <v>1.3486358986115956</v>
      </c>
      <c r="AF136" s="10">
        <f t="shared" si="83"/>
        <v>0.79884271075545354</v>
      </c>
      <c r="AG136" s="10">
        <f t="shared" si="84"/>
        <v>8.378570759934327E-2</v>
      </c>
      <c r="AH136" s="10">
        <f t="shared" si="85"/>
        <v>99.820055082795761</v>
      </c>
      <c r="AI136" s="10">
        <f t="shared" si="86"/>
        <v>6.6380336630059184E-2</v>
      </c>
      <c r="AJ136" s="10">
        <f t="shared" ca="1" si="87"/>
        <v>0.40264327466999983</v>
      </c>
      <c r="AK136" s="12">
        <f t="shared" si="88"/>
        <v>8.378570759934327E-2</v>
      </c>
      <c r="AL136" s="10">
        <f t="shared" ca="1" si="89"/>
        <v>5.7310702798113615</v>
      </c>
      <c r="AM136" s="10">
        <f t="shared" si="90"/>
        <v>6.6380336630059184E-2</v>
      </c>
      <c r="AN136" s="10">
        <f t="shared" si="91"/>
        <v>3.1767590864937523</v>
      </c>
      <c r="AO136" s="10">
        <f t="shared" si="92"/>
        <v>3.429548408</v>
      </c>
      <c r="AP136" s="10">
        <f t="shared" si="93"/>
        <v>0.54979318785614206</v>
      </c>
      <c r="AQ136" s="10">
        <f t="shared" si="94"/>
        <v>2.1660464587200003</v>
      </c>
      <c r="AR136" s="15">
        <f t="shared" ca="1" si="95"/>
        <v>2.6081219393086883</v>
      </c>
    </row>
    <row r="137" spans="1:44">
      <c r="A137" s="14" t="str">
        <f>B137&amp;D137</f>
        <v>GA3</v>
      </c>
      <c r="B137" t="s">
        <v>73</v>
      </c>
      <c r="C137" t="s">
        <v>152</v>
      </c>
      <c r="D137">
        <v>3</v>
      </c>
      <c r="E137">
        <v>1</v>
      </c>
      <c r="F137" s="16">
        <f t="shared" ca="1" si="64"/>
        <v>3.486321331327809</v>
      </c>
      <c r="G137">
        <v>19.228596490000001</v>
      </c>
      <c r="H137">
        <v>6.9126315790000001</v>
      </c>
      <c r="I137">
        <v>5.6409649120000003</v>
      </c>
      <c r="J137">
        <v>125.9473684</v>
      </c>
      <c r="K137">
        <v>3.547733918</v>
      </c>
      <c r="L137">
        <v>32.545631579999998</v>
      </c>
      <c r="M137">
        <v>7.1421052630000004</v>
      </c>
      <c r="N137" s="12">
        <f t="shared" si="65"/>
        <v>30.7</v>
      </c>
      <c r="O137" s="10">
        <f t="shared" si="66"/>
        <v>11.8</v>
      </c>
      <c r="P137" s="10">
        <f t="shared" si="67"/>
        <v>99.820055082795761</v>
      </c>
      <c r="Q137" s="10">
        <f t="shared" si="68"/>
        <v>35.644563359488004</v>
      </c>
      <c r="R137" s="10">
        <f t="shared" si="69"/>
        <v>29.921898274686438</v>
      </c>
      <c r="S137" s="12">
        <f t="shared" si="70"/>
        <v>16.965789473478811</v>
      </c>
      <c r="T137" s="10">
        <f t="shared" si="71"/>
        <v>23.102331684197598</v>
      </c>
      <c r="U137" s="10">
        <f t="shared" si="72"/>
        <v>0.7343756338276326</v>
      </c>
      <c r="V137" s="10">
        <f t="shared" si="73"/>
        <v>13.063657894578684</v>
      </c>
      <c r="W137" s="10">
        <f t="shared" si="74"/>
        <v>32.783230817087222</v>
      </c>
      <c r="X137" s="10">
        <f t="shared" si="75"/>
        <v>0.20629313194192686</v>
      </c>
      <c r="Y137" s="10">
        <f t="shared" si="76"/>
        <v>0.64140710566730408</v>
      </c>
      <c r="Z137" s="10">
        <f t="shared" si="77"/>
        <v>4.3378076234918792</v>
      </c>
      <c r="AA137" s="10">
        <f t="shared" si="78"/>
        <v>8.7258502710868058</v>
      </c>
      <c r="AB137" s="10">
        <f t="shared" si="79"/>
        <v>13.0706140345</v>
      </c>
      <c r="AC137" s="10">
        <f t="shared" si="80"/>
        <v>2.2289274487321644</v>
      </c>
      <c r="AD137" s="10">
        <f t="shared" si="81"/>
        <v>0.99586387316895153</v>
      </c>
      <c r="AE137" s="10">
        <f t="shared" si="82"/>
        <v>1.6123956609505581</v>
      </c>
      <c r="AF137" s="10">
        <f t="shared" si="83"/>
        <v>0.91211870234178483</v>
      </c>
      <c r="AG137" s="10">
        <f t="shared" si="84"/>
        <v>9.8368517836441308E-2</v>
      </c>
      <c r="AH137" s="10">
        <f t="shared" si="85"/>
        <v>99.820055082795761</v>
      </c>
      <c r="AI137" s="10">
        <f t="shared" si="86"/>
        <v>6.6380336630059184E-2</v>
      </c>
      <c r="AJ137" s="10">
        <f t="shared" ca="1" si="87"/>
        <v>0.3868216375100002</v>
      </c>
      <c r="AK137" s="12">
        <f t="shared" si="88"/>
        <v>9.8368517836441308E-2</v>
      </c>
      <c r="AL137" s="10">
        <f t="shared" ca="1" si="89"/>
        <v>8.339028633576806</v>
      </c>
      <c r="AM137" s="10">
        <f t="shared" si="90"/>
        <v>6.6380336630059184E-2</v>
      </c>
      <c r="AN137" s="10">
        <f t="shared" si="91"/>
        <v>3.1460763736168311</v>
      </c>
      <c r="AO137" s="10">
        <f t="shared" si="92"/>
        <v>3.547733918</v>
      </c>
      <c r="AP137" s="10">
        <f t="shared" si="93"/>
        <v>0.70027695860877326</v>
      </c>
      <c r="AQ137" s="10">
        <f t="shared" si="94"/>
        <v>2.2062295321200001</v>
      </c>
      <c r="AR137" s="15">
        <f t="shared" ca="1" si="95"/>
        <v>3.486321331327809</v>
      </c>
    </row>
    <row r="138" spans="1:44">
      <c r="A138" s="14" t="str">
        <f>B138&amp;D138</f>
        <v>GA4</v>
      </c>
      <c r="B138" t="s">
        <v>73</v>
      </c>
      <c r="C138" t="s">
        <v>152</v>
      </c>
      <c r="D138">
        <v>4</v>
      </c>
      <c r="E138">
        <v>1</v>
      </c>
      <c r="F138" s="16">
        <f t="shared" ca="1" si="64"/>
        <v>4.4154566959296462</v>
      </c>
      <c r="G138">
        <v>24.065335749999999</v>
      </c>
      <c r="H138">
        <v>11.077313970000001</v>
      </c>
      <c r="I138">
        <v>10.36685572</v>
      </c>
      <c r="J138">
        <v>125.9473684</v>
      </c>
      <c r="K138">
        <v>3.2568133700000002</v>
      </c>
      <c r="L138">
        <v>32.545631579999998</v>
      </c>
      <c r="M138">
        <v>8.2595281309999997</v>
      </c>
      <c r="N138" s="12">
        <f t="shared" si="65"/>
        <v>36.5</v>
      </c>
      <c r="O138" s="10">
        <f t="shared" si="66"/>
        <v>12.8</v>
      </c>
      <c r="P138" s="10">
        <f t="shared" si="67"/>
        <v>99.820055082795761</v>
      </c>
      <c r="Q138" s="10">
        <f t="shared" si="68"/>
        <v>38.149398119943001</v>
      </c>
      <c r="R138" s="10">
        <f t="shared" si="69"/>
        <v>31.895928817408002</v>
      </c>
      <c r="S138" s="12">
        <f t="shared" si="70"/>
        <v>20.901280343027342</v>
      </c>
      <c r="T138" s="10">
        <f t="shared" si="71"/>
        <v>27.466941578931998</v>
      </c>
      <c r="U138" s="10">
        <f t="shared" si="72"/>
        <v>0.76096132811012629</v>
      </c>
      <c r="V138" s="10">
        <f t="shared" si="73"/>
        <v>16.093985864131053</v>
      </c>
      <c r="W138" s="10">
        <f t="shared" si="74"/>
        <v>35.022663468675503</v>
      </c>
      <c r="X138" s="10">
        <f t="shared" si="75"/>
        <v>0.18294532798311441</v>
      </c>
      <c r="Y138" s="10">
        <f t="shared" si="76"/>
        <v>0.67729779294867065</v>
      </c>
      <c r="Z138" s="10">
        <f t="shared" si="77"/>
        <v>4.3396045362208033</v>
      </c>
      <c r="AA138" s="10">
        <f t="shared" si="78"/>
        <v>11.754381327910249</v>
      </c>
      <c r="AB138" s="10">
        <f t="shared" si="79"/>
        <v>17.571324860000001</v>
      </c>
      <c r="AC138" s="10">
        <f t="shared" si="80"/>
        <v>2.9956392147624022</v>
      </c>
      <c r="AD138" s="10">
        <f t="shared" si="81"/>
        <v>1.3194756796813158</v>
      </c>
      <c r="AE138" s="10">
        <f t="shared" si="82"/>
        <v>2.1575574472218593</v>
      </c>
      <c r="AF138" s="10">
        <f t="shared" si="83"/>
        <v>1.2584780613434443</v>
      </c>
      <c r="AG138" s="10">
        <f t="shared" si="84"/>
        <v>0.12673948411117195</v>
      </c>
      <c r="AH138" s="10">
        <f t="shared" si="85"/>
        <v>99.820055082795761</v>
      </c>
      <c r="AI138" s="10">
        <f t="shared" si="86"/>
        <v>6.6380336630059184E-2</v>
      </c>
      <c r="AJ138" s="10">
        <f t="shared" ca="1" si="87"/>
        <v>0.6300995155700001</v>
      </c>
      <c r="AK138" s="12">
        <f t="shared" si="88"/>
        <v>0.12673948411117195</v>
      </c>
      <c r="AL138" s="10">
        <f t="shared" ca="1" si="89"/>
        <v>11.124281812340248</v>
      </c>
      <c r="AM138" s="10">
        <f t="shared" si="90"/>
        <v>6.6380336630059184E-2</v>
      </c>
      <c r="AN138" s="10">
        <f t="shared" si="91"/>
        <v>3.0973462382553696</v>
      </c>
      <c r="AO138" s="10">
        <f t="shared" si="92"/>
        <v>3.2568133700000002</v>
      </c>
      <c r="AP138" s="10">
        <f t="shared" si="93"/>
        <v>0.89907938587841496</v>
      </c>
      <c r="AQ138" s="10">
        <f t="shared" si="94"/>
        <v>2.1073165457999998</v>
      </c>
      <c r="AR138" s="15">
        <f t="shared" ca="1" si="95"/>
        <v>4.4154566959296462</v>
      </c>
    </row>
    <row r="139" spans="1:44">
      <c r="A139" s="14" t="str">
        <f>B139&amp;D139</f>
        <v>GA5</v>
      </c>
      <c r="B139" t="s">
        <v>73</v>
      </c>
      <c r="C139" t="s">
        <v>152</v>
      </c>
      <c r="D139">
        <v>5</v>
      </c>
      <c r="E139">
        <v>1</v>
      </c>
      <c r="F139" s="16">
        <f t="shared" ca="1" si="64"/>
        <v>5.0946750143604733</v>
      </c>
      <c r="G139">
        <v>28.39491228</v>
      </c>
      <c r="H139">
        <v>16.640526319999999</v>
      </c>
      <c r="I139">
        <v>16.025716370000001</v>
      </c>
      <c r="J139">
        <v>125.9473684</v>
      </c>
      <c r="K139">
        <v>2.8191593570000002</v>
      </c>
      <c r="L139">
        <v>32.545631579999998</v>
      </c>
      <c r="M139">
        <v>9.0754385959999997</v>
      </c>
      <c r="N139" s="12">
        <f t="shared" si="65"/>
        <v>40</v>
      </c>
      <c r="O139" s="10">
        <f t="shared" si="66"/>
        <v>13.6</v>
      </c>
      <c r="P139" s="10">
        <f t="shared" si="67"/>
        <v>99.820055082795761</v>
      </c>
      <c r="Q139" s="10">
        <f t="shared" si="68"/>
        <v>40.246477508502998</v>
      </c>
      <c r="R139" s="10">
        <f t="shared" si="69"/>
        <v>34.439446698821442</v>
      </c>
      <c r="S139" s="12">
        <f t="shared" si="70"/>
        <v>23.346233229411766</v>
      </c>
      <c r="T139" s="10">
        <f t="shared" si="71"/>
        <v>30.100757894719997</v>
      </c>
      <c r="U139" s="10">
        <f t="shared" si="72"/>
        <v>0.77560283734606394</v>
      </c>
      <c r="V139" s="10">
        <f t="shared" si="73"/>
        <v>17.976599586647062</v>
      </c>
      <c r="W139" s="10">
        <f t="shared" si="74"/>
        <v>37.342962103662217</v>
      </c>
      <c r="X139" s="10">
        <f t="shared" si="75"/>
        <v>0.15106350160608234</v>
      </c>
      <c r="Y139" s="10">
        <f t="shared" si="76"/>
        <v>0.69706383041718645</v>
      </c>
      <c r="Z139" s="10">
        <f t="shared" si="77"/>
        <v>3.9322476326664035</v>
      </c>
      <c r="AA139" s="10">
        <f t="shared" si="78"/>
        <v>14.044351953980659</v>
      </c>
      <c r="AB139" s="10">
        <f t="shared" si="79"/>
        <v>22.5177193</v>
      </c>
      <c r="AC139" s="10">
        <f t="shared" si="80"/>
        <v>3.8677212123853053</v>
      </c>
      <c r="AD139" s="10">
        <f t="shared" si="81"/>
        <v>1.894024707153857</v>
      </c>
      <c r="AE139" s="10">
        <f t="shared" si="82"/>
        <v>2.8808729597695812</v>
      </c>
      <c r="AF139" s="10">
        <f t="shared" si="83"/>
        <v>1.8212755319058593</v>
      </c>
      <c r="AG139" s="10">
        <f t="shared" si="84"/>
        <v>0.16563868671042747</v>
      </c>
      <c r="AH139" s="10">
        <f t="shared" si="85"/>
        <v>99.820055082795761</v>
      </c>
      <c r="AI139" s="10">
        <f t="shared" si="86"/>
        <v>6.6380336630059184E-2</v>
      </c>
      <c r="AJ139" s="10">
        <f t="shared" ca="1" si="87"/>
        <v>0.69249522159999988</v>
      </c>
      <c r="AK139" s="12">
        <f t="shared" si="88"/>
        <v>0.16563868671042747</v>
      </c>
      <c r="AL139" s="10">
        <f t="shared" ca="1" si="89"/>
        <v>13.351856732380659</v>
      </c>
      <c r="AM139" s="10">
        <f t="shared" si="90"/>
        <v>6.6380336630059184E-2</v>
      </c>
      <c r="AN139" s="10">
        <f t="shared" si="91"/>
        <v>3.0455026593053431</v>
      </c>
      <c r="AO139" s="10">
        <f t="shared" si="92"/>
        <v>2.8191593570000002</v>
      </c>
      <c r="AP139" s="10">
        <f t="shared" si="93"/>
        <v>1.0595974278637219</v>
      </c>
      <c r="AQ139" s="10">
        <f t="shared" si="94"/>
        <v>1.95851418138</v>
      </c>
      <c r="AR139" s="15">
        <f t="shared" ca="1" si="95"/>
        <v>5.0946750143604733</v>
      </c>
    </row>
    <row r="140" spans="1:44">
      <c r="A140" s="14" t="str">
        <f>B140&amp;D140</f>
        <v>GA6</v>
      </c>
      <c r="B140" t="s">
        <v>73</v>
      </c>
      <c r="C140" t="s">
        <v>152</v>
      </c>
      <c r="D140">
        <v>6</v>
      </c>
      <c r="E140">
        <v>1</v>
      </c>
      <c r="F140" s="16">
        <f t="shared" ca="1" si="64"/>
        <v>5.2528325611078728</v>
      </c>
      <c r="G140">
        <v>30.852268599999999</v>
      </c>
      <c r="H140">
        <v>20.441197819999999</v>
      </c>
      <c r="I140">
        <v>19.916833029999999</v>
      </c>
      <c r="J140">
        <v>125.9473684</v>
      </c>
      <c r="K140">
        <v>2.373873261</v>
      </c>
      <c r="L140">
        <v>32.545631579999998</v>
      </c>
      <c r="M140">
        <v>8.7622504540000001</v>
      </c>
      <c r="N140" s="12">
        <f t="shared" si="65"/>
        <v>41.4</v>
      </c>
      <c r="O140" s="10">
        <f t="shared" si="66"/>
        <v>14.1</v>
      </c>
      <c r="P140" s="10">
        <f t="shared" si="67"/>
        <v>99.820055082795761</v>
      </c>
      <c r="Q140" s="10">
        <f t="shared" si="68"/>
        <v>41.600320340106435</v>
      </c>
      <c r="R140" s="10">
        <f t="shared" si="69"/>
        <v>36.135359077303001</v>
      </c>
      <c r="S140" s="12">
        <f t="shared" si="70"/>
        <v>23.213729389914892</v>
      </c>
      <c r="T140" s="10">
        <f t="shared" si="71"/>
        <v>31.154284421035197</v>
      </c>
      <c r="U140" s="10">
        <f t="shared" si="72"/>
        <v>0.74512157224324216</v>
      </c>
      <c r="V140" s="10">
        <f t="shared" si="73"/>
        <v>17.874571630234467</v>
      </c>
      <c r="W140" s="10">
        <f t="shared" si="74"/>
        <v>38.867839708704722</v>
      </c>
      <c r="X140" s="10">
        <f t="shared" si="75"/>
        <v>0.12647038503066169</v>
      </c>
      <c r="Y140" s="10">
        <f t="shared" si="76"/>
        <v>0.655914122528377</v>
      </c>
      <c r="Z140" s="10">
        <f t="shared" si="77"/>
        <v>3.2242315666131369</v>
      </c>
      <c r="AA140" s="10">
        <f t="shared" si="78"/>
        <v>14.65034006362133</v>
      </c>
      <c r="AB140" s="10">
        <f t="shared" si="79"/>
        <v>25.646733210000001</v>
      </c>
      <c r="AC140" s="10">
        <f t="shared" si="80"/>
        <v>4.4549451357974696</v>
      </c>
      <c r="AD140" s="10">
        <f t="shared" si="81"/>
        <v>2.4029107193333945</v>
      </c>
      <c r="AE140" s="10">
        <f t="shared" si="82"/>
        <v>3.4289279275654323</v>
      </c>
      <c r="AF140" s="10">
        <f t="shared" si="83"/>
        <v>2.3262702280078509</v>
      </c>
      <c r="AG140" s="10">
        <f t="shared" si="84"/>
        <v>0.19511030871117682</v>
      </c>
      <c r="AH140" s="10">
        <f t="shared" si="85"/>
        <v>99.820055082795761</v>
      </c>
      <c r="AI140" s="10">
        <f t="shared" si="86"/>
        <v>6.6380336630059184E-2</v>
      </c>
      <c r="AJ140" s="10">
        <f t="shared" ca="1" si="87"/>
        <v>0.43806194740000021</v>
      </c>
      <c r="AK140" s="12">
        <f t="shared" si="88"/>
        <v>0.19511030871117682</v>
      </c>
      <c r="AL140" s="10">
        <f t="shared" ca="1" si="89"/>
        <v>14.212278116221331</v>
      </c>
      <c r="AM140" s="10">
        <f t="shared" si="90"/>
        <v>6.6380336630059184E-2</v>
      </c>
      <c r="AN140" s="10">
        <f t="shared" si="91"/>
        <v>3.0135939888789789</v>
      </c>
      <c r="AO140" s="10">
        <f t="shared" si="92"/>
        <v>2.373873261</v>
      </c>
      <c r="AP140" s="10">
        <f t="shared" si="93"/>
        <v>1.1026576995575814</v>
      </c>
      <c r="AQ140" s="10">
        <f t="shared" si="94"/>
        <v>1.8071169087400001</v>
      </c>
      <c r="AR140" s="15">
        <f t="shared" ca="1" si="95"/>
        <v>5.2528325611078728</v>
      </c>
    </row>
    <row r="141" spans="1:44">
      <c r="A141" s="14" t="str">
        <f>B141&amp;D141</f>
        <v>GA7</v>
      </c>
      <c r="B141" t="s">
        <v>73</v>
      </c>
      <c r="C141" t="s">
        <v>152</v>
      </c>
      <c r="D141">
        <v>7</v>
      </c>
      <c r="E141">
        <v>1</v>
      </c>
      <c r="F141" s="16">
        <f t="shared" ca="1" si="64"/>
        <v>5.3729927463514429</v>
      </c>
      <c r="G141">
        <v>32.223333330000003</v>
      </c>
      <c r="H141">
        <v>22.294210530000001</v>
      </c>
      <c r="I141">
        <v>21.621827490000001</v>
      </c>
      <c r="J141">
        <v>125.9473684</v>
      </c>
      <c r="K141">
        <v>2.288545322</v>
      </c>
      <c r="L141">
        <v>32.545631579999998</v>
      </c>
      <c r="M141">
        <v>8.6333333329999995</v>
      </c>
      <c r="N141" s="12">
        <f t="shared" si="65"/>
        <v>40.700000000000003</v>
      </c>
      <c r="O141" s="10">
        <f t="shared" si="66"/>
        <v>13.9</v>
      </c>
      <c r="P141" s="10">
        <f t="shared" si="67"/>
        <v>99.820055082795761</v>
      </c>
      <c r="Q141" s="10">
        <f t="shared" si="68"/>
        <v>42.428849014375004</v>
      </c>
      <c r="R141" s="10">
        <f t="shared" si="69"/>
        <v>37.132138114375003</v>
      </c>
      <c r="S141" s="12">
        <f t="shared" si="70"/>
        <v>22.814448440758994</v>
      </c>
      <c r="T141" s="10">
        <f t="shared" si="71"/>
        <v>30.627521157877599</v>
      </c>
      <c r="U141" s="10">
        <f t="shared" si="72"/>
        <v>0.74490025892581802</v>
      </c>
      <c r="V141" s="10">
        <f t="shared" si="73"/>
        <v>17.567125299384426</v>
      </c>
      <c r="W141" s="10">
        <f t="shared" si="74"/>
        <v>39.780493564375007</v>
      </c>
      <c r="X141" s="10">
        <f t="shared" si="75"/>
        <v>0.11496995419118677</v>
      </c>
      <c r="Y141" s="10">
        <f t="shared" si="76"/>
        <v>0.65561534954985434</v>
      </c>
      <c r="Z141" s="10">
        <f t="shared" si="77"/>
        <v>2.9984971364576274</v>
      </c>
      <c r="AA141" s="10">
        <f t="shared" si="78"/>
        <v>14.568628162926798</v>
      </c>
      <c r="AB141" s="10">
        <f t="shared" si="79"/>
        <v>27.258771930000002</v>
      </c>
      <c r="AC141" s="10">
        <f t="shared" si="80"/>
        <v>4.8151121553839653</v>
      </c>
      <c r="AD141" s="10">
        <f t="shared" si="81"/>
        <v>2.6917167131135034</v>
      </c>
      <c r="AE141" s="10">
        <f t="shared" si="82"/>
        <v>3.7534144342487341</v>
      </c>
      <c r="AF141" s="10">
        <f t="shared" si="83"/>
        <v>2.5835980365671722</v>
      </c>
      <c r="AG141" s="10">
        <f t="shared" si="84"/>
        <v>0.21194118637028161</v>
      </c>
      <c r="AH141" s="10">
        <f t="shared" si="85"/>
        <v>99.820055082795761</v>
      </c>
      <c r="AI141" s="10">
        <f t="shared" si="86"/>
        <v>6.6380336630059184E-2</v>
      </c>
      <c r="AJ141" s="10">
        <f t="shared" ca="1" si="87"/>
        <v>0.22568542080000017</v>
      </c>
      <c r="AK141" s="12">
        <f t="shared" si="88"/>
        <v>0.21194118637028161</v>
      </c>
      <c r="AL141" s="10">
        <f t="shared" ca="1" si="89"/>
        <v>14.342942742126798</v>
      </c>
      <c r="AM141" s="10">
        <f t="shared" si="90"/>
        <v>6.6380336630059184E-2</v>
      </c>
      <c r="AN141" s="10">
        <f t="shared" si="91"/>
        <v>2.9974145108733707</v>
      </c>
      <c r="AO141" s="10">
        <f t="shared" si="92"/>
        <v>2.288545322</v>
      </c>
      <c r="AP141" s="10">
        <f t="shared" si="93"/>
        <v>1.1698163976815619</v>
      </c>
      <c r="AQ141" s="10">
        <f t="shared" si="94"/>
        <v>1.7781054094800002</v>
      </c>
      <c r="AR141" s="15">
        <f t="shared" ca="1" si="95"/>
        <v>5.3729927463514429</v>
      </c>
    </row>
    <row r="142" spans="1:44">
      <c r="A142" s="14" t="str">
        <f>B142&amp;D142</f>
        <v>GA8</v>
      </c>
      <c r="B142" t="s">
        <v>73</v>
      </c>
      <c r="C142" t="s">
        <v>152</v>
      </c>
      <c r="D142">
        <v>8</v>
      </c>
      <c r="E142">
        <v>1</v>
      </c>
      <c r="F142" s="16">
        <f t="shared" ca="1" si="64"/>
        <v>5.2067908200941444</v>
      </c>
      <c r="G142">
        <v>31.622280700000001</v>
      </c>
      <c r="H142">
        <v>21.761052629999998</v>
      </c>
      <c r="I142">
        <v>21.159809939999999</v>
      </c>
      <c r="J142">
        <v>125.9473684</v>
      </c>
      <c r="K142">
        <v>2.4659356730000002</v>
      </c>
      <c r="L142">
        <v>32.545631579999998</v>
      </c>
      <c r="M142">
        <v>8.7105263159999993</v>
      </c>
      <c r="N142" s="12">
        <f t="shared" si="65"/>
        <v>37.9</v>
      </c>
      <c r="O142" s="10">
        <f t="shared" si="66"/>
        <v>13.2</v>
      </c>
      <c r="P142" s="10">
        <f t="shared" si="67"/>
        <v>99.820055082795761</v>
      </c>
      <c r="Q142" s="10">
        <f t="shared" si="68"/>
        <v>42.151310458586437</v>
      </c>
      <c r="R142" s="10">
        <f t="shared" si="69"/>
        <v>36.881034107601437</v>
      </c>
      <c r="S142" s="12">
        <f t="shared" si="70"/>
        <v>21.979884370318178</v>
      </c>
      <c r="T142" s="10">
        <f t="shared" si="71"/>
        <v>28.520468105247197</v>
      </c>
      <c r="U142" s="10">
        <f t="shared" si="72"/>
        <v>0.77067053349921411</v>
      </c>
      <c r="V142" s="10">
        <f t="shared" si="73"/>
        <v>16.924510965144997</v>
      </c>
      <c r="W142" s="10">
        <f t="shared" si="74"/>
        <v>39.516172283093937</v>
      </c>
      <c r="X142" s="10">
        <f t="shared" si="75"/>
        <v>0.11813098748165171</v>
      </c>
      <c r="Y142" s="10">
        <f t="shared" si="76"/>
        <v>0.69040522022393913</v>
      </c>
      <c r="Z142" s="10">
        <f t="shared" si="77"/>
        <v>3.2228698750024356</v>
      </c>
      <c r="AA142" s="10">
        <f t="shared" si="78"/>
        <v>13.70164109014256</v>
      </c>
      <c r="AB142" s="10">
        <f t="shared" si="79"/>
        <v>26.691666665</v>
      </c>
      <c r="AC142" s="10">
        <f t="shared" si="80"/>
        <v>4.6542228733984885</v>
      </c>
      <c r="AD142" s="10">
        <f t="shared" si="81"/>
        <v>2.6056684418554075</v>
      </c>
      <c r="AE142" s="10">
        <f t="shared" si="82"/>
        <v>3.6299456576269478</v>
      </c>
      <c r="AF142" s="10">
        <f t="shared" si="83"/>
        <v>2.5115234038707648</v>
      </c>
      <c r="AG142" s="10">
        <f t="shared" si="84"/>
        <v>0.20588624490832053</v>
      </c>
      <c r="AH142" s="10">
        <f t="shared" si="85"/>
        <v>99.820055082795761</v>
      </c>
      <c r="AI142" s="10">
        <f t="shared" si="86"/>
        <v>6.6380336630059184E-2</v>
      </c>
      <c r="AJ142" s="10">
        <f t="shared" ca="1" si="87"/>
        <v>-7.9394737100000307E-2</v>
      </c>
      <c r="AK142" s="12">
        <f t="shared" si="88"/>
        <v>0.20588624490832053</v>
      </c>
      <c r="AL142" s="10">
        <f t="shared" ca="1" si="89"/>
        <v>13.78103582724256</v>
      </c>
      <c r="AM142" s="10">
        <f t="shared" si="90"/>
        <v>6.6380336630059184E-2</v>
      </c>
      <c r="AN142" s="10">
        <f t="shared" si="91"/>
        <v>3.0030865055918752</v>
      </c>
      <c r="AO142" s="10">
        <f t="shared" si="92"/>
        <v>2.4659356730000002</v>
      </c>
      <c r="AP142" s="10">
        <f t="shared" si="93"/>
        <v>1.118422253756183</v>
      </c>
      <c r="AQ142" s="10">
        <f t="shared" si="94"/>
        <v>1.8384181288200001</v>
      </c>
      <c r="AR142" s="15">
        <f t="shared" ca="1" si="95"/>
        <v>5.2067908200941444</v>
      </c>
    </row>
    <row r="143" spans="1:44">
      <c r="A143" s="14" t="str">
        <f>B143&amp;D143</f>
        <v>GA9</v>
      </c>
      <c r="B143" t="s">
        <v>73</v>
      </c>
      <c r="C143" t="s">
        <v>152</v>
      </c>
      <c r="D143">
        <v>9</v>
      </c>
      <c r="E143">
        <v>1</v>
      </c>
      <c r="F143" s="16">
        <f t="shared" ca="1" si="64"/>
        <v>4.2337265278024718</v>
      </c>
      <c r="G143">
        <v>29.278947370000001</v>
      </c>
      <c r="H143">
        <v>19.29872958</v>
      </c>
      <c r="I143">
        <v>19.074069869999999</v>
      </c>
      <c r="J143">
        <v>125.9473684</v>
      </c>
      <c r="K143">
        <v>2.5247428919999999</v>
      </c>
      <c r="L143">
        <v>32.545631579999998</v>
      </c>
      <c r="M143">
        <v>7.2050816700000002</v>
      </c>
      <c r="N143" s="12">
        <f t="shared" si="65"/>
        <v>32.799999999999997</v>
      </c>
      <c r="O143" s="10">
        <f t="shared" si="66"/>
        <v>12.2</v>
      </c>
      <c r="P143" s="10">
        <f t="shared" si="67"/>
        <v>99.820055082795761</v>
      </c>
      <c r="Q143" s="10">
        <f t="shared" si="68"/>
        <v>40.783985627248001</v>
      </c>
      <c r="R143" s="10">
        <f t="shared" si="69"/>
        <v>35.644563359488004</v>
      </c>
      <c r="S143" s="12">
        <f t="shared" si="70"/>
        <v>17.885519621967212</v>
      </c>
      <c r="T143" s="10">
        <f t="shared" si="71"/>
        <v>24.682621473670398</v>
      </c>
      <c r="U143" s="10">
        <f t="shared" si="72"/>
        <v>0.72461993719128115</v>
      </c>
      <c r="V143" s="10">
        <f t="shared" si="73"/>
        <v>13.771850108914753</v>
      </c>
      <c r="W143" s="10">
        <f t="shared" si="74"/>
        <v>38.214274493368002</v>
      </c>
      <c r="X143" s="10">
        <f t="shared" si="75"/>
        <v>0.13198958521642409</v>
      </c>
      <c r="Y143" s="10">
        <f t="shared" si="76"/>
        <v>0.62823691520822966</v>
      </c>
      <c r="Z143" s="10">
        <f t="shared" si="77"/>
        <v>3.1687555319068359</v>
      </c>
      <c r="AA143" s="10">
        <f t="shared" si="78"/>
        <v>10.603094577007917</v>
      </c>
      <c r="AB143" s="10">
        <f t="shared" si="79"/>
        <v>24.288838474999999</v>
      </c>
      <c r="AC143" s="10">
        <f t="shared" si="80"/>
        <v>4.0707044635893626</v>
      </c>
      <c r="AD143" s="10">
        <f t="shared" si="81"/>
        <v>2.2386810992497597</v>
      </c>
      <c r="AE143" s="10">
        <f t="shared" si="82"/>
        <v>3.1546927814195609</v>
      </c>
      <c r="AF143" s="10">
        <f t="shared" si="83"/>
        <v>2.2075679927773106</v>
      </c>
      <c r="AG143" s="10">
        <f t="shared" si="84"/>
        <v>0.18181983551429601</v>
      </c>
      <c r="AH143" s="10">
        <f t="shared" si="85"/>
        <v>99.820055082795761</v>
      </c>
      <c r="AI143" s="10">
        <f t="shared" si="86"/>
        <v>6.6380336630059184E-2</v>
      </c>
      <c r="AJ143" s="10">
        <f t="shared" ca="1" si="87"/>
        <v>-0.33639594660000016</v>
      </c>
      <c r="AK143" s="12">
        <f t="shared" si="88"/>
        <v>0.18181983551429601</v>
      </c>
      <c r="AL143" s="10">
        <f t="shared" ca="1" si="89"/>
        <v>10.939490523607917</v>
      </c>
      <c r="AM143" s="10">
        <f t="shared" si="90"/>
        <v>6.6380336630059184E-2</v>
      </c>
      <c r="AN143" s="10">
        <f t="shared" si="91"/>
        <v>3.0273588629049186</v>
      </c>
      <c r="AO143" s="10">
        <f t="shared" si="92"/>
        <v>2.5247428919999999</v>
      </c>
      <c r="AP143" s="10">
        <f t="shared" si="93"/>
        <v>0.94712478864225025</v>
      </c>
      <c r="AQ143" s="10">
        <f t="shared" si="94"/>
        <v>1.85841258328</v>
      </c>
      <c r="AR143" s="15">
        <f t="shared" ca="1" si="95"/>
        <v>4.2337265278024718</v>
      </c>
    </row>
    <row r="144" spans="1:44">
      <c r="A144" s="14" t="str">
        <f>B144&amp;D144</f>
        <v>GA10</v>
      </c>
      <c r="B144" t="s">
        <v>73</v>
      </c>
      <c r="C144" t="s">
        <v>152</v>
      </c>
      <c r="D144">
        <v>10</v>
      </c>
      <c r="E144">
        <v>1</v>
      </c>
      <c r="F144" s="16">
        <f t="shared" ca="1" si="64"/>
        <v>3.5756423537103648</v>
      </c>
      <c r="G144">
        <v>24.274035090000002</v>
      </c>
      <c r="H144">
        <v>11.864561399999999</v>
      </c>
      <c r="I144">
        <v>11.724963450000001</v>
      </c>
      <c r="J144">
        <v>125.9473684</v>
      </c>
      <c r="K144">
        <v>2.6366008769999998</v>
      </c>
      <c r="L144">
        <v>32.545631579999998</v>
      </c>
      <c r="M144">
        <v>7.985964912</v>
      </c>
      <c r="N144" s="12">
        <f t="shared" si="65"/>
        <v>26.6</v>
      </c>
      <c r="O144" s="10">
        <f t="shared" si="66"/>
        <v>11.2</v>
      </c>
      <c r="P144" s="10">
        <f t="shared" si="67"/>
        <v>99.820055082795761</v>
      </c>
      <c r="Q144" s="10">
        <f t="shared" si="68"/>
        <v>38.149398119943001</v>
      </c>
      <c r="R144" s="10">
        <f t="shared" si="69"/>
        <v>32.121141915516439</v>
      </c>
      <c r="S144" s="12">
        <f t="shared" si="70"/>
        <v>16.133333333000003</v>
      </c>
      <c r="T144" s="10">
        <f t="shared" si="71"/>
        <v>20.017003999988798</v>
      </c>
      <c r="U144" s="10">
        <f t="shared" si="72"/>
        <v>0.80598142124610817</v>
      </c>
      <c r="V144" s="10">
        <f t="shared" si="73"/>
        <v>12.422666666410002</v>
      </c>
      <c r="W144" s="10">
        <f t="shared" si="74"/>
        <v>35.135270017729724</v>
      </c>
      <c r="X144" s="10">
        <f t="shared" si="75"/>
        <v>0.17569647592832641</v>
      </c>
      <c r="Y144" s="10">
        <f t="shared" si="76"/>
        <v>0.73807491868224606</v>
      </c>
      <c r="Z144" s="10">
        <f t="shared" si="77"/>
        <v>4.5562421084521949</v>
      </c>
      <c r="AA144" s="10">
        <f t="shared" si="78"/>
        <v>7.8664245579578074</v>
      </c>
      <c r="AB144" s="10">
        <f t="shared" si="79"/>
        <v>18.069298244999999</v>
      </c>
      <c r="AC144" s="10">
        <f t="shared" si="80"/>
        <v>3.0333510313737797</v>
      </c>
      <c r="AD144" s="10">
        <f t="shared" si="81"/>
        <v>1.3900869432517178</v>
      </c>
      <c r="AE144" s="10">
        <f t="shared" si="82"/>
        <v>2.2117189873127487</v>
      </c>
      <c r="AF144" s="10">
        <f t="shared" si="83"/>
        <v>1.3773289807332154</v>
      </c>
      <c r="AG144" s="10">
        <f t="shared" si="84"/>
        <v>0.13026682173591012</v>
      </c>
      <c r="AH144" s="10">
        <f t="shared" si="85"/>
        <v>99.820055082795761</v>
      </c>
      <c r="AI144" s="10">
        <f t="shared" si="86"/>
        <v>6.6380336630059184E-2</v>
      </c>
      <c r="AJ144" s="10">
        <f t="shared" ca="1" si="87"/>
        <v>-0.87073563220000005</v>
      </c>
      <c r="AK144" s="12">
        <f t="shared" si="88"/>
        <v>0.13026682173591012</v>
      </c>
      <c r="AL144" s="10">
        <f t="shared" ca="1" si="89"/>
        <v>8.7371601901578071</v>
      </c>
      <c r="AM144" s="10">
        <f t="shared" si="90"/>
        <v>6.6380336630059184E-2</v>
      </c>
      <c r="AN144" s="10">
        <f t="shared" si="91"/>
        <v>3.0920471703011714</v>
      </c>
      <c r="AO144" s="10">
        <f t="shared" si="92"/>
        <v>2.6366008769999998</v>
      </c>
      <c r="AP144" s="10">
        <f t="shared" si="93"/>
        <v>0.83439000657953333</v>
      </c>
      <c r="AQ144" s="10">
        <f t="shared" si="94"/>
        <v>1.89644429818</v>
      </c>
      <c r="AR144" s="15">
        <f t="shared" ca="1" si="95"/>
        <v>3.5756423537103648</v>
      </c>
    </row>
    <row r="145" spans="1:44">
      <c r="A145" s="14" t="str">
        <f>B145&amp;D145</f>
        <v>GA11</v>
      </c>
      <c r="B145" t="s">
        <v>73</v>
      </c>
      <c r="C145" t="s">
        <v>152</v>
      </c>
      <c r="D145">
        <v>11</v>
      </c>
      <c r="E145">
        <v>1</v>
      </c>
      <c r="F145" s="16">
        <f t="shared" ca="1" si="64"/>
        <v>2.442680963810858</v>
      </c>
      <c r="G145">
        <v>18.88711434</v>
      </c>
      <c r="H145">
        <v>6.9764065339999997</v>
      </c>
      <c r="I145">
        <v>7.2601179670000002</v>
      </c>
      <c r="J145">
        <v>125.9473684</v>
      </c>
      <c r="K145">
        <v>2.8049228679999998</v>
      </c>
      <c r="L145">
        <v>32.545631579999998</v>
      </c>
      <c r="M145">
        <v>6.226860254</v>
      </c>
      <c r="N145" s="12">
        <f t="shared" si="65"/>
        <v>21.1</v>
      </c>
      <c r="O145" s="10">
        <f t="shared" si="66"/>
        <v>10.3</v>
      </c>
      <c r="P145" s="10">
        <f t="shared" si="67"/>
        <v>99.820055082795761</v>
      </c>
      <c r="Q145" s="10">
        <f t="shared" si="68"/>
        <v>35.401048873116437</v>
      </c>
      <c r="R145" s="10">
        <f t="shared" si="69"/>
        <v>29.921898274686438</v>
      </c>
      <c r="S145" s="12">
        <f t="shared" si="70"/>
        <v>11.652997638805825</v>
      </c>
      <c r="T145" s="10">
        <f t="shared" si="71"/>
        <v>15.8781497894648</v>
      </c>
      <c r="U145" s="10">
        <f t="shared" si="72"/>
        <v>0.7339014805451467</v>
      </c>
      <c r="V145" s="10">
        <f t="shared" si="73"/>
        <v>8.9728081818804863</v>
      </c>
      <c r="W145" s="10">
        <f t="shared" si="74"/>
        <v>32.661473573901439</v>
      </c>
      <c r="X145" s="10">
        <f t="shared" si="75"/>
        <v>0.19861425526090015</v>
      </c>
      <c r="Y145" s="10">
        <f t="shared" si="76"/>
        <v>0.64076699873594811</v>
      </c>
      <c r="Z145" s="10">
        <f t="shared" si="77"/>
        <v>4.1566774668160615</v>
      </c>
      <c r="AA145" s="10">
        <f t="shared" si="78"/>
        <v>4.8161307150644248</v>
      </c>
      <c r="AB145" s="10">
        <f t="shared" si="79"/>
        <v>12.931760436999999</v>
      </c>
      <c r="AC145" s="10">
        <f t="shared" si="80"/>
        <v>2.181965605133509</v>
      </c>
      <c r="AD145" s="10">
        <f t="shared" si="81"/>
        <v>1.0002364985939913</v>
      </c>
      <c r="AE145" s="10">
        <f t="shared" si="82"/>
        <v>1.5911010518637503</v>
      </c>
      <c r="AF145" s="10">
        <f t="shared" si="83"/>
        <v>1.019894327317852</v>
      </c>
      <c r="AG145" s="10">
        <f t="shared" si="84"/>
        <v>9.7587310470844291E-2</v>
      </c>
      <c r="AH145" s="10">
        <f t="shared" si="85"/>
        <v>99.820055082795761</v>
      </c>
      <c r="AI145" s="10">
        <f t="shared" si="86"/>
        <v>6.6380336630059184E-2</v>
      </c>
      <c r="AJ145" s="10">
        <f t="shared" ca="1" si="87"/>
        <v>-0.71925529312000003</v>
      </c>
      <c r="AK145" s="12">
        <f t="shared" si="88"/>
        <v>9.7587310470844291E-2</v>
      </c>
      <c r="AL145" s="10">
        <f t="shared" ca="1" si="89"/>
        <v>5.5353860081844246</v>
      </c>
      <c r="AM145" s="10">
        <f t="shared" si="90"/>
        <v>6.6380336630059184E-2</v>
      </c>
      <c r="AN145" s="10">
        <f t="shared" si="91"/>
        <v>3.1476041647996609</v>
      </c>
      <c r="AO145" s="10">
        <f t="shared" si="92"/>
        <v>2.8049228679999998</v>
      </c>
      <c r="AP145" s="10">
        <f t="shared" si="93"/>
        <v>0.57120672454589827</v>
      </c>
      <c r="AQ145" s="10">
        <f t="shared" si="94"/>
        <v>1.95367377512</v>
      </c>
      <c r="AR145" s="15">
        <f t="shared" ca="1" si="95"/>
        <v>2.442680963810858</v>
      </c>
    </row>
    <row r="146" spans="1:44">
      <c r="A146" s="14" t="str">
        <f>B146&amp;D146</f>
        <v>GA12</v>
      </c>
      <c r="B146" t="s">
        <v>73</v>
      </c>
      <c r="C146" t="s">
        <v>152</v>
      </c>
      <c r="D146">
        <v>12</v>
      </c>
      <c r="E146">
        <v>1</v>
      </c>
      <c r="F146" s="16">
        <f t="shared" ca="1" si="64"/>
        <v>1.8913405587743681</v>
      </c>
      <c r="G146">
        <v>13.61222411</v>
      </c>
      <c r="H146">
        <v>2.1234295419999998</v>
      </c>
      <c r="I146">
        <v>2.109118563</v>
      </c>
      <c r="J146">
        <v>125.9473684</v>
      </c>
      <c r="K146">
        <v>2.9008701189999999</v>
      </c>
      <c r="L146">
        <v>32.545631579999998</v>
      </c>
      <c r="M146">
        <v>5.835314092</v>
      </c>
      <c r="N146" s="12">
        <f t="shared" si="65"/>
        <v>18.5</v>
      </c>
      <c r="O146" s="10">
        <f t="shared" si="66"/>
        <v>9.9</v>
      </c>
      <c r="P146" s="10">
        <f t="shared" si="67"/>
        <v>99.820055082795761</v>
      </c>
      <c r="Q146" s="10">
        <f t="shared" si="68"/>
        <v>33.03394173610144</v>
      </c>
      <c r="R146" s="10">
        <f t="shared" si="69"/>
        <v>28.040946484375002</v>
      </c>
      <c r="S146" s="12">
        <f t="shared" si="70"/>
        <v>10.07718740919192</v>
      </c>
      <c r="T146" s="10">
        <f t="shared" si="71"/>
        <v>13.921600526308</v>
      </c>
      <c r="U146" s="10">
        <f t="shared" si="72"/>
        <v>0.72385264827480178</v>
      </c>
      <c r="V146" s="10">
        <f t="shared" si="73"/>
        <v>7.7594343050777788</v>
      </c>
      <c r="W146" s="10">
        <f t="shared" si="74"/>
        <v>30.537444110238219</v>
      </c>
      <c r="X146" s="10">
        <f t="shared" si="75"/>
        <v>0.22193666864777156</v>
      </c>
      <c r="Y146" s="10">
        <f t="shared" si="76"/>
        <v>0.62720107517098245</v>
      </c>
      <c r="Z146" s="10">
        <f t="shared" si="77"/>
        <v>4.2507791540708446</v>
      </c>
      <c r="AA146" s="10">
        <f t="shared" si="78"/>
        <v>3.5086551510069341</v>
      </c>
      <c r="AB146" s="10">
        <f t="shared" si="79"/>
        <v>7.8678268259999999</v>
      </c>
      <c r="AC146" s="10">
        <f t="shared" si="80"/>
        <v>1.5588183007111234</v>
      </c>
      <c r="AD146" s="10">
        <f t="shared" si="81"/>
        <v>0.71189895741214981</v>
      </c>
      <c r="AE146" s="10">
        <f t="shared" si="82"/>
        <v>1.1353586290616366</v>
      </c>
      <c r="AF146" s="10">
        <f t="shared" si="83"/>
        <v>0.71117092908092305</v>
      </c>
      <c r="AG146" s="10">
        <f t="shared" si="84"/>
        <v>7.2483561364336466E-2</v>
      </c>
      <c r="AH146" s="10">
        <f t="shared" si="85"/>
        <v>99.820055082795761</v>
      </c>
      <c r="AI146" s="10">
        <f t="shared" si="86"/>
        <v>6.6380336630059184E-2</v>
      </c>
      <c r="AJ146" s="10">
        <f t="shared" ca="1" si="87"/>
        <v>-0.70895070553999995</v>
      </c>
      <c r="AK146" s="12">
        <f t="shared" si="88"/>
        <v>7.2483561364336466E-2</v>
      </c>
      <c r="AL146" s="10">
        <f t="shared" ca="1" si="89"/>
        <v>4.2176058565469337</v>
      </c>
      <c r="AM146" s="10">
        <f t="shared" si="90"/>
        <v>6.6380336630059184E-2</v>
      </c>
      <c r="AN146" s="10">
        <f t="shared" si="91"/>
        <v>3.2043541980960235</v>
      </c>
      <c r="AO146" s="10">
        <f t="shared" si="92"/>
        <v>2.9008701189999999</v>
      </c>
      <c r="AP146" s="10">
        <f t="shared" si="93"/>
        <v>0.4241876999807136</v>
      </c>
      <c r="AQ146" s="10">
        <f t="shared" si="94"/>
        <v>1.98629584046</v>
      </c>
      <c r="AR146" s="15">
        <f t="shared" ca="1" si="95"/>
        <v>1.8913405587743681</v>
      </c>
    </row>
    <row r="147" spans="1:44">
      <c r="A147" s="14" t="str">
        <f>B147&amp;D147</f>
        <v>IA1</v>
      </c>
      <c r="B147" t="s">
        <v>75</v>
      </c>
      <c r="C147" t="s">
        <v>152</v>
      </c>
      <c r="D147">
        <v>1</v>
      </c>
      <c r="E147">
        <v>1</v>
      </c>
      <c r="F147" s="16">
        <f t="shared" ref="F147:F198" ca="1" si="96">AR147</f>
        <v>0.7393461895964164</v>
      </c>
      <c r="G147">
        <v>-1.6942735040000001</v>
      </c>
      <c r="H147">
        <v>-10.256324790000001</v>
      </c>
      <c r="I147">
        <v>-9.8307407409999996</v>
      </c>
      <c r="J147">
        <v>320.20512819999999</v>
      </c>
      <c r="K147">
        <v>4.3711324789999999</v>
      </c>
      <c r="L147">
        <v>41.953794870000003</v>
      </c>
      <c r="M147">
        <v>4.2564102559999997</v>
      </c>
      <c r="N147" s="12">
        <f t="shared" ref="N147:N198" si="97">VLOOKUP(L147, Ra,D147+1)</f>
        <v>14.4</v>
      </c>
      <c r="O147" s="10">
        <f t="shared" ref="O147:O198" si="98">VLOOKUP(L147, N, D147+1)</f>
        <v>9.4</v>
      </c>
      <c r="P147" s="10">
        <f t="shared" ref="P147:P198" si="99">101.3*((293-0.0065*J147)/293)^5.26</f>
        <v>97.571800146732528</v>
      </c>
      <c r="Q147" s="10">
        <f t="shared" ref="Q147:Q198" si="100">VLOOKUP(G147, stefan, 6)</f>
        <v>26.444725098343</v>
      </c>
      <c r="R147" s="10">
        <f t="shared" ref="R147:R198" si="101">VLOOKUP(H147, stefan, 6)</f>
        <v>23.279793530273437</v>
      </c>
      <c r="S147" s="12">
        <f t="shared" ref="S147:S198" si="102">(0.25+0.5*(M147/O147))*N147</f>
        <v>6.8602291322553191</v>
      </c>
      <c r="T147" s="10">
        <f t="shared" ref="T147:T198" si="103">(0.75+2*(J147/100000))*N147</f>
        <v>10.892219076921601</v>
      </c>
      <c r="U147" s="10">
        <f t="shared" ref="U147:U198" si="104">S147/T147</f>
        <v>0.62982842006829909</v>
      </c>
      <c r="V147" s="10">
        <f t="shared" ref="V147:V198" si="105">0.77*S147</f>
        <v>5.282376431836596</v>
      </c>
      <c r="W147" s="10">
        <f t="shared" ref="W147:W198" si="106">(Q147+R147)/2</f>
        <v>24.862259314308218</v>
      </c>
      <c r="X147" s="10">
        <f t="shared" ref="X147:X198" si="107">0.34-(0.14*SQRT(AF147))</f>
        <v>0.26466362276160249</v>
      </c>
      <c r="Y147" s="10">
        <f t="shared" ref="Y147:Y198" si="108">(1.35*U147)-0.35</f>
        <v>0.5002683670922039</v>
      </c>
      <c r="Z147" s="10">
        <f t="shared" ref="Z147:Z198" si="109">W147*X147*Y147</f>
        <v>3.2918337019442947</v>
      </c>
      <c r="AA147" s="10">
        <f t="shared" ref="AA147:AA198" si="110">V147-Z147</f>
        <v>1.9905427298923013</v>
      </c>
      <c r="AB147" s="10">
        <f t="shared" ref="AB147:AB198" si="111">(G147+H147)/2</f>
        <v>-5.9752991470000003</v>
      </c>
      <c r="AC147" s="10">
        <f t="shared" ref="AC147:AC198" si="112">0.6108*EXP((17.27*G147)/(G147+237.3))</f>
        <v>0.53946537595088451</v>
      </c>
      <c r="AD147" s="10">
        <f t="shared" ref="AD147:AD198" si="113">0.6108*EXP((17.27*H147)/(H147+237.3))</f>
        <v>0.27995411466302078</v>
      </c>
      <c r="AE147" s="10">
        <f t="shared" ref="AE147:AE198" si="114">(AC147+AD147)/2</f>
        <v>0.40970974530695264</v>
      </c>
      <c r="AF147" s="10">
        <f t="shared" ref="AF147:AF198" si="115">0.6108*EXP((17.27*I147)/(I147+237.3))</f>
        <v>0.28956988445949716</v>
      </c>
      <c r="AG147" s="10">
        <f t="shared" ref="AG147:AG198" si="116">(4098*0.6108*EXP(17.27*AB147/(AB147+237.3)))/((AB147+237.3)^2)</f>
        <v>2.9942578437212181E-2</v>
      </c>
      <c r="AH147" s="10">
        <f t="shared" ref="AH147:AH198" si="117">101.3*((293-0.0065*J147)/293)^5.26</f>
        <v>97.571800146732528</v>
      </c>
      <c r="AI147" s="10">
        <f t="shared" ref="AI147:AI198" si="118">0.000665*AH147</f>
        <v>6.4885247097577134E-2</v>
      </c>
      <c r="AJ147" s="10">
        <f t="shared" ref="AJ147:AJ198" ca="1" si="119">0.14*(AB147-OFFSET(AB147, IF(D147=1, 11, -1), 0))</f>
        <v>-0.18357331153000012</v>
      </c>
      <c r="AK147" s="12">
        <f t="shared" ref="AK147:AK198" si="120">AG147</f>
        <v>2.9942578437212181E-2</v>
      </c>
      <c r="AL147" s="10">
        <f t="shared" ref="AL147:AL198" ca="1" si="121">AA147-AJ147</f>
        <v>2.1741160414223013</v>
      </c>
      <c r="AM147" s="10">
        <f t="shared" ref="AM147:AM198" si="122">AI147</f>
        <v>6.4885247097577134E-2</v>
      </c>
      <c r="AN147" s="10">
        <f t="shared" ref="AN147:AN198" si="123">900/(AB147+273)</f>
        <v>3.370474705617065</v>
      </c>
      <c r="AO147" s="10">
        <f t="shared" ref="AO147:AO198" si="124">K147</f>
        <v>4.3711324789999999</v>
      </c>
      <c r="AP147" s="10">
        <f t="shared" ref="AP147:AP198" si="125">AE147-AF147</f>
        <v>0.12013986084745548</v>
      </c>
      <c r="AQ147" s="10">
        <f t="shared" ref="AQ147:AQ198" si="126">1+0.34*AO147</f>
        <v>2.4861850428599999</v>
      </c>
      <c r="AR147" s="15">
        <f t="shared" ref="AR147:AR198" ca="1" si="127">(0.408*AK147*AL147+AM147*AN147*AO147*AP147)/(AK147+AM147*AQ147)</f>
        <v>0.7393461895964164</v>
      </c>
    </row>
    <row r="148" spans="1:44">
      <c r="A148" s="14" t="str">
        <f>B148&amp;D148</f>
        <v>IA2</v>
      </c>
      <c r="B148" t="s">
        <v>75</v>
      </c>
      <c r="C148" t="s">
        <v>152</v>
      </c>
      <c r="D148">
        <v>2</v>
      </c>
      <c r="E148">
        <v>1</v>
      </c>
      <c r="F148" s="16">
        <f t="shared" ca="1" si="96"/>
        <v>0.92316454856590224</v>
      </c>
      <c r="G148">
        <v>0.352041785</v>
      </c>
      <c r="H148">
        <v>-8.8602089270000004</v>
      </c>
      <c r="I148">
        <v>-7.9105729660000002</v>
      </c>
      <c r="J148">
        <v>320.20512819999999</v>
      </c>
      <c r="K148">
        <v>4.3874050330000003</v>
      </c>
      <c r="L148">
        <v>41.953794870000003</v>
      </c>
      <c r="M148">
        <v>5.1718898390000003</v>
      </c>
      <c r="N148" s="12">
        <f t="shared" si="97"/>
        <v>20.100000000000001</v>
      </c>
      <c r="O148" s="10">
        <f t="shared" si="98"/>
        <v>10.45</v>
      </c>
      <c r="P148" s="10">
        <f t="shared" si="99"/>
        <v>97.571800146732528</v>
      </c>
      <c r="Q148" s="10">
        <f t="shared" si="100"/>
        <v>27.234065736423002</v>
      </c>
      <c r="R148" s="10">
        <f t="shared" si="101"/>
        <v>23.816481435648001</v>
      </c>
      <c r="S148" s="12">
        <f t="shared" si="102"/>
        <v>9.9989227638229679</v>
      </c>
      <c r="T148" s="10">
        <f t="shared" si="103"/>
        <v>15.203722461536401</v>
      </c>
      <c r="U148" s="10">
        <f t="shared" si="104"/>
        <v>0.65766280521885656</v>
      </c>
      <c r="V148" s="10">
        <f t="shared" si="105"/>
        <v>7.6991705281436857</v>
      </c>
      <c r="W148" s="10">
        <f t="shared" si="106"/>
        <v>25.525273586035503</v>
      </c>
      <c r="X148" s="10">
        <f t="shared" si="107"/>
        <v>0.25876317640098168</v>
      </c>
      <c r="Y148" s="10">
        <f t="shared" si="108"/>
        <v>0.53784478704545646</v>
      </c>
      <c r="Z148" s="10">
        <f t="shared" si="109"/>
        <v>3.5524652872350755</v>
      </c>
      <c r="AA148" s="10">
        <f t="shared" si="110"/>
        <v>4.1467052409086103</v>
      </c>
      <c r="AB148" s="10">
        <f t="shared" si="111"/>
        <v>-4.2540835709999998</v>
      </c>
      <c r="AC148" s="10">
        <f t="shared" si="112"/>
        <v>0.62662745431180578</v>
      </c>
      <c r="AD148" s="10">
        <f t="shared" si="113"/>
        <v>0.31260476098041085</v>
      </c>
      <c r="AE148" s="10">
        <f t="shared" si="114"/>
        <v>0.46961610764610828</v>
      </c>
      <c r="AF148" s="10">
        <f t="shared" si="115"/>
        <v>0.33670517900296049</v>
      </c>
      <c r="AG148" s="10">
        <f t="shared" si="116"/>
        <v>3.3626068762809408E-2</v>
      </c>
      <c r="AH148" s="10">
        <f t="shared" si="117"/>
        <v>97.571800146732528</v>
      </c>
      <c r="AI148" s="10">
        <f t="shared" si="118"/>
        <v>6.4885247097577134E-2</v>
      </c>
      <c r="AJ148" s="10">
        <f t="shared" ca="1" si="119"/>
        <v>0.24097018064000009</v>
      </c>
      <c r="AK148" s="12">
        <f t="shared" si="120"/>
        <v>3.3626068762809408E-2</v>
      </c>
      <c r="AL148" s="10">
        <f t="shared" ca="1" si="121"/>
        <v>3.9057350602686101</v>
      </c>
      <c r="AM148" s="10">
        <f t="shared" si="122"/>
        <v>6.4885247097577134E-2</v>
      </c>
      <c r="AN148" s="10">
        <f t="shared" si="123"/>
        <v>3.3488880945946247</v>
      </c>
      <c r="AO148" s="10">
        <f t="shared" si="124"/>
        <v>4.3874050330000003</v>
      </c>
      <c r="AP148" s="10">
        <f t="shared" si="125"/>
        <v>0.1329109286431478</v>
      </c>
      <c r="AQ148" s="10">
        <f t="shared" si="126"/>
        <v>2.4917177112200002</v>
      </c>
      <c r="AR148" s="15">
        <f t="shared" ca="1" si="127"/>
        <v>0.92316454856590224</v>
      </c>
    </row>
    <row r="149" spans="1:44">
      <c r="A149" s="14" t="str">
        <f>B149&amp;D149</f>
        <v>IA3</v>
      </c>
      <c r="B149" t="s">
        <v>75</v>
      </c>
      <c r="C149" t="s">
        <v>152</v>
      </c>
      <c r="D149">
        <v>3</v>
      </c>
      <c r="E149">
        <v>1</v>
      </c>
      <c r="F149" s="16">
        <f t="shared" ca="1" si="96"/>
        <v>1.9642929573414496</v>
      </c>
      <c r="G149">
        <v>9.3348717949999998</v>
      </c>
      <c r="H149">
        <v>-1.298803419</v>
      </c>
      <c r="I149">
        <v>-1.2672685189999999</v>
      </c>
      <c r="J149">
        <v>320.20512819999999</v>
      </c>
      <c r="K149">
        <v>4.9264031340000001</v>
      </c>
      <c r="L149">
        <v>41.953794870000003</v>
      </c>
      <c r="M149">
        <v>6.5427350430000004</v>
      </c>
      <c r="N149" s="12">
        <f t="shared" si="97"/>
        <v>26.75</v>
      </c>
      <c r="O149" s="10">
        <f t="shared" si="98"/>
        <v>11.7</v>
      </c>
      <c r="P149" s="10">
        <f t="shared" si="99"/>
        <v>97.571800146732528</v>
      </c>
      <c r="Q149" s="10">
        <f t="shared" si="100"/>
        <v>31.006898422128</v>
      </c>
      <c r="R149" s="10">
        <f t="shared" si="101"/>
        <v>26.640429907706437</v>
      </c>
      <c r="S149" s="12">
        <f t="shared" si="102"/>
        <v>14.166908649583332</v>
      </c>
      <c r="T149" s="10">
        <f t="shared" si="103"/>
        <v>20.233809743587003</v>
      </c>
      <c r="U149" s="10">
        <f t="shared" si="104"/>
        <v>0.70016021842221077</v>
      </c>
      <c r="V149" s="10">
        <f t="shared" si="105"/>
        <v>10.908519660179167</v>
      </c>
      <c r="W149" s="10">
        <f t="shared" si="106"/>
        <v>28.823664164917218</v>
      </c>
      <c r="X149" s="10">
        <f t="shared" si="107"/>
        <v>0.23554170159347138</v>
      </c>
      <c r="Y149" s="10">
        <f t="shared" si="108"/>
        <v>0.59521629486998462</v>
      </c>
      <c r="Z149" s="10">
        <f t="shared" si="109"/>
        <v>4.0410275313232713</v>
      </c>
      <c r="AA149" s="10">
        <f t="shared" si="110"/>
        <v>6.8674921288558952</v>
      </c>
      <c r="AB149" s="10">
        <f t="shared" si="111"/>
        <v>4.0180341879999997</v>
      </c>
      <c r="AC149" s="10">
        <f t="shared" si="112"/>
        <v>1.1742923623601924</v>
      </c>
      <c r="AD149" s="10">
        <f t="shared" si="113"/>
        <v>0.55542093219721889</v>
      </c>
      <c r="AE149" s="10">
        <f t="shared" si="114"/>
        <v>0.86485664727870559</v>
      </c>
      <c r="AF149" s="10">
        <f t="shared" si="115"/>
        <v>0.55671102581568288</v>
      </c>
      <c r="AG149" s="10">
        <f t="shared" si="116"/>
        <v>5.7302505612053314E-2</v>
      </c>
      <c r="AH149" s="10">
        <f t="shared" si="117"/>
        <v>97.571800146732528</v>
      </c>
      <c r="AI149" s="10">
        <f t="shared" si="118"/>
        <v>6.4885247097577134E-2</v>
      </c>
      <c r="AJ149" s="10">
        <f t="shared" ca="1" si="119"/>
        <v>1.1580964862600001</v>
      </c>
      <c r="AK149" s="12">
        <f t="shared" si="120"/>
        <v>5.7302505612053314E-2</v>
      </c>
      <c r="AL149" s="10">
        <f t="shared" ca="1" si="121"/>
        <v>5.7093956425958954</v>
      </c>
      <c r="AM149" s="10">
        <f t="shared" si="122"/>
        <v>6.4885247097577134E-2</v>
      </c>
      <c r="AN149" s="10">
        <f t="shared" si="123"/>
        <v>3.2488859529961482</v>
      </c>
      <c r="AO149" s="10">
        <f t="shared" si="124"/>
        <v>4.9264031340000001</v>
      </c>
      <c r="AP149" s="10">
        <f t="shared" si="125"/>
        <v>0.30814562146302271</v>
      </c>
      <c r="AQ149" s="10">
        <f t="shared" si="126"/>
        <v>2.6749770655600003</v>
      </c>
      <c r="AR149" s="15">
        <f t="shared" ca="1" si="127"/>
        <v>1.9642929573414496</v>
      </c>
    </row>
    <row r="150" spans="1:44">
      <c r="A150" s="14" t="str">
        <f>B150&amp;D150</f>
        <v>IA4</v>
      </c>
      <c r="B150" t="s">
        <v>75</v>
      </c>
      <c r="C150" t="s">
        <v>152</v>
      </c>
      <c r="D150">
        <v>4</v>
      </c>
      <c r="E150">
        <v>1</v>
      </c>
      <c r="F150" s="16">
        <f t="shared" ca="1" si="96"/>
        <v>3.2237382763561415</v>
      </c>
      <c r="G150">
        <v>16.398496909999999</v>
      </c>
      <c r="H150">
        <v>5.1834659590000003</v>
      </c>
      <c r="I150">
        <v>4.8818891840000003</v>
      </c>
      <c r="J150">
        <v>320.20512819999999</v>
      </c>
      <c r="K150">
        <v>5.3595453879999999</v>
      </c>
      <c r="L150">
        <v>41.953794870000003</v>
      </c>
      <c r="M150">
        <v>6.6401414680000004</v>
      </c>
      <c r="N150" s="12">
        <f t="shared" si="97"/>
        <v>34.400000000000006</v>
      </c>
      <c r="O150" s="10">
        <f t="shared" si="98"/>
        <v>13.149999999999999</v>
      </c>
      <c r="P150" s="10">
        <f t="shared" si="99"/>
        <v>97.571800146732528</v>
      </c>
      <c r="Q150" s="10">
        <f t="shared" si="100"/>
        <v>34.202138733223002</v>
      </c>
      <c r="R150" s="10">
        <f t="shared" si="101"/>
        <v>29.284720064367999</v>
      </c>
      <c r="S150" s="12">
        <f t="shared" si="102"/>
        <v>17.285204049399244</v>
      </c>
      <c r="T150" s="10">
        <f t="shared" si="103"/>
        <v>26.020301128201606</v>
      </c>
      <c r="U150" s="10">
        <f t="shared" si="104"/>
        <v>0.66429684899630181</v>
      </c>
      <c r="V150" s="10">
        <f t="shared" si="105"/>
        <v>13.309607118037418</v>
      </c>
      <c r="W150" s="10">
        <f t="shared" si="106"/>
        <v>31.743429398795499</v>
      </c>
      <c r="X150" s="10">
        <f t="shared" si="107"/>
        <v>0.20978155007639326</v>
      </c>
      <c r="Y150" s="10">
        <f t="shared" si="108"/>
        <v>0.54680074614500751</v>
      </c>
      <c r="Z150" s="10">
        <f t="shared" si="109"/>
        <v>3.6412477772923224</v>
      </c>
      <c r="AA150" s="10">
        <f t="shared" si="110"/>
        <v>9.668359340745095</v>
      </c>
      <c r="AB150" s="10">
        <f t="shared" si="111"/>
        <v>10.790981434499999</v>
      </c>
      <c r="AC150" s="10">
        <f t="shared" si="112"/>
        <v>1.8650876051210243</v>
      </c>
      <c r="AD150" s="10">
        <f t="shared" si="113"/>
        <v>0.88354570390897003</v>
      </c>
      <c r="AE150" s="10">
        <f t="shared" si="114"/>
        <v>1.3743166545149972</v>
      </c>
      <c r="AF150" s="10">
        <f t="shared" si="115"/>
        <v>0.86514513778096314</v>
      </c>
      <c r="AG150" s="10">
        <f t="shared" si="116"/>
        <v>8.6194801143172586E-2</v>
      </c>
      <c r="AH150" s="10">
        <f t="shared" si="117"/>
        <v>97.571800146732528</v>
      </c>
      <c r="AI150" s="10">
        <f t="shared" si="118"/>
        <v>6.4885247097577134E-2</v>
      </c>
      <c r="AJ150" s="10">
        <f t="shared" ca="1" si="119"/>
        <v>0.94821261451000005</v>
      </c>
      <c r="AK150" s="12">
        <f t="shared" si="120"/>
        <v>8.6194801143172586E-2</v>
      </c>
      <c r="AL150" s="10">
        <f t="shared" ca="1" si="121"/>
        <v>8.7201467262350949</v>
      </c>
      <c r="AM150" s="10">
        <f t="shared" si="122"/>
        <v>6.4885247097577134E-2</v>
      </c>
      <c r="AN150" s="10">
        <f t="shared" si="123"/>
        <v>3.1713481360496414</v>
      </c>
      <c r="AO150" s="10">
        <f t="shared" si="124"/>
        <v>5.3595453879999999</v>
      </c>
      <c r="AP150" s="10">
        <f t="shared" si="125"/>
        <v>0.50917151673403405</v>
      </c>
      <c r="AQ150" s="10">
        <f t="shared" si="126"/>
        <v>2.8222454319199999</v>
      </c>
      <c r="AR150" s="15">
        <f t="shared" ca="1" si="127"/>
        <v>3.2237382763561415</v>
      </c>
    </row>
    <row r="151" spans="1:44">
      <c r="A151" s="14" t="str">
        <f>B151&amp;D151</f>
        <v>IA5</v>
      </c>
      <c r="B151" t="s">
        <v>75</v>
      </c>
      <c r="C151" t="s">
        <v>152</v>
      </c>
      <c r="D151">
        <v>5</v>
      </c>
      <c r="E151">
        <v>1</v>
      </c>
      <c r="F151" s="16">
        <f t="shared" ca="1" si="96"/>
        <v>4.0637146374351945</v>
      </c>
      <c r="G151">
        <v>20.85529915</v>
      </c>
      <c r="H151">
        <v>9.961538462</v>
      </c>
      <c r="I151">
        <v>9.5744266380000003</v>
      </c>
      <c r="J151">
        <v>320.20512819999999</v>
      </c>
      <c r="K151">
        <v>4.7268482909999996</v>
      </c>
      <c r="L151">
        <v>41.953794870000003</v>
      </c>
      <c r="M151">
        <v>7.4239316239999997</v>
      </c>
      <c r="N151" s="12">
        <f t="shared" si="97"/>
        <v>39.6</v>
      </c>
      <c r="O151" s="10">
        <f t="shared" si="98"/>
        <v>14.3</v>
      </c>
      <c r="P151" s="10">
        <f t="shared" si="99"/>
        <v>97.571800146732528</v>
      </c>
      <c r="Q151" s="10">
        <f t="shared" si="100"/>
        <v>36.382648913511439</v>
      </c>
      <c r="R151" s="10">
        <f t="shared" si="101"/>
        <v>31.227391054023439</v>
      </c>
      <c r="S151" s="12">
        <f t="shared" si="102"/>
        <v>20.179289940923081</v>
      </c>
      <c r="T151" s="10">
        <f t="shared" si="103"/>
        <v>29.953602461534402</v>
      </c>
      <c r="U151" s="10">
        <f t="shared" si="104"/>
        <v>0.67368490874634446</v>
      </c>
      <c r="V151" s="10">
        <f t="shared" si="105"/>
        <v>15.538053254510773</v>
      </c>
      <c r="W151" s="10">
        <f t="shared" si="106"/>
        <v>33.805019983767437</v>
      </c>
      <c r="X151" s="10">
        <f t="shared" si="107"/>
        <v>0.18706130904139823</v>
      </c>
      <c r="Y151" s="10">
        <f t="shared" si="108"/>
        <v>0.5594746268075651</v>
      </c>
      <c r="Z151" s="10">
        <f t="shared" si="109"/>
        <v>3.5379000667358111</v>
      </c>
      <c r="AA151" s="10">
        <f t="shared" si="110"/>
        <v>12.000153187774963</v>
      </c>
      <c r="AB151" s="10">
        <f t="shared" si="111"/>
        <v>15.408418806</v>
      </c>
      <c r="AC151" s="10">
        <f t="shared" si="112"/>
        <v>2.4649861360757384</v>
      </c>
      <c r="AD151" s="10">
        <f t="shared" si="113"/>
        <v>1.2248013495518171</v>
      </c>
      <c r="AE151" s="10">
        <f t="shared" si="114"/>
        <v>1.8448937428137777</v>
      </c>
      <c r="AF151" s="10">
        <f t="shared" si="115"/>
        <v>1.193379754700546</v>
      </c>
      <c r="AG151" s="10">
        <f t="shared" si="116"/>
        <v>0.11234302270834748</v>
      </c>
      <c r="AH151" s="10">
        <f t="shared" si="117"/>
        <v>97.571800146732528</v>
      </c>
      <c r="AI151" s="10">
        <f t="shared" si="118"/>
        <v>6.4885247097577134E-2</v>
      </c>
      <c r="AJ151" s="10">
        <f t="shared" ca="1" si="119"/>
        <v>0.64644123201000026</v>
      </c>
      <c r="AK151" s="12">
        <f t="shared" si="120"/>
        <v>0.11234302270834748</v>
      </c>
      <c r="AL151" s="10">
        <f t="shared" ca="1" si="121"/>
        <v>11.353711955764963</v>
      </c>
      <c r="AM151" s="10">
        <f t="shared" si="122"/>
        <v>6.4885247097577134E-2</v>
      </c>
      <c r="AN151" s="10">
        <f t="shared" si="123"/>
        <v>3.1205746480146668</v>
      </c>
      <c r="AO151" s="10">
        <f t="shared" si="124"/>
        <v>4.7268482909999996</v>
      </c>
      <c r="AP151" s="10">
        <f t="shared" si="125"/>
        <v>0.65151398811323169</v>
      </c>
      <c r="AQ151" s="10">
        <f t="shared" si="126"/>
        <v>2.6071284189399999</v>
      </c>
      <c r="AR151" s="15">
        <f t="shared" ca="1" si="127"/>
        <v>4.0637146374351945</v>
      </c>
    </row>
    <row r="152" spans="1:44">
      <c r="A152" s="14" t="str">
        <f>B152&amp;D152</f>
        <v>IA6</v>
      </c>
      <c r="B152" t="s">
        <v>75</v>
      </c>
      <c r="C152" t="s">
        <v>152</v>
      </c>
      <c r="D152">
        <v>6</v>
      </c>
      <c r="E152">
        <v>1</v>
      </c>
      <c r="F152" s="16">
        <f t="shared" ca="1" si="96"/>
        <v>4.9795806048683184</v>
      </c>
      <c r="G152">
        <v>26.690274089999999</v>
      </c>
      <c r="H152">
        <v>16.074801059999999</v>
      </c>
      <c r="I152">
        <v>15.59246242</v>
      </c>
      <c r="J152">
        <v>320.20512819999999</v>
      </c>
      <c r="K152">
        <v>3.8967727669999999</v>
      </c>
      <c r="L152">
        <v>41.953794870000003</v>
      </c>
      <c r="M152">
        <v>8.7161803710000001</v>
      </c>
      <c r="N152" s="12">
        <f t="shared" si="97"/>
        <v>41.9</v>
      </c>
      <c r="O152" s="10">
        <f t="shared" si="98"/>
        <v>14.9</v>
      </c>
      <c r="P152" s="10">
        <f t="shared" si="99"/>
        <v>97.571800146732528</v>
      </c>
      <c r="Q152" s="10">
        <f t="shared" si="100"/>
        <v>39.45019916985644</v>
      </c>
      <c r="R152" s="10">
        <f t="shared" si="101"/>
        <v>34.202138733223002</v>
      </c>
      <c r="S152" s="12">
        <f t="shared" si="102"/>
        <v>22.730300588755032</v>
      </c>
      <c r="T152" s="10">
        <f t="shared" si="103"/>
        <v>31.693331897431602</v>
      </c>
      <c r="U152" s="10">
        <f t="shared" si="104"/>
        <v>0.71719504475946483</v>
      </c>
      <c r="V152" s="10">
        <f t="shared" si="105"/>
        <v>17.502331453341377</v>
      </c>
      <c r="W152" s="10">
        <f t="shared" si="106"/>
        <v>36.826168951539721</v>
      </c>
      <c r="X152" s="10">
        <f t="shared" si="107"/>
        <v>0.15366364708707772</v>
      </c>
      <c r="Y152" s="10">
        <f t="shared" si="108"/>
        <v>0.61821331042527761</v>
      </c>
      <c r="Z152" s="10">
        <f t="shared" si="109"/>
        <v>3.4983723296296838</v>
      </c>
      <c r="AA152" s="10">
        <f t="shared" si="110"/>
        <v>14.003959123711693</v>
      </c>
      <c r="AB152" s="10">
        <f t="shared" si="111"/>
        <v>21.382537575000001</v>
      </c>
      <c r="AC152" s="10">
        <f t="shared" si="112"/>
        <v>3.5010656141343595</v>
      </c>
      <c r="AD152" s="10">
        <f t="shared" si="113"/>
        <v>1.8269922896619153</v>
      </c>
      <c r="AE152" s="10">
        <f t="shared" si="114"/>
        <v>2.6640289518981373</v>
      </c>
      <c r="AF152" s="10">
        <f t="shared" si="115"/>
        <v>1.7714916539229144</v>
      </c>
      <c r="AG152" s="10">
        <f t="shared" si="116"/>
        <v>0.15592079942901713</v>
      </c>
      <c r="AH152" s="10">
        <f t="shared" si="117"/>
        <v>97.571800146732528</v>
      </c>
      <c r="AI152" s="10">
        <f t="shared" si="118"/>
        <v>6.4885247097577134E-2</v>
      </c>
      <c r="AJ152" s="10">
        <f t="shared" ca="1" si="119"/>
        <v>0.83637662766000009</v>
      </c>
      <c r="AK152" s="12">
        <f t="shared" si="120"/>
        <v>0.15592079942901713</v>
      </c>
      <c r="AL152" s="10">
        <f t="shared" ca="1" si="121"/>
        <v>13.167582496051693</v>
      </c>
      <c r="AM152" s="10">
        <f t="shared" si="122"/>
        <v>6.4885247097577134E-2</v>
      </c>
      <c r="AN152" s="10">
        <f t="shared" si="123"/>
        <v>3.0572465588951805</v>
      </c>
      <c r="AO152" s="10">
        <f t="shared" si="124"/>
        <v>3.8967727669999999</v>
      </c>
      <c r="AP152" s="10">
        <f t="shared" si="125"/>
        <v>0.89253729797522285</v>
      </c>
      <c r="AQ152" s="10">
        <f t="shared" si="126"/>
        <v>2.3249027407799998</v>
      </c>
      <c r="AR152" s="15">
        <f t="shared" ca="1" si="127"/>
        <v>4.9795806048683184</v>
      </c>
    </row>
    <row r="153" spans="1:44">
      <c r="A153" s="14" t="str">
        <f>B153&amp;D153</f>
        <v>IA7</v>
      </c>
      <c r="B153" t="s">
        <v>75</v>
      </c>
      <c r="C153" t="s">
        <v>152</v>
      </c>
      <c r="D153">
        <v>7</v>
      </c>
      <c r="E153">
        <v>1</v>
      </c>
      <c r="F153" s="16">
        <f t="shared" ca="1" si="96"/>
        <v>5.0625212854870005</v>
      </c>
      <c r="G153">
        <v>28.50692308</v>
      </c>
      <c r="H153">
        <v>17.882136750000001</v>
      </c>
      <c r="I153">
        <v>18.320146009999998</v>
      </c>
      <c r="J153">
        <v>320.20512819999999</v>
      </c>
      <c r="K153">
        <v>3.1310292020000001</v>
      </c>
      <c r="L153">
        <v>41.953794870000003</v>
      </c>
      <c r="M153">
        <v>9.7495726499999993</v>
      </c>
      <c r="N153" s="12">
        <f t="shared" si="97"/>
        <v>40.799999999999997</v>
      </c>
      <c r="O153" s="10">
        <f t="shared" si="98"/>
        <v>14.7</v>
      </c>
      <c r="P153" s="10">
        <f t="shared" si="99"/>
        <v>97.571800146732528</v>
      </c>
      <c r="Q153" s="10">
        <f t="shared" si="100"/>
        <v>40.514563026971437</v>
      </c>
      <c r="R153" s="10">
        <f t="shared" si="101"/>
        <v>34.91776518869144</v>
      </c>
      <c r="S153" s="12">
        <f t="shared" si="102"/>
        <v>23.730019187755101</v>
      </c>
      <c r="T153" s="10">
        <f t="shared" si="103"/>
        <v>30.861287384611199</v>
      </c>
      <c r="U153" s="10">
        <f t="shared" si="104"/>
        <v>0.76892512266315682</v>
      </c>
      <c r="V153" s="10">
        <f t="shared" si="105"/>
        <v>18.272114774571428</v>
      </c>
      <c r="W153" s="10">
        <f t="shared" si="106"/>
        <v>37.716164107831439</v>
      </c>
      <c r="X153" s="10">
        <f t="shared" si="107"/>
        <v>0.13683571090533203</v>
      </c>
      <c r="Y153" s="10">
        <f t="shared" si="108"/>
        <v>0.68804891559526171</v>
      </c>
      <c r="Z153" s="10">
        <f t="shared" si="109"/>
        <v>3.5509641216646339</v>
      </c>
      <c r="AA153" s="10">
        <f t="shared" si="110"/>
        <v>14.721150652906793</v>
      </c>
      <c r="AB153" s="10">
        <f t="shared" si="111"/>
        <v>23.194529915</v>
      </c>
      <c r="AC153" s="10">
        <f t="shared" si="112"/>
        <v>3.8929425311039294</v>
      </c>
      <c r="AD153" s="10">
        <f t="shared" si="113"/>
        <v>2.0487428544343884</v>
      </c>
      <c r="AE153" s="10">
        <f t="shared" si="114"/>
        <v>2.9708426927691587</v>
      </c>
      <c r="AF153" s="10">
        <f t="shared" si="115"/>
        <v>2.1059045083337664</v>
      </c>
      <c r="AG153" s="10">
        <f t="shared" si="116"/>
        <v>0.17167229638263845</v>
      </c>
      <c r="AH153" s="10">
        <f t="shared" si="117"/>
        <v>97.571800146732528</v>
      </c>
      <c r="AI153" s="10">
        <f t="shared" si="118"/>
        <v>6.4885247097577134E-2</v>
      </c>
      <c r="AJ153" s="10">
        <f t="shared" ca="1" si="119"/>
        <v>0.25367892759999999</v>
      </c>
      <c r="AK153" s="12">
        <f t="shared" si="120"/>
        <v>0.17167229638263845</v>
      </c>
      <c r="AL153" s="10">
        <f t="shared" ca="1" si="121"/>
        <v>14.467471725306794</v>
      </c>
      <c r="AM153" s="10">
        <f t="shared" si="122"/>
        <v>6.4885247097577134E-2</v>
      </c>
      <c r="AN153" s="10">
        <f t="shared" si="123"/>
        <v>3.0385436228625702</v>
      </c>
      <c r="AO153" s="10">
        <f t="shared" si="124"/>
        <v>3.1310292020000001</v>
      </c>
      <c r="AP153" s="10">
        <f t="shared" si="125"/>
        <v>0.86493818443539228</v>
      </c>
      <c r="AQ153" s="10">
        <f t="shared" si="126"/>
        <v>2.06454992868</v>
      </c>
      <c r="AR153" s="15">
        <f t="shared" ca="1" si="127"/>
        <v>5.0625212854870005</v>
      </c>
    </row>
    <row r="154" spans="1:44">
      <c r="A154" s="14" t="str">
        <f>B154&amp;D154</f>
        <v>IA8</v>
      </c>
      <c r="B154" t="s">
        <v>75</v>
      </c>
      <c r="C154" t="s">
        <v>152</v>
      </c>
      <c r="D154">
        <v>8</v>
      </c>
      <c r="E154">
        <v>1</v>
      </c>
      <c r="F154" s="16">
        <f t="shared" ca="1" si="96"/>
        <v>4.5438205231667022</v>
      </c>
      <c r="G154">
        <v>28.254188030000002</v>
      </c>
      <c r="H154">
        <v>17.482735040000001</v>
      </c>
      <c r="I154">
        <v>18.182496440000001</v>
      </c>
      <c r="J154">
        <v>320.20512819999999</v>
      </c>
      <c r="K154">
        <v>2.8657941600000001</v>
      </c>
      <c r="L154">
        <v>41.953794870000003</v>
      </c>
      <c r="M154">
        <v>8.961538462</v>
      </c>
      <c r="N154" s="12">
        <f t="shared" si="97"/>
        <v>36.5</v>
      </c>
      <c r="O154" s="10">
        <f t="shared" si="98"/>
        <v>13.649999999999999</v>
      </c>
      <c r="P154" s="10">
        <f t="shared" si="99"/>
        <v>97.571800146732528</v>
      </c>
      <c r="Q154" s="10">
        <f t="shared" si="100"/>
        <v>40.246477508502998</v>
      </c>
      <c r="R154" s="10">
        <f t="shared" si="101"/>
        <v>34.677987430000002</v>
      </c>
      <c r="S154" s="12">
        <f t="shared" si="102"/>
        <v>21.10654409754579</v>
      </c>
      <c r="T154" s="10">
        <f t="shared" si="103"/>
        <v>27.608749743586003</v>
      </c>
      <c r="U154" s="10">
        <f t="shared" si="104"/>
        <v>0.76448750101221841</v>
      </c>
      <c r="V154" s="10">
        <f t="shared" si="105"/>
        <v>16.252038955110258</v>
      </c>
      <c r="W154" s="10">
        <f t="shared" si="106"/>
        <v>37.462232469251504</v>
      </c>
      <c r="X154" s="10">
        <f t="shared" si="107"/>
        <v>0.13771127626393942</v>
      </c>
      <c r="Y154" s="10">
        <f t="shared" si="108"/>
        <v>0.68205812636649499</v>
      </c>
      <c r="Z154" s="10">
        <f t="shared" si="109"/>
        <v>3.5187186706034459</v>
      </c>
      <c r="AA154" s="10">
        <f t="shared" si="110"/>
        <v>12.733320284506812</v>
      </c>
      <c r="AB154" s="10">
        <f t="shared" si="111"/>
        <v>22.868461535000002</v>
      </c>
      <c r="AC154" s="10">
        <f t="shared" si="112"/>
        <v>3.8362361843727051</v>
      </c>
      <c r="AD154" s="10">
        <f t="shared" si="113"/>
        <v>1.9978083786411991</v>
      </c>
      <c r="AE154" s="10">
        <f t="shared" si="114"/>
        <v>2.9170222815069522</v>
      </c>
      <c r="AF154" s="10">
        <f t="shared" si="115"/>
        <v>2.0877922321818496</v>
      </c>
      <c r="AG154" s="10">
        <f t="shared" si="116"/>
        <v>0.16874272517513186</v>
      </c>
      <c r="AH154" s="10">
        <f t="shared" si="117"/>
        <v>97.571800146732528</v>
      </c>
      <c r="AI154" s="10">
        <f t="shared" si="118"/>
        <v>6.4885247097577134E-2</v>
      </c>
      <c r="AJ154" s="10">
        <f t="shared" ca="1" si="119"/>
        <v>-4.5649573199999842E-2</v>
      </c>
      <c r="AK154" s="12">
        <f t="shared" si="120"/>
        <v>0.16874272517513186</v>
      </c>
      <c r="AL154" s="10">
        <f t="shared" ca="1" si="121"/>
        <v>12.778969857706812</v>
      </c>
      <c r="AM154" s="10">
        <f t="shared" si="122"/>
        <v>6.4885247097577134E-2</v>
      </c>
      <c r="AN154" s="10">
        <f t="shared" si="123"/>
        <v>3.0418923170475667</v>
      </c>
      <c r="AO154" s="10">
        <f t="shared" si="124"/>
        <v>2.8657941600000001</v>
      </c>
      <c r="AP154" s="10">
        <f t="shared" si="125"/>
        <v>0.82923004932510258</v>
      </c>
      <c r="AQ154" s="10">
        <f t="shared" si="126"/>
        <v>1.9743700144000003</v>
      </c>
      <c r="AR154" s="15">
        <f t="shared" ca="1" si="127"/>
        <v>4.5438205231667022</v>
      </c>
    </row>
    <row r="155" spans="1:44">
      <c r="A155" s="14" t="str">
        <f>B155&amp;D155</f>
        <v>IA9</v>
      </c>
      <c r="B155" t="s">
        <v>75</v>
      </c>
      <c r="C155" t="s">
        <v>152</v>
      </c>
      <c r="D155">
        <v>9</v>
      </c>
      <c r="E155">
        <v>1</v>
      </c>
      <c r="F155" s="16">
        <f t="shared" ca="1" si="96"/>
        <v>3.9063263052849848</v>
      </c>
      <c r="G155">
        <v>25.61485411</v>
      </c>
      <c r="H155">
        <v>12.5954023</v>
      </c>
      <c r="I155">
        <v>12.992808719999999</v>
      </c>
      <c r="J155">
        <v>320.20512819999999</v>
      </c>
      <c r="K155">
        <v>3.1976274679999999</v>
      </c>
      <c r="L155">
        <v>41.953794870000003</v>
      </c>
      <c r="M155">
        <v>8.2891246679999995</v>
      </c>
      <c r="N155" s="12">
        <f t="shared" si="97"/>
        <v>28.1</v>
      </c>
      <c r="O155" s="10">
        <f t="shared" si="98"/>
        <v>12.25</v>
      </c>
      <c r="P155" s="10">
        <f t="shared" si="99"/>
        <v>97.571800146732528</v>
      </c>
      <c r="Q155" s="10">
        <f t="shared" si="100"/>
        <v>38.925951312671437</v>
      </c>
      <c r="R155" s="10">
        <f t="shared" si="101"/>
        <v>32.575143952371441</v>
      </c>
      <c r="S155" s="12">
        <f t="shared" si="102"/>
        <v>16.532118496767346</v>
      </c>
      <c r="T155" s="10">
        <f t="shared" si="103"/>
        <v>21.254955282048403</v>
      </c>
      <c r="U155" s="10">
        <f t="shared" si="104"/>
        <v>0.7778006717675906</v>
      </c>
      <c r="V155" s="10">
        <f t="shared" si="105"/>
        <v>12.729731242510857</v>
      </c>
      <c r="W155" s="10">
        <f t="shared" si="106"/>
        <v>35.750547632521439</v>
      </c>
      <c r="X155" s="10">
        <f t="shared" si="107"/>
        <v>0.16870346440752876</v>
      </c>
      <c r="Y155" s="10">
        <f t="shared" si="108"/>
        <v>0.70003090688624747</v>
      </c>
      <c r="Z155" s="10">
        <f t="shared" si="109"/>
        <v>4.2220552749378575</v>
      </c>
      <c r="AA155" s="10">
        <f t="shared" si="110"/>
        <v>8.5076759675730003</v>
      </c>
      <c r="AB155" s="10">
        <f t="shared" si="111"/>
        <v>19.105128205</v>
      </c>
      <c r="AC155" s="10">
        <f t="shared" si="112"/>
        <v>3.2856635998578865</v>
      </c>
      <c r="AD155" s="10">
        <f t="shared" si="113"/>
        <v>1.4585880451692275</v>
      </c>
      <c r="AE155" s="10">
        <f t="shared" si="114"/>
        <v>2.3721258225135569</v>
      </c>
      <c r="AF155" s="10">
        <f t="shared" si="115"/>
        <v>1.4970664849991211</v>
      </c>
      <c r="AG155" s="10">
        <f t="shared" si="116"/>
        <v>0.13787119601757328</v>
      </c>
      <c r="AH155" s="10">
        <f t="shared" si="117"/>
        <v>97.571800146732528</v>
      </c>
      <c r="AI155" s="10">
        <f t="shared" si="118"/>
        <v>6.4885247097577134E-2</v>
      </c>
      <c r="AJ155" s="10">
        <f t="shared" ca="1" si="119"/>
        <v>-0.52686666620000033</v>
      </c>
      <c r="AK155" s="12">
        <f t="shared" si="120"/>
        <v>0.13787119601757328</v>
      </c>
      <c r="AL155" s="10">
        <f t="shared" ca="1" si="121"/>
        <v>9.0345426337730004</v>
      </c>
      <c r="AM155" s="10">
        <f t="shared" si="122"/>
        <v>6.4885247097577134E-2</v>
      </c>
      <c r="AN155" s="10">
        <f t="shared" si="123"/>
        <v>3.0810825045439736</v>
      </c>
      <c r="AO155" s="10">
        <f t="shared" si="124"/>
        <v>3.1976274679999999</v>
      </c>
      <c r="AP155" s="10">
        <f t="shared" si="125"/>
        <v>0.87505933751443576</v>
      </c>
      <c r="AQ155" s="10">
        <f t="shared" si="126"/>
        <v>2.0871933391199997</v>
      </c>
      <c r="AR155" s="15">
        <f t="shared" ca="1" si="127"/>
        <v>3.9063263052849848</v>
      </c>
    </row>
    <row r="156" spans="1:44">
      <c r="A156" s="14" t="str">
        <f>B156&amp;D156</f>
        <v>IA10</v>
      </c>
      <c r="B156" t="s">
        <v>75</v>
      </c>
      <c r="C156" t="s">
        <v>152</v>
      </c>
      <c r="D156">
        <v>10</v>
      </c>
      <c r="E156">
        <v>1</v>
      </c>
      <c r="F156" s="16">
        <f t="shared" ca="1" si="96"/>
        <v>2.8761562382932251</v>
      </c>
      <c r="G156">
        <v>17.324358969999999</v>
      </c>
      <c r="H156">
        <v>5.3414529909999997</v>
      </c>
      <c r="I156">
        <v>4.9328027069999996</v>
      </c>
      <c r="J156">
        <v>320.20512819999999</v>
      </c>
      <c r="K156">
        <v>4.1901709399999998</v>
      </c>
      <c r="L156">
        <v>41.953794870000003</v>
      </c>
      <c r="M156">
        <v>6.1239316239999999</v>
      </c>
      <c r="N156" s="12">
        <f t="shared" si="97"/>
        <v>21.95</v>
      </c>
      <c r="O156" s="10">
        <f t="shared" si="98"/>
        <v>10.850000000000001</v>
      </c>
      <c r="P156" s="10">
        <f t="shared" si="99"/>
        <v>97.571800146732528</v>
      </c>
      <c r="Q156" s="10">
        <f t="shared" si="100"/>
        <v>34.677987430000002</v>
      </c>
      <c r="R156" s="10">
        <f t="shared" si="101"/>
        <v>29.284720064367999</v>
      </c>
      <c r="S156" s="12">
        <f t="shared" si="102"/>
        <v>11.681983831649768</v>
      </c>
      <c r="T156" s="10">
        <f t="shared" si="103"/>
        <v>16.603070051279801</v>
      </c>
      <c r="U156" s="10">
        <f t="shared" si="104"/>
        <v>0.70360383926400982</v>
      </c>
      <c r="V156" s="10">
        <f t="shared" si="105"/>
        <v>8.9951275503703219</v>
      </c>
      <c r="W156" s="10">
        <f t="shared" si="106"/>
        <v>31.981353747184002</v>
      </c>
      <c r="X156" s="10">
        <f t="shared" si="107"/>
        <v>0.20954976933039091</v>
      </c>
      <c r="Y156" s="10">
        <f t="shared" si="108"/>
        <v>0.59986518300641334</v>
      </c>
      <c r="Z156" s="10">
        <f t="shared" si="109"/>
        <v>4.0201076792934343</v>
      </c>
      <c r="AA156" s="10">
        <f t="shared" si="110"/>
        <v>4.9750198710768876</v>
      </c>
      <c r="AB156" s="10">
        <f t="shared" si="111"/>
        <v>11.3329059805</v>
      </c>
      <c r="AC156" s="10">
        <f t="shared" si="112"/>
        <v>1.9779203006603152</v>
      </c>
      <c r="AD156" s="10">
        <f t="shared" si="113"/>
        <v>0.89332224347423672</v>
      </c>
      <c r="AE156" s="10">
        <f t="shared" si="114"/>
        <v>1.4356212720672761</v>
      </c>
      <c r="AF156" s="10">
        <f t="shared" si="115"/>
        <v>0.86822768784460314</v>
      </c>
      <c r="AG156" s="10">
        <f t="shared" si="116"/>
        <v>8.8965671528637602E-2</v>
      </c>
      <c r="AH156" s="10">
        <f t="shared" si="117"/>
        <v>97.571800146732528</v>
      </c>
      <c r="AI156" s="10">
        <f t="shared" si="118"/>
        <v>6.4885247097577134E-2</v>
      </c>
      <c r="AJ156" s="10">
        <f t="shared" ca="1" si="119"/>
        <v>-1.0881111114300002</v>
      </c>
      <c r="AK156" s="12">
        <f t="shared" si="120"/>
        <v>8.8965671528637602E-2</v>
      </c>
      <c r="AL156" s="10">
        <f t="shared" ca="1" si="121"/>
        <v>6.0631309825068875</v>
      </c>
      <c r="AM156" s="10">
        <f t="shared" si="122"/>
        <v>6.4885247097577134E-2</v>
      </c>
      <c r="AN156" s="10">
        <f t="shared" si="123"/>
        <v>3.1653037023499606</v>
      </c>
      <c r="AO156" s="10">
        <f t="shared" si="124"/>
        <v>4.1901709399999998</v>
      </c>
      <c r="AP156" s="10">
        <f t="shared" si="125"/>
        <v>0.56739358422267294</v>
      </c>
      <c r="AQ156" s="10">
        <f t="shared" si="126"/>
        <v>2.4246581196000001</v>
      </c>
      <c r="AR156" s="15">
        <f t="shared" ca="1" si="127"/>
        <v>2.8761562382932251</v>
      </c>
    </row>
    <row r="157" spans="1:44">
      <c r="A157" s="14" t="str">
        <f>B157&amp;D157</f>
        <v>IA11</v>
      </c>
      <c r="B157" t="s">
        <v>75</v>
      </c>
      <c r="C157" t="s">
        <v>152</v>
      </c>
      <c r="D157">
        <v>11</v>
      </c>
      <c r="E157">
        <v>1</v>
      </c>
      <c r="F157" s="16">
        <f t="shared" ca="1" si="96"/>
        <v>1.4451433726299929</v>
      </c>
      <c r="G157">
        <v>7.2039787799999999</v>
      </c>
      <c r="H157">
        <v>-2.1777188330000001</v>
      </c>
      <c r="I157">
        <v>-2.1693486590000002</v>
      </c>
      <c r="J157">
        <v>320.20512819999999</v>
      </c>
      <c r="K157">
        <v>4.4755783969999996</v>
      </c>
      <c r="L157">
        <v>41.953794870000003</v>
      </c>
      <c r="M157">
        <v>4.6436781610000004</v>
      </c>
      <c r="N157" s="12">
        <f t="shared" si="97"/>
        <v>15.7</v>
      </c>
      <c r="O157" s="10">
        <f t="shared" si="98"/>
        <v>9.6499999999999986</v>
      </c>
      <c r="P157" s="10">
        <f t="shared" si="99"/>
        <v>97.571800146732528</v>
      </c>
      <c r="Q157" s="10">
        <f t="shared" si="100"/>
        <v>30.136583680000001</v>
      </c>
      <c r="R157" s="10">
        <f t="shared" si="101"/>
        <v>26.250100533261438</v>
      </c>
      <c r="S157" s="12">
        <f t="shared" si="102"/>
        <v>7.7024998511761664</v>
      </c>
      <c r="T157" s="10">
        <f t="shared" si="103"/>
        <v>11.8755444102548</v>
      </c>
      <c r="U157" s="10">
        <f t="shared" si="104"/>
        <v>0.64860183121582904</v>
      </c>
      <c r="V157" s="10">
        <f t="shared" si="105"/>
        <v>5.9309248854056484</v>
      </c>
      <c r="W157" s="10">
        <f t="shared" si="106"/>
        <v>28.19334210663072</v>
      </c>
      <c r="X157" s="10">
        <f t="shared" si="107"/>
        <v>0.2389634999708421</v>
      </c>
      <c r="Y157" s="10">
        <f t="shared" si="108"/>
        <v>0.5256124721413693</v>
      </c>
      <c r="Z157" s="10">
        <f t="shared" si="109"/>
        <v>3.5411456803609154</v>
      </c>
      <c r="AA157" s="10">
        <f t="shared" si="110"/>
        <v>2.3897792050447331</v>
      </c>
      <c r="AB157" s="10">
        <f t="shared" si="111"/>
        <v>2.5131299734999999</v>
      </c>
      <c r="AC157" s="10">
        <f t="shared" si="112"/>
        <v>1.0159777690924052</v>
      </c>
      <c r="AD157" s="10">
        <f t="shared" si="113"/>
        <v>0.52051236234401044</v>
      </c>
      <c r="AE157" s="10">
        <f t="shared" si="114"/>
        <v>0.76824506571820783</v>
      </c>
      <c r="AF157" s="10">
        <f t="shared" si="115"/>
        <v>0.52083542541540961</v>
      </c>
      <c r="AG157" s="10">
        <f t="shared" si="116"/>
        <v>5.2158412052866261E-2</v>
      </c>
      <c r="AH157" s="10">
        <f t="shared" si="117"/>
        <v>97.571800146732528</v>
      </c>
      <c r="AI157" s="10">
        <f t="shared" si="118"/>
        <v>6.4885247097577134E-2</v>
      </c>
      <c r="AJ157" s="10">
        <f t="shared" ca="1" si="119"/>
        <v>-1.2347686409800001</v>
      </c>
      <c r="AK157" s="12">
        <f t="shared" si="120"/>
        <v>5.2158412052866261E-2</v>
      </c>
      <c r="AL157" s="10">
        <f t="shared" ca="1" si="121"/>
        <v>3.6245478460247331</v>
      </c>
      <c r="AM157" s="10">
        <f t="shared" si="122"/>
        <v>6.4885247097577134E-2</v>
      </c>
      <c r="AN157" s="10">
        <f t="shared" si="123"/>
        <v>3.2666319753492901</v>
      </c>
      <c r="AO157" s="10">
        <f t="shared" si="124"/>
        <v>4.4755783969999996</v>
      </c>
      <c r="AP157" s="10">
        <f t="shared" si="125"/>
        <v>0.24740964030279822</v>
      </c>
      <c r="AQ157" s="10">
        <f t="shared" si="126"/>
        <v>2.52169665498</v>
      </c>
      <c r="AR157" s="15">
        <f t="shared" ca="1" si="127"/>
        <v>1.4451433726299929</v>
      </c>
    </row>
    <row r="158" spans="1:44">
      <c r="A158" s="14" t="str">
        <f>B158&amp;D158</f>
        <v>IA12</v>
      </c>
      <c r="B158" t="s">
        <v>75</v>
      </c>
      <c r="C158" t="s">
        <v>152</v>
      </c>
      <c r="D158">
        <v>12</v>
      </c>
      <c r="E158">
        <v>1</v>
      </c>
      <c r="F158" s="16">
        <f t="shared" ca="1" si="96"/>
        <v>0.75591291055224774</v>
      </c>
      <c r="G158">
        <v>-0.61770057899999997</v>
      </c>
      <c r="H158">
        <v>-8.7104218360000001</v>
      </c>
      <c r="I158">
        <v>-8.1546526050000008</v>
      </c>
      <c r="J158">
        <v>320.20512819999999</v>
      </c>
      <c r="K158">
        <v>4.3143644889999999</v>
      </c>
      <c r="L158">
        <v>41.953794870000003</v>
      </c>
      <c r="M158">
        <v>4.0157154669999997</v>
      </c>
      <c r="N158" s="12">
        <f t="shared" si="97"/>
        <v>13</v>
      </c>
      <c r="O158" s="10">
        <f t="shared" si="98"/>
        <v>9.1</v>
      </c>
      <c r="P158" s="10">
        <f t="shared" si="99"/>
        <v>97.571800146732528</v>
      </c>
      <c r="Q158" s="10">
        <f t="shared" si="100"/>
        <v>26.837218951168001</v>
      </c>
      <c r="R158" s="10">
        <f t="shared" si="101"/>
        <v>23.816481435648001</v>
      </c>
      <c r="S158" s="12">
        <f t="shared" si="102"/>
        <v>6.1183681907142855</v>
      </c>
      <c r="T158" s="10">
        <f t="shared" si="103"/>
        <v>9.8332533333320011</v>
      </c>
      <c r="U158" s="10">
        <f t="shared" si="104"/>
        <v>0.62221199671269678</v>
      </c>
      <c r="V158" s="10">
        <f t="shared" si="105"/>
        <v>4.7111435068500001</v>
      </c>
      <c r="W158" s="10">
        <f t="shared" si="106"/>
        <v>25.326850193407999</v>
      </c>
      <c r="X158" s="10">
        <f t="shared" si="107"/>
        <v>0.2595324761946205</v>
      </c>
      <c r="Y158" s="10">
        <f t="shared" si="108"/>
        <v>0.48998619556214074</v>
      </c>
      <c r="Z158" s="10">
        <f t="shared" si="109"/>
        <v>3.2207479324989663</v>
      </c>
      <c r="AA158" s="10">
        <f t="shared" si="110"/>
        <v>1.4903955743510338</v>
      </c>
      <c r="AB158" s="10">
        <f t="shared" si="111"/>
        <v>-4.6640612074999996</v>
      </c>
      <c r="AC158" s="10">
        <f t="shared" si="112"/>
        <v>0.58388135810464525</v>
      </c>
      <c r="AD158" s="10">
        <f t="shared" si="113"/>
        <v>0.31630122953838713</v>
      </c>
      <c r="AE158" s="10">
        <f t="shared" si="114"/>
        <v>0.45009129382151619</v>
      </c>
      <c r="AF158" s="10">
        <f t="shared" si="115"/>
        <v>0.33035828506986353</v>
      </c>
      <c r="AG158" s="10">
        <f t="shared" si="116"/>
        <v>3.2714958154278967E-2</v>
      </c>
      <c r="AH158" s="10">
        <f t="shared" si="117"/>
        <v>97.571800146732528</v>
      </c>
      <c r="AI158" s="10">
        <f t="shared" si="118"/>
        <v>6.4885247097577134E-2</v>
      </c>
      <c r="AJ158" s="10">
        <f t="shared" ca="1" si="119"/>
        <v>-1.0048067653400001</v>
      </c>
      <c r="AK158" s="12">
        <f t="shared" si="120"/>
        <v>3.2714958154278967E-2</v>
      </c>
      <c r="AL158" s="10">
        <f t="shared" ca="1" si="121"/>
        <v>2.4952023396910339</v>
      </c>
      <c r="AM158" s="10">
        <f t="shared" si="122"/>
        <v>6.4885247097577134E-2</v>
      </c>
      <c r="AN158" s="10">
        <f t="shared" si="123"/>
        <v>3.35400470041382</v>
      </c>
      <c r="AO158" s="10">
        <f t="shared" si="124"/>
        <v>4.3143644889999999</v>
      </c>
      <c r="AP158" s="10">
        <f t="shared" si="125"/>
        <v>0.11973300875165266</v>
      </c>
      <c r="AQ158" s="10">
        <f t="shared" si="126"/>
        <v>2.46688392626</v>
      </c>
      <c r="AR158" s="15">
        <f t="shared" ca="1" si="127"/>
        <v>0.75591291055224774</v>
      </c>
    </row>
    <row r="159" spans="1:44">
      <c r="A159" s="14" t="str">
        <f>B159&amp;D159</f>
        <v>ID1</v>
      </c>
      <c r="B159" t="s">
        <v>63</v>
      </c>
      <c r="C159" t="s">
        <v>152</v>
      </c>
      <c r="D159">
        <v>1</v>
      </c>
      <c r="E159">
        <v>1</v>
      </c>
      <c r="F159" s="16">
        <f t="shared" ca="1" si="96"/>
        <v>0.71344932081825452</v>
      </c>
      <c r="G159">
        <v>3.278</v>
      </c>
      <c r="H159">
        <v>-3.4213333330000002</v>
      </c>
      <c r="I159">
        <v>-3.357166667</v>
      </c>
      <c r="J159">
        <v>699.6</v>
      </c>
      <c r="K159">
        <v>3.459666667</v>
      </c>
      <c r="L159">
        <v>44.8874</v>
      </c>
      <c r="M159">
        <v>3.8</v>
      </c>
      <c r="N159" s="12">
        <f t="shared" si="97"/>
        <v>12.5</v>
      </c>
      <c r="O159" s="10">
        <f t="shared" si="98"/>
        <v>9.1</v>
      </c>
      <c r="P159" s="10">
        <f t="shared" si="99"/>
        <v>93.299090617257562</v>
      </c>
      <c r="Q159" s="10">
        <f t="shared" si="100"/>
        <v>28.451044931327999</v>
      </c>
      <c r="R159" s="10">
        <f t="shared" si="101"/>
        <v>25.864076213451437</v>
      </c>
      <c r="S159" s="12">
        <f t="shared" si="102"/>
        <v>5.7348901098901104</v>
      </c>
      <c r="T159" s="10">
        <f t="shared" si="103"/>
        <v>9.5499000000000009</v>
      </c>
      <c r="U159" s="10">
        <f t="shared" si="104"/>
        <v>0.60051834154180772</v>
      </c>
      <c r="V159" s="10">
        <f t="shared" si="105"/>
        <v>4.415865384615385</v>
      </c>
      <c r="W159" s="10">
        <f t="shared" si="106"/>
        <v>27.15756057238972</v>
      </c>
      <c r="X159" s="10">
        <f t="shared" si="107"/>
        <v>0.24333667079632421</v>
      </c>
      <c r="Y159" s="10">
        <f t="shared" si="108"/>
        <v>0.46069976108144051</v>
      </c>
      <c r="Z159" s="10">
        <f t="shared" si="109"/>
        <v>3.0445022956390004</v>
      </c>
      <c r="AA159" s="10">
        <f t="shared" si="110"/>
        <v>1.3713630889763846</v>
      </c>
      <c r="AB159" s="10">
        <f t="shared" si="111"/>
        <v>-7.1666666500000087E-2</v>
      </c>
      <c r="AC159" s="10">
        <f t="shared" si="112"/>
        <v>0.77284791174746992</v>
      </c>
      <c r="AD159" s="10">
        <f t="shared" si="113"/>
        <v>0.47443872771049439</v>
      </c>
      <c r="AE159" s="10">
        <f t="shared" si="114"/>
        <v>0.62364331972898213</v>
      </c>
      <c r="AF159" s="10">
        <f t="shared" si="115"/>
        <v>0.47672444962950039</v>
      </c>
      <c r="AG159" s="10">
        <f t="shared" si="116"/>
        <v>4.4245798502532546E-2</v>
      </c>
      <c r="AH159" s="10">
        <f t="shared" si="117"/>
        <v>93.299090617257562</v>
      </c>
      <c r="AI159" s="10">
        <f t="shared" si="118"/>
        <v>6.2043895260476281E-2</v>
      </c>
      <c r="AJ159" s="10">
        <f t="shared" ca="1" si="119"/>
        <v>4.7005376319999993E-2</v>
      </c>
      <c r="AK159" s="12">
        <f t="shared" si="120"/>
        <v>4.4245798502532546E-2</v>
      </c>
      <c r="AL159" s="10">
        <f t="shared" ca="1" si="121"/>
        <v>1.3243577126563846</v>
      </c>
      <c r="AM159" s="10">
        <f t="shared" si="122"/>
        <v>6.2043895260476281E-2</v>
      </c>
      <c r="AN159" s="10">
        <f t="shared" si="123"/>
        <v>3.2975689588821866</v>
      </c>
      <c r="AO159" s="10">
        <f t="shared" si="124"/>
        <v>3.459666667</v>
      </c>
      <c r="AP159" s="10">
        <f t="shared" si="125"/>
        <v>0.14691887009948174</v>
      </c>
      <c r="AQ159" s="10">
        <f t="shared" si="126"/>
        <v>2.1762866667800003</v>
      </c>
      <c r="AR159" s="15">
        <f t="shared" ca="1" si="127"/>
        <v>0.71344932081825452</v>
      </c>
    </row>
    <row r="160" spans="1:44">
      <c r="A160" s="14" t="str">
        <f>B160&amp;D160</f>
        <v>ID2</v>
      </c>
      <c r="B160" t="s">
        <v>63</v>
      </c>
      <c r="C160" t="s">
        <v>152</v>
      </c>
      <c r="D160">
        <v>2</v>
      </c>
      <c r="E160">
        <v>1</v>
      </c>
      <c r="F160" s="16">
        <f t="shared" ca="1" si="96"/>
        <v>1.1430908244225753</v>
      </c>
      <c r="G160">
        <v>5.7822222219999997</v>
      </c>
      <c r="H160">
        <v>-2.999259259</v>
      </c>
      <c r="I160">
        <v>-2.9729938269999998</v>
      </c>
      <c r="J160">
        <v>699.6</v>
      </c>
      <c r="K160">
        <v>3.15882716</v>
      </c>
      <c r="L160">
        <v>44.8874</v>
      </c>
      <c r="M160">
        <v>6.3703703699999998</v>
      </c>
      <c r="N160" s="12">
        <f t="shared" si="97"/>
        <v>18</v>
      </c>
      <c r="O160" s="10">
        <f t="shared" si="98"/>
        <v>10.3</v>
      </c>
      <c r="P160" s="10">
        <f t="shared" si="99"/>
        <v>93.299090617257562</v>
      </c>
      <c r="Q160" s="10">
        <f t="shared" si="100"/>
        <v>29.49597057068144</v>
      </c>
      <c r="R160" s="10">
        <f t="shared" si="101"/>
        <v>26.056552230000001</v>
      </c>
      <c r="S160" s="12">
        <f t="shared" si="102"/>
        <v>10.066343041747572</v>
      </c>
      <c r="T160" s="10">
        <f t="shared" si="103"/>
        <v>13.751856</v>
      </c>
      <c r="U160" s="10">
        <f t="shared" si="104"/>
        <v>0.73199886922518476</v>
      </c>
      <c r="V160" s="10">
        <f t="shared" si="105"/>
        <v>7.7510841421456309</v>
      </c>
      <c r="W160" s="10">
        <f t="shared" si="106"/>
        <v>27.776261400340722</v>
      </c>
      <c r="X160" s="10">
        <f t="shared" si="107"/>
        <v>0.24193857038014002</v>
      </c>
      <c r="Y160" s="10">
        <f t="shared" si="108"/>
        <v>0.63819847345399949</v>
      </c>
      <c r="Z160" s="10">
        <f t="shared" si="109"/>
        <v>4.288788816401035</v>
      </c>
      <c r="AA160" s="10">
        <f t="shared" si="110"/>
        <v>3.4622953257445959</v>
      </c>
      <c r="AB160" s="10">
        <f t="shared" si="111"/>
        <v>1.3914814814999998</v>
      </c>
      <c r="AC160" s="10">
        <f t="shared" si="112"/>
        <v>0.92110392394880525</v>
      </c>
      <c r="AD160" s="10">
        <f t="shared" si="113"/>
        <v>0.48965355524033582</v>
      </c>
      <c r="AE160" s="10">
        <f t="shared" si="114"/>
        <v>0.70537873959457054</v>
      </c>
      <c r="AF160" s="10">
        <f t="shared" si="115"/>
        <v>0.49061448872912017</v>
      </c>
      <c r="AG160" s="10">
        <f t="shared" si="116"/>
        <v>4.85870876645602E-2</v>
      </c>
      <c r="AH160" s="10">
        <f t="shared" si="117"/>
        <v>93.299090617257562</v>
      </c>
      <c r="AI160" s="10">
        <f t="shared" si="118"/>
        <v>6.2043895260476281E-2</v>
      </c>
      <c r="AJ160" s="10">
        <f t="shared" ca="1" si="119"/>
        <v>0.20484074072</v>
      </c>
      <c r="AK160" s="12">
        <f t="shared" si="120"/>
        <v>4.85870876645602E-2</v>
      </c>
      <c r="AL160" s="10">
        <f t="shared" ca="1" si="121"/>
        <v>3.2574545850245959</v>
      </c>
      <c r="AM160" s="10">
        <f t="shared" si="122"/>
        <v>6.2043895260476281E-2</v>
      </c>
      <c r="AN160" s="10">
        <f t="shared" si="123"/>
        <v>3.2799852063216464</v>
      </c>
      <c r="AO160" s="10">
        <f t="shared" si="124"/>
        <v>3.15882716</v>
      </c>
      <c r="AP160" s="10">
        <f t="shared" si="125"/>
        <v>0.21476425086545037</v>
      </c>
      <c r="AQ160" s="10">
        <f t="shared" si="126"/>
        <v>2.0740012343999998</v>
      </c>
      <c r="AR160" s="15">
        <f t="shared" ca="1" si="127"/>
        <v>1.1430908244225753</v>
      </c>
    </row>
    <row r="161" spans="1:44">
      <c r="A161" s="14" t="str">
        <f>B161&amp;D161</f>
        <v>ID3</v>
      </c>
      <c r="B161" t="s">
        <v>63</v>
      </c>
      <c r="C161" t="s">
        <v>152</v>
      </c>
      <c r="D161">
        <v>3</v>
      </c>
      <c r="E161">
        <v>1</v>
      </c>
      <c r="F161" s="16">
        <f t="shared" ca="1" si="96"/>
        <v>2.3378507098298225</v>
      </c>
      <c r="G161">
        <v>10.91733333</v>
      </c>
      <c r="H161">
        <v>0.36399999999999999</v>
      </c>
      <c r="I161">
        <v>-1.7290000000000001</v>
      </c>
      <c r="J161">
        <v>699.6</v>
      </c>
      <c r="K161">
        <v>3.7642777779999999</v>
      </c>
      <c r="L161">
        <v>44.8874</v>
      </c>
      <c r="M161">
        <v>7.78</v>
      </c>
      <c r="N161" s="12">
        <f t="shared" si="97"/>
        <v>25.3</v>
      </c>
      <c r="O161" s="10">
        <f t="shared" si="98"/>
        <v>11.6</v>
      </c>
      <c r="P161" s="10">
        <f t="shared" si="99"/>
        <v>93.299090617257562</v>
      </c>
      <c r="Q161" s="10">
        <f t="shared" si="100"/>
        <v>31.671902089016438</v>
      </c>
      <c r="R161" s="10">
        <f t="shared" si="101"/>
        <v>27.234065736423002</v>
      </c>
      <c r="S161" s="12">
        <f t="shared" si="102"/>
        <v>14.809224137931038</v>
      </c>
      <c r="T161" s="10">
        <f t="shared" si="103"/>
        <v>19.328997600000001</v>
      </c>
      <c r="U161" s="10">
        <f t="shared" si="104"/>
        <v>0.76616617397329678</v>
      </c>
      <c r="V161" s="10">
        <f t="shared" si="105"/>
        <v>11.403102586206899</v>
      </c>
      <c r="W161" s="10">
        <f t="shared" si="106"/>
        <v>29.45298391271972</v>
      </c>
      <c r="X161" s="10">
        <f t="shared" si="107"/>
        <v>0.23730411883967611</v>
      </c>
      <c r="Y161" s="10">
        <f t="shared" si="108"/>
        <v>0.68432433486395083</v>
      </c>
      <c r="Z161" s="10">
        <f t="shared" si="109"/>
        <v>4.7829579242445472</v>
      </c>
      <c r="AA161" s="10">
        <f t="shared" si="110"/>
        <v>6.6201446619623514</v>
      </c>
      <c r="AB161" s="10">
        <f t="shared" si="111"/>
        <v>5.6406666650000004</v>
      </c>
      <c r="AC161" s="10">
        <f t="shared" si="112"/>
        <v>1.3055181783818115</v>
      </c>
      <c r="AD161" s="10">
        <f t="shared" si="113"/>
        <v>0.62717139221673035</v>
      </c>
      <c r="AE161" s="10">
        <f t="shared" si="114"/>
        <v>0.96634478529927093</v>
      </c>
      <c r="AF161" s="10">
        <f t="shared" si="115"/>
        <v>0.53808387792323331</v>
      </c>
      <c r="AG161" s="10">
        <f t="shared" si="116"/>
        <v>6.3330640891202994E-2</v>
      </c>
      <c r="AH161" s="10">
        <f t="shared" si="117"/>
        <v>93.299090617257562</v>
      </c>
      <c r="AI161" s="10">
        <f t="shared" si="118"/>
        <v>6.2043895260476281E-2</v>
      </c>
      <c r="AJ161" s="10">
        <f t="shared" ca="1" si="119"/>
        <v>0.59488592569000021</v>
      </c>
      <c r="AK161" s="12">
        <f t="shared" si="120"/>
        <v>6.3330640891202994E-2</v>
      </c>
      <c r="AL161" s="10">
        <f t="shared" ca="1" si="121"/>
        <v>6.0252587362723515</v>
      </c>
      <c r="AM161" s="10">
        <f t="shared" si="122"/>
        <v>6.2043895260476281E-2</v>
      </c>
      <c r="AN161" s="10">
        <f t="shared" si="123"/>
        <v>3.2299664322941011</v>
      </c>
      <c r="AO161" s="10">
        <f t="shared" si="124"/>
        <v>3.7642777779999999</v>
      </c>
      <c r="AP161" s="10">
        <f t="shared" si="125"/>
        <v>0.42826090737603761</v>
      </c>
      <c r="AQ161" s="10">
        <f t="shared" si="126"/>
        <v>2.2798544445199997</v>
      </c>
      <c r="AR161" s="15">
        <f t="shared" ca="1" si="127"/>
        <v>2.3378507098298225</v>
      </c>
    </row>
    <row r="162" spans="1:44">
      <c r="A162" s="14" t="str">
        <f>B162&amp;D162</f>
        <v>ID4</v>
      </c>
      <c r="B162" t="s">
        <v>63</v>
      </c>
      <c r="C162" t="s">
        <v>152</v>
      </c>
      <c r="D162">
        <v>4</v>
      </c>
      <c r="E162">
        <v>1</v>
      </c>
      <c r="F162" s="16">
        <f t="shared" ca="1" si="96"/>
        <v>3.562185158557079</v>
      </c>
      <c r="G162">
        <v>16.093103450000001</v>
      </c>
      <c r="H162">
        <v>3.163448276</v>
      </c>
      <c r="I162">
        <v>0.87795977000000003</v>
      </c>
      <c r="J162">
        <v>699.6</v>
      </c>
      <c r="K162">
        <v>3.674655172</v>
      </c>
      <c r="L162">
        <v>44.8874</v>
      </c>
      <c r="M162">
        <v>8.6413793099999996</v>
      </c>
      <c r="N162" s="12">
        <f t="shared" si="97"/>
        <v>33.5</v>
      </c>
      <c r="O162" s="10">
        <f t="shared" si="98"/>
        <v>13.2</v>
      </c>
      <c r="P162" s="10">
        <f t="shared" si="99"/>
        <v>93.299090617257562</v>
      </c>
      <c r="Q162" s="10">
        <f t="shared" si="100"/>
        <v>34.202138733223002</v>
      </c>
      <c r="R162" s="10">
        <f t="shared" si="101"/>
        <v>28.451044931327999</v>
      </c>
      <c r="S162" s="12">
        <f t="shared" si="102"/>
        <v>19.340386624431819</v>
      </c>
      <c r="T162" s="10">
        <f t="shared" si="103"/>
        <v>25.593731999999999</v>
      </c>
      <c r="U162" s="10">
        <f t="shared" si="104"/>
        <v>0.75566887331756927</v>
      </c>
      <c r="V162" s="10">
        <f t="shared" si="105"/>
        <v>14.892097700812501</v>
      </c>
      <c r="W162" s="10">
        <f t="shared" si="106"/>
        <v>31.326591832275501</v>
      </c>
      <c r="X162" s="10">
        <f t="shared" si="107"/>
        <v>0.22704613307281282</v>
      </c>
      <c r="Y162" s="10">
        <f t="shared" si="108"/>
        <v>0.67015297897871851</v>
      </c>
      <c r="Z162" s="10">
        <f t="shared" si="109"/>
        <v>4.7665177058316202</v>
      </c>
      <c r="AA162" s="10">
        <f t="shared" si="110"/>
        <v>10.125579994980882</v>
      </c>
      <c r="AB162" s="10">
        <f t="shared" si="111"/>
        <v>9.6282758630000007</v>
      </c>
      <c r="AC162" s="10">
        <f t="shared" si="112"/>
        <v>1.829127939728566</v>
      </c>
      <c r="AD162" s="10">
        <f t="shared" si="113"/>
        <v>0.76660165528814006</v>
      </c>
      <c r="AE162" s="10">
        <f t="shared" si="114"/>
        <v>1.297864797508353</v>
      </c>
      <c r="AF162" s="10">
        <f t="shared" si="115"/>
        <v>0.65094775784717918</v>
      </c>
      <c r="AG162" s="10">
        <f t="shared" si="116"/>
        <v>8.0497273127828589E-2</v>
      </c>
      <c r="AH162" s="10">
        <f t="shared" si="117"/>
        <v>93.299090617257562</v>
      </c>
      <c r="AI162" s="10">
        <f t="shared" si="118"/>
        <v>6.2043895260476281E-2</v>
      </c>
      <c r="AJ162" s="10">
        <f t="shared" ca="1" si="119"/>
        <v>0.55826528772000006</v>
      </c>
      <c r="AK162" s="12">
        <f t="shared" si="120"/>
        <v>8.0497273127828589E-2</v>
      </c>
      <c r="AL162" s="10">
        <f t="shared" ca="1" si="121"/>
        <v>9.5673147072608824</v>
      </c>
      <c r="AM162" s="10">
        <f t="shared" si="122"/>
        <v>6.2043895260476281E-2</v>
      </c>
      <c r="AN162" s="10">
        <f t="shared" si="123"/>
        <v>3.1843947575728837</v>
      </c>
      <c r="AO162" s="10">
        <f t="shared" si="124"/>
        <v>3.674655172</v>
      </c>
      <c r="AP162" s="10">
        <f t="shared" si="125"/>
        <v>0.64691703966117386</v>
      </c>
      <c r="AQ162" s="10">
        <f t="shared" si="126"/>
        <v>2.2493827584800004</v>
      </c>
      <c r="AR162" s="15">
        <f t="shared" ca="1" si="127"/>
        <v>3.562185158557079</v>
      </c>
    </row>
    <row r="163" spans="1:44">
      <c r="A163" s="14" t="str">
        <f>B163&amp;D163</f>
        <v>ID5</v>
      </c>
      <c r="B163" t="s">
        <v>63</v>
      </c>
      <c r="C163" t="s">
        <v>152</v>
      </c>
      <c r="D163">
        <v>5</v>
      </c>
      <c r="E163">
        <v>1</v>
      </c>
      <c r="F163" s="16">
        <f t="shared" ca="1" si="96"/>
        <v>4.7812508071131656</v>
      </c>
      <c r="G163">
        <v>19.812000000000001</v>
      </c>
      <c r="H163">
        <v>6.3506666669999996</v>
      </c>
      <c r="I163">
        <v>2.559916667</v>
      </c>
      <c r="J163">
        <v>699.6</v>
      </c>
      <c r="K163">
        <v>3.6749722220000001</v>
      </c>
      <c r="L163">
        <v>44.8874</v>
      </c>
      <c r="M163">
        <v>9.7333333329999991</v>
      </c>
      <c r="N163" s="12">
        <f t="shared" si="97"/>
        <v>39.299999999999997</v>
      </c>
      <c r="O163" s="10">
        <f t="shared" si="98"/>
        <v>14.6</v>
      </c>
      <c r="P163" s="10">
        <f t="shared" si="99"/>
        <v>93.299090617257562</v>
      </c>
      <c r="Q163" s="10">
        <f t="shared" si="100"/>
        <v>35.889331994648437</v>
      </c>
      <c r="R163" s="10">
        <f t="shared" si="101"/>
        <v>29.708361940743</v>
      </c>
      <c r="S163" s="12">
        <f t="shared" si="102"/>
        <v>22.924999999551364</v>
      </c>
      <c r="T163" s="10">
        <f t="shared" si="103"/>
        <v>30.024885599999998</v>
      </c>
      <c r="U163" s="10">
        <f t="shared" si="104"/>
        <v>0.76353330050827461</v>
      </c>
      <c r="V163" s="10">
        <f t="shared" si="105"/>
        <v>17.652249999654551</v>
      </c>
      <c r="W163" s="10">
        <f t="shared" si="106"/>
        <v>32.798846967695717</v>
      </c>
      <c r="X163" s="10">
        <f t="shared" si="107"/>
        <v>0.22002216364018112</v>
      </c>
      <c r="Y163" s="10">
        <f t="shared" si="108"/>
        <v>0.68076995568617071</v>
      </c>
      <c r="Z163" s="10">
        <f t="shared" si="109"/>
        <v>4.9127581914521938</v>
      </c>
      <c r="AA163" s="10">
        <f t="shared" si="110"/>
        <v>12.739491808202356</v>
      </c>
      <c r="AB163" s="10">
        <f t="shared" si="111"/>
        <v>13.0813333335</v>
      </c>
      <c r="AC163" s="10">
        <f t="shared" si="112"/>
        <v>2.3112070450121172</v>
      </c>
      <c r="AD163" s="10">
        <f t="shared" si="113"/>
        <v>0.95805567174202722</v>
      </c>
      <c r="AE163" s="10">
        <f t="shared" si="114"/>
        <v>1.6346313583770722</v>
      </c>
      <c r="AF163" s="10">
        <f t="shared" si="115"/>
        <v>0.73442251110119783</v>
      </c>
      <c r="AG163" s="10">
        <f t="shared" si="116"/>
        <v>9.8429046602893866E-2</v>
      </c>
      <c r="AH163" s="10">
        <f t="shared" si="117"/>
        <v>93.299090617257562</v>
      </c>
      <c r="AI163" s="10">
        <f t="shared" si="118"/>
        <v>6.2043895260476281E-2</v>
      </c>
      <c r="AJ163" s="10">
        <f t="shared" ca="1" si="119"/>
        <v>0.48342804586999993</v>
      </c>
      <c r="AK163" s="12">
        <f t="shared" si="120"/>
        <v>9.8429046602893866E-2</v>
      </c>
      <c r="AL163" s="10">
        <f t="shared" ca="1" si="121"/>
        <v>12.256063762332357</v>
      </c>
      <c r="AM163" s="10">
        <f t="shared" si="122"/>
        <v>6.2043895260476281E-2</v>
      </c>
      <c r="AN163" s="10">
        <f t="shared" si="123"/>
        <v>3.1459584919887895</v>
      </c>
      <c r="AO163" s="10">
        <f t="shared" si="124"/>
        <v>3.6749722220000001</v>
      </c>
      <c r="AP163" s="10">
        <f t="shared" si="125"/>
        <v>0.90020884727587436</v>
      </c>
      <c r="AQ163" s="10">
        <f t="shared" si="126"/>
        <v>2.2494905554800004</v>
      </c>
      <c r="AR163" s="15">
        <f t="shared" ca="1" si="127"/>
        <v>4.7812508071131656</v>
      </c>
    </row>
    <row r="164" spans="1:44">
      <c r="A164" s="14" t="str">
        <f>B164&amp;D164</f>
        <v>ID6</v>
      </c>
      <c r="B164" t="s">
        <v>63</v>
      </c>
      <c r="C164" t="s">
        <v>152</v>
      </c>
      <c r="D164">
        <v>6</v>
      </c>
      <c r="E164">
        <v>1</v>
      </c>
      <c r="F164" s="16">
        <f t="shared" ca="1" si="96"/>
        <v>6.4580480257735955</v>
      </c>
      <c r="G164">
        <v>26.53241379</v>
      </c>
      <c r="H164">
        <v>11.24758621</v>
      </c>
      <c r="I164">
        <v>5.4355747130000003</v>
      </c>
      <c r="J164">
        <v>699.6</v>
      </c>
      <c r="K164">
        <v>3.3659482760000001</v>
      </c>
      <c r="L164">
        <v>44.8874</v>
      </c>
      <c r="M164">
        <v>11.64827586</v>
      </c>
      <c r="N164" s="12">
        <f t="shared" si="97"/>
        <v>41.9</v>
      </c>
      <c r="O164" s="10">
        <f t="shared" si="98"/>
        <v>15.3</v>
      </c>
      <c r="P164" s="10">
        <f t="shared" si="99"/>
        <v>93.299090617257562</v>
      </c>
      <c r="Q164" s="10">
        <f t="shared" si="100"/>
        <v>39.45019916985644</v>
      </c>
      <c r="R164" s="10">
        <f t="shared" si="101"/>
        <v>31.895928817408002</v>
      </c>
      <c r="S164" s="12">
        <f t="shared" si="102"/>
        <v>26.42476335078431</v>
      </c>
      <c r="T164" s="10">
        <f t="shared" si="103"/>
        <v>32.011264799999999</v>
      </c>
      <c r="U164" s="10">
        <f t="shared" si="104"/>
        <v>0.82548326396601213</v>
      </c>
      <c r="V164" s="10">
        <f t="shared" si="105"/>
        <v>20.34706778010392</v>
      </c>
      <c r="W164" s="10">
        <f t="shared" si="106"/>
        <v>35.673063993632219</v>
      </c>
      <c r="X164" s="10">
        <f t="shared" si="107"/>
        <v>0.2072439786504679</v>
      </c>
      <c r="Y164" s="10">
        <f t="shared" si="108"/>
        <v>0.76440240635411649</v>
      </c>
      <c r="Z164" s="10">
        <f t="shared" si="109"/>
        <v>5.6512481738252678</v>
      </c>
      <c r="AA164" s="10">
        <f t="shared" si="110"/>
        <v>14.695819606278652</v>
      </c>
      <c r="AB164" s="10">
        <f t="shared" si="111"/>
        <v>18.89</v>
      </c>
      <c r="AC164" s="10">
        <f t="shared" si="112"/>
        <v>3.4686964298791501</v>
      </c>
      <c r="AD164" s="10">
        <f t="shared" si="113"/>
        <v>1.3344749686501656</v>
      </c>
      <c r="AE164" s="10">
        <f t="shared" si="114"/>
        <v>2.4015856992646576</v>
      </c>
      <c r="AF164" s="10">
        <f t="shared" si="115"/>
        <v>0.89919189819170531</v>
      </c>
      <c r="AG164" s="10">
        <f t="shared" si="116"/>
        <v>0.13626168652067303</v>
      </c>
      <c r="AH164" s="10">
        <f t="shared" si="117"/>
        <v>93.299090617257562</v>
      </c>
      <c r="AI164" s="10">
        <f t="shared" si="118"/>
        <v>6.2043895260476281E-2</v>
      </c>
      <c r="AJ164" s="10">
        <f t="shared" ca="1" si="119"/>
        <v>0.81321333331000012</v>
      </c>
      <c r="AK164" s="12">
        <f t="shared" si="120"/>
        <v>0.13626168652067303</v>
      </c>
      <c r="AL164" s="10">
        <f t="shared" ca="1" si="121"/>
        <v>13.882606272968653</v>
      </c>
      <c r="AM164" s="10">
        <f t="shared" si="122"/>
        <v>6.2043895260476281E-2</v>
      </c>
      <c r="AN164" s="10">
        <f t="shared" si="123"/>
        <v>3.0833533180307651</v>
      </c>
      <c r="AO164" s="10">
        <f t="shared" si="124"/>
        <v>3.3659482760000001</v>
      </c>
      <c r="AP164" s="10">
        <f t="shared" si="125"/>
        <v>1.5023938010729523</v>
      </c>
      <c r="AQ164" s="10">
        <f t="shared" si="126"/>
        <v>2.1444224138400001</v>
      </c>
      <c r="AR164" s="15">
        <f t="shared" ca="1" si="127"/>
        <v>6.4580480257735955</v>
      </c>
    </row>
    <row r="165" spans="1:44">
      <c r="A165" s="14" t="str">
        <f>B165&amp;D165</f>
        <v>ID7</v>
      </c>
      <c r="B165" t="s">
        <v>63</v>
      </c>
      <c r="C165" t="s">
        <v>152</v>
      </c>
      <c r="D165">
        <v>7</v>
      </c>
      <c r="E165">
        <v>1</v>
      </c>
      <c r="F165" s="16">
        <f t="shared" ca="1" si="96"/>
        <v>7.6433966068704278</v>
      </c>
      <c r="G165">
        <v>32.002000000000002</v>
      </c>
      <c r="H165">
        <v>14.542</v>
      </c>
      <c r="I165">
        <v>6.1520555559999996</v>
      </c>
      <c r="J165">
        <v>699.6</v>
      </c>
      <c r="K165">
        <v>3.028472222</v>
      </c>
      <c r="L165">
        <v>44.8874</v>
      </c>
      <c r="M165">
        <v>12.846666669999999</v>
      </c>
      <c r="N165" s="12">
        <f t="shared" si="97"/>
        <v>40.700000000000003</v>
      </c>
      <c r="O165" s="10">
        <f t="shared" si="98"/>
        <v>15</v>
      </c>
      <c r="P165" s="10">
        <f t="shared" si="99"/>
        <v>93.299090617257562</v>
      </c>
      <c r="Q165" s="10">
        <f t="shared" si="100"/>
        <v>42.428849014375004</v>
      </c>
      <c r="R165" s="10">
        <f t="shared" si="101"/>
        <v>33.497568920898438</v>
      </c>
      <c r="S165" s="12">
        <f t="shared" si="102"/>
        <v>27.603644448966666</v>
      </c>
      <c r="T165" s="10">
        <f t="shared" si="103"/>
        <v>31.094474400000003</v>
      </c>
      <c r="U165" s="10">
        <f t="shared" si="104"/>
        <v>0.88773471755376132</v>
      </c>
      <c r="V165" s="10">
        <f t="shared" si="105"/>
        <v>21.254806225704332</v>
      </c>
      <c r="W165" s="10">
        <f t="shared" si="106"/>
        <v>37.963208967636717</v>
      </c>
      <c r="X165" s="10">
        <f t="shared" si="107"/>
        <v>0.20390450559389964</v>
      </c>
      <c r="Y165" s="10">
        <f t="shared" si="108"/>
        <v>0.84844186869757798</v>
      </c>
      <c r="Z165" s="10">
        <f t="shared" si="109"/>
        <v>6.5676776611578243</v>
      </c>
      <c r="AA165" s="10">
        <f t="shared" si="110"/>
        <v>14.687128564546509</v>
      </c>
      <c r="AB165" s="10">
        <f t="shared" si="111"/>
        <v>23.272000000000002</v>
      </c>
      <c r="AC165" s="10">
        <f t="shared" si="112"/>
        <v>4.7553127975308183</v>
      </c>
      <c r="AD165" s="10">
        <f t="shared" si="113"/>
        <v>1.6557071233393814</v>
      </c>
      <c r="AE165" s="10">
        <f t="shared" si="114"/>
        <v>3.2055099604350996</v>
      </c>
      <c r="AF165" s="10">
        <f t="shared" si="115"/>
        <v>0.9449991631449437</v>
      </c>
      <c r="AG165" s="10">
        <f t="shared" si="116"/>
        <v>0.17237460233860552</v>
      </c>
      <c r="AH165" s="10">
        <f t="shared" si="117"/>
        <v>93.299090617257562</v>
      </c>
      <c r="AI165" s="10">
        <f t="shared" si="118"/>
        <v>6.2043895260476281E-2</v>
      </c>
      <c r="AJ165" s="10">
        <f t="shared" ca="1" si="119"/>
        <v>0.61348000000000025</v>
      </c>
      <c r="AK165" s="12">
        <f t="shared" si="120"/>
        <v>0.17237460233860552</v>
      </c>
      <c r="AL165" s="10">
        <f t="shared" ca="1" si="121"/>
        <v>14.073648564546508</v>
      </c>
      <c r="AM165" s="10">
        <f t="shared" si="122"/>
        <v>6.2043895260476281E-2</v>
      </c>
      <c r="AN165" s="10">
        <f t="shared" si="123"/>
        <v>3.0377490954258248</v>
      </c>
      <c r="AO165" s="10">
        <f t="shared" si="124"/>
        <v>3.028472222</v>
      </c>
      <c r="AP165" s="10">
        <f t="shared" si="125"/>
        <v>2.2605107972901557</v>
      </c>
      <c r="AQ165" s="10">
        <f t="shared" si="126"/>
        <v>2.0296805554800001</v>
      </c>
      <c r="AR165" s="15">
        <f t="shared" ca="1" si="127"/>
        <v>7.6433966068704278</v>
      </c>
    </row>
    <row r="166" spans="1:44">
      <c r="A166" s="14" t="str">
        <f>B166&amp;D166</f>
        <v>ID8</v>
      </c>
      <c r="B166" t="s">
        <v>63</v>
      </c>
      <c r="C166" t="s">
        <v>152</v>
      </c>
      <c r="D166">
        <v>8</v>
      </c>
      <c r="E166">
        <v>1</v>
      </c>
      <c r="F166" s="16">
        <f t="shared" ca="1" si="96"/>
        <v>10.601284809799269</v>
      </c>
      <c r="G166">
        <v>30.809333330000001</v>
      </c>
      <c r="H166">
        <v>12.93333333</v>
      </c>
      <c r="I166">
        <v>5.2740555560000004</v>
      </c>
      <c r="J166">
        <v>699.6</v>
      </c>
      <c r="K166">
        <v>2.9863333330000001</v>
      </c>
      <c r="L166">
        <v>44.8874</v>
      </c>
      <c r="M166">
        <v>11.98</v>
      </c>
      <c r="N166" s="12">
        <f t="shared" si="97"/>
        <v>65.900000000000006</v>
      </c>
      <c r="O166" s="10">
        <f t="shared" si="98"/>
        <v>13.8</v>
      </c>
      <c r="P166" s="10">
        <f t="shared" si="99"/>
        <v>93.299090617257562</v>
      </c>
      <c r="Q166" s="10">
        <f t="shared" si="100"/>
        <v>41.600320340106435</v>
      </c>
      <c r="R166" s="10">
        <f t="shared" si="101"/>
        <v>32.575143952371441</v>
      </c>
      <c r="S166" s="12">
        <f t="shared" si="102"/>
        <v>45.079420289855072</v>
      </c>
      <c r="T166" s="10">
        <f t="shared" si="103"/>
        <v>50.347072800000007</v>
      </c>
      <c r="U166" s="10">
        <f t="shared" si="104"/>
        <v>0.89537321204213216</v>
      </c>
      <c r="V166" s="10">
        <f t="shared" si="105"/>
        <v>34.711153623188409</v>
      </c>
      <c r="W166" s="10">
        <f t="shared" si="106"/>
        <v>37.087732146238935</v>
      </c>
      <c r="X166" s="10">
        <f t="shared" si="107"/>
        <v>0.20798809453568701</v>
      </c>
      <c r="Y166" s="10">
        <f t="shared" si="108"/>
        <v>0.85875383625687862</v>
      </c>
      <c r="Z166" s="10">
        <f t="shared" si="109"/>
        <v>6.6242611299011989</v>
      </c>
      <c r="AA166" s="10">
        <f t="shared" si="110"/>
        <v>28.086892493287209</v>
      </c>
      <c r="AB166" s="10">
        <f t="shared" si="111"/>
        <v>21.871333329999999</v>
      </c>
      <c r="AC166" s="10">
        <f t="shared" si="112"/>
        <v>4.4440552862218992</v>
      </c>
      <c r="AD166" s="10">
        <f t="shared" si="113"/>
        <v>1.4912517471203663</v>
      </c>
      <c r="AE166" s="10">
        <f t="shared" si="114"/>
        <v>2.9676535166711329</v>
      </c>
      <c r="AF166" s="10">
        <f t="shared" si="115"/>
        <v>0.88913995838360804</v>
      </c>
      <c r="AG166" s="10">
        <f t="shared" si="116"/>
        <v>0.16004442780034739</v>
      </c>
      <c r="AH166" s="10">
        <f t="shared" si="117"/>
        <v>93.299090617257562</v>
      </c>
      <c r="AI166" s="10">
        <f t="shared" si="118"/>
        <v>6.2043895260476281E-2</v>
      </c>
      <c r="AJ166" s="10">
        <f t="shared" ca="1" si="119"/>
        <v>-0.19609333380000046</v>
      </c>
      <c r="AK166" s="12">
        <f t="shared" si="120"/>
        <v>0.16004442780034739</v>
      </c>
      <c r="AL166" s="10">
        <f t="shared" ca="1" si="121"/>
        <v>28.282985827087209</v>
      </c>
      <c r="AM166" s="10">
        <f t="shared" si="122"/>
        <v>6.2043895260476281E-2</v>
      </c>
      <c r="AN166" s="10">
        <f t="shared" si="123"/>
        <v>3.0521786904011492</v>
      </c>
      <c r="AO166" s="10">
        <f t="shared" si="124"/>
        <v>2.9863333330000001</v>
      </c>
      <c r="AP166" s="10">
        <f t="shared" si="125"/>
        <v>2.0785135582875247</v>
      </c>
      <c r="AQ166" s="10">
        <f t="shared" si="126"/>
        <v>2.0153533332200002</v>
      </c>
      <c r="AR166" s="15">
        <f t="shared" ca="1" si="127"/>
        <v>10.601284809799269</v>
      </c>
    </row>
    <row r="167" spans="1:44">
      <c r="A167" s="14" t="str">
        <f>B167&amp;D167</f>
        <v>ID9</v>
      </c>
      <c r="B167" t="s">
        <v>63</v>
      </c>
      <c r="C167" t="s">
        <v>152</v>
      </c>
      <c r="D167">
        <v>9</v>
      </c>
      <c r="E167">
        <v>1</v>
      </c>
      <c r="F167" s="16">
        <f t="shared" ca="1" si="96"/>
        <v>4.6789567646115025</v>
      </c>
      <c r="G167">
        <v>23.686206899999998</v>
      </c>
      <c r="H167">
        <v>8.6903448280000006</v>
      </c>
      <c r="I167">
        <v>3.4582183909999999</v>
      </c>
      <c r="J167">
        <v>699.6</v>
      </c>
      <c r="K167">
        <v>2.9089367820000001</v>
      </c>
      <c r="L167">
        <v>44.8874</v>
      </c>
      <c r="M167">
        <v>9.4413793100000003</v>
      </c>
      <c r="N167" s="12">
        <f t="shared" si="97"/>
        <v>28.4</v>
      </c>
      <c r="O167" s="10">
        <f t="shared" si="98"/>
        <v>12.3</v>
      </c>
      <c r="P167" s="10">
        <f t="shared" si="99"/>
        <v>93.299090617257562</v>
      </c>
      <c r="Q167" s="10">
        <f t="shared" si="100"/>
        <v>37.893147821406437</v>
      </c>
      <c r="R167" s="10">
        <f t="shared" si="101"/>
        <v>30.787575509361439</v>
      </c>
      <c r="S167" s="12">
        <f t="shared" si="102"/>
        <v>17.99980375626016</v>
      </c>
      <c r="T167" s="10">
        <f t="shared" si="103"/>
        <v>21.6973728</v>
      </c>
      <c r="U167" s="10">
        <f t="shared" si="104"/>
        <v>0.82958448113405514</v>
      </c>
      <c r="V167" s="10">
        <f t="shared" si="105"/>
        <v>13.859848892320324</v>
      </c>
      <c r="W167" s="10">
        <f t="shared" si="106"/>
        <v>34.340361665383938</v>
      </c>
      <c r="X167" s="10">
        <f t="shared" si="107"/>
        <v>0.21613632836675778</v>
      </c>
      <c r="Y167" s="10">
        <f t="shared" si="108"/>
        <v>0.76993904953097447</v>
      </c>
      <c r="Z167" s="10">
        <f t="shared" si="109"/>
        <v>5.7146413710078257</v>
      </c>
      <c r="AA167" s="10">
        <f t="shared" si="110"/>
        <v>8.1452075213124981</v>
      </c>
      <c r="AB167" s="10">
        <f t="shared" si="111"/>
        <v>16.188275863999998</v>
      </c>
      <c r="AC167" s="10">
        <f t="shared" si="112"/>
        <v>2.9281764508557631</v>
      </c>
      <c r="AD167" s="10">
        <f t="shared" si="113"/>
        <v>1.1242641230077461</v>
      </c>
      <c r="AE167" s="10">
        <f t="shared" si="114"/>
        <v>2.0262202869317547</v>
      </c>
      <c r="AF167" s="10">
        <f t="shared" si="115"/>
        <v>0.78276577298304362</v>
      </c>
      <c r="AG167" s="10">
        <f t="shared" si="116"/>
        <v>0.11736468036954929</v>
      </c>
      <c r="AH167" s="10">
        <f t="shared" si="117"/>
        <v>93.299090617257562</v>
      </c>
      <c r="AI167" s="10">
        <f t="shared" si="118"/>
        <v>6.2043895260476281E-2</v>
      </c>
      <c r="AJ167" s="10">
        <f t="shared" ca="1" si="119"/>
        <v>-0.79562804524000019</v>
      </c>
      <c r="AK167" s="12">
        <f t="shared" si="120"/>
        <v>0.11736468036954929</v>
      </c>
      <c r="AL167" s="10">
        <f t="shared" ca="1" si="121"/>
        <v>8.940835566552499</v>
      </c>
      <c r="AM167" s="10">
        <f t="shared" si="122"/>
        <v>6.2043895260476281E-2</v>
      </c>
      <c r="AN167" s="10">
        <f t="shared" si="123"/>
        <v>3.1121593616169063</v>
      </c>
      <c r="AO167" s="10">
        <f t="shared" si="124"/>
        <v>2.9089367820000001</v>
      </c>
      <c r="AP167" s="10">
        <f t="shared" si="125"/>
        <v>1.243454513948711</v>
      </c>
      <c r="AQ167" s="10">
        <f t="shared" si="126"/>
        <v>1.98903850588</v>
      </c>
      <c r="AR167" s="15">
        <f t="shared" ca="1" si="127"/>
        <v>4.6789567646115025</v>
      </c>
    </row>
    <row r="168" spans="1:44">
      <c r="A168" s="14" t="str">
        <f>B168&amp;D168</f>
        <v>ID10</v>
      </c>
      <c r="B168" t="s">
        <v>63</v>
      </c>
      <c r="C168" t="s">
        <v>152</v>
      </c>
      <c r="D168">
        <v>10</v>
      </c>
      <c r="E168">
        <v>1</v>
      </c>
      <c r="F168" s="16">
        <f t="shared" ca="1" si="96"/>
        <v>2.5539530808797357</v>
      </c>
      <c r="G168">
        <v>16.225999999999999</v>
      </c>
      <c r="H168">
        <v>3.3473333329999999</v>
      </c>
      <c r="I168">
        <v>1.4849722219999999</v>
      </c>
      <c r="J168">
        <v>699.6</v>
      </c>
      <c r="K168">
        <v>2.688861111</v>
      </c>
      <c r="L168">
        <v>44.8874</v>
      </c>
      <c r="M168">
        <v>7.693333333</v>
      </c>
      <c r="N168" s="12">
        <f t="shared" si="97"/>
        <v>20.3</v>
      </c>
      <c r="O168" s="10">
        <f t="shared" si="98"/>
        <v>10.7</v>
      </c>
      <c r="P168" s="10">
        <f t="shared" si="99"/>
        <v>93.299090617257562</v>
      </c>
      <c r="Q168" s="10">
        <f t="shared" si="100"/>
        <v>34.202138733223002</v>
      </c>
      <c r="R168" s="10">
        <f t="shared" si="101"/>
        <v>28.451044931327999</v>
      </c>
      <c r="S168" s="12">
        <f t="shared" si="102"/>
        <v>12.372881619621497</v>
      </c>
      <c r="T168" s="10">
        <f t="shared" si="103"/>
        <v>15.509037600000001</v>
      </c>
      <c r="U168" s="10">
        <f t="shared" si="104"/>
        <v>0.7977852616477954</v>
      </c>
      <c r="V168" s="10">
        <f t="shared" si="105"/>
        <v>9.5271188471085519</v>
      </c>
      <c r="W168" s="10">
        <f t="shared" si="106"/>
        <v>31.326591832275501</v>
      </c>
      <c r="X168" s="10">
        <f t="shared" si="107"/>
        <v>0.2245486193082108</v>
      </c>
      <c r="Y168" s="10">
        <f t="shared" si="108"/>
        <v>0.72701010322452386</v>
      </c>
      <c r="Z168" s="10">
        <f t="shared" si="109"/>
        <v>5.1140383895210446</v>
      </c>
      <c r="AA168" s="10">
        <f t="shared" si="110"/>
        <v>4.4130804575875073</v>
      </c>
      <c r="AB168" s="10">
        <f t="shared" si="111"/>
        <v>9.7866666665000004</v>
      </c>
      <c r="AC168" s="10">
        <f t="shared" si="112"/>
        <v>1.8447009588451495</v>
      </c>
      <c r="AD168" s="10">
        <f t="shared" si="113"/>
        <v>0.77665029072011582</v>
      </c>
      <c r="AE168" s="10">
        <f t="shared" si="114"/>
        <v>1.3106756247826326</v>
      </c>
      <c r="AF168" s="10">
        <f t="shared" si="115"/>
        <v>0.68005210732859411</v>
      </c>
      <c r="AG168" s="10">
        <f t="shared" si="116"/>
        <v>8.1253980403785883E-2</v>
      </c>
      <c r="AH168" s="10">
        <f t="shared" si="117"/>
        <v>93.299090617257562</v>
      </c>
      <c r="AI168" s="10">
        <f t="shared" si="118"/>
        <v>6.2043895260476281E-2</v>
      </c>
      <c r="AJ168" s="10">
        <f t="shared" ca="1" si="119"/>
        <v>-0.89622528764999976</v>
      </c>
      <c r="AK168" s="12">
        <f t="shared" si="120"/>
        <v>8.1253980403785883E-2</v>
      </c>
      <c r="AL168" s="10">
        <f t="shared" ca="1" si="121"/>
        <v>5.3093057452375074</v>
      </c>
      <c r="AM168" s="10">
        <f t="shared" si="122"/>
        <v>6.2043895260476281E-2</v>
      </c>
      <c r="AN168" s="10">
        <f t="shared" si="123"/>
        <v>3.1826111556433485</v>
      </c>
      <c r="AO168" s="10">
        <f t="shared" si="124"/>
        <v>2.688861111</v>
      </c>
      <c r="AP168" s="10">
        <f t="shared" si="125"/>
        <v>0.63062351745403844</v>
      </c>
      <c r="AQ168" s="10">
        <f t="shared" si="126"/>
        <v>1.91421277774</v>
      </c>
      <c r="AR168" s="15">
        <f t="shared" ca="1" si="127"/>
        <v>2.5539530808797357</v>
      </c>
    </row>
    <row r="169" spans="1:44">
      <c r="A169" s="14" t="str">
        <f>B169&amp;D169</f>
        <v>ID11</v>
      </c>
      <c r="B169" t="s">
        <v>63</v>
      </c>
      <c r="C169" t="s">
        <v>152</v>
      </c>
      <c r="D169">
        <v>11</v>
      </c>
      <c r="E169">
        <v>1</v>
      </c>
      <c r="F169" s="16">
        <f t="shared" ca="1" si="96"/>
        <v>1.3063403417430681</v>
      </c>
      <c r="G169">
        <v>8.6882758619999993</v>
      </c>
      <c r="H169">
        <v>-0.58689655200000002</v>
      </c>
      <c r="I169">
        <v>-1.2598275860000001</v>
      </c>
      <c r="J169">
        <v>699.6</v>
      </c>
      <c r="K169">
        <v>2.9753735630000002</v>
      </c>
      <c r="L169">
        <v>44.8874</v>
      </c>
      <c r="M169">
        <v>4.5793103449999997</v>
      </c>
      <c r="N169" s="12">
        <f t="shared" si="97"/>
        <v>13.9</v>
      </c>
      <c r="O169" s="10">
        <f t="shared" si="98"/>
        <v>9.4</v>
      </c>
      <c r="P169" s="10">
        <f t="shared" si="99"/>
        <v>93.299090617257562</v>
      </c>
      <c r="Q169" s="10">
        <f t="shared" si="100"/>
        <v>30.787575509361439</v>
      </c>
      <c r="R169" s="10">
        <f t="shared" si="101"/>
        <v>26.837218951168001</v>
      </c>
      <c r="S169" s="12">
        <f t="shared" si="102"/>
        <v>6.8607666912499994</v>
      </c>
      <c r="T169" s="10">
        <f t="shared" si="103"/>
        <v>10.619488800000001</v>
      </c>
      <c r="U169" s="10">
        <f t="shared" si="104"/>
        <v>0.64605432713955113</v>
      </c>
      <c r="V169" s="10">
        <f t="shared" si="105"/>
        <v>5.2827903522624995</v>
      </c>
      <c r="W169" s="10">
        <f t="shared" si="106"/>
        <v>28.812397230264722</v>
      </c>
      <c r="X169" s="10">
        <f t="shared" si="107"/>
        <v>0.23551311043885814</v>
      </c>
      <c r="Y169" s="10">
        <f t="shared" si="108"/>
        <v>0.52217334163839413</v>
      </c>
      <c r="Z169" s="10">
        <f t="shared" si="109"/>
        <v>3.5433102297356349</v>
      </c>
      <c r="AA169" s="10">
        <f t="shared" si="110"/>
        <v>1.7394801225268646</v>
      </c>
      <c r="AB169" s="10">
        <f t="shared" si="111"/>
        <v>4.0506896549999993</v>
      </c>
      <c r="AC169" s="10">
        <f t="shared" si="112"/>
        <v>1.1241065982267135</v>
      </c>
      <c r="AD169" s="10">
        <f t="shared" si="113"/>
        <v>0.5851984724518009</v>
      </c>
      <c r="AE169" s="10">
        <f t="shared" si="114"/>
        <v>0.85465253533925722</v>
      </c>
      <c r="AF169" s="10">
        <f t="shared" si="115"/>
        <v>0.55701582092664581</v>
      </c>
      <c r="AG169" s="10">
        <f t="shared" si="116"/>
        <v>5.7418784291914167E-2</v>
      </c>
      <c r="AH169" s="10">
        <f t="shared" si="117"/>
        <v>93.299090617257562</v>
      </c>
      <c r="AI169" s="10">
        <f t="shared" si="118"/>
        <v>6.2043895260476281E-2</v>
      </c>
      <c r="AJ169" s="10">
        <f t="shared" ca="1" si="119"/>
        <v>-0.80303678161000025</v>
      </c>
      <c r="AK169" s="12">
        <f t="shared" si="120"/>
        <v>5.7418784291914167E-2</v>
      </c>
      <c r="AL169" s="10">
        <f t="shared" ca="1" si="121"/>
        <v>2.5425169041368649</v>
      </c>
      <c r="AM169" s="10">
        <f t="shared" si="122"/>
        <v>6.2043895260476281E-2</v>
      </c>
      <c r="AN169" s="10">
        <f t="shared" si="123"/>
        <v>3.2485030126462906</v>
      </c>
      <c r="AO169" s="10">
        <f t="shared" si="124"/>
        <v>2.9753735630000002</v>
      </c>
      <c r="AP169" s="10">
        <f t="shared" si="125"/>
        <v>0.29763671441261141</v>
      </c>
      <c r="AQ169" s="10">
        <f t="shared" si="126"/>
        <v>2.0116270114199999</v>
      </c>
      <c r="AR169" s="15">
        <f t="shared" ca="1" si="127"/>
        <v>1.3063403417430681</v>
      </c>
    </row>
    <row r="170" spans="1:44">
      <c r="A170" s="14" t="str">
        <f>B170&amp;D170</f>
        <v>ID12</v>
      </c>
      <c r="B170" t="s">
        <v>63</v>
      </c>
      <c r="C170" t="s">
        <v>152</v>
      </c>
      <c r="D170">
        <v>12</v>
      </c>
      <c r="E170">
        <v>1</v>
      </c>
      <c r="F170" s="16">
        <f t="shared" ca="1" si="96"/>
        <v>0.70926185681156162</v>
      </c>
      <c r="G170">
        <v>2.8767741939999998</v>
      </c>
      <c r="H170">
        <v>-3.6916129029999998</v>
      </c>
      <c r="I170">
        <v>-3.9422043009999999</v>
      </c>
      <c r="J170">
        <v>699.6</v>
      </c>
      <c r="K170">
        <v>3.051586022</v>
      </c>
      <c r="L170">
        <v>44.8874</v>
      </c>
      <c r="M170">
        <v>3.9354838710000002</v>
      </c>
      <c r="N170" s="12">
        <f t="shared" si="97"/>
        <v>11.1</v>
      </c>
      <c r="O170" s="10">
        <f t="shared" si="98"/>
        <v>8.6999999999999993</v>
      </c>
      <c r="P170" s="10">
        <f t="shared" si="99"/>
        <v>93.299090617257562</v>
      </c>
      <c r="Q170" s="10">
        <f t="shared" si="100"/>
        <v>28.245437499156438</v>
      </c>
      <c r="R170" s="10">
        <f t="shared" si="101"/>
        <v>25.672668515863002</v>
      </c>
      <c r="S170" s="12">
        <f t="shared" si="102"/>
        <v>5.2855672970172414</v>
      </c>
      <c r="T170" s="10">
        <f t="shared" si="103"/>
        <v>8.4803111999999992</v>
      </c>
      <c r="U170" s="10">
        <f t="shared" si="104"/>
        <v>0.62327515728635552</v>
      </c>
      <c r="V170" s="10">
        <f t="shared" si="105"/>
        <v>4.0698868187032762</v>
      </c>
      <c r="W170" s="10">
        <f t="shared" si="106"/>
        <v>26.95905300750972</v>
      </c>
      <c r="X170" s="10">
        <f t="shared" si="107"/>
        <v>0.24543616157283393</v>
      </c>
      <c r="Y170" s="10">
        <f t="shared" si="108"/>
        <v>0.49142146233658002</v>
      </c>
      <c r="Z170" s="10">
        <f t="shared" si="109"/>
        <v>3.2516014074995621</v>
      </c>
      <c r="AA170" s="10">
        <f t="shared" si="110"/>
        <v>0.81828541120371412</v>
      </c>
      <c r="AB170" s="10">
        <f t="shared" si="111"/>
        <v>-0.4074193545</v>
      </c>
      <c r="AC170" s="10">
        <f t="shared" si="112"/>
        <v>0.75116481499642962</v>
      </c>
      <c r="AD170" s="10">
        <f t="shared" si="113"/>
        <v>0.46491713642000104</v>
      </c>
      <c r="AE170" s="10">
        <f t="shared" si="114"/>
        <v>0.60804097570821536</v>
      </c>
      <c r="AF170" s="10">
        <f t="shared" si="115"/>
        <v>0.45624079275914142</v>
      </c>
      <c r="AG170" s="10">
        <f t="shared" si="116"/>
        <v>4.329809046193199E-2</v>
      </c>
      <c r="AH170" s="10">
        <f t="shared" si="117"/>
        <v>93.299090617257562</v>
      </c>
      <c r="AI170" s="10">
        <f t="shared" si="118"/>
        <v>6.2043895260476281E-2</v>
      </c>
      <c r="AJ170" s="10">
        <f t="shared" ca="1" si="119"/>
        <v>-0.62413526132999997</v>
      </c>
      <c r="AK170" s="12">
        <f t="shared" si="120"/>
        <v>4.329809046193199E-2</v>
      </c>
      <c r="AL170" s="10">
        <f t="shared" ca="1" si="121"/>
        <v>1.4424206725337141</v>
      </c>
      <c r="AM170" s="10">
        <f t="shared" si="122"/>
        <v>6.2043895260476281E-2</v>
      </c>
      <c r="AN170" s="10">
        <f t="shared" si="123"/>
        <v>3.3016305794853165</v>
      </c>
      <c r="AO170" s="10">
        <f t="shared" si="124"/>
        <v>3.051586022</v>
      </c>
      <c r="AP170" s="10">
        <f t="shared" si="125"/>
        <v>0.15180018294907394</v>
      </c>
      <c r="AQ170" s="10">
        <f t="shared" si="126"/>
        <v>2.0375392474799998</v>
      </c>
      <c r="AR170" s="15">
        <f t="shared" ca="1" si="127"/>
        <v>0.70926185681156162</v>
      </c>
    </row>
    <row r="171" spans="1:44">
      <c r="A171" s="14" t="str">
        <f>B171&amp;D171</f>
        <v>ID1</v>
      </c>
      <c r="B171" t="s">
        <v>63</v>
      </c>
      <c r="C171" t="s">
        <v>152</v>
      </c>
      <c r="D171">
        <v>1</v>
      </c>
      <c r="E171">
        <v>2</v>
      </c>
      <c r="F171" s="16">
        <f t="shared" ca="1" si="96"/>
        <v>0.70390446857662747</v>
      </c>
      <c r="G171">
        <v>1.402916667</v>
      </c>
      <c r="H171">
        <v>-7.0520833329999997</v>
      </c>
      <c r="I171">
        <v>-6.1733333330000004</v>
      </c>
      <c r="J171">
        <v>1407</v>
      </c>
      <c r="K171">
        <v>3.3516145829999999</v>
      </c>
      <c r="L171">
        <v>43.116750000000003</v>
      </c>
      <c r="M171">
        <v>3.6833333330000002</v>
      </c>
      <c r="N171" s="12">
        <f t="shared" si="97"/>
        <v>13.15</v>
      </c>
      <c r="O171" s="10">
        <f t="shared" si="98"/>
        <v>9.1999999999999993</v>
      </c>
      <c r="P171" s="10">
        <f t="shared" si="99"/>
        <v>85.737256783327894</v>
      </c>
      <c r="Q171" s="10">
        <f t="shared" si="100"/>
        <v>27.635297519728002</v>
      </c>
      <c r="R171" s="10">
        <f t="shared" si="101"/>
        <v>24.362395816841438</v>
      </c>
      <c r="S171" s="12">
        <f t="shared" si="102"/>
        <v>5.919882246138588</v>
      </c>
      <c r="T171" s="10">
        <f t="shared" si="103"/>
        <v>10.232541000000001</v>
      </c>
      <c r="U171" s="10">
        <f t="shared" si="104"/>
        <v>0.57853491582770955</v>
      </c>
      <c r="V171" s="10">
        <f t="shared" si="105"/>
        <v>4.558309329526713</v>
      </c>
      <c r="W171" s="10">
        <f t="shared" si="106"/>
        <v>25.99884666828472</v>
      </c>
      <c r="X171" s="10">
        <f t="shared" si="107"/>
        <v>0.25312146802025109</v>
      </c>
      <c r="Y171" s="10">
        <f t="shared" si="108"/>
        <v>0.43102213636740794</v>
      </c>
      <c r="Z171" s="10">
        <f t="shared" si="109"/>
        <v>2.8364990239775074</v>
      </c>
      <c r="AA171" s="10">
        <f t="shared" si="110"/>
        <v>1.7218103055492056</v>
      </c>
      <c r="AB171" s="10">
        <f t="shared" si="111"/>
        <v>-2.8245833329999996</v>
      </c>
      <c r="AC171" s="10">
        <f t="shared" si="112"/>
        <v>0.67605178438468549</v>
      </c>
      <c r="AD171" s="10">
        <f t="shared" si="113"/>
        <v>0.35989785405010871</v>
      </c>
      <c r="AE171" s="10">
        <f t="shared" si="114"/>
        <v>0.51797481921739708</v>
      </c>
      <c r="AF171" s="10">
        <f t="shared" si="115"/>
        <v>0.38509588362021713</v>
      </c>
      <c r="AG171" s="10">
        <f t="shared" si="116"/>
        <v>3.6976448132319518E-2</v>
      </c>
      <c r="AH171" s="10">
        <f t="shared" si="117"/>
        <v>85.737256783327894</v>
      </c>
      <c r="AI171" s="10">
        <f t="shared" si="118"/>
        <v>5.7015275760913052E-2</v>
      </c>
      <c r="AJ171" s="10">
        <f t="shared" ca="1" si="119"/>
        <v>-8.8373118259999939E-2</v>
      </c>
      <c r="AK171" s="12">
        <f t="shared" si="120"/>
        <v>3.6976448132319518E-2</v>
      </c>
      <c r="AL171" s="10">
        <f t="shared" ca="1" si="121"/>
        <v>1.8101834238092054</v>
      </c>
      <c r="AM171" s="10">
        <f t="shared" si="122"/>
        <v>5.7015275760913052E-2</v>
      </c>
      <c r="AN171" s="10">
        <f t="shared" si="123"/>
        <v>3.3311691015518239</v>
      </c>
      <c r="AO171" s="10">
        <f t="shared" si="124"/>
        <v>3.3516145829999999</v>
      </c>
      <c r="AP171" s="10">
        <f t="shared" si="125"/>
        <v>0.13287893559717995</v>
      </c>
      <c r="AQ171" s="10">
        <f t="shared" si="126"/>
        <v>2.1395489582199998</v>
      </c>
      <c r="AR171" s="15">
        <f t="shared" ca="1" si="127"/>
        <v>0.70390446857662747</v>
      </c>
    </row>
    <row r="172" spans="1:44">
      <c r="A172" s="14" t="str">
        <f>B172&amp;D172</f>
        <v>ID2</v>
      </c>
      <c r="B172" t="s">
        <v>63</v>
      </c>
      <c r="C172" t="s">
        <v>152</v>
      </c>
      <c r="D172">
        <v>2</v>
      </c>
      <c r="E172">
        <v>2</v>
      </c>
      <c r="F172" s="16">
        <f t="shared" ca="1" si="96"/>
        <v>1.070076577165233</v>
      </c>
      <c r="G172">
        <v>3.3791666669999998</v>
      </c>
      <c r="H172">
        <v>-6.475462963</v>
      </c>
      <c r="I172">
        <v>-5.7615933640000003</v>
      </c>
      <c r="J172">
        <v>1407</v>
      </c>
      <c r="K172">
        <v>3.2206018520000002</v>
      </c>
      <c r="L172">
        <v>43.116750000000003</v>
      </c>
      <c r="M172">
        <v>5.907407407</v>
      </c>
      <c r="N172" s="12">
        <f t="shared" si="97"/>
        <v>18.899999999999999</v>
      </c>
      <c r="O172" s="10">
        <f t="shared" si="98"/>
        <v>10.350000000000001</v>
      </c>
      <c r="P172" s="10">
        <f t="shared" si="99"/>
        <v>85.737256783327894</v>
      </c>
      <c r="Q172" s="10">
        <f t="shared" si="100"/>
        <v>28.451044931327999</v>
      </c>
      <c r="R172" s="10">
        <f t="shared" si="101"/>
        <v>24.731516455791439</v>
      </c>
      <c r="S172" s="12">
        <f t="shared" si="102"/>
        <v>10.118719806391303</v>
      </c>
      <c r="T172" s="10">
        <f t="shared" si="103"/>
        <v>14.706846000000001</v>
      </c>
      <c r="U172" s="10">
        <f t="shared" si="104"/>
        <v>0.68802786174488417</v>
      </c>
      <c r="V172" s="10">
        <f t="shared" si="105"/>
        <v>7.7914142509213029</v>
      </c>
      <c r="W172" s="10">
        <f t="shared" si="106"/>
        <v>26.591280693559717</v>
      </c>
      <c r="X172" s="10">
        <f t="shared" si="107"/>
        <v>0.25174092343904897</v>
      </c>
      <c r="Y172" s="10">
        <f t="shared" si="108"/>
        <v>0.57883761335559369</v>
      </c>
      <c r="Z172" s="10">
        <f t="shared" si="109"/>
        <v>3.8748047149946769</v>
      </c>
      <c r="AA172" s="10">
        <f t="shared" si="110"/>
        <v>3.916609535926626</v>
      </c>
      <c r="AB172" s="10">
        <f t="shared" si="111"/>
        <v>-1.5481481480000001</v>
      </c>
      <c r="AC172" s="10">
        <f t="shared" si="112"/>
        <v>0.77840161819333431</v>
      </c>
      <c r="AD172" s="10">
        <f t="shared" si="113"/>
        <v>0.37626121473078394</v>
      </c>
      <c r="AE172" s="10">
        <f t="shared" si="114"/>
        <v>0.5773314164620591</v>
      </c>
      <c r="AF172" s="10">
        <f t="shared" si="115"/>
        <v>0.3974318671118276</v>
      </c>
      <c r="AG172" s="10">
        <f t="shared" si="116"/>
        <v>4.0207549191129503E-2</v>
      </c>
      <c r="AH172" s="10">
        <f t="shared" si="117"/>
        <v>85.737256783327894</v>
      </c>
      <c r="AI172" s="10">
        <f t="shared" si="118"/>
        <v>5.7015275760913052E-2</v>
      </c>
      <c r="AJ172" s="10">
        <f t="shared" ca="1" si="119"/>
        <v>0.17870092589999995</v>
      </c>
      <c r="AK172" s="12">
        <f t="shared" si="120"/>
        <v>4.0207549191129503E-2</v>
      </c>
      <c r="AL172" s="10">
        <f t="shared" ca="1" si="121"/>
        <v>3.7379086100266261</v>
      </c>
      <c r="AM172" s="10">
        <f t="shared" si="122"/>
        <v>5.7015275760913052E-2</v>
      </c>
      <c r="AN172" s="10">
        <f t="shared" si="123"/>
        <v>3.315505102874357</v>
      </c>
      <c r="AO172" s="10">
        <f t="shared" si="124"/>
        <v>3.2206018520000002</v>
      </c>
      <c r="AP172" s="10">
        <f t="shared" si="125"/>
        <v>0.1798995493502315</v>
      </c>
      <c r="AQ172" s="10">
        <f t="shared" si="126"/>
        <v>2.09500462968</v>
      </c>
      <c r="AR172" s="15">
        <f t="shared" ca="1" si="127"/>
        <v>1.070076577165233</v>
      </c>
    </row>
    <row r="173" spans="1:44">
      <c r="A173" s="14" t="str">
        <f>B173&amp;D173</f>
        <v>ID3</v>
      </c>
      <c r="B173" t="s">
        <v>63</v>
      </c>
      <c r="C173" t="s">
        <v>152</v>
      </c>
      <c r="D173">
        <v>3</v>
      </c>
      <c r="E173">
        <v>2</v>
      </c>
      <c r="F173" s="16">
        <f t="shared" ca="1" si="96"/>
        <v>1.9928086385503374</v>
      </c>
      <c r="G173">
        <v>8.5012500000000006</v>
      </c>
      <c r="H173">
        <v>-2.4595833329999999</v>
      </c>
      <c r="I173">
        <v>-2.9762152780000002</v>
      </c>
      <c r="J173">
        <v>1407</v>
      </c>
      <c r="K173">
        <v>3.7127604170000001</v>
      </c>
      <c r="L173">
        <v>43.116750000000003</v>
      </c>
      <c r="M173">
        <v>8.2708333330000006</v>
      </c>
      <c r="N173" s="12">
        <f t="shared" si="97"/>
        <v>25.8</v>
      </c>
      <c r="O173" s="10">
        <f t="shared" si="98"/>
        <v>11.649999999999999</v>
      </c>
      <c r="P173" s="10">
        <f t="shared" si="99"/>
        <v>85.737256783327894</v>
      </c>
      <c r="Q173" s="10">
        <f t="shared" si="100"/>
        <v>30.787575509361439</v>
      </c>
      <c r="R173" s="10">
        <f t="shared" si="101"/>
        <v>26.250100533261438</v>
      </c>
      <c r="S173" s="12">
        <f t="shared" si="102"/>
        <v>15.608261802206009</v>
      </c>
      <c r="T173" s="10">
        <f t="shared" si="103"/>
        <v>20.076012000000002</v>
      </c>
      <c r="U173" s="10">
        <f t="shared" si="104"/>
        <v>0.77745828216311119</v>
      </c>
      <c r="V173" s="10">
        <f t="shared" si="105"/>
        <v>12.018361587698626</v>
      </c>
      <c r="W173" s="10">
        <f t="shared" si="106"/>
        <v>28.518838021311439</v>
      </c>
      <c r="X173" s="10">
        <f t="shared" si="107"/>
        <v>0.24195035851262847</v>
      </c>
      <c r="Y173" s="10">
        <f t="shared" si="108"/>
        <v>0.6995686809202003</v>
      </c>
      <c r="Z173" s="10">
        <f t="shared" si="109"/>
        <v>4.8271239951686047</v>
      </c>
      <c r="AA173" s="10">
        <f t="shared" si="110"/>
        <v>7.1912375925300216</v>
      </c>
      <c r="AB173" s="10">
        <f t="shared" si="111"/>
        <v>3.0208333335000006</v>
      </c>
      <c r="AC173" s="10">
        <f t="shared" si="112"/>
        <v>1.1099469970273523</v>
      </c>
      <c r="AD173" s="10">
        <f t="shared" si="113"/>
        <v>0.50973630103718548</v>
      </c>
      <c r="AE173" s="10">
        <f t="shared" si="114"/>
        <v>0.80984164903226885</v>
      </c>
      <c r="AF173" s="10">
        <f t="shared" si="115"/>
        <v>0.49049654060214753</v>
      </c>
      <c r="AG173" s="10">
        <f t="shared" si="116"/>
        <v>5.3847617682990727E-2</v>
      </c>
      <c r="AH173" s="10">
        <f t="shared" si="117"/>
        <v>85.737256783327894</v>
      </c>
      <c r="AI173" s="10">
        <f t="shared" si="118"/>
        <v>5.7015275760913052E-2</v>
      </c>
      <c r="AJ173" s="10">
        <f t="shared" ca="1" si="119"/>
        <v>0.63965740741000021</v>
      </c>
      <c r="AK173" s="12">
        <f t="shared" si="120"/>
        <v>5.3847617682990727E-2</v>
      </c>
      <c r="AL173" s="10">
        <f t="shared" ca="1" si="121"/>
        <v>6.551580185120021</v>
      </c>
      <c r="AM173" s="10">
        <f t="shared" si="122"/>
        <v>5.7015275760913052E-2</v>
      </c>
      <c r="AN173" s="10">
        <f t="shared" si="123"/>
        <v>3.2606234432767693</v>
      </c>
      <c r="AO173" s="10">
        <f t="shared" si="124"/>
        <v>3.7127604170000001</v>
      </c>
      <c r="AP173" s="10">
        <f t="shared" si="125"/>
        <v>0.31934510843012132</v>
      </c>
      <c r="AQ173" s="10">
        <f t="shared" si="126"/>
        <v>2.2623385417800002</v>
      </c>
      <c r="AR173" s="15">
        <f t="shared" ca="1" si="127"/>
        <v>1.9928086385503374</v>
      </c>
    </row>
    <row r="174" spans="1:44">
      <c r="A174" s="14" t="str">
        <f>B174&amp;D174</f>
        <v>ID4</v>
      </c>
      <c r="B174" t="s">
        <v>63</v>
      </c>
      <c r="C174" t="s">
        <v>152</v>
      </c>
      <c r="D174">
        <v>4</v>
      </c>
      <c r="E174">
        <v>2</v>
      </c>
      <c r="F174" s="16">
        <f t="shared" ca="1" si="96"/>
        <v>3.3193319868036282</v>
      </c>
      <c r="G174">
        <v>13.74741379</v>
      </c>
      <c r="H174">
        <v>0.35646551700000001</v>
      </c>
      <c r="I174">
        <v>-1.668336925</v>
      </c>
      <c r="J174">
        <v>1407</v>
      </c>
      <c r="K174">
        <v>4.1236889369999998</v>
      </c>
      <c r="L174">
        <v>43.116750000000003</v>
      </c>
      <c r="M174">
        <v>7.6120689659999998</v>
      </c>
      <c r="N174" s="12">
        <f t="shared" si="97"/>
        <v>33.799999999999997</v>
      </c>
      <c r="O174" s="10">
        <f t="shared" si="98"/>
        <v>13.2</v>
      </c>
      <c r="P174" s="10">
        <f t="shared" si="99"/>
        <v>85.737256783327894</v>
      </c>
      <c r="Q174" s="10">
        <f t="shared" si="100"/>
        <v>33.03394173610144</v>
      </c>
      <c r="R174" s="10">
        <f t="shared" si="101"/>
        <v>27.234065736423002</v>
      </c>
      <c r="S174" s="12">
        <f t="shared" si="102"/>
        <v>18.195754964045452</v>
      </c>
      <c r="T174" s="10">
        <f t="shared" si="103"/>
        <v>26.301131999999999</v>
      </c>
      <c r="U174" s="10">
        <f t="shared" si="104"/>
        <v>0.69182402354565775</v>
      </c>
      <c r="V174" s="10">
        <f t="shared" si="105"/>
        <v>14.010731322314999</v>
      </c>
      <c r="W174" s="10">
        <f t="shared" si="106"/>
        <v>30.134003736262223</v>
      </c>
      <c r="X174" s="10">
        <f t="shared" si="107"/>
        <v>0.23707388539045227</v>
      </c>
      <c r="Y174" s="10">
        <f t="shared" si="108"/>
        <v>0.58396243178663809</v>
      </c>
      <c r="Z174" s="10">
        <f t="shared" si="109"/>
        <v>4.1718190565398237</v>
      </c>
      <c r="AA174" s="10">
        <f t="shared" si="110"/>
        <v>9.8389122657751749</v>
      </c>
      <c r="AB174" s="10">
        <f t="shared" si="111"/>
        <v>7.0519396534999998</v>
      </c>
      <c r="AC174" s="10">
        <f t="shared" si="112"/>
        <v>1.5725892170059839</v>
      </c>
      <c r="AD174" s="10">
        <f t="shared" si="113"/>
        <v>0.62682862598241673</v>
      </c>
      <c r="AE174" s="10">
        <f t="shared" si="114"/>
        <v>1.0997089214942002</v>
      </c>
      <c r="AF174" s="10">
        <f t="shared" si="115"/>
        <v>0.54049923819478374</v>
      </c>
      <c r="AG174" s="10">
        <f t="shared" si="116"/>
        <v>6.900734355106046E-2</v>
      </c>
      <c r="AH174" s="10">
        <f t="shared" si="117"/>
        <v>85.737256783327894</v>
      </c>
      <c r="AI174" s="10">
        <f t="shared" si="118"/>
        <v>5.7015275760913052E-2</v>
      </c>
      <c r="AJ174" s="10">
        <f t="shared" ca="1" si="119"/>
        <v>0.56435488479999996</v>
      </c>
      <c r="AK174" s="12">
        <f t="shared" si="120"/>
        <v>6.900734355106046E-2</v>
      </c>
      <c r="AL174" s="10">
        <f t="shared" ca="1" si="121"/>
        <v>9.2745573809751747</v>
      </c>
      <c r="AM174" s="10">
        <f t="shared" si="122"/>
        <v>5.7015275760913052E-2</v>
      </c>
      <c r="AN174" s="10">
        <f t="shared" si="123"/>
        <v>3.2136895788457798</v>
      </c>
      <c r="AO174" s="10">
        <f t="shared" si="124"/>
        <v>4.1236889369999998</v>
      </c>
      <c r="AP174" s="10">
        <f t="shared" si="125"/>
        <v>0.55920968329941645</v>
      </c>
      <c r="AQ174" s="10">
        <f t="shared" si="126"/>
        <v>2.4020542385799999</v>
      </c>
      <c r="AR174" s="15">
        <f t="shared" ca="1" si="127"/>
        <v>3.3193319868036282</v>
      </c>
    </row>
    <row r="175" spans="1:44">
      <c r="A175" s="14" t="str">
        <f>B175&amp;D175</f>
        <v>ID5</v>
      </c>
      <c r="B175" t="s">
        <v>63</v>
      </c>
      <c r="C175" t="s">
        <v>152</v>
      </c>
      <c r="D175">
        <v>5</v>
      </c>
      <c r="E175">
        <v>2</v>
      </c>
      <c r="F175" s="16">
        <f t="shared" ca="1" si="96"/>
        <v>4.9145181113476299</v>
      </c>
      <c r="G175">
        <v>19.042083330000001</v>
      </c>
      <c r="H175">
        <v>4.4283333330000003</v>
      </c>
      <c r="I175">
        <v>0.76666666699999997</v>
      </c>
      <c r="J175">
        <v>1407</v>
      </c>
      <c r="K175">
        <v>4.061510417</v>
      </c>
      <c r="L175">
        <v>43.116750000000003</v>
      </c>
      <c r="M175">
        <v>10.625</v>
      </c>
      <c r="N175" s="12">
        <f t="shared" si="97"/>
        <v>39.4</v>
      </c>
      <c r="O175" s="10">
        <f t="shared" si="98"/>
        <v>14.5</v>
      </c>
      <c r="P175" s="10">
        <f t="shared" si="99"/>
        <v>85.737256783327894</v>
      </c>
      <c r="Q175" s="10">
        <f t="shared" si="100"/>
        <v>35.644563359488004</v>
      </c>
      <c r="R175" s="10">
        <f t="shared" si="101"/>
        <v>28.865625279223</v>
      </c>
      <c r="S175" s="12">
        <f t="shared" si="102"/>
        <v>24.285344827586208</v>
      </c>
      <c r="T175" s="10">
        <f t="shared" si="103"/>
        <v>30.658716000000002</v>
      </c>
      <c r="U175" s="10">
        <f t="shared" si="104"/>
        <v>0.79211878369551436</v>
      </c>
      <c r="V175" s="10">
        <f t="shared" si="105"/>
        <v>18.69971551724138</v>
      </c>
      <c r="W175" s="10">
        <f t="shared" si="106"/>
        <v>32.2550943193555</v>
      </c>
      <c r="X175" s="10">
        <f t="shared" si="107"/>
        <v>0.22749950667263857</v>
      </c>
      <c r="Y175" s="10">
        <f t="shared" si="108"/>
        <v>0.71936035798894438</v>
      </c>
      <c r="Z175" s="10">
        <f t="shared" si="109"/>
        <v>5.2786792880199389</v>
      </c>
      <c r="AA175" s="10">
        <f t="shared" si="110"/>
        <v>13.421036229221441</v>
      </c>
      <c r="AB175" s="10">
        <f t="shared" si="111"/>
        <v>11.735208331500001</v>
      </c>
      <c r="AC175" s="10">
        <f t="shared" si="112"/>
        <v>2.203169089989657</v>
      </c>
      <c r="AD175" s="10">
        <f t="shared" si="113"/>
        <v>0.83810777724280316</v>
      </c>
      <c r="AE175" s="10">
        <f t="shared" si="114"/>
        <v>1.52063843361623</v>
      </c>
      <c r="AF175" s="10">
        <f t="shared" si="115"/>
        <v>0.64573270402549454</v>
      </c>
      <c r="AG175" s="10">
        <f t="shared" si="116"/>
        <v>9.1071430282155572E-2</v>
      </c>
      <c r="AH175" s="10">
        <f t="shared" si="117"/>
        <v>85.737256783327894</v>
      </c>
      <c r="AI175" s="10">
        <f t="shared" si="118"/>
        <v>5.7015275760913052E-2</v>
      </c>
      <c r="AJ175" s="10">
        <f t="shared" ca="1" si="119"/>
        <v>0.65565761492000019</v>
      </c>
      <c r="AK175" s="12">
        <f t="shared" si="120"/>
        <v>9.1071430282155572E-2</v>
      </c>
      <c r="AL175" s="10">
        <f t="shared" ca="1" si="121"/>
        <v>12.76537861430144</v>
      </c>
      <c r="AM175" s="10">
        <f t="shared" si="122"/>
        <v>5.7015275760913052E-2</v>
      </c>
      <c r="AN175" s="10">
        <f t="shared" si="123"/>
        <v>3.1608314450251771</v>
      </c>
      <c r="AO175" s="10">
        <f t="shared" si="124"/>
        <v>4.061510417</v>
      </c>
      <c r="AP175" s="10">
        <f t="shared" si="125"/>
        <v>0.87490572959073543</v>
      </c>
      <c r="AQ175" s="10">
        <f t="shared" si="126"/>
        <v>2.38091354178</v>
      </c>
      <c r="AR175" s="15">
        <f t="shared" ca="1" si="127"/>
        <v>4.9145181113476299</v>
      </c>
    </row>
    <row r="176" spans="1:44">
      <c r="A176" s="14" t="str">
        <f>B176&amp;D176</f>
        <v>ID6</v>
      </c>
      <c r="B176" t="s">
        <v>63</v>
      </c>
      <c r="C176" t="s">
        <v>152</v>
      </c>
      <c r="D176">
        <v>6</v>
      </c>
      <c r="E176">
        <v>2</v>
      </c>
      <c r="F176" s="16">
        <f t="shared" ca="1" si="96"/>
        <v>6.3045575342932958</v>
      </c>
      <c r="G176">
        <v>25.198706900000001</v>
      </c>
      <c r="H176">
        <v>8.3512931029999997</v>
      </c>
      <c r="I176">
        <v>4.4378591949999997</v>
      </c>
      <c r="J176">
        <v>1407</v>
      </c>
      <c r="K176">
        <v>3.7735272989999999</v>
      </c>
      <c r="L176">
        <v>43.116750000000003</v>
      </c>
      <c r="M176">
        <v>11.711206900000001</v>
      </c>
      <c r="N176" s="12">
        <f t="shared" si="97"/>
        <v>41.9</v>
      </c>
      <c r="O176" s="10">
        <f t="shared" si="98"/>
        <v>15.15</v>
      </c>
      <c r="P176" s="10">
        <f t="shared" si="99"/>
        <v>85.737256783327894</v>
      </c>
      <c r="Q176" s="10">
        <f t="shared" si="100"/>
        <v>38.665795489647998</v>
      </c>
      <c r="R176" s="10">
        <f t="shared" si="101"/>
        <v>30.569418171462999</v>
      </c>
      <c r="S176" s="12">
        <f t="shared" si="102"/>
        <v>26.669705251155111</v>
      </c>
      <c r="T176" s="10">
        <f t="shared" si="103"/>
        <v>32.604066000000003</v>
      </c>
      <c r="U176" s="10">
        <f t="shared" si="104"/>
        <v>0.81798709557130422</v>
      </c>
      <c r="V176" s="10">
        <f t="shared" si="105"/>
        <v>20.535673043389437</v>
      </c>
      <c r="W176" s="10">
        <f t="shared" si="106"/>
        <v>34.617606830555502</v>
      </c>
      <c r="X176" s="10">
        <f t="shared" si="107"/>
        <v>0.21178966331815574</v>
      </c>
      <c r="Y176" s="10">
        <f t="shared" si="108"/>
        <v>0.75428257902126072</v>
      </c>
      <c r="Z176" s="10">
        <f t="shared" si="109"/>
        <v>5.5301368476721375</v>
      </c>
      <c r="AA176" s="10">
        <f t="shared" si="110"/>
        <v>15.005536195717299</v>
      </c>
      <c r="AB176" s="10">
        <f t="shared" si="111"/>
        <v>16.7750000015</v>
      </c>
      <c r="AC176" s="10">
        <f t="shared" si="112"/>
        <v>3.2054657107747784</v>
      </c>
      <c r="AD176" s="10">
        <f t="shared" si="113"/>
        <v>1.0987074860512887</v>
      </c>
      <c r="AE176" s="10">
        <f t="shared" si="114"/>
        <v>2.1520865984130335</v>
      </c>
      <c r="AF176" s="10">
        <f t="shared" si="115"/>
        <v>0.83866787918733998</v>
      </c>
      <c r="AG176" s="10">
        <f t="shared" si="116"/>
        <v>0.12126717085800338</v>
      </c>
      <c r="AH176" s="10">
        <f t="shared" si="117"/>
        <v>85.737256783327894</v>
      </c>
      <c r="AI176" s="10">
        <f t="shared" si="118"/>
        <v>5.7015275760913052E-2</v>
      </c>
      <c r="AJ176" s="10">
        <f t="shared" ca="1" si="119"/>
        <v>0.70557083379999996</v>
      </c>
      <c r="AK176" s="12">
        <f t="shared" si="120"/>
        <v>0.12126717085800338</v>
      </c>
      <c r="AL176" s="10">
        <f t="shared" ca="1" si="121"/>
        <v>14.2999653619173</v>
      </c>
      <c r="AM176" s="10">
        <f t="shared" si="122"/>
        <v>5.7015275760913052E-2</v>
      </c>
      <c r="AN176" s="10">
        <f t="shared" si="123"/>
        <v>3.1058579932545634</v>
      </c>
      <c r="AO176" s="10">
        <f t="shared" si="124"/>
        <v>3.7735272989999999</v>
      </c>
      <c r="AP176" s="10">
        <f t="shared" si="125"/>
        <v>1.3134187192256936</v>
      </c>
      <c r="AQ176" s="10">
        <f t="shared" si="126"/>
        <v>2.28299928166</v>
      </c>
      <c r="AR176" s="15">
        <f t="shared" ca="1" si="127"/>
        <v>6.3045575342932958</v>
      </c>
    </row>
    <row r="177" spans="1:44">
      <c r="A177" s="14" t="str">
        <f>B177&amp;D177</f>
        <v>ID7</v>
      </c>
      <c r="B177" t="s">
        <v>63</v>
      </c>
      <c r="C177" t="s">
        <v>152</v>
      </c>
      <c r="D177">
        <v>7</v>
      </c>
      <c r="E177">
        <v>2</v>
      </c>
      <c r="F177" s="16">
        <f t="shared" ca="1" si="96"/>
        <v>7.7555290363175216</v>
      </c>
      <c r="G177">
        <v>31.573333330000001</v>
      </c>
      <c r="H177">
        <v>11.967499999999999</v>
      </c>
      <c r="I177">
        <v>6.266336806</v>
      </c>
      <c r="J177">
        <v>1407</v>
      </c>
      <c r="K177">
        <v>3.5905208329999998</v>
      </c>
      <c r="L177">
        <v>43.116750000000003</v>
      </c>
      <c r="M177">
        <v>12.579166669999999</v>
      </c>
      <c r="N177" s="12">
        <f t="shared" si="97"/>
        <v>40.75</v>
      </c>
      <c r="O177" s="10">
        <f t="shared" si="98"/>
        <v>14.9</v>
      </c>
      <c r="P177" s="10">
        <f t="shared" si="99"/>
        <v>85.737256783327894</v>
      </c>
      <c r="Q177" s="10">
        <f t="shared" si="100"/>
        <v>42.151310458586437</v>
      </c>
      <c r="R177" s="10">
        <f t="shared" si="101"/>
        <v>32.121141915516439</v>
      </c>
      <c r="S177" s="12">
        <f t="shared" si="102"/>
        <v>27.388877241694633</v>
      </c>
      <c r="T177" s="10">
        <f t="shared" si="103"/>
        <v>31.709205000000001</v>
      </c>
      <c r="U177" s="10">
        <f t="shared" si="104"/>
        <v>0.86375162170400144</v>
      </c>
      <c r="V177" s="10">
        <f t="shared" si="105"/>
        <v>21.089435476104867</v>
      </c>
      <c r="W177" s="10">
        <f t="shared" si="106"/>
        <v>37.136226187051435</v>
      </c>
      <c r="X177" s="10">
        <f t="shared" si="107"/>
        <v>0.20336598051853869</v>
      </c>
      <c r="Y177" s="10">
        <f t="shared" si="108"/>
        <v>0.8160646893004021</v>
      </c>
      <c r="Z177" s="10">
        <f t="shared" si="109"/>
        <v>6.1631205112997991</v>
      </c>
      <c r="AA177" s="10">
        <f t="shared" si="110"/>
        <v>14.926314964805069</v>
      </c>
      <c r="AB177" s="10">
        <f t="shared" si="111"/>
        <v>21.770416664999999</v>
      </c>
      <c r="AC177" s="10">
        <f t="shared" si="112"/>
        <v>4.6413288095642953</v>
      </c>
      <c r="AD177" s="10">
        <f t="shared" si="113"/>
        <v>1.3995609595825516</v>
      </c>
      <c r="AE177" s="10">
        <f t="shared" si="114"/>
        <v>3.0204448845734233</v>
      </c>
      <c r="AF177" s="10">
        <f t="shared" si="115"/>
        <v>0.95249261630920157</v>
      </c>
      <c r="AG177" s="10">
        <f t="shared" si="116"/>
        <v>0.15918560168258633</v>
      </c>
      <c r="AH177" s="10">
        <f t="shared" si="117"/>
        <v>85.737256783327894</v>
      </c>
      <c r="AI177" s="10">
        <f t="shared" si="118"/>
        <v>5.7015275760913052E-2</v>
      </c>
      <c r="AJ177" s="10">
        <f t="shared" ca="1" si="119"/>
        <v>0.69935833288999982</v>
      </c>
      <c r="AK177" s="12">
        <f t="shared" si="120"/>
        <v>0.15918560168258633</v>
      </c>
      <c r="AL177" s="10">
        <f t="shared" ca="1" si="121"/>
        <v>14.226956631915069</v>
      </c>
      <c r="AM177" s="10">
        <f t="shared" si="122"/>
        <v>5.7015275760913052E-2</v>
      </c>
      <c r="AN177" s="10">
        <f t="shared" si="123"/>
        <v>3.0532236246177646</v>
      </c>
      <c r="AO177" s="10">
        <f t="shared" si="124"/>
        <v>3.5905208329999998</v>
      </c>
      <c r="AP177" s="10">
        <f t="shared" si="125"/>
        <v>2.0679522682642215</v>
      </c>
      <c r="AQ177" s="10">
        <f t="shared" si="126"/>
        <v>2.2207770832199998</v>
      </c>
      <c r="AR177" s="15">
        <f t="shared" ca="1" si="127"/>
        <v>7.7555290363175216</v>
      </c>
    </row>
    <row r="178" spans="1:44">
      <c r="A178" s="14" t="str">
        <f>B178&amp;D178</f>
        <v>ID8</v>
      </c>
      <c r="B178" t="s">
        <v>63</v>
      </c>
      <c r="C178" t="s">
        <v>152</v>
      </c>
      <c r="D178">
        <v>8</v>
      </c>
      <c r="E178">
        <v>2</v>
      </c>
      <c r="F178" s="16">
        <f t="shared" ca="1" si="96"/>
        <v>8.8718411056481195</v>
      </c>
      <c r="G178">
        <v>30.223333329999999</v>
      </c>
      <c r="H178">
        <v>11.04125</v>
      </c>
      <c r="I178">
        <v>4.4035937499999998</v>
      </c>
      <c r="J178">
        <v>1407</v>
      </c>
      <c r="K178">
        <v>3.466440972</v>
      </c>
      <c r="L178">
        <v>43.116750000000003</v>
      </c>
      <c r="M178">
        <v>11.579166669999999</v>
      </c>
      <c r="N178" s="12">
        <f t="shared" si="97"/>
        <v>51.1</v>
      </c>
      <c r="O178" s="10">
        <f t="shared" si="98"/>
        <v>13.75</v>
      </c>
      <c r="P178" s="10">
        <f t="shared" si="99"/>
        <v>85.737256783327894</v>
      </c>
      <c r="Q178" s="10">
        <f t="shared" si="100"/>
        <v>41.326859834343004</v>
      </c>
      <c r="R178" s="10">
        <f t="shared" si="101"/>
        <v>31.895928817408002</v>
      </c>
      <c r="S178" s="12">
        <f t="shared" si="102"/>
        <v>34.291196975890912</v>
      </c>
      <c r="T178" s="10">
        <f t="shared" si="103"/>
        <v>39.762954000000001</v>
      </c>
      <c r="U178" s="10">
        <f t="shared" si="104"/>
        <v>0.86239058033492466</v>
      </c>
      <c r="V178" s="10">
        <f t="shared" si="105"/>
        <v>26.404221671436002</v>
      </c>
      <c r="W178" s="10">
        <f t="shared" si="106"/>
        <v>36.611394325875501</v>
      </c>
      <c r="X178" s="10">
        <f t="shared" si="107"/>
        <v>0.21194363852718986</v>
      </c>
      <c r="Y178" s="10">
        <f t="shared" si="108"/>
        <v>0.81422728345214834</v>
      </c>
      <c r="Z178" s="10">
        <f t="shared" si="109"/>
        <v>6.3180390475276207</v>
      </c>
      <c r="AA178" s="10">
        <f t="shared" si="110"/>
        <v>20.086182623908382</v>
      </c>
      <c r="AB178" s="10">
        <f t="shared" si="111"/>
        <v>20.632291665</v>
      </c>
      <c r="AC178" s="10">
        <f t="shared" si="112"/>
        <v>4.2977219540700879</v>
      </c>
      <c r="AD178" s="10">
        <f t="shared" si="113"/>
        <v>1.3163178841220504</v>
      </c>
      <c r="AE178" s="10">
        <f t="shared" si="114"/>
        <v>2.807019919096069</v>
      </c>
      <c r="AF178" s="10">
        <f t="shared" si="115"/>
        <v>0.83665467926811299</v>
      </c>
      <c r="AG178" s="10">
        <f t="shared" si="116"/>
        <v>0.14976632290342595</v>
      </c>
      <c r="AH178" s="10">
        <f t="shared" si="117"/>
        <v>85.737256783327894</v>
      </c>
      <c r="AI178" s="10">
        <f t="shared" si="118"/>
        <v>5.7015275760913052E-2</v>
      </c>
      <c r="AJ178" s="10">
        <f t="shared" ca="1" si="119"/>
        <v>-0.15933749999999983</v>
      </c>
      <c r="AK178" s="12">
        <f t="shared" si="120"/>
        <v>0.14976632290342595</v>
      </c>
      <c r="AL178" s="10">
        <f t="shared" ca="1" si="121"/>
        <v>20.245520123908381</v>
      </c>
      <c r="AM178" s="10">
        <f t="shared" si="122"/>
        <v>5.7015275760913052E-2</v>
      </c>
      <c r="AN178" s="10">
        <f t="shared" si="123"/>
        <v>3.0650579842451195</v>
      </c>
      <c r="AO178" s="10">
        <f t="shared" si="124"/>
        <v>3.466440972</v>
      </c>
      <c r="AP178" s="10">
        <f t="shared" si="125"/>
        <v>1.9703652398279559</v>
      </c>
      <c r="AQ178" s="10">
        <f t="shared" si="126"/>
        <v>2.1785899304800003</v>
      </c>
      <c r="AR178" s="15">
        <f t="shared" ca="1" si="127"/>
        <v>8.8718411056481195</v>
      </c>
    </row>
    <row r="179" spans="1:44">
      <c r="A179" s="14" t="str">
        <f>B179&amp;D179</f>
        <v>ID9</v>
      </c>
      <c r="B179" t="s">
        <v>63</v>
      </c>
      <c r="C179" t="s">
        <v>152</v>
      </c>
      <c r="D179">
        <v>9</v>
      </c>
      <c r="E179">
        <v>2</v>
      </c>
      <c r="F179" s="16">
        <f t="shared" ca="1" si="96"/>
        <v>4.8348186555725396</v>
      </c>
      <c r="G179">
        <v>23.303017239999999</v>
      </c>
      <c r="H179">
        <v>5.3728448279999999</v>
      </c>
      <c r="I179">
        <v>1.4838182470000001</v>
      </c>
      <c r="J179">
        <v>1407</v>
      </c>
      <c r="K179">
        <v>3.429364224</v>
      </c>
      <c r="L179">
        <v>43.116750000000003</v>
      </c>
      <c r="M179">
        <v>9.771551724</v>
      </c>
      <c r="N179" s="12">
        <f t="shared" si="97"/>
        <v>27.299999999999997</v>
      </c>
      <c r="O179" s="10">
        <f t="shared" si="98"/>
        <v>12.3</v>
      </c>
      <c r="P179" s="10">
        <f t="shared" si="99"/>
        <v>85.737256783327894</v>
      </c>
      <c r="Q179" s="10">
        <f t="shared" si="100"/>
        <v>37.638190624768001</v>
      </c>
      <c r="R179" s="10">
        <f t="shared" si="101"/>
        <v>29.284720064367999</v>
      </c>
      <c r="S179" s="12">
        <f t="shared" si="102"/>
        <v>17.669039108341458</v>
      </c>
      <c r="T179" s="10">
        <f t="shared" si="103"/>
        <v>21.243221999999999</v>
      </c>
      <c r="U179" s="10">
        <f t="shared" si="104"/>
        <v>0.83174949206582027</v>
      </c>
      <c r="V179" s="10">
        <f t="shared" si="105"/>
        <v>13.605160113422922</v>
      </c>
      <c r="W179" s="10">
        <f t="shared" si="106"/>
        <v>33.461455344568002</v>
      </c>
      <c r="X179" s="10">
        <f t="shared" si="107"/>
        <v>0.2245534070941218</v>
      </c>
      <c r="Y179" s="10">
        <f t="shared" si="108"/>
        <v>0.77286181428885736</v>
      </c>
      <c r="Z179" s="10">
        <f t="shared" si="109"/>
        <v>5.8071938690768885</v>
      </c>
      <c r="AA179" s="10">
        <f t="shared" si="110"/>
        <v>7.7979662443460338</v>
      </c>
      <c r="AB179" s="10">
        <f t="shared" si="111"/>
        <v>14.337931034</v>
      </c>
      <c r="AC179" s="10">
        <f t="shared" si="112"/>
        <v>2.8613420560347338</v>
      </c>
      <c r="AD179" s="10">
        <f t="shared" si="113"/>
        <v>0.89527614780053932</v>
      </c>
      <c r="AE179" s="10">
        <f t="shared" si="114"/>
        <v>1.8783091019176366</v>
      </c>
      <c r="AF179" s="10">
        <f t="shared" si="115"/>
        <v>0.67999570477426352</v>
      </c>
      <c r="AG179" s="10">
        <f t="shared" si="116"/>
        <v>0.10574797013691509</v>
      </c>
      <c r="AH179" s="10">
        <f t="shared" si="117"/>
        <v>85.737256783327894</v>
      </c>
      <c r="AI179" s="10">
        <f t="shared" si="118"/>
        <v>5.7015275760913052E-2</v>
      </c>
      <c r="AJ179" s="10">
        <f t="shared" ca="1" si="119"/>
        <v>-0.88121048834000004</v>
      </c>
      <c r="AK179" s="12">
        <f t="shared" si="120"/>
        <v>0.10574797013691509</v>
      </c>
      <c r="AL179" s="10">
        <f t="shared" ca="1" si="121"/>
        <v>8.6791767326860345</v>
      </c>
      <c r="AM179" s="10">
        <f t="shared" si="122"/>
        <v>5.7015275760913052E-2</v>
      </c>
      <c r="AN179" s="10">
        <f t="shared" si="123"/>
        <v>3.1322004608347553</v>
      </c>
      <c r="AO179" s="10">
        <f t="shared" si="124"/>
        <v>3.429364224</v>
      </c>
      <c r="AP179" s="10">
        <f t="shared" si="125"/>
        <v>1.198313397143373</v>
      </c>
      <c r="AQ179" s="10">
        <f t="shared" si="126"/>
        <v>2.1659838361600001</v>
      </c>
      <c r="AR179" s="15">
        <f t="shared" ca="1" si="127"/>
        <v>4.8348186555725396</v>
      </c>
    </row>
    <row r="180" spans="1:44">
      <c r="A180" s="14" t="str">
        <f>B180&amp;D180</f>
        <v>ID10</v>
      </c>
      <c r="B180" t="s">
        <v>63</v>
      </c>
      <c r="C180" t="s">
        <v>152</v>
      </c>
      <c r="D180">
        <v>10</v>
      </c>
      <c r="E180">
        <v>2</v>
      </c>
      <c r="F180" s="16">
        <f t="shared" ca="1" si="96"/>
        <v>2.7623781126375055</v>
      </c>
      <c r="G180">
        <v>15.285833330000001</v>
      </c>
      <c r="H180">
        <v>0.30083333299999998</v>
      </c>
      <c r="I180">
        <v>-0.92171875000000003</v>
      </c>
      <c r="J180">
        <v>1407</v>
      </c>
      <c r="K180">
        <v>3.299184028</v>
      </c>
      <c r="L180">
        <v>43.116750000000003</v>
      </c>
      <c r="M180">
        <v>7.6458333329999997</v>
      </c>
      <c r="N180" s="12">
        <f t="shared" si="97"/>
        <v>20.85</v>
      </c>
      <c r="O180" s="10">
        <f t="shared" si="98"/>
        <v>10.75</v>
      </c>
      <c r="P180" s="10">
        <f t="shared" si="99"/>
        <v>85.737256783327894</v>
      </c>
      <c r="Q180" s="10">
        <f t="shared" si="100"/>
        <v>33.731204087808003</v>
      </c>
      <c r="R180" s="10">
        <f t="shared" si="101"/>
        <v>27.234065736423002</v>
      </c>
      <c r="S180" s="12">
        <f t="shared" si="102"/>
        <v>12.627180232234885</v>
      </c>
      <c r="T180" s="10">
        <f t="shared" si="103"/>
        <v>16.224219000000002</v>
      </c>
      <c r="U180" s="10">
        <f t="shared" si="104"/>
        <v>0.77829202331618452</v>
      </c>
      <c r="V180" s="10">
        <f t="shared" si="105"/>
        <v>9.7229287788208616</v>
      </c>
      <c r="W180" s="10">
        <f t="shared" si="106"/>
        <v>30.4826349121155</v>
      </c>
      <c r="X180" s="10">
        <f t="shared" si="107"/>
        <v>0.23420758885801604</v>
      </c>
      <c r="Y180" s="10">
        <f t="shared" si="108"/>
        <v>0.70069423147684928</v>
      </c>
      <c r="Z180" s="10">
        <f t="shared" si="109"/>
        <v>5.0024413994492773</v>
      </c>
      <c r="AA180" s="10">
        <f t="shared" si="110"/>
        <v>4.7204873793715842</v>
      </c>
      <c r="AB180" s="10">
        <f t="shared" si="111"/>
        <v>7.7933333315000004</v>
      </c>
      <c r="AC180" s="10">
        <f t="shared" si="112"/>
        <v>1.7369826161186563</v>
      </c>
      <c r="AD180" s="10">
        <f t="shared" si="113"/>
        <v>0.62430287247652227</v>
      </c>
      <c r="AE180" s="10">
        <f t="shared" si="114"/>
        <v>1.1806427442975893</v>
      </c>
      <c r="AF180" s="10">
        <f t="shared" si="115"/>
        <v>0.57102215587931493</v>
      </c>
      <c r="AG180" s="10">
        <f t="shared" si="116"/>
        <v>7.2160081182060215E-2</v>
      </c>
      <c r="AH180" s="10">
        <f t="shared" si="117"/>
        <v>85.737256783327894</v>
      </c>
      <c r="AI180" s="10">
        <f t="shared" si="118"/>
        <v>5.7015275760913052E-2</v>
      </c>
      <c r="AJ180" s="10">
        <f t="shared" ca="1" si="119"/>
        <v>-0.91624367835000009</v>
      </c>
      <c r="AK180" s="12">
        <f t="shared" si="120"/>
        <v>7.2160081182060215E-2</v>
      </c>
      <c r="AL180" s="10">
        <f t="shared" ca="1" si="121"/>
        <v>5.6367310577215841</v>
      </c>
      <c r="AM180" s="10">
        <f t="shared" si="122"/>
        <v>5.7015275760913052E-2</v>
      </c>
      <c r="AN180" s="10">
        <f t="shared" si="123"/>
        <v>3.2052043021173686</v>
      </c>
      <c r="AO180" s="10">
        <f t="shared" si="124"/>
        <v>3.299184028</v>
      </c>
      <c r="AP180" s="10">
        <f t="shared" si="125"/>
        <v>0.60962058841827438</v>
      </c>
      <c r="AQ180" s="10">
        <f t="shared" si="126"/>
        <v>2.1217225695200002</v>
      </c>
      <c r="AR180" s="15">
        <f t="shared" ca="1" si="127"/>
        <v>2.7623781126375055</v>
      </c>
    </row>
    <row r="181" spans="1:44">
      <c r="A181" s="14" t="str">
        <f>B181&amp;D181</f>
        <v>ID11</v>
      </c>
      <c r="B181" t="s">
        <v>63</v>
      </c>
      <c r="C181" t="s">
        <v>152</v>
      </c>
      <c r="D181">
        <v>11</v>
      </c>
      <c r="E181">
        <v>2</v>
      </c>
      <c r="F181" s="16">
        <f t="shared" ca="1" si="96"/>
        <v>1.1864905393204424</v>
      </c>
      <c r="G181">
        <v>6.665948276</v>
      </c>
      <c r="H181">
        <v>-4.4543103449999997</v>
      </c>
      <c r="I181">
        <v>-3.4482399429999999</v>
      </c>
      <c r="J181">
        <v>1407</v>
      </c>
      <c r="K181">
        <v>3.1301364939999998</v>
      </c>
      <c r="L181">
        <v>43.116750000000003</v>
      </c>
      <c r="M181">
        <v>5.9612068970000003</v>
      </c>
      <c r="N181" s="12">
        <f t="shared" si="97"/>
        <v>14.5</v>
      </c>
      <c r="O181" s="10">
        <f t="shared" si="98"/>
        <v>9.5</v>
      </c>
      <c r="P181" s="10">
        <f t="shared" si="99"/>
        <v>85.737256783327894</v>
      </c>
      <c r="Q181" s="10">
        <f t="shared" si="100"/>
        <v>29.921898274686438</v>
      </c>
      <c r="R181" s="10">
        <f t="shared" si="101"/>
        <v>25.482325176836436</v>
      </c>
      <c r="S181" s="12">
        <f t="shared" si="102"/>
        <v>8.1743421056052625</v>
      </c>
      <c r="T181" s="10">
        <f t="shared" si="103"/>
        <v>11.28303</v>
      </c>
      <c r="U181" s="10">
        <f t="shared" si="104"/>
        <v>0.7244811106241198</v>
      </c>
      <c r="V181" s="10">
        <f t="shared" si="105"/>
        <v>6.2942434213160521</v>
      </c>
      <c r="W181" s="10">
        <f t="shared" si="106"/>
        <v>27.702111725761437</v>
      </c>
      <c r="X181" s="10">
        <f t="shared" si="107"/>
        <v>0.2436658420400267</v>
      </c>
      <c r="Y181" s="10">
        <f t="shared" si="108"/>
        <v>0.62804949934256182</v>
      </c>
      <c r="Z181" s="10">
        <f t="shared" si="109"/>
        <v>4.2393707860572434</v>
      </c>
      <c r="AA181" s="10">
        <f t="shared" si="110"/>
        <v>2.0548726352588087</v>
      </c>
      <c r="AB181" s="10">
        <f t="shared" si="111"/>
        <v>1.1058189655000001</v>
      </c>
      <c r="AC181" s="10">
        <f t="shared" si="112"/>
        <v>0.97910853832487232</v>
      </c>
      <c r="AD181" s="10">
        <f t="shared" si="113"/>
        <v>0.43895483564062593</v>
      </c>
      <c r="AE181" s="10">
        <f t="shared" si="114"/>
        <v>0.7090316869827491</v>
      </c>
      <c r="AF181" s="10">
        <f t="shared" si="115"/>
        <v>0.47348316274781083</v>
      </c>
      <c r="AG181" s="10">
        <f t="shared" si="116"/>
        <v>4.7711869158600081E-2</v>
      </c>
      <c r="AH181" s="10">
        <f t="shared" si="117"/>
        <v>85.737256783327894</v>
      </c>
      <c r="AI181" s="10">
        <f t="shared" si="118"/>
        <v>5.7015275760913052E-2</v>
      </c>
      <c r="AJ181" s="10">
        <f t="shared" ca="1" si="119"/>
        <v>-0.93625201124000013</v>
      </c>
      <c r="AK181" s="12">
        <f t="shared" si="120"/>
        <v>4.7711869158600081E-2</v>
      </c>
      <c r="AL181" s="10">
        <f t="shared" ca="1" si="121"/>
        <v>2.9911246464988088</v>
      </c>
      <c r="AM181" s="10">
        <f t="shared" si="122"/>
        <v>5.7015275760913052E-2</v>
      </c>
      <c r="AN181" s="10">
        <f t="shared" si="123"/>
        <v>3.2834034804393459</v>
      </c>
      <c r="AO181" s="10">
        <f t="shared" si="124"/>
        <v>3.1301364939999998</v>
      </c>
      <c r="AP181" s="10">
        <f t="shared" si="125"/>
        <v>0.23554852423493827</v>
      </c>
      <c r="AQ181" s="10">
        <f t="shared" si="126"/>
        <v>2.0642464079599998</v>
      </c>
      <c r="AR181" s="15">
        <f t="shared" ca="1" si="127"/>
        <v>1.1864905393204424</v>
      </c>
    </row>
    <row r="182" spans="1:44">
      <c r="A182" s="14" t="str">
        <f>B182&amp;D182</f>
        <v>ID12</v>
      </c>
      <c r="B182" t="s">
        <v>63</v>
      </c>
      <c r="C182" t="s">
        <v>152</v>
      </c>
      <c r="D182">
        <v>12</v>
      </c>
      <c r="E182">
        <v>2</v>
      </c>
      <c r="F182" s="16">
        <f t="shared" ca="1" si="96"/>
        <v>0.73372408658582378</v>
      </c>
      <c r="G182">
        <v>1.8108870969999999</v>
      </c>
      <c r="H182">
        <v>-6.1975806450000004</v>
      </c>
      <c r="I182">
        <v>-5.8263944890000001</v>
      </c>
      <c r="J182">
        <v>1407</v>
      </c>
      <c r="K182">
        <v>3.4038978489999998</v>
      </c>
      <c r="L182">
        <v>43.116750000000003</v>
      </c>
      <c r="M182">
        <v>4.1370967739999998</v>
      </c>
      <c r="N182" s="12">
        <f t="shared" si="97"/>
        <v>11.75</v>
      </c>
      <c r="O182" s="10">
        <f t="shared" si="98"/>
        <v>8.85</v>
      </c>
      <c r="P182" s="10">
        <f t="shared" si="99"/>
        <v>85.737256783327894</v>
      </c>
      <c r="Q182" s="10">
        <f t="shared" si="100"/>
        <v>27.837567838331438</v>
      </c>
      <c r="R182" s="10">
        <f t="shared" si="101"/>
        <v>24.731516455791439</v>
      </c>
      <c r="S182" s="12">
        <f t="shared" si="102"/>
        <v>5.6838778019491523</v>
      </c>
      <c r="T182" s="10">
        <f t="shared" si="103"/>
        <v>9.1431450000000005</v>
      </c>
      <c r="U182" s="10">
        <f t="shared" si="104"/>
        <v>0.62165456218283222</v>
      </c>
      <c r="V182" s="10">
        <f t="shared" si="105"/>
        <v>4.3765859075008473</v>
      </c>
      <c r="W182" s="10">
        <f t="shared" si="106"/>
        <v>26.284542147061437</v>
      </c>
      <c r="X182" s="10">
        <f t="shared" si="107"/>
        <v>0.25195931689031836</v>
      </c>
      <c r="Y182" s="10">
        <f t="shared" si="108"/>
        <v>0.48923365894682358</v>
      </c>
      <c r="Z182" s="10">
        <f t="shared" si="109"/>
        <v>3.2400160919342498</v>
      </c>
      <c r="AA182" s="10">
        <f t="shared" si="110"/>
        <v>1.1365698155665975</v>
      </c>
      <c r="AB182" s="10">
        <f t="shared" si="111"/>
        <v>-2.1933467740000001</v>
      </c>
      <c r="AC182" s="10">
        <f t="shared" si="112"/>
        <v>0.69614817385299554</v>
      </c>
      <c r="AD182" s="10">
        <f t="shared" si="113"/>
        <v>0.38438012910961861</v>
      </c>
      <c r="AE182" s="10">
        <f t="shared" si="114"/>
        <v>0.54026415148130713</v>
      </c>
      <c r="AF182" s="10">
        <f t="shared" si="115"/>
        <v>0.39546744298058073</v>
      </c>
      <c r="AG182" s="10">
        <f t="shared" si="116"/>
        <v>3.8545172265667706E-2</v>
      </c>
      <c r="AH182" s="10">
        <f t="shared" si="117"/>
        <v>85.737256783327894</v>
      </c>
      <c r="AI182" s="10">
        <f t="shared" si="118"/>
        <v>5.7015275760913052E-2</v>
      </c>
      <c r="AJ182" s="10">
        <f t="shared" ca="1" si="119"/>
        <v>-0.46188320353000006</v>
      </c>
      <c r="AK182" s="12">
        <f t="shared" si="120"/>
        <v>3.8545172265667706E-2</v>
      </c>
      <c r="AL182" s="10">
        <f t="shared" ca="1" si="121"/>
        <v>1.5984530190965975</v>
      </c>
      <c r="AM182" s="10">
        <f t="shared" si="122"/>
        <v>5.7015275760913052E-2</v>
      </c>
      <c r="AN182" s="10">
        <f t="shared" si="123"/>
        <v>3.3234043155095998</v>
      </c>
      <c r="AO182" s="10">
        <f t="shared" si="124"/>
        <v>3.4038978489999998</v>
      </c>
      <c r="AP182" s="10">
        <f t="shared" si="125"/>
        <v>0.1447967085007264</v>
      </c>
      <c r="AQ182" s="10">
        <f t="shared" si="126"/>
        <v>2.1573252686600002</v>
      </c>
      <c r="AR182" s="15">
        <f t="shared" ca="1" si="127"/>
        <v>0.73372408658582378</v>
      </c>
    </row>
    <row r="183" spans="1:44">
      <c r="A183" s="14" t="str">
        <f>B183&amp;D183</f>
        <v>IL1</v>
      </c>
      <c r="B183" t="s">
        <v>76</v>
      </c>
      <c r="C183" t="s">
        <v>152</v>
      </c>
      <c r="D183">
        <v>1</v>
      </c>
      <c r="E183">
        <v>1</v>
      </c>
      <c r="F183" s="16">
        <f t="shared" ca="1" si="96"/>
        <v>0.85091942292941725</v>
      </c>
      <c r="G183">
        <v>0.55403508800000001</v>
      </c>
      <c r="H183">
        <v>-7.6885964910000002</v>
      </c>
      <c r="I183">
        <v>-7.3927923980000001</v>
      </c>
      <c r="J183">
        <v>191.73684209999999</v>
      </c>
      <c r="K183">
        <v>4.5489546780000003</v>
      </c>
      <c r="L183">
        <v>40.370789469999998</v>
      </c>
      <c r="M183">
        <v>4.7192982460000001</v>
      </c>
      <c r="N183" s="12">
        <f t="shared" si="97"/>
        <v>15</v>
      </c>
      <c r="O183" s="10">
        <f t="shared" si="98"/>
        <v>9.5</v>
      </c>
      <c r="P183" s="10">
        <f t="shared" si="99"/>
        <v>99.053987652036668</v>
      </c>
      <c r="Q183" s="10">
        <f t="shared" si="100"/>
        <v>27.43413149462144</v>
      </c>
      <c r="R183" s="10">
        <f t="shared" si="101"/>
        <v>24.179392714375002</v>
      </c>
      <c r="S183" s="12">
        <f t="shared" si="102"/>
        <v>7.4757617731578945</v>
      </c>
      <c r="T183" s="10">
        <f t="shared" si="103"/>
        <v>11.307521052629999</v>
      </c>
      <c r="U183" s="10">
        <f t="shared" si="104"/>
        <v>0.66113180230773205</v>
      </c>
      <c r="V183" s="10">
        <f t="shared" si="105"/>
        <v>5.756336565331579</v>
      </c>
      <c r="W183" s="10">
        <f t="shared" si="106"/>
        <v>25.806762104498219</v>
      </c>
      <c r="X183" s="10">
        <f t="shared" si="107"/>
        <v>0.2571123225756774</v>
      </c>
      <c r="Y183" s="10">
        <f t="shared" si="108"/>
        <v>0.54252793311543834</v>
      </c>
      <c r="Z183" s="10">
        <f t="shared" si="109"/>
        <v>3.5998011673220032</v>
      </c>
      <c r="AA183" s="10">
        <f t="shared" si="110"/>
        <v>2.1565353980095758</v>
      </c>
      <c r="AB183" s="10">
        <f t="shared" si="111"/>
        <v>-3.5672807015000001</v>
      </c>
      <c r="AC183" s="10">
        <f t="shared" si="112"/>
        <v>0.63587163208281383</v>
      </c>
      <c r="AD183" s="10">
        <f t="shared" si="113"/>
        <v>0.34257109488057519</v>
      </c>
      <c r="AE183" s="10">
        <f t="shared" si="114"/>
        <v>0.48922136348169454</v>
      </c>
      <c r="AF183" s="10">
        <f t="shared" si="115"/>
        <v>0.35052893208155944</v>
      </c>
      <c r="AG183" s="10">
        <f t="shared" si="116"/>
        <v>3.5201505438890002E-2</v>
      </c>
      <c r="AH183" s="10">
        <f t="shared" si="117"/>
        <v>99.053987652036668</v>
      </c>
      <c r="AI183" s="10">
        <f t="shared" si="118"/>
        <v>6.5870901788604386E-2</v>
      </c>
      <c r="AJ183" s="10">
        <f t="shared" ca="1" si="119"/>
        <v>-0.20213916233000001</v>
      </c>
      <c r="AK183" s="12">
        <f t="shared" si="120"/>
        <v>3.5201505438890002E-2</v>
      </c>
      <c r="AL183" s="10">
        <f t="shared" ca="1" si="121"/>
        <v>2.3586745603395758</v>
      </c>
      <c r="AM183" s="10">
        <f t="shared" si="122"/>
        <v>6.5870901788604386E-2</v>
      </c>
      <c r="AN183" s="10">
        <f t="shared" si="123"/>
        <v>3.3403515443234091</v>
      </c>
      <c r="AO183" s="10">
        <f t="shared" si="124"/>
        <v>4.5489546780000003</v>
      </c>
      <c r="AP183" s="10">
        <f t="shared" si="125"/>
        <v>0.1386924314001351</v>
      </c>
      <c r="AQ183" s="10">
        <f t="shared" si="126"/>
        <v>2.5466445905200001</v>
      </c>
      <c r="AR183" s="15">
        <f t="shared" ca="1" si="127"/>
        <v>0.85091942292941725</v>
      </c>
    </row>
    <row r="184" spans="1:44">
      <c r="A184" s="14" t="str">
        <f>B184&amp;D184</f>
        <v>IL2</v>
      </c>
      <c r="B184" t="s">
        <v>76</v>
      </c>
      <c r="C184" t="s">
        <v>152</v>
      </c>
      <c r="D184">
        <v>2</v>
      </c>
      <c r="E184">
        <v>1</v>
      </c>
      <c r="F184" s="16">
        <f t="shared" ca="1" si="96"/>
        <v>1.1899761153186694</v>
      </c>
      <c r="G184">
        <v>3.577387914</v>
      </c>
      <c r="H184">
        <v>-5.9654970760000001</v>
      </c>
      <c r="I184">
        <v>-5.3869720599999997</v>
      </c>
      <c r="J184">
        <v>191.73684209999999</v>
      </c>
      <c r="K184">
        <v>4.8274366469999999</v>
      </c>
      <c r="L184">
        <v>40.370789469999998</v>
      </c>
      <c r="M184">
        <v>5.3157894739999998</v>
      </c>
      <c r="N184" s="12">
        <f t="shared" si="97"/>
        <v>20.399999999999999</v>
      </c>
      <c r="O184" s="10">
        <f t="shared" si="98"/>
        <v>10.5</v>
      </c>
      <c r="P184" s="10">
        <f t="shared" si="99"/>
        <v>99.053987652036668</v>
      </c>
      <c r="Q184" s="10">
        <f t="shared" si="100"/>
        <v>28.657772836896438</v>
      </c>
      <c r="R184" s="10">
        <f t="shared" si="101"/>
        <v>24.917641817463</v>
      </c>
      <c r="S184" s="12">
        <f t="shared" si="102"/>
        <v>10.263909774742856</v>
      </c>
      <c r="T184" s="10">
        <f t="shared" si="103"/>
        <v>15.378228631576798</v>
      </c>
      <c r="U184" s="10">
        <f t="shared" si="104"/>
        <v>0.66743121204918987</v>
      </c>
      <c r="V184" s="10">
        <f t="shared" si="105"/>
        <v>7.9032105265519998</v>
      </c>
      <c r="W184" s="10">
        <f t="shared" si="106"/>
        <v>26.787707327179717</v>
      </c>
      <c r="X184" s="10">
        <f t="shared" si="107"/>
        <v>0.25047013953204977</v>
      </c>
      <c r="Y184" s="10">
        <f t="shared" si="108"/>
        <v>0.55103213626640646</v>
      </c>
      <c r="Z184" s="10">
        <f t="shared" si="109"/>
        <v>3.6971615753299418</v>
      </c>
      <c r="AA184" s="10">
        <f t="shared" si="110"/>
        <v>4.2060489512220585</v>
      </c>
      <c r="AB184" s="10">
        <f t="shared" si="111"/>
        <v>-1.1940545810000001</v>
      </c>
      <c r="AC184" s="10">
        <f t="shared" si="112"/>
        <v>0.78938549711998574</v>
      </c>
      <c r="AD184" s="10">
        <f t="shared" si="113"/>
        <v>0.39127965729204939</v>
      </c>
      <c r="AE184" s="10">
        <f t="shared" si="114"/>
        <v>0.59033257720601751</v>
      </c>
      <c r="AF184" s="10">
        <f t="shared" si="115"/>
        <v>0.40895897527605296</v>
      </c>
      <c r="AG184" s="10">
        <f t="shared" si="116"/>
        <v>4.1145862440229657E-2</v>
      </c>
      <c r="AH184" s="10">
        <f t="shared" si="117"/>
        <v>99.053987652036668</v>
      </c>
      <c r="AI184" s="10">
        <f t="shared" si="118"/>
        <v>6.5870901788604386E-2</v>
      </c>
      <c r="AJ184" s="10">
        <f t="shared" ca="1" si="119"/>
        <v>0.33225165687000002</v>
      </c>
      <c r="AK184" s="12">
        <f t="shared" si="120"/>
        <v>4.1145862440229657E-2</v>
      </c>
      <c r="AL184" s="10">
        <f t="shared" ca="1" si="121"/>
        <v>3.8737972943520584</v>
      </c>
      <c r="AM184" s="10">
        <f t="shared" si="122"/>
        <v>6.5870901788604386E-2</v>
      </c>
      <c r="AN184" s="10">
        <f t="shared" si="123"/>
        <v>3.3111858484648415</v>
      </c>
      <c r="AO184" s="10">
        <f t="shared" si="124"/>
        <v>4.8274366469999999</v>
      </c>
      <c r="AP184" s="10">
        <f t="shared" si="125"/>
        <v>0.18137360192996455</v>
      </c>
      <c r="AQ184" s="10">
        <f t="shared" si="126"/>
        <v>2.64132845998</v>
      </c>
      <c r="AR184" s="15">
        <f t="shared" ca="1" si="127"/>
        <v>1.1899761153186694</v>
      </c>
    </row>
    <row r="185" spans="1:44">
      <c r="A185" s="14" t="str">
        <f>B185&amp;D185</f>
        <v>IL3</v>
      </c>
      <c r="B185" t="s">
        <v>76</v>
      </c>
      <c r="C185" t="s">
        <v>152</v>
      </c>
      <c r="D185">
        <v>3</v>
      </c>
      <c r="E185">
        <v>1</v>
      </c>
      <c r="F185" s="16">
        <f t="shared" ca="1" si="96"/>
        <v>2.132142026874805</v>
      </c>
      <c r="G185">
        <v>10.202982459999999</v>
      </c>
      <c r="H185">
        <v>-0.49</v>
      </c>
      <c r="I185">
        <v>-0.87255848000000003</v>
      </c>
      <c r="J185">
        <v>191.73684209999999</v>
      </c>
      <c r="K185">
        <v>4.7676169589999997</v>
      </c>
      <c r="L185">
        <v>40.370789469999998</v>
      </c>
      <c r="M185">
        <v>6.0456140349999998</v>
      </c>
      <c r="N185" s="12">
        <f t="shared" si="97"/>
        <v>27.2</v>
      </c>
      <c r="O185" s="10">
        <f t="shared" si="98"/>
        <v>11.7</v>
      </c>
      <c r="P185" s="10">
        <f t="shared" si="99"/>
        <v>99.053987652036668</v>
      </c>
      <c r="Q185" s="10">
        <f t="shared" si="100"/>
        <v>31.449057556663</v>
      </c>
      <c r="R185" s="10">
        <f t="shared" si="101"/>
        <v>27.035096225898439</v>
      </c>
      <c r="S185" s="12">
        <f t="shared" si="102"/>
        <v>13.827380416752135</v>
      </c>
      <c r="T185" s="10">
        <f t="shared" si="103"/>
        <v>20.5043048421024</v>
      </c>
      <c r="U185" s="10">
        <f t="shared" si="104"/>
        <v>0.67436475038937971</v>
      </c>
      <c r="V185" s="10">
        <f t="shared" si="105"/>
        <v>10.647082920899145</v>
      </c>
      <c r="W185" s="10">
        <f t="shared" si="106"/>
        <v>29.242076891280718</v>
      </c>
      <c r="X185" s="10">
        <f t="shared" si="107"/>
        <v>0.23401672888291658</v>
      </c>
      <c r="Y185" s="10">
        <f t="shared" si="108"/>
        <v>0.56039241302566267</v>
      </c>
      <c r="Z185" s="10">
        <f t="shared" si="109"/>
        <v>3.8348410360914742</v>
      </c>
      <c r="AA185" s="10">
        <f t="shared" si="110"/>
        <v>6.8122418848076709</v>
      </c>
      <c r="AB185" s="10">
        <f t="shared" si="111"/>
        <v>4.8564912299999996</v>
      </c>
      <c r="AC185" s="10">
        <f t="shared" si="112"/>
        <v>1.2447654991647501</v>
      </c>
      <c r="AD185" s="10">
        <f t="shared" si="113"/>
        <v>0.58935871274565499</v>
      </c>
      <c r="AE185" s="10">
        <f t="shared" si="114"/>
        <v>0.91706210595520254</v>
      </c>
      <c r="AF185" s="10">
        <f t="shared" si="115"/>
        <v>0.57308437534067402</v>
      </c>
      <c r="AG185" s="10">
        <f t="shared" si="116"/>
        <v>6.0352867091217018E-2</v>
      </c>
      <c r="AH185" s="10">
        <f t="shared" si="117"/>
        <v>99.053987652036668</v>
      </c>
      <c r="AI185" s="10">
        <f t="shared" si="118"/>
        <v>6.5870901788604386E-2</v>
      </c>
      <c r="AJ185" s="10">
        <f t="shared" ca="1" si="119"/>
        <v>0.84707641353999996</v>
      </c>
      <c r="AK185" s="12">
        <f t="shared" si="120"/>
        <v>6.0352867091217018E-2</v>
      </c>
      <c r="AL185" s="10">
        <f t="shared" ca="1" si="121"/>
        <v>5.9651654712676709</v>
      </c>
      <c r="AM185" s="10">
        <f t="shared" si="122"/>
        <v>6.5870901788604386E-2</v>
      </c>
      <c r="AN185" s="10">
        <f t="shared" si="123"/>
        <v>3.2390821463840163</v>
      </c>
      <c r="AO185" s="10">
        <f t="shared" si="124"/>
        <v>4.7676169589999997</v>
      </c>
      <c r="AP185" s="10">
        <f t="shared" si="125"/>
        <v>0.34397773061452852</v>
      </c>
      <c r="AQ185" s="10">
        <f t="shared" si="126"/>
        <v>2.6209897660600001</v>
      </c>
      <c r="AR185" s="15">
        <f t="shared" ca="1" si="127"/>
        <v>2.132142026874805</v>
      </c>
    </row>
    <row r="186" spans="1:44">
      <c r="A186" s="14" t="str">
        <f>B186&amp;D186</f>
        <v>IL4</v>
      </c>
      <c r="B186" t="s">
        <v>76</v>
      </c>
      <c r="C186" t="s">
        <v>152</v>
      </c>
      <c r="D186">
        <v>4</v>
      </c>
      <c r="E186">
        <v>1</v>
      </c>
      <c r="F186" s="16">
        <f t="shared" ca="1" si="96"/>
        <v>3.1107326076805664</v>
      </c>
      <c r="G186">
        <v>16.08421053</v>
      </c>
      <c r="H186">
        <v>5.3468239559999997</v>
      </c>
      <c r="I186">
        <v>4.8465517240000002</v>
      </c>
      <c r="J186">
        <v>191.73684209999999</v>
      </c>
      <c r="K186">
        <v>4.8435874170000002</v>
      </c>
      <c r="L186">
        <v>40.370789469999998</v>
      </c>
      <c r="M186">
        <v>6.2286751359999997</v>
      </c>
      <c r="N186" s="12">
        <f t="shared" si="97"/>
        <v>34.700000000000003</v>
      </c>
      <c r="O186" s="10">
        <f t="shared" si="98"/>
        <v>13.1</v>
      </c>
      <c r="P186" s="10">
        <f t="shared" si="99"/>
        <v>99.053987652036668</v>
      </c>
      <c r="Q186" s="10">
        <f t="shared" si="100"/>
        <v>34.202138733223002</v>
      </c>
      <c r="R186" s="10">
        <f t="shared" si="101"/>
        <v>29.284720064367999</v>
      </c>
      <c r="S186" s="12">
        <f t="shared" si="102"/>
        <v>16.924428519816797</v>
      </c>
      <c r="T186" s="10">
        <f t="shared" si="103"/>
        <v>26.1580653684174</v>
      </c>
      <c r="U186" s="10">
        <f t="shared" si="104"/>
        <v>0.64700612531731538</v>
      </c>
      <c r="V186" s="10">
        <f t="shared" si="105"/>
        <v>13.031809960258933</v>
      </c>
      <c r="W186" s="10">
        <f t="shared" si="106"/>
        <v>31.743429398795499</v>
      </c>
      <c r="X186" s="10">
        <f t="shared" si="107"/>
        <v>0.20994223675984225</v>
      </c>
      <c r="Y186" s="10">
        <f t="shared" si="108"/>
        <v>0.5234582691783759</v>
      </c>
      <c r="Z186" s="10">
        <f t="shared" si="109"/>
        <v>3.488475913456174</v>
      </c>
      <c r="AA186" s="10">
        <f t="shared" si="110"/>
        <v>9.5433340468027588</v>
      </c>
      <c r="AB186" s="10">
        <f t="shared" si="111"/>
        <v>10.715517243000001</v>
      </c>
      <c r="AC186" s="10">
        <f t="shared" si="112"/>
        <v>1.828089978924893</v>
      </c>
      <c r="AD186" s="10">
        <f t="shared" si="113"/>
        <v>0.89365627858701135</v>
      </c>
      <c r="AE186" s="10">
        <f t="shared" si="114"/>
        <v>1.3608731287559521</v>
      </c>
      <c r="AF186" s="10">
        <f t="shared" si="115"/>
        <v>0.86301131525678243</v>
      </c>
      <c r="AG186" s="10">
        <f t="shared" si="116"/>
        <v>8.5814852674163056E-2</v>
      </c>
      <c r="AH186" s="10">
        <f t="shared" si="117"/>
        <v>99.053987652036668</v>
      </c>
      <c r="AI186" s="10">
        <f t="shared" si="118"/>
        <v>6.5870901788604386E-2</v>
      </c>
      <c r="AJ186" s="10">
        <f t="shared" ca="1" si="119"/>
        <v>0.82026364182000022</v>
      </c>
      <c r="AK186" s="12">
        <f t="shared" si="120"/>
        <v>8.5814852674163056E-2</v>
      </c>
      <c r="AL186" s="10">
        <f t="shared" ca="1" si="121"/>
        <v>8.7230704049827583</v>
      </c>
      <c r="AM186" s="10">
        <f t="shared" si="122"/>
        <v>6.5870901788604386E-2</v>
      </c>
      <c r="AN186" s="10">
        <f t="shared" si="123"/>
        <v>3.1721916684210028</v>
      </c>
      <c r="AO186" s="10">
        <f t="shared" si="124"/>
        <v>4.8435874170000002</v>
      </c>
      <c r="AP186" s="10">
        <f t="shared" si="125"/>
        <v>0.49786181349916969</v>
      </c>
      <c r="AQ186" s="10">
        <f t="shared" si="126"/>
        <v>2.64681972178</v>
      </c>
      <c r="AR186" s="15">
        <f t="shared" ca="1" si="127"/>
        <v>3.1107326076805664</v>
      </c>
    </row>
    <row r="187" spans="1:44">
      <c r="A187" s="14" t="str">
        <f>B187&amp;D187</f>
        <v>IL5</v>
      </c>
      <c r="B187" t="s">
        <v>76</v>
      </c>
      <c r="C187" t="s">
        <v>152</v>
      </c>
      <c r="D187">
        <v>5</v>
      </c>
      <c r="E187">
        <v>1</v>
      </c>
      <c r="F187" s="16">
        <f t="shared" ca="1" si="96"/>
        <v>4.3641776448400451</v>
      </c>
      <c r="G187">
        <v>21.96736842</v>
      </c>
      <c r="H187">
        <v>10.55017544</v>
      </c>
      <c r="I187">
        <v>9.3425219300000002</v>
      </c>
      <c r="J187">
        <v>191.73684209999999</v>
      </c>
      <c r="K187">
        <v>4.139013158</v>
      </c>
      <c r="L187">
        <v>40.370789469999998</v>
      </c>
      <c r="M187">
        <v>7.5684210529999998</v>
      </c>
      <c r="N187" s="12">
        <f t="shared" si="97"/>
        <v>39.700000000000003</v>
      </c>
      <c r="O187" s="10">
        <f t="shared" si="98"/>
        <v>14.2</v>
      </c>
      <c r="P187" s="10">
        <f t="shared" si="99"/>
        <v>99.053987652036668</v>
      </c>
      <c r="Q187" s="10">
        <f t="shared" si="100"/>
        <v>36.881034107601437</v>
      </c>
      <c r="R187" s="10">
        <f t="shared" si="101"/>
        <v>31.671902089016438</v>
      </c>
      <c r="S187" s="12">
        <f t="shared" si="102"/>
        <v>20.504799852257044</v>
      </c>
      <c r="T187" s="10">
        <f t="shared" si="103"/>
        <v>29.927239052627399</v>
      </c>
      <c r="U187" s="10">
        <f t="shared" si="104"/>
        <v>0.68515507949794885</v>
      </c>
      <c r="V187" s="10">
        <f t="shared" si="105"/>
        <v>15.788695886237925</v>
      </c>
      <c r="W187" s="10">
        <f t="shared" si="106"/>
        <v>34.276468098308939</v>
      </c>
      <c r="X187" s="10">
        <f t="shared" si="107"/>
        <v>0.18825022021890231</v>
      </c>
      <c r="Y187" s="10">
        <f t="shared" si="108"/>
        <v>0.57495935732223102</v>
      </c>
      <c r="Z187" s="10">
        <f t="shared" si="109"/>
        <v>3.7099555349850157</v>
      </c>
      <c r="AA187" s="10">
        <f t="shared" si="110"/>
        <v>12.078740351252909</v>
      </c>
      <c r="AB187" s="10">
        <f t="shared" si="111"/>
        <v>16.258771930000002</v>
      </c>
      <c r="AC187" s="10">
        <f t="shared" si="112"/>
        <v>2.6386771195626539</v>
      </c>
      <c r="AD187" s="10">
        <f t="shared" si="113"/>
        <v>1.2739750794779827</v>
      </c>
      <c r="AE187" s="10">
        <f t="shared" si="114"/>
        <v>1.9563260995203184</v>
      </c>
      <c r="AF187" s="10">
        <f t="shared" si="115"/>
        <v>1.1748977379393697</v>
      </c>
      <c r="AG187" s="10">
        <f t="shared" si="116"/>
        <v>0.11782786245283794</v>
      </c>
      <c r="AH187" s="10">
        <f t="shared" si="117"/>
        <v>99.053987652036668</v>
      </c>
      <c r="AI187" s="10">
        <f t="shared" si="118"/>
        <v>6.5870901788604386E-2</v>
      </c>
      <c r="AJ187" s="10">
        <f t="shared" ca="1" si="119"/>
        <v>0.77605565618000016</v>
      </c>
      <c r="AK187" s="12">
        <f t="shared" si="120"/>
        <v>0.11782786245283794</v>
      </c>
      <c r="AL187" s="10">
        <f t="shared" ca="1" si="121"/>
        <v>11.302684695072909</v>
      </c>
      <c r="AM187" s="10">
        <f t="shared" si="122"/>
        <v>6.5870901788604386E-2</v>
      </c>
      <c r="AN187" s="10">
        <f t="shared" si="123"/>
        <v>3.1114008885365729</v>
      </c>
      <c r="AO187" s="10">
        <f t="shared" si="124"/>
        <v>4.139013158</v>
      </c>
      <c r="AP187" s="10">
        <f t="shared" si="125"/>
        <v>0.78142836158094875</v>
      </c>
      <c r="AQ187" s="10">
        <f t="shared" si="126"/>
        <v>2.4072644737200002</v>
      </c>
      <c r="AR187" s="15">
        <f t="shared" ca="1" si="127"/>
        <v>4.3641776448400451</v>
      </c>
    </row>
    <row r="188" spans="1:44">
      <c r="A188" s="14" t="str">
        <f>B188&amp;D188</f>
        <v>IL6</v>
      </c>
      <c r="B188" t="s">
        <v>76</v>
      </c>
      <c r="C188" t="s">
        <v>152</v>
      </c>
      <c r="D188">
        <v>6</v>
      </c>
      <c r="E188">
        <v>1</v>
      </c>
      <c r="F188" s="16">
        <f t="shared" ca="1" si="96"/>
        <v>5.2984990265936736</v>
      </c>
      <c r="G188">
        <v>27.69709619</v>
      </c>
      <c r="H188">
        <v>16.619056260000001</v>
      </c>
      <c r="I188">
        <v>15.63846794</v>
      </c>
      <c r="J188">
        <v>191.73684209999999</v>
      </c>
      <c r="K188">
        <v>3.297504537</v>
      </c>
      <c r="L188">
        <v>40.370789469999998</v>
      </c>
      <c r="M188">
        <v>9.6987295830000004</v>
      </c>
      <c r="N188" s="12">
        <f t="shared" si="97"/>
        <v>41.9</v>
      </c>
      <c r="O188" s="10">
        <f t="shared" si="98"/>
        <v>14.8</v>
      </c>
      <c r="P188" s="10">
        <f t="shared" si="99"/>
        <v>99.053987652036668</v>
      </c>
      <c r="Q188" s="10">
        <f t="shared" si="100"/>
        <v>39.979724640756437</v>
      </c>
      <c r="R188" s="10">
        <f t="shared" si="101"/>
        <v>34.439446698821442</v>
      </c>
      <c r="S188" s="12">
        <f t="shared" si="102"/>
        <v>24.203944916476349</v>
      </c>
      <c r="T188" s="10">
        <f t="shared" si="103"/>
        <v>31.5856754736798</v>
      </c>
      <c r="U188" s="10">
        <f t="shared" si="104"/>
        <v>0.76629499143196689</v>
      </c>
      <c r="V188" s="10">
        <f t="shared" si="105"/>
        <v>18.637037585686787</v>
      </c>
      <c r="W188" s="10">
        <f t="shared" si="106"/>
        <v>37.209585669788936</v>
      </c>
      <c r="X188" s="10">
        <f t="shared" si="107"/>
        <v>0.15338883432142006</v>
      </c>
      <c r="Y188" s="10">
        <f t="shared" si="108"/>
        <v>0.68449823843315538</v>
      </c>
      <c r="Z188" s="10">
        <f t="shared" si="109"/>
        <v>3.9067976337681736</v>
      </c>
      <c r="AA188" s="10">
        <f t="shared" si="110"/>
        <v>14.730239951918614</v>
      </c>
      <c r="AB188" s="10">
        <f t="shared" si="111"/>
        <v>22.158076225000002</v>
      </c>
      <c r="AC188" s="10">
        <f t="shared" si="112"/>
        <v>3.7137739855548699</v>
      </c>
      <c r="AD188" s="10">
        <f t="shared" si="113"/>
        <v>1.8914419392297777</v>
      </c>
      <c r="AE188" s="10">
        <f t="shared" si="114"/>
        <v>2.8026079623923237</v>
      </c>
      <c r="AF188" s="10">
        <f t="shared" si="115"/>
        <v>1.7767207732611436</v>
      </c>
      <c r="AG188" s="10">
        <f t="shared" si="116"/>
        <v>0.16250607168563913</v>
      </c>
      <c r="AH188" s="10">
        <f t="shared" si="117"/>
        <v>99.053987652036668</v>
      </c>
      <c r="AI188" s="10">
        <f t="shared" si="118"/>
        <v>6.5870901788604386E-2</v>
      </c>
      <c r="AJ188" s="10">
        <f t="shared" ca="1" si="119"/>
        <v>0.82590260130000015</v>
      </c>
      <c r="AK188" s="12">
        <f t="shared" si="120"/>
        <v>0.16250607168563913</v>
      </c>
      <c r="AL188" s="10">
        <f t="shared" ca="1" si="121"/>
        <v>13.904337350618615</v>
      </c>
      <c r="AM188" s="10">
        <f t="shared" si="122"/>
        <v>6.5870901788604386E-2</v>
      </c>
      <c r="AN188" s="10">
        <f t="shared" si="123"/>
        <v>3.0492135316464353</v>
      </c>
      <c r="AO188" s="10">
        <f t="shared" si="124"/>
        <v>3.297504537</v>
      </c>
      <c r="AP188" s="10">
        <f t="shared" si="125"/>
        <v>1.02588718913118</v>
      </c>
      <c r="AQ188" s="10">
        <f t="shared" si="126"/>
        <v>2.1211515425799998</v>
      </c>
      <c r="AR188" s="15">
        <f t="shared" ca="1" si="127"/>
        <v>5.2984990265936736</v>
      </c>
    </row>
    <row r="189" spans="1:44">
      <c r="A189" s="14" t="str">
        <f>B189&amp;D189</f>
        <v>IL7</v>
      </c>
      <c r="B189" t="s">
        <v>76</v>
      </c>
      <c r="C189" t="s">
        <v>152</v>
      </c>
      <c r="D189">
        <v>7</v>
      </c>
      <c r="E189">
        <v>1</v>
      </c>
      <c r="F189" s="16">
        <f t="shared" ca="1" si="96"/>
        <v>5.491357706169941</v>
      </c>
      <c r="G189">
        <v>29.698771929999999</v>
      </c>
      <c r="H189">
        <v>18.564736839999998</v>
      </c>
      <c r="I189">
        <v>17.961739770000001</v>
      </c>
      <c r="J189">
        <v>191.73684209999999</v>
      </c>
      <c r="K189">
        <v>3.1316812870000001</v>
      </c>
      <c r="L189">
        <v>40.370789469999998</v>
      </c>
      <c r="M189">
        <v>9.6701754389999994</v>
      </c>
      <c r="N189" s="12">
        <f t="shared" si="97"/>
        <v>40.799999999999997</v>
      </c>
      <c r="O189" s="10">
        <f t="shared" si="98"/>
        <v>14.6</v>
      </c>
      <c r="P189" s="10">
        <f t="shared" si="99"/>
        <v>99.053987652036668</v>
      </c>
      <c r="Q189" s="10">
        <f t="shared" si="100"/>
        <v>41.054749747773435</v>
      </c>
      <c r="R189" s="10">
        <f t="shared" si="101"/>
        <v>35.401048873116437</v>
      </c>
      <c r="S189" s="12">
        <f t="shared" si="102"/>
        <v>23.711751983260275</v>
      </c>
      <c r="T189" s="10">
        <f t="shared" si="103"/>
        <v>30.756457263153596</v>
      </c>
      <c r="U189" s="10">
        <f t="shared" si="104"/>
        <v>0.77095199165435357</v>
      </c>
      <c r="V189" s="10">
        <f t="shared" si="105"/>
        <v>18.258049027110413</v>
      </c>
      <c r="W189" s="10">
        <f t="shared" si="106"/>
        <v>38.22789931044494</v>
      </c>
      <c r="X189" s="10">
        <f t="shared" si="107"/>
        <v>0.13910955382334247</v>
      </c>
      <c r="Y189" s="10">
        <f t="shared" si="108"/>
        <v>0.69078518873337746</v>
      </c>
      <c r="Z189" s="10">
        <f t="shared" si="109"/>
        <v>3.6735030799908714</v>
      </c>
      <c r="AA189" s="10">
        <f t="shared" si="110"/>
        <v>14.584545947119542</v>
      </c>
      <c r="AB189" s="10">
        <f t="shared" si="111"/>
        <v>24.131754385000001</v>
      </c>
      <c r="AC189" s="10">
        <f t="shared" si="112"/>
        <v>4.1703027710353409</v>
      </c>
      <c r="AD189" s="10">
        <f t="shared" si="113"/>
        <v>2.1384278846461315</v>
      </c>
      <c r="AE189" s="10">
        <f t="shared" si="114"/>
        <v>3.1543653278407362</v>
      </c>
      <c r="AF189" s="10">
        <f t="shared" si="115"/>
        <v>2.0590291512783945</v>
      </c>
      <c r="AG189" s="10">
        <f t="shared" si="116"/>
        <v>0.18033284484830842</v>
      </c>
      <c r="AH189" s="10">
        <f t="shared" si="117"/>
        <v>99.053987652036668</v>
      </c>
      <c r="AI189" s="10">
        <f t="shared" si="118"/>
        <v>6.5870901788604386E-2</v>
      </c>
      <c r="AJ189" s="10">
        <f t="shared" ca="1" si="119"/>
        <v>0.27631494239999982</v>
      </c>
      <c r="AK189" s="12">
        <f t="shared" si="120"/>
        <v>0.18033284484830842</v>
      </c>
      <c r="AL189" s="10">
        <f t="shared" ca="1" si="121"/>
        <v>14.308231004719543</v>
      </c>
      <c r="AM189" s="10">
        <f t="shared" si="122"/>
        <v>6.5870901788604386E-2</v>
      </c>
      <c r="AN189" s="10">
        <f t="shared" si="123"/>
        <v>3.0289593310644629</v>
      </c>
      <c r="AO189" s="10">
        <f t="shared" si="124"/>
        <v>3.1316812870000001</v>
      </c>
      <c r="AP189" s="10">
        <f t="shared" si="125"/>
        <v>1.0953361765623417</v>
      </c>
      <c r="AQ189" s="10">
        <f t="shared" si="126"/>
        <v>2.0647716375799998</v>
      </c>
      <c r="AR189" s="15">
        <f t="shared" ca="1" si="127"/>
        <v>5.491357706169941</v>
      </c>
    </row>
    <row r="190" spans="1:44">
      <c r="A190" s="14" t="str">
        <f>B190&amp;D190</f>
        <v>IL8</v>
      </c>
      <c r="B190" t="s">
        <v>76</v>
      </c>
      <c r="C190" t="s">
        <v>152</v>
      </c>
      <c r="D190">
        <v>8</v>
      </c>
      <c r="E190">
        <v>1</v>
      </c>
      <c r="F190" s="16">
        <f t="shared" ca="1" si="96"/>
        <v>4.7346059994749234</v>
      </c>
      <c r="G190">
        <v>28.7254386</v>
      </c>
      <c r="H190">
        <v>17.705789469999999</v>
      </c>
      <c r="I190">
        <v>18.119203219999999</v>
      </c>
      <c r="J190">
        <v>191.73684209999999</v>
      </c>
      <c r="K190">
        <v>2.9938888889999999</v>
      </c>
      <c r="L190">
        <v>40.370789469999998</v>
      </c>
      <c r="M190">
        <v>8.8561403510000005</v>
      </c>
      <c r="N190" s="12">
        <f t="shared" si="97"/>
        <v>36.700000000000003</v>
      </c>
      <c r="O190" s="10">
        <f t="shared" si="98"/>
        <v>13.6</v>
      </c>
      <c r="P190" s="10">
        <f t="shared" si="99"/>
        <v>99.053987652036668</v>
      </c>
      <c r="Q190" s="10">
        <f t="shared" si="100"/>
        <v>40.514563026971437</v>
      </c>
      <c r="R190" s="10">
        <f t="shared" si="101"/>
        <v>34.91776518869144</v>
      </c>
      <c r="S190" s="12">
        <f t="shared" si="102"/>
        <v>21.124277605944854</v>
      </c>
      <c r="T190" s="10">
        <f t="shared" si="103"/>
        <v>27.665734842101401</v>
      </c>
      <c r="U190" s="10">
        <f t="shared" si="104"/>
        <v>0.76355382304171326</v>
      </c>
      <c r="V190" s="10">
        <f t="shared" si="105"/>
        <v>16.265693756577537</v>
      </c>
      <c r="W190" s="10">
        <f t="shared" si="106"/>
        <v>37.716164107831439</v>
      </c>
      <c r="X190" s="10">
        <f t="shared" si="107"/>
        <v>0.1381129216146206</v>
      </c>
      <c r="Y190" s="10">
        <f t="shared" si="108"/>
        <v>0.68079766110631301</v>
      </c>
      <c r="Z190" s="10">
        <f t="shared" si="109"/>
        <v>3.5463360277665847</v>
      </c>
      <c r="AA190" s="10">
        <f t="shared" si="110"/>
        <v>12.719357728810952</v>
      </c>
      <c r="AB190" s="10">
        <f t="shared" si="111"/>
        <v>23.215614035000002</v>
      </c>
      <c r="AC190" s="10">
        <f t="shared" si="112"/>
        <v>3.9425576265632749</v>
      </c>
      <c r="AD190" s="10">
        <f t="shared" si="113"/>
        <v>2.0261153544682529</v>
      </c>
      <c r="AE190" s="10">
        <f t="shared" si="114"/>
        <v>2.9843364905157639</v>
      </c>
      <c r="AF190" s="10">
        <f t="shared" si="115"/>
        <v>2.0795098172951185</v>
      </c>
      <c r="AG190" s="10">
        <f t="shared" si="116"/>
        <v>0.17186319516339243</v>
      </c>
      <c r="AH190" s="10">
        <f t="shared" si="117"/>
        <v>99.053987652036668</v>
      </c>
      <c r="AI190" s="10">
        <f t="shared" si="118"/>
        <v>6.5870901788604386E-2</v>
      </c>
      <c r="AJ190" s="10">
        <f t="shared" ca="1" si="119"/>
        <v>-0.12825964899999989</v>
      </c>
      <c r="AK190" s="12">
        <f t="shared" si="120"/>
        <v>0.17186319516339243</v>
      </c>
      <c r="AL190" s="10">
        <f t="shared" ca="1" si="121"/>
        <v>12.847617377810952</v>
      </c>
      <c r="AM190" s="10">
        <f t="shared" si="122"/>
        <v>6.5870901788604386E-2</v>
      </c>
      <c r="AN190" s="10">
        <f t="shared" si="123"/>
        <v>3.0383273445324139</v>
      </c>
      <c r="AO190" s="10">
        <f t="shared" si="124"/>
        <v>2.9938888889999999</v>
      </c>
      <c r="AP190" s="10">
        <f t="shared" si="125"/>
        <v>0.90482667322064536</v>
      </c>
      <c r="AQ190" s="10">
        <f t="shared" si="126"/>
        <v>2.0179222222600002</v>
      </c>
      <c r="AR190" s="15">
        <f t="shared" ca="1" si="127"/>
        <v>4.7346059994749234</v>
      </c>
    </row>
    <row r="191" spans="1:44">
      <c r="A191" s="14" t="str">
        <f>B191&amp;D191</f>
        <v>IL9</v>
      </c>
      <c r="B191" t="s">
        <v>76</v>
      </c>
      <c r="C191" t="s">
        <v>152</v>
      </c>
      <c r="D191">
        <v>9</v>
      </c>
      <c r="E191">
        <v>1</v>
      </c>
      <c r="F191" s="16">
        <f t="shared" ca="1" si="96"/>
        <v>4.0147057523977052</v>
      </c>
      <c r="G191">
        <v>25.546823960000001</v>
      </c>
      <c r="H191">
        <v>13.356442830000001</v>
      </c>
      <c r="I191">
        <v>13.49780702</v>
      </c>
      <c r="J191">
        <v>191.73684209999999</v>
      </c>
      <c r="K191">
        <v>3.1758620689999999</v>
      </c>
      <c r="L191">
        <v>40.370789469999998</v>
      </c>
      <c r="M191">
        <v>8.0490018150000004</v>
      </c>
      <c r="N191" s="12">
        <f t="shared" si="97"/>
        <v>30</v>
      </c>
      <c r="O191" s="10">
        <f t="shared" si="98"/>
        <v>12.2</v>
      </c>
      <c r="P191" s="10">
        <f t="shared" si="99"/>
        <v>99.053987652036668</v>
      </c>
      <c r="Q191" s="10">
        <f t="shared" si="100"/>
        <v>38.925951312671437</v>
      </c>
      <c r="R191" s="10">
        <f t="shared" si="101"/>
        <v>32.803941275248</v>
      </c>
      <c r="S191" s="12">
        <f t="shared" si="102"/>
        <v>17.396313706967213</v>
      </c>
      <c r="T191" s="10">
        <f t="shared" si="103"/>
        <v>22.615042105259999</v>
      </c>
      <c r="U191" s="10">
        <f t="shared" si="104"/>
        <v>0.76923640583985609</v>
      </c>
      <c r="V191" s="10">
        <f t="shared" si="105"/>
        <v>13.395161554364755</v>
      </c>
      <c r="W191" s="10">
        <f t="shared" si="106"/>
        <v>35.864946293959719</v>
      </c>
      <c r="X191" s="10">
        <f t="shared" si="107"/>
        <v>0.16585631034638773</v>
      </c>
      <c r="Y191" s="10">
        <f t="shared" si="108"/>
        <v>0.68846914788380575</v>
      </c>
      <c r="Z191" s="10">
        <f t="shared" si="109"/>
        <v>4.0953089244543168</v>
      </c>
      <c r="AA191" s="10">
        <f t="shared" si="110"/>
        <v>9.299852629910438</v>
      </c>
      <c r="AB191" s="10">
        <f t="shared" si="111"/>
        <v>19.451633395000002</v>
      </c>
      <c r="AC191" s="10">
        <f t="shared" si="112"/>
        <v>3.2724347834275451</v>
      </c>
      <c r="AD191" s="10">
        <f t="shared" si="113"/>
        <v>1.5330527479760057</v>
      </c>
      <c r="AE191" s="10">
        <f t="shared" si="114"/>
        <v>2.4027437657017754</v>
      </c>
      <c r="AF191" s="10">
        <f t="shared" si="115"/>
        <v>1.5472461554170218</v>
      </c>
      <c r="AG191" s="10">
        <f t="shared" si="116"/>
        <v>0.14049745877261929</v>
      </c>
      <c r="AH191" s="10">
        <f t="shared" si="117"/>
        <v>99.053987652036668</v>
      </c>
      <c r="AI191" s="10">
        <f t="shared" si="118"/>
        <v>6.5870901788604386E-2</v>
      </c>
      <c r="AJ191" s="10">
        <f t="shared" ca="1" si="119"/>
        <v>-0.52695728959999999</v>
      </c>
      <c r="AK191" s="12">
        <f t="shared" si="120"/>
        <v>0.14049745877261929</v>
      </c>
      <c r="AL191" s="10">
        <f t="shared" ca="1" si="121"/>
        <v>9.8268099195104384</v>
      </c>
      <c r="AM191" s="10">
        <f t="shared" si="122"/>
        <v>6.5870901788604386E-2</v>
      </c>
      <c r="AN191" s="10">
        <f t="shared" si="123"/>
        <v>3.0774319484973245</v>
      </c>
      <c r="AO191" s="10">
        <f t="shared" si="124"/>
        <v>3.1758620689999999</v>
      </c>
      <c r="AP191" s="10">
        <f t="shared" si="125"/>
        <v>0.85549761028475357</v>
      </c>
      <c r="AQ191" s="10">
        <f t="shared" si="126"/>
        <v>2.0797931034600001</v>
      </c>
      <c r="AR191" s="15">
        <f t="shared" ca="1" si="127"/>
        <v>4.0147057523977052</v>
      </c>
    </row>
    <row r="192" spans="1:44">
      <c r="A192" s="14" t="str">
        <f>B192&amp;D192</f>
        <v>IL10</v>
      </c>
      <c r="B192" t="s">
        <v>76</v>
      </c>
      <c r="C192" t="s">
        <v>152</v>
      </c>
      <c r="D192">
        <v>10</v>
      </c>
      <c r="E192">
        <v>1</v>
      </c>
      <c r="F192" s="16">
        <f t="shared" ca="1" si="96"/>
        <v>2.8602681616667036</v>
      </c>
      <c r="G192">
        <v>17.797368420000002</v>
      </c>
      <c r="H192">
        <v>6.4329824560000004</v>
      </c>
      <c r="I192">
        <v>5.8960014620000001</v>
      </c>
      <c r="J192">
        <v>191.73684209999999</v>
      </c>
      <c r="K192">
        <v>3.9128728069999998</v>
      </c>
      <c r="L192">
        <v>40.370789469999998</v>
      </c>
      <c r="M192">
        <v>6.3964912280000004</v>
      </c>
      <c r="N192" s="12">
        <f t="shared" si="97"/>
        <v>22.5</v>
      </c>
      <c r="O192" s="10">
        <f t="shared" si="98"/>
        <v>10.9</v>
      </c>
      <c r="P192" s="10">
        <f t="shared" si="99"/>
        <v>99.053987652036668</v>
      </c>
      <c r="Q192" s="10">
        <f t="shared" si="100"/>
        <v>34.91776518869144</v>
      </c>
      <c r="R192" s="10">
        <f t="shared" si="101"/>
        <v>29.708361940743</v>
      </c>
      <c r="S192" s="12">
        <f t="shared" si="102"/>
        <v>12.226883148165138</v>
      </c>
      <c r="T192" s="10">
        <f t="shared" si="103"/>
        <v>16.961281578944998</v>
      </c>
      <c r="U192" s="10">
        <f t="shared" si="104"/>
        <v>0.72087024151188328</v>
      </c>
      <c r="V192" s="10">
        <f t="shared" si="105"/>
        <v>9.414700024087157</v>
      </c>
      <c r="W192" s="10">
        <f t="shared" si="106"/>
        <v>32.313063564717218</v>
      </c>
      <c r="X192" s="10">
        <f t="shared" si="107"/>
        <v>0.20510522846097545</v>
      </c>
      <c r="Y192" s="10">
        <f t="shared" si="108"/>
        <v>0.62317482604104246</v>
      </c>
      <c r="Z192" s="10">
        <f t="shared" si="109"/>
        <v>4.1301399446508773</v>
      </c>
      <c r="AA192" s="10">
        <f t="shared" si="110"/>
        <v>5.2845600794362797</v>
      </c>
      <c r="AB192" s="10">
        <f t="shared" si="111"/>
        <v>12.115175438000001</v>
      </c>
      <c r="AC192" s="10">
        <f t="shared" si="112"/>
        <v>2.0378385846789575</v>
      </c>
      <c r="AD192" s="10">
        <f t="shared" si="113"/>
        <v>0.96351345346751227</v>
      </c>
      <c r="AE192" s="10">
        <f t="shared" si="114"/>
        <v>1.5006760190732349</v>
      </c>
      <c r="AF192" s="10">
        <f t="shared" si="115"/>
        <v>0.92839792798804244</v>
      </c>
      <c r="AG192" s="10">
        <f t="shared" si="116"/>
        <v>9.3099131031313231E-2</v>
      </c>
      <c r="AH192" s="10">
        <f t="shared" si="117"/>
        <v>99.053987652036668</v>
      </c>
      <c r="AI192" s="10">
        <f t="shared" si="118"/>
        <v>6.5870901788604386E-2</v>
      </c>
      <c r="AJ192" s="10">
        <f t="shared" ca="1" si="119"/>
        <v>-1.0271041139800001</v>
      </c>
      <c r="AK192" s="12">
        <f t="shared" si="120"/>
        <v>9.3099131031313231E-2</v>
      </c>
      <c r="AL192" s="10">
        <f t="shared" ca="1" si="121"/>
        <v>6.3116641934162798</v>
      </c>
      <c r="AM192" s="10">
        <f t="shared" si="122"/>
        <v>6.5870901788604386E-2</v>
      </c>
      <c r="AN192" s="10">
        <f t="shared" si="123"/>
        <v>3.1566190702315331</v>
      </c>
      <c r="AO192" s="10">
        <f t="shared" si="124"/>
        <v>3.9128728069999998</v>
      </c>
      <c r="AP192" s="10">
        <f t="shared" si="125"/>
        <v>0.57227809108519245</v>
      </c>
      <c r="AQ192" s="10">
        <f t="shared" si="126"/>
        <v>2.33037675438</v>
      </c>
      <c r="AR192" s="15">
        <f t="shared" ca="1" si="127"/>
        <v>2.8602681616667036</v>
      </c>
    </row>
    <row r="193" spans="1:44">
      <c r="A193" s="14" t="str">
        <f>B193&amp;D193</f>
        <v>IL11</v>
      </c>
      <c r="B193" t="s">
        <v>76</v>
      </c>
      <c r="C193" t="s">
        <v>152</v>
      </c>
      <c r="D193">
        <v>11</v>
      </c>
      <c r="E193">
        <v>1</v>
      </c>
      <c r="F193" s="16">
        <f t="shared" ca="1" si="96"/>
        <v>1.7399704376050904</v>
      </c>
      <c r="G193">
        <v>11.110889289999999</v>
      </c>
      <c r="H193">
        <v>1.3816696909999999</v>
      </c>
      <c r="I193">
        <v>1.2219751969999999</v>
      </c>
      <c r="J193">
        <v>191.73684209999999</v>
      </c>
      <c r="K193">
        <v>4.363248639</v>
      </c>
      <c r="L193">
        <v>40.370789469999998</v>
      </c>
      <c r="M193">
        <v>4.736842105</v>
      </c>
      <c r="N193" s="12">
        <f t="shared" si="97"/>
        <v>16.3</v>
      </c>
      <c r="O193" s="10">
        <f t="shared" si="98"/>
        <v>9.6999999999999993</v>
      </c>
      <c r="P193" s="10">
        <f t="shared" si="99"/>
        <v>99.053987652036668</v>
      </c>
      <c r="Q193" s="10">
        <f t="shared" si="100"/>
        <v>31.895928817408002</v>
      </c>
      <c r="R193" s="10">
        <f t="shared" si="101"/>
        <v>27.635297519728002</v>
      </c>
      <c r="S193" s="12">
        <f t="shared" si="102"/>
        <v>8.0549240366752581</v>
      </c>
      <c r="T193" s="10">
        <f t="shared" si="103"/>
        <v>12.287506210524601</v>
      </c>
      <c r="U193" s="10">
        <f t="shared" si="104"/>
        <v>0.6555377387948732</v>
      </c>
      <c r="V193" s="10">
        <f t="shared" si="105"/>
        <v>6.2022915082399486</v>
      </c>
      <c r="W193" s="10">
        <f t="shared" si="106"/>
        <v>29.765613168568002</v>
      </c>
      <c r="X193" s="10">
        <f t="shared" si="107"/>
        <v>0.2256358499069166</v>
      </c>
      <c r="Y193" s="10">
        <f t="shared" si="108"/>
        <v>0.53497594737307885</v>
      </c>
      <c r="Z193" s="10">
        <f t="shared" si="109"/>
        <v>3.5929998005317589</v>
      </c>
      <c r="AA193" s="10">
        <f t="shared" si="110"/>
        <v>2.6092917077081896</v>
      </c>
      <c r="AB193" s="10">
        <f t="shared" si="111"/>
        <v>6.2462794904999992</v>
      </c>
      <c r="AC193" s="10">
        <f t="shared" si="112"/>
        <v>1.3224215486398871</v>
      </c>
      <c r="AD193" s="10">
        <f t="shared" si="113"/>
        <v>0.67501935929900225</v>
      </c>
      <c r="AE193" s="10">
        <f t="shared" si="114"/>
        <v>0.99872045396944475</v>
      </c>
      <c r="AF193" s="10">
        <f t="shared" si="115"/>
        <v>0.66730402176088321</v>
      </c>
      <c r="AG193" s="10">
        <f t="shared" si="116"/>
        <v>6.5715645472552306E-2</v>
      </c>
      <c r="AH193" s="10">
        <f t="shared" si="117"/>
        <v>99.053987652036668</v>
      </c>
      <c r="AI193" s="10">
        <f t="shared" si="118"/>
        <v>6.5870901788604386E-2</v>
      </c>
      <c r="AJ193" s="10">
        <f t="shared" ca="1" si="119"/>
        <v>-0.82164543265000034</v>
      </c>
      <c r="AK193" s="12">
        <f t="shared" si="120"/>
        <v>6.5715645472552306E-2</v>
      </c>
      <c r="AL193" s="10">
        <f t="shared" ca="1" si="121"/>
        <v>3.4309371403581901</v>
      </c>
      <c r="AM193" s="10">
        <f t="shared" si="122"/>
        <v>6.5870901788604386E-2</v>
      </c>
      <c r="AN193" s="10">
        <f t="shared" si="123"/>
        <v>3.2229614720099362</v>
      </c>
      <c r="AO193" s="10">
        <f t="shared" si="124"/>
        <v>4.363248639</v>
      </c>
      <c r="AP193" s="10">
        <f t="shared" si="125"/>
        <v>0.33141643220856154</v>
      </c>
      <c r="AQ193" s="10">
        <f t="shared" si="126"/>
        <v>2.48350453726</v>
      </c>
      <c r="AR193" s="15">
        <f t="shared" ca="1" si="127"/>
        <v>1.7399704376050904</v>
      </c>
    </row>
    <row r="194" spans="1:44">
      <c r="A194" s="14" t="str">
        <f>B194&amp;D194</f>
        <v>IL12</v>
      </c>
      <c r="B194" t="s">
        <v>76</v>
      </c>
      <c r="C194" t="s">
        <v>152</v>
      </c>
      <c r="D194">
        <v>12</v>
      </c>
      <c r="E194">
        <v>1</v>
      </c>
      <c r="F194" s="16">
        <f t="shared" ca="1" si="96"/>
        <v>0.90119981800913984</v>
      </c>
      <c r="G194">
        <v>1.95466893</v>
      </c>
      <c r="H194">
        <v>-6.201528014</v>
      </c>
      <c r="I194">
        <v>-5.7262945670000001</v>
      </c>
      <c r="J194">
        <v>191.73684209999999</v>
      </c>
      <c r="K194">
        <v>4.2592317489999996</v>
      </c>
      <c r="L194">
        <v>40.370789469999998</v>
      </c>
      <c r="M194">
        <v>4.1477079799999998</v>
      </c>
      <c r="N194" s="12">
        <f t="shared" si="97"/>
        <v>13.6</v>
      </c>
      <c r="O194" s="10">
        <f t="shared" si="98"/>
        <v>9.1999999999999993</v>
      </c>
      <c r="P194" s="10">
        <f t="shared" si="99"/>
        <v>99.053987652036668</v>
      </c>
      <c r="Q194" s="10">
        <f t="shared" si="100"/>
        <v>27.837567838331438</v>
      </c>
      <c r="R194" s="10">
        <f t="shared" si="101"/>
        <v>24.731516455791439</v>
      </c>
      <c r="S194" s="12">
        <f t="shared" si="102"/>
        <v>6.4656972026086956</v>
      </c>
      <c r="T194" s="10">
        <f t="shared" si="103"/>
        <v>10.2521524210512</v>
      </c>
      <c r="U194" s="10">
        <f t="shared" si="104"/>
        <v>0.63066729181009762</v>
      </c>
      <c r="V194" s="10">
        <f t="shared" si="105"/>
        <v>4.9785868460086959</v>
      </c>
      <c r="W194" s="10">
        <f t="shared" si="106"/>
        <v>26.284542147061437</v>
      </c>
      <c r="X194" s="10">
        <f t="shared" si="107"/>
        <v>0.25162178276838892</v>
      </c>
      <c r="Y194" s="10">
        <f t="shared" si="108"/>
        <v>0.50140084394363182</v>
      </c>
      <c r="Z194" s="10">
        <f t="shared" si="109"/>
        <v>3.3161465274867052</v>
      </c>
      <c r="AA194" s="10">
        <f t="shared" si="110"/>
        <v>1.6624403185219907</v>
      </c>
      <c r="AB194" s="10">
        <f t="shared" si="111"/>
        <v>-2.1234295420000002</v>
      </c>
      <c r="AC194" s="10">
        <f t="shared" si="112"/>
        <v>0.70335550587095008</v>
      </c>
      <c r="AD194" s="10">
        <f t="shared" si="113"/>
        <v>0.38426371881389937</v>
      </c>
      <c r="AE194" s="10">
        <f t="shared" si="114"/>
        <v>0.54380961234242475</v>
      </c>
      <c r="AF194" s="10">
        <f t="shared" si="115"/>
        <v>0.39850557556315513</v>
      </c>
      <c r="AG194" s="10">
        <f t="shared" si="116"/>
        <v>3.8722405695102088E-2</v>
      </c>
      <c r="AH194" s="10">
        <f t="shared" si="117"/>
        <v>99.053987652036668</v>
      </c>
      <c r="AI194" s="10">
        <f t="shared" si="118"/>
        <v>6.5870901788604386E-2</v>
      </c>
      <c r="AJ194" s="10">
        <f t="shared" ca="1" si="119"/>
        <v>-1.1717592645500001</v>
      </c>
      <c r="AK194" s="12">
        <f t="shared" si="120"/>
        <v>3.8722405695102088E-2</v>
      </c>
      <c r="AL194" s="10">
        <f t="shared" ca="1" si="121"/>
        <v>2.8341995830719906</v>
      </c>
      <c r="AM194" s="10">
        <f t="shared" si="122"/>
        <v>6.5870901788604386E-2</v>
      </c>
      <c r="AN194" s="10">
        <f t="shared" si="123"/>
        <v>3.3225464959124138</v>
      </c>
      <c r="AO194" s="10">
        <f t="shared" si="124"/>
        <v>4.2592317489999996</v>
      </c>
      <c r="AP194" s="10">
        <f t="shared" si="125"/>
        <v>0.14530403677926962</v>
      </c>
      <c r="AQ194" s="10">
        <f t="shared" si="126"/>
        <v>2.4481387946600002</v>
      </c>
      <c r="AR194" s="15">
        <f t="shared" ca="1" si="127"/>
        <v>0.90119981800913984</v>
      </c>
    </row>
    <row r="195" spans="1:44">
      <c r="A195" s="14" t="str">
        <f>B195&amp;D195</f>
        <v>IN1</v>
      </c>
      <c r="B195" t="s">
        <v>77</v>
      </c>
      <c r="C195" t="s">
        <v>152</v>
      </c>
      <c r="D195">
        <v>1</v>
      </c>
      <c r="E195">
        <v>1</v>
      </c>
      <c r="F195" s="16">
        <f t="shared" ca="1" si="96"/>
        <v>0.88290808508090024</v>
      </c>
      <c r="G195">
        <v>1.802</v>
      </c>
      <c r="H195">
        <v>-6.5186666669999997</v>
      </c>
      <c r="I195">
        <v>-5.8571805560000003</v>
      </c>
      <c r="J195">
        <v>216.3</v>
      </c>
      <c r="K195">
        <v>4.644680556</v>
      </c>
      <c r="L195">
        <v>39.86</v>
      </c>
      <c r="M195">
        <v>3.9733333329999998</v>
      </c>
      <c r="N195" s="12">
        <f t="shared" si="97"/>
        <v>15.6</v>
      </c>
      <c r="O195" s="10">
        <f t="shared" si="98"/>
        <v>9.5500000000000007</v>
      </c>
      <c r="P195" s="10">
        <f t="shared" si="99"/>
        <v>98.769192458305767</v>
      </c>
      <c r="Q195" s="10">
        <f t="shared" si="100"/>
        <v>27.837567838331438</v>
      </c>
      <c r="R195" s="10">
        <f t="shared" si="101"/>
        <v>24.546435761008002</v>
      </c>
      <c r="S195" s="12">
        <f t="shared" si="102"/>
        <v>7.1452356018219882</v>
      </c>
      <c r="T195" s="10">
        <f t="shared" si="103"/>
        <v>11.767485600000001</v>
      </c>
      <c r="U195" s="10">
        <f t="shared" si="104"/>
        <v>0.60720155899931483</v>
      </c>
      <c r="V195" s="10">
        <f t="shared" si="105"/>
        <v>5.5018314134029307</v>
      </c>
      <c r="W195" s="10">
        <f t="shared" si="106"/>
        <v>26.192001799669718</v>
      </c>
      <c r="X195" s="10">
        <f t="shared" si="107"/>
        <v>0.25206292573610239</v>
      </c>
      <c r="Y195" s="10">
        <f t="shared" si="108"/>
        <v>0.46972210464907505</v>
      </c>
      <c r="Z195" s="10">
        <f t="shared" si="109"/>
        <v>3.1011206499522559</v>
      </c>
      <c r="AA195" s="10">
        <f t="shared" si="110"/>
        <v>2.4007107634506748</v>
      </c>
      <c r="AB195" s="10">
        <f t="shared" si="111"/>
        <v>-2.3583333335000001</v>
      </c>
      <c r="AC195" s="10">
        <f t="shared" si="112"/>
        <v>0.69570484009678002</v>
      </c>
      <c r="AD195" s="10">
        <f t="shared" si="113"/>
        <v>0.37501269239457791</v>
      </c>
      <c r="AE195" s="10">
        <f t="shared" si="114"/>
        <v>0.53535876624567891</v>
      </c>
      <c r="AF195" s="10">
        <f t="shared" si="115"/>
        <v>0.39453719541297155</v>
      </c>
      <c r="AG195" s="10">
        <f t="shared" si="116"/>
        <v>3.8129716796641656E-2</v>
      </c>
      <c r="AH195" s="10">
        <f t="shared" si="117"/>
        <v>98.769192458305767</v>
      </c>
      <c r="AI195" s="10">
        <f t="shared" si="118"/>
        <v>6.568151298477333E-2</v>
      </c>
      <c r="AJ195" s="10">
        <f t="shared" ca="1" si="119"/>
        <v>-0.19443440863000003</v>
      </c>
      <c r="AK195" s="12">
        <f t="shared" si="120"/>
        <v>3.8129716796641656E-2</v>
      </c>
      <c r="AL195" s="10">
        <f t="shared" ca="1" si="121"/>
        <v>2.5951451720806746</v>
      </c>
      <c r="AM195" s="10">
        <f t="shared" si="122"/>
        <v>6.568151298477333E-2</v>
      </c>
      <c r="AN195" s="10">
        <f t="shared" si="123"/>
        <v>3.3254303045252489</v>
      </c>
      <c r="AO195" s="10">
        <f t="shared" si="124"/>
        <v>4.644680556</v>
      </c>
      <c r="AP195" s="10">
        <f t="shared" si="125"/>
        <v>0.14082157083270735</v>
      </c>
      <c r="AQ195" s="10">
        <f t="shared" si="126"/>
        <v>2.57919138904</v>
      </c>
      <c r="AR195" s="15">
        <f t="shared" ca="1" si="127"/>
        <v>0.88290808508090024</v>
      </c>
    </row>
    <row r="196" spans="1:44">
      <c r="A196" s="14" t="str">
        <f>B196&amp;D196</f>
        <v>IN2</v>
      </c>
      <c r="B196" t="s">
        <v>77</v>
      </c>
      <c r="C196" t="s">
        <v>152</v>
      </c>
      <c r="D196">
        <v>2</v>
      </c>
      <c r="E196">
        <v>1</v>
      </c>
      <c r="F196" s="16">
        <f t="shared" ca="1" si="96"/>
        <v>1.219900523756807</v>
      </c>
      <c r="G196">
        <v>3.6644444439999999</v>
      </c>
      <c r="H196">
        <v>-5.4611111110000001</v>
      </c>
      <c r="I196">
        <v>-5.2341975310000004</v>
      </c>
      <c r="J196">
        <v>216.3</v>
      </c>
      <c r="K196">
        <v>4.7650308639999999</v>
      </c>
      <c r="L196">
        <v>39.86</v>
      </c>
      <c r="M196">
        <v>4.0555555559999998</v>
      </c>
      <c r="N196" s="12">
        <f t="shared" si="97"/>
        <v>20.95</v>
      </c>
      <c r="O196" s="10">
        <f t="shared" si="98"/>
        <v>10.55</v>
      </c>
      <c r="P196" s="10">
        <f t="shared" si="99"/>
        <v>98.769192458305767</v>
      </c>
      <c r="Q196" s="10">
        <f t="shared" si="100"/>
        <v>28.657772836896438</v>
      </c>
      <c r="R196" s="10">
        <f t="shared" si="101"/>
        <v>25.10481576964844</v>
      </c>
      <c r="S196" s="12">
        <f t="shared" si="102"/>
        <v>9.2642245923317521</v>
      </c>
      <c r="T196" s="10">
        <f t="shared" si="103"/>
        <v>15.803129700000001</v>
      </c>
      <c r="U196" s="10">
        <f t="shared" si="104"/>
        <v>0.586227207407641</v>
      </c>
      <c r="V196" s="10">
        <f t="shared" si="105"/>
        <v>7.1334529360954493</v>
      </c>
      <c r="W196" s="10">
        <f t="shared" si="106"/>
        <v>26.881294303272441</v>
      </c>
      <c r="X196" s="10">
        <f t="shared" si="107"/>
        <v>0.24994785599687447</v>
      </c>
      <c r="Y196" s="10">
        <f t="shared" si="108"/>
        <v>0.44140673000031538</v>
      </c>
      <c r="Z196" s="10">
        <f t="shared" si="109"/>
        <v>2.9657773350854231</v>
      </c>
      <c r="AA196" s="10">
        <f t="shared" si="110"/>
        <v>4.1676756010100267</v>
      </c>
      <c r="AB196" s="10">
        <f t="shared" si="111"/>
        <v>-0.89833333350000011</v>
      </c>
      <c r="AC196" s="10">
        <f t="shared" si="112"/>
        <v>0.79425256045159365</v>
      </c>
      <c r="AD196" s="10">
        <f t="shared" si="113"/>
        <v>0.40665446373627234</v>
      </c>
      <c r="AE196" s="10">
        <f t="shared" si="114"/>
        <v>0.60045351209393294</v>
      </c>
      <c r="AF196" s="10">
        <f t="shared" si="115"/>
        <v>0.41374431834488073</v>
      </c>
      <c r="AG196" s="10">
        <f t="shared" si="116"/>
        <v>4.1943887761272489E-2</v>
      </c>
      <c r="AH196" s="10">
        <f t="shared" si="117"/>
        <v>98.769192458305767</v>
      </c>
      <c r="AI196" s="10">
        <f t="shared" si="118"/>
        <v>6.568151298477333E-2</v>
      </c>
      <c r="AJ196" s="10">
        <f t="shared" ca="1" si="119"/>
        <v>0.20440000000000003</v>
      </c>
      <c r="AK196" s="12">
        <f t="shared" si="120"/>
        <v>4.1943887761272489E-2</v>
      </c>
      <c r="AL196" s="10">
        <f t="shared" ca="1" si="121"/>
        <v>3.9632756010100265</v>
      </c>
      <c r="AM196" s="10">
        <f t="shared" si="122"/>
        <v>6.568151298477333E-2</v>
      </c>
      <c r="AN196" s="10">
        <f t="shared" si="123"/>
        <v>3.3075872376154178</v>
      </c>
      <c r="AO196" s="10">
        <f t="shared" si="124"/>
        <v>4.7650308639999999</v>
      </c>
      <c r="AP196" s="10">
        <f t="shared" si="125"/>
        <v>0.1867091937490522</v>
      </c>
      <c r="AQ196" s="10">
        <f t="shared" si="126"/>
        <v>2.6201104937600004</v>
      </c>
      <c r="AR196" s="15">
        <f t="shared" ca="1" si="127"/>
        <v>1.219900523756807</v>
      </c>
    </row>
    <row r="197" spans="1:44">
      <c r="A197" s="14" t="str">
        <f>B197&amp;D197</f>
        <v>IN3</v>
      </c>
      <c r="B197" t="s">
        <v>77</v>
      </c>
      <c r="C197" t="s">
        <v>152</v>
      </c>
      <c r="D197">
        <v>3</v>
      </c>
      <c r="E197">
        <v>1</v>
      </c>
      <c r="F197" s="16">
        <f t="shared" ca="1" si="96"/>
        <v>2.1150084650246401</v>
      </c>
      <c r="G197">
        <v>10.750999999999999</v>
      </c>
      <c r="H197">
        <v>0.33300000000000002</v>
      </c>
      <c r="I197">
        <v>0.18290277799999999</v>
      </c>
      <c r="J197">
        <v>216.3</v>
      </c>
      <c r="K197">
        <v>4.6331666670000002</v>
      </c>
      <c r="L197">
        <v>39.86</v>
      </c>
      <c r="M197">
        <v>6.0066666670000002</v>
      </c>
      <c r="N197" s="12">
        <f t="shared" si="97"/>
        <v>27.65</v>
      </c>
      <c r="O197" s="10">
        <f t="shared" si="98"/>
        <v>11.7</v>
      </c>
      <c r="P197" s="10">
        <f t="shared" si="99"/>
        <v>98.769192458305767</v>
      </c>
      <c r="Q197" s="10">
        <f t="shared" si="100"/>
        <v>31.671902089016438</v>
      </c>
      <c r="R197" s="10">
        <f t="shared" si="101"/>
        <v>27.234065736423002</v>
      </c>
      <c r="S197" s="12">
        <f t="shared" si="102"/>
        <v>14.010121083014958</v>
      </c>
      <c r="T197" s="10">
        <f t="shared" si="103"/>
        <v>20.857113900000002</v>
      </c>
      <c r="U197" s="10">
        <f t="shared" si="104"/>
        <v>0.67171906670246251</v>
      </c>
      <c r="V197" s="10">
        <f t="shared" si="105"/>
        <v>10.787793233921517</v>
      </c>
      <c r="W197" s="10">
        <f t="shared" si="106"/>
        <v>29.45298391271972</v>
      </c>
      <c r="X197" s="10">
        <f t="shared" si="107"/>
        <v>0.22985474348056684</v>
      </c>
      <c r="Y197" s="10">
        <f t="shared" si="108"/>
        <v>0.55682074004832449</v>
      </c>
      <c r="Z197" s="10">
        <f t="shared" si="109"/>
        <v>3.7696252171394264</v>
      </c>
      <c r="AA197" s="10">
        <f t="shared" si="110"/>
        <v>7.0181680167820915</v>
      </c>
      <c r="AB197" s="10">
        <f t="shared" si="111"/>
        <v>5.5419999999999998</v>
      </c>
      <c r="AC197" s="10">
        <f t="shared" si="112"/>
        <v>1.2911441889096782</v>
      </c>
      <c r="AD197" s="10">
        <f t="shared" si="113"/>
        <v>0.62576217000237722</v>
      </c>
      <c r="AE197" s="10">
        <f t="shared" si="114"/>
        <v>0.9584531794560277</v>
      </c>
      <c r="AF197" s="10">
        <f t="shared" si="115"/>
        <v>0.61897844559855786</v>
      </c>
      <c r="AG197" s="10">
        <f t="shared" si="116"/>
        <v>6.2949185706672781E-2</v>
      </c>
      <c r="AH197" s="10">
        <f t="shared" si="117"/>
        <v>98.769192458305767</v>
      </c>
      <c r="AI197" s="10">
        <f t="shared" si="118"/>
        <v>6.568151298477333E-2</v>
      </c>
      <c r="AJ197" s="10">
        <f t="shared" ca="1" si="119"/>
        <v>0.90164666669000004</v>
      </c>
      <c r="AK197" s="12">
        <f t="shared" si="120"/>
        <v>6.2949185706672781E-2</v>
      </c>
      <c r="AL197" s="10">
        <f t="shared" ca="1" si="121"/>
        <v>6.116521350092091</v>
      </c>
      <c r="AM197" s="10">
        <f t="shared" si="122"/>
        <v>6.568151298477333E-2</v>
      </c>
      <c r="AN197" s="10">
        <f t="shared" si="123"/>
        <v>3.2311105686036581</v>
      </c>
      <c r="AO197" s="10">
        <f t="shared" si="124"/>
        <v>4.6331666670000002</v>
      </c>
      <c r="AP197" s="10">
        <f t="shared" si="125"/>
        <v>0.33947473385746985</v>
      </c>
      <c r="AQ197" s="10">
        <f t="shared" si="126"/>
        <v>2.5752766667800002</v>
      </c>
      <c r="AR197" s="15">
        <f t="shared" ca="1" si="127"/>
        <v>2.1150084650246401</v>
      </c>
    </row>
    <row r="198" spans="1:44">
      <c r="A198" s="14" t="str">
        <f>B198&amp;D198</f>
        <v>IN4</v>
      </c>
      <c r="B198" t="s">
        <v>77</v>
      </c>
      <c r="C198" t="s">
        <v>152</v>
      </c>
      <c r="D198">
        <v>4</v>
      </c>
      <c r="E198">
        <v>1</v>
      </c>
      <c r="F198" s="16">
        <f t="shared" ca="1" si="96"/>
        <v>3.507023527343426</v>
      </c>
      <c r="G198">
        <v>17.225862070000002</v>
      </c>
      <c r="H198">
        <v>5.8489655169999999</v>
      </c>
      <c r="I198">
        <v>4.7740517240000004</v>
      </c>
      <c r="J198">
        <v>216.3</v>
      </c>
      <c r="K198">
        <v>4.7995258620000003</v>
      </c>
      <c r="L198">
        <v>39.86</v>
      </c>
      <c r="M198">
        <v>6.9275862070000001</v>
      </c>
      <c r="N198" s="12">
        <f t="shared" si="97"/>
        <v>34.950000000000003</v>
      </c>
      <c r="O198" s="10">
        <f t="shared" si="98"/>
        <v>13.05</v>
      </c>
      <c r="P198" s="10">
        <f t="shared" si="99"/>
        <v>98.769192458305767</v>
      </c>
      <c r="Q198" s="10">
        <f t="shared" si="100"/>
        <v>34.677987430000002</v>
      </c>
      <c r="R198" s="10">
        <f t="shared" si="101"/>
        <v>29.49597057068144</v>
      </c>
      <c r="S198" s="12">
        <f t="shared" si="102"/>
        <v>18.014095323166671</v>
      </c>
      <c r="T198" s="10">
        <f t="shared" si="103"/>
        <v>26.363693700000002</v>
      </c>
      <c r="U198" s="10">
        <f t="shared" si="104"/>
        <v>0.68329178483691266</v>
      </c>
      <c r="V198" s="10">
        <f t="shared" si="105"/>
        <v>13.870853398838337</v>
      </c>
      <c r="W198" s="10">
        <f t="shared" si="106"/>
        <v>32.086979000340719</v>
      </c>
      <c r="X198" s="10">
        <f t="shared" si="107"/>
        <v>0.21027143508879828</v>
      </c>
      <c r="Y198" s="10">
        <f t="shared" si="108"/>
        <v>0.57244390952983215</v>
      </c>
      <c r="Z198" s="10">
        <f t="shared" si="109"/>
        <v>3.8622648163758497</v>
      </c>
      <c r="AA198" s="10">
        <f t="shared" si="110"/>
        <v>10.008588582462487</v>
      </c>
      <c r="AB198" s="10">
        <f t="shared" si="111"/>
        <v>11.537413793500001</v>
      </c>
      <c r="AC198" s="10">
        <f t="shared" si="112"/>
        <v>1.9656391864851619</v>
      </c>
      <c r="AD198" s="10">
        <f t="shared" si="113"/>
        <v>0.92537646282470865</v>
      </c>
      <c r="AE198" s="10">
        <f t="shared" si="114"/>
        <v>1.4455078246549353</v>
      </c>
      <c r="AF198" s="10">
        <f t="shared" si="115"/>
        <v>0.8586479874448919</v>
      </c>
      <c r="AG198" s="10">
        <f t="shared" si="116"/>
        <v>9.0030874021501575E-2</v>
      </c>
      <c r="AH198" s="10">
        <f t="shared" si="117"/>
        <v>98.769192458305767</v>
      </c>
      <c r="AI198" s="10">
        <f t="shared" si="118"/>
        <v>6.568151298477333E-2</v>
      </c>
      <c r="AJ198" s="10">
        <f t="shared" ca="1" si="119"/>
        <v>0.83935793109000023</v>
      </c>
      <c r="AK198" s="12">
        <f t="shared" si="120"/>
        <v>9.0030874021501575E-2</v>
      </c>
      <c r="AL198" s="10">
        <f t="shared" ca="1" si="121"/>
        <v>9.1692306513724873</v>
      </c>
      <c r="AM198" s="10">
        <f t="shared" si="122"/>
        <v>6.568151298477333E-2</v>
      </c>
      <c r="AN198" s="10">
        <f t="shared" si="123"/>
        <v>3.1630286787282236</v>
      </c>
      <c r="AO198" s="10">
        <f t="shared" si="124"/>
        <v>4.7995258620000003</v>
      </c>
      <c r="AP198" s="10">
        <f t="shared" si="125"/>
        <v>0.58685983721004342</v>
      </c>
      <c r="AQ198" s="10">
        <f t="shared" si="126"/>
        <v>2.63183879308</v>
      </c>
      <c r="AR198" s="15">
        <f t="shared" ca="1" si="127"/>
        <v>3.507023527343426</v>
      </c>
    </row>
    <row r="199" spans="1:44">
      <c r="A199" s="14" t="str">
        <f>B199&amp;D199</f>
        <v>IN5</v>
      </c>
      <c r="B199" t="s">
        <v>77</v>
      </c>
      <c r="C199" t="s">
        <v>152</v>
      </c>
      <c r="D199">
        <v>5</v>
      </c>
      <c r="E199">
        <v>1</v>
      </c>
      <c r="F199" s="16">
        <f t="shared" ref="F199:F262" ca="1" si="128">AR199</f>
        <v>4.3801654963070913</v>
      </c>
      <c r="G199">
        <v>22.56733333</v>
      </c>
      <c r="H199">
        <v>11.26033333</v>
      </c>
      <c r="I199">
        <v>10.20088889</v>
      </c>
      <c r="J199">
        <v>216.3</v>
      </c>
      <c r="K199">
        <v>3.7729444440000002</v>
      </c>
      <c r="L199">
        <v>39.86</v>
      </c>
      <c r="M199">
        <v>7.9466666669999997</v>
      </c>
      <c r="N199" s="12">
        <f t="shared" ref="N199:N262" si="129">VLOOKUP(L199, Ra,D199+1)</f>
        <v>39.799999999999997</v>
      </c>
      <c r="O199" s="10">
        <f t="shared" ref="O199:O262" si="130">VLOOKUP(L199, N, D199+1)</f>
        <v>14.149999999999999</v>
      </c>
      <c r="P199" s="10">
        <f t="shared" ref="P199:P262" si="131">101.3*((293-0.0065*J199)/293)^5.26</f>
        <v>98.769192458305767</v>
      </c>
      <c r="Q199" s="10">
        <f t="shared" ref="Q199:Q262" si="132">VLOOKUP(G199, stefan, 6)</f>
        <v>37.384522172486442</v>
      </c>
      <c r="R199" s="10">
        <f t="shared" ref="R199:R262" si="133">VLOOKUP(H199, stefan, 6)</f>
        <v>31.895928817408002</v>
      </c>
      <c r="S199" s="12">
        <f t="shared" ref="S199:S262" si="134">(0.25+0.5*(M199/O199))*N199</f>
        <v>21.125877503413427</v>
      </c>
      <c r="T199" s="10">
        <f t="shared" ref="T199:T262" si="135">(0.75+2*(J199/100000))*N199</f>
        <v>30.022174799999998</v>
      </c>
      <c r="U199" s="10">
        <f t="shared" ref="U199:U262" si="136">S199/T199</f>
        <v>0.70367578778514839</v>
      </c>
      <c r="V199" s="10">
        <f t="shared" ref="V199:V262" si="137">0.77*S199</f>
        <v>16.26692567762834</v>
      </c>
      <c r="W199" s="10">
        <f t="shared" ref="W199:W262" si="138">(Q199+R199)/2</f>
        <v>34.640225494947224</v>
      </c>
      <c r="X199" s="10">
        <f t="shared" ref="X199:X262" si="139">0.34-(0.14*SQRT(AF199))</f>
        <v>0.18381425521690986</v>
      </c>
      <c r="Y199" s="10">
        <f t="shared" ref="Y199:Y262" si="140">(1.35*U199)-0.35</f>
        <v>0.59996231350995044</v>
      </c>
      <c r="Z199" s="10">
        <f t="shared" ref="Z199:Z262" si="141">W199*X199*Y199</f>
        <v>3.8201803862172166</v>
      </c>
      <c r="AA199" s="10">
        <f t="shared" ref="AA199:AA262" si="142">V199-Z199</f>
        <v>12.446745291411123</v>
      </c>
      <c r="AB199" s="10">
        <f t="shared" ref="AB199:AB262" si="143">(G199+H199)/2</f>
        <v>16.913833329999999</v>
      </c>
      <c r="AC199" s="10">
        <f t="shared" ref="AC199:AC262" si="144">0.6108*EXP((17.27*G199)/(G199+237.3))</f>
        <v>2.7367505137383255</v>
      </c>
      <c r="AD199" s="10">
        <f t="shared" ref="AD199:AD262" si="145">0.6108*EXP((17.27*H199)/(H199+237.3))</f>
        <v>1.3356038670055963</v>
      </c>
      <c r="AE199" s="10">
        <f t="shared" ref="AE199:AE262" si="146">(AC199+AD199)/2</f>
        <v>2.0361771903719608</v>
      </c>
      <c r="AF199" s="10">
        <f t="shared" ref="AF199:AF262" si="147">0.6108*EXP((17.27*I199)/(I199+237.3))</f>
        <v>1.2445911670126821</v>
      </c>
      <c r="AG199" s="10">
        <f t="shared" ref="AG199:AG262" si="148">(4098*0.6108*EXP(17.27*AB199/(AB199+237.3)))/((AB199+237.3)^2)</f>
        <v>0.12220653229973399</v>
      </c>
      <c r="AH199" s="10">
        <f t="shared" ref="AH199:AH262" si="149">101.3*((293-0.0065*J199)/293)^5.26</f>
        <v>98.769192458305767</v>
      </c>
      <c r="AI199" s="10">
        <f t="shared" ref="AI199:AI262" si="150">0.000665*AH199</f>
        <v>6.568151298477333E-2</v>
      </c>
      <c r="AJ199" s="10">
        <f t="shared" ref="AJ199:AJ262" ca="1" si="151">0.14*(AB199-OFFSET(AB199, IF(D199=1, 11, -1), 0))</f>
        <v>0.75269873510999985</v>
      </c>
      <c r="AK199" s="12">
        <f t="shared" ref="AK199:AK262" si="152">AG199</f>
        <v>0.12220653229973399</v>
      </c>
      <c r="AL199" s="10">
        <f t="shared" ref="AL199:AL262" ca="1" si="153">AA199-AJ199</f>
        <v>11.694046556301123</v>
      </c>
      <c r="AM199" s="10">
        <f t="shared" ref="AM199:AM262" si="154">AI199</f>
        <v>6.568151298477333E-2</v>
      </c>
      <c r="AN199" s="10">
        <f t="shared" ref="AN199:AN262" si="155">900/(AB199+273)</f>
        <v>3.1043706664923358</v>
      </c>
      <c r="AO199" s="10">
        <f t="shared" ref="AO199:AO262" si="156">K199</f>
        <v>3.7729444440000002</v>
      </c>
      <c r="AP199" s="10">
        <f t="shared" ref="AP199:AP262" si="157">AE199-AF199</f>
        <v>0.79158602335927863</v>
      </c>
      <c r="AQ199" s="10">
        <f t="shared" ref="AQ199:AQ262" si="158">1+0.34*AO199</f>
        <v>2.2828011109600004</v>
      </c>
      <c r="AR199" s="15">
        <f t="shared" ref="AR199:AR262" ca="1" si="159">(0.408*AK199*AL199+AM199*AN199*AO199*AP199)/(AK199+AM199*AQ199)</f>
        <v>4.3801654963070913</v>
      </c>
    </row>
    <row r="200" spans="1:44">
      <c r="A200" s="14" t="str">
        <f>B200&amp;D200</f>
        <v>IN6</v>
      </c>
      <c r="B200" t="s">
        <v>77</v>
      </c>
      <c r="C200" t="s">
        <v>152</v>
      </c>
      <c r="D200">
        <v>6</v>
      </c>
      <c r="E200">
        <v>1</v>
      </c>
      <c r="F200" s="16">
        <f t="shared" ca="1" si="128"/>
        <v>3.9096906033614967</v>
      </c>
      <c r="G200">
        <v>27.222413790000001</v>
      </c>
      <c r="H200">
        <v>16.662413789999999</v>
      </c>
      <c r="I200">
        <v>15.488419540000001</v>
      </c>
      <c r="J200">
        <v>216.3</v>
      </c>
      <c r="K200">
        <v>3.533247126</v>
      </c>
      <c r="L200">
        <v>39.86</v>
      </c>
      <c r="M200">
        <v>8.2793103450000007</v>
      </c>
      <c r="N200" s="12">
        <f t="shared" si="129"/>
        <v>28.35</v>
      </c>
      <c r="O200" s="10">
        <f t="shared" si="130"/>
        <v>14.7</v>
      </c>
      <c r="P200" s="10">
        <f t="shared" si="131"/>
        <v>98.769192458305767</v>
      </c>
      <c r="Q200" s="10">
        <f t="shared" si="132"/>
        <v>39.714300000000001</v>
      </c>
      <c r="R200" s="10">
        <f t="shared" si="133"/>
        <v>34.439446698821442</v>
      </c>
      <c r="S200" s="12">
        <f t="shared" si="134"/>
        <v>15.071120689821431</v>
      </c>
      <c r="T200" s="10">
        <f t="shared" si="135"/>
        <v>21.385142100000003</v>
      </c>
      <c r="U200" s="10">
        <f t="shared" si="136"/>
        <v>0.70474727824331029</v>
      </c>
      <c r="V200" s="10">
        <f t="shared" si="137"/>
        <v>11.604762931162503</v>
      </c>
      <c r="W200" s="10">
        <f t="shared" si="138"/>
        <v>37.076873349410718</v>
      </c>
      <c r="X200" s="10">
        <f t="shared" si="139"/>
        <v>0.15428402027439275</v>
      </c>
      <c r="Y200" s="10">
        <f t="shared" si="140"/>
        <v>0.60140882562846898</v>
      </c>
      <c r="Z200" s="10">
        <f t="shared" si="141"/>
        <v>3.4402804502945195</v>
      </c>
      <c r="AA200" s="10">
        <f t="shared" si="142"/>
        <v>8.1644824808679832</v>
      </c>
      <c r="AB200" s="10">
        <f t="shared" si="143"/>
        <v>21.94241379</v>
      </c>
      <c r="AC200" s="10">
        <f t="shared" si="144"/>
        <v>3.6121273954887729</v>
      </c>
      <c r="AD200" s="10">
        <f t="shared" si="145"/>
        <v>1.8966608678157497</v>
      </c>
      <c r="AE200" s="10">
        <f t="shared" si="146"/>
        <v>2.7543941316522611</v>
      </c>
      <c r="AF200" s="10">
        <f t="shared" si="147"/>
        <v>1.7597155676246001</v>
      </c>
      <c r="AG200" s="10">
        <f t="shared" si="148"/>
        <v>0.16065168681733938</v>
      </c>
      <c r="AH200" s="10">
        <f t="shared" si="149"/>
        <v>98.769192458305767</v>
      </c>
      <c r="AI200" s="10">
        <f t="shared" si="150"/>
        <v>6.568151298477333E-2</v>
      </c>
      <c r="AJ200" s="10">
        <f t="shared" ca="1" si="151"/>
        <v>0.7040012644000001</v>
      </c>
      <c r="AK200" s="12">
        <f t="shared" si="152"/>
        <v>0.16065168681733938</v>
      </c>
      <c r="AL200" s="10">
        <f t="shared" ca="1" si="153"/>
        <v>7.4604812164679828</v>
      </c>
      <c r="AM200" s="10">
        <f t="shared" si="154"/>
        <v>6.568151298477333E-2</v>
      </c>
      <c r="AN200" s="10">
        <f t="shared" si="155"/>
        <v>3.0514431221845331</v>
      </c>
      <c r="AO200" s="10">
        <f t="shared" si="156"/>
        <v>3.533247126</v>
      </c>
      <c r="AP200" s="10">
        <f t="shared" si="157"/>
        <v>0.99467856402766097</v>
      </c>
      <c r="AQ200" s="10">
        <f t="shared" si="158"/>
        <v>2.20130402284</v>
      </c>
      <c r="AR200" s="15">
        <f t="shared" ca="1" si="159"/>
        <v>3.9096906033614967</v>
      </c>
    </row>
    <row r="201" spans="1:44">
      <c r="A201" s="14" t="str">
        <f>B201&amp;D201</f>
        <v>IN7</v>
      </c>
      <c r="B201" t="s">
        <v>77</v>
      </c>
      <c r="C201" t="s">
        <v>152</v>
      </c>
      <c r="D201">
        <v>7</v>
      </c>
      <c r="E201">
        <v>1</v>
      </c>
      <c r="F201" s="16">
        <f t="shared" ca="1" si="128"/>
        <v>5.4091743512867847</v>
      </c>
      <c r="G201">
        <v>29.71</v>
      </c>
      <c r="H201">
        <v>18.49133333</v>
      </c>
      <c r="I201">
        <v>18.227430559999998</v>
      </c>
      <c r="J201">
        <v>216.3</v>
      </c>
      <c r="K201">
        <v>3.170458333</v>
      </c>
      <c r="L201">
        <v>39.86</v>
      </c>
      <c r="M201">
        <v>9.4566666670000004</v>
      </c>
      <c r="N201" s="12">
        <f t="shared" si="129"/>
        <v>40.799999999999997</v>
      </c>
      <c r="O201" s="10">
        <f t="shared" si="130"/>
        <v>14.5</v>
      </c>
      <c r="P201" s="10">
        <f t="shared" si="131"/>
        <v>98.769192458305767</v>
      </c>
      <c r="Q201" s="10">
        <f t="shared" si="132"/>
        <v>41.054749747773435</v>
      </c>
      <c r="R201" s="10">
        <f t="shared" si="133"/>
        <v>35.158784244183003</v>
      </c>
      <c r="S201" s="12">
        <f t="shared" si="134"/>
        <v>23.504551724606895</v>
      </c>
      <c r="T201" s="10">
        <f t="shared" si="135"/>
        <v>30.776500800000001</v>
      </c>
      <c r="U201" s="10">
        <f t="shared" si="136"/>
        <v>0.76371748293772546</v>
      </c>
      <c r="V201" s="10">
        <f t="shared" si="137"/>
        <v>18.098504827947309</v>
      </c>
      <c r="W201" s="10">
        <f t="shared" si="138"/>
        <v>38.106766995978219</v>
      </c>
      <c r="X201" s="10">
        <f t="shared" si="139"/>
        <v>0.13742577001820275</v>
      </c>
      <c r="Y201" s="10">
        <f t="shared" si="140"/>
        <v>0.68101860196592956</v>
      </c>
      <c r="Z201" s="10">
        <f t="shared" si="141"/>
        <v>3.5663934897180867</v>
      </c>
      <c r="AA201" s="10">
        <f t="shared" si="142"/>
        <v>14.532111338229223</v>
      </c>
      <c r="AB201" s="10">
        <f t="shared" si="143"/>
        <v>24.100666664999999</v>
      </c>
      <c r="AC201" s="10">
        <f t="shared" si="144"/>
        <v>4.1729953357316596</v>
      </c>
      <c r="AD201" s="10">
        <f t="shared" si="145"/>
        <v>2.1286215309382706</v>
      </c>
      <c r="AE201" s="10">
        <f t="shared" si="146"/>
        <v>3.1508084333349649</v>
      </c>
      <c r="AF201" s="10">
        <f t="shared" si="147"/>
        <v>2.0936897271794943</v>
      </c>
      <c r="AG201" s="10">
        <f t="shared" si="148"/>
        <v>0.18003978068078277</v>
      </c>
      <c r="AH201" s="10">
        <f t="shared" si="149"/>
        <v>98.769192458305767</v>
      </c>
      <c r="AI201" s="10">
        <f t="shared" si="150"/>
        <v>6.568151298477333E-2</v>
      </c>
      <c r="AJ201" s="10">
        <f t="shared" ca="1" si="151"/>
        <v>0.30215540249999984</v>
      </c>
      <c r="AK201" s="12">
        <f t="shared" si="152"/>
        <v>0.18003978068078277</v>
      </c>
      <c r="AL201" s="10">
        <f t="shared" ca="1" si="153"/>
        <v>14.229955935729222</v>
      </c>
      <c r="AM201" s="10">
        <f t="shared" si="154"/>
        <v>6.568151298477333E-2</v>
      </c>
      <c r="AN201" s="10">
        <f t="shared" si="155"/>
        <v>3.0292762722569302</v>
      </c>
      <c r="AO201" s="10">
        <f t="shared" si="156"/>
        <v>3.170458333</v>
      </c>
      <c r="AP201" s="10">
        <f t="shared" si="157"/>
        <v>1.0571187061554705</v>
      </c>
      <c r="AQ201" s="10">
        <f t="shared" si="158"/>
        <v>2.0779558332199999</v>
      </c>
      <c r="AR201" s="15">
        <f t="shared" ca="1" si="159"/>
        <v>5.4091743512867847</v>
      </c>
    </row>
    <row r="202" spans="1:44">
      <c r="A202" s="14" t="str">
        <f>B202&amp;D202</f>
        <v>IN8</v>
      </c>
      <c r="B202" t="s">
        <v>77</v>
      </c>
      <c r="C202" t="s">
        <v>152</v>
      </c>
      <c r="D202">
        <v>8</v>
      </c>
      <c r="E202">
        <v>1</v>
      </c>
      <c r="F202" s="16">
        <f t="shared" ca="1" si="128"/>
        <v>4.5862972376826718</v>
      </c>
      <c r="G202">
        <v>29.082000000000001</v>
      </c>
      <c r="H202">
        <v>18.180666670000001</v>
      </c>
      <c r="I202">
        <v>18.956611110000001</v>
      </c>
      <c r="J202">
        <v>216.3</v>
      </c>
      <c r="K202">
        <v>2.6180277780000001</v>
      </c>
      <c r="L202">
        <v>39.86</v>
      </c>
      <c r="M202">
        <v>8.7133333329999996</v>
      </c>
      <c r="N202" s="12">
        <f t="shared" si="129"/>
        <v>36.85</v>
      </c>
      <c r="O202" s="10">
        <f t="shared" si="130"/>
        <v>13.55</v>
      </c>
      <c r="P202" s="10">
        <f t="shared" si="131"/>
        <v>98.769192458305767</v>
      </c>
      <c r="Q202" s="10">
        <f t="shared" si="132"/>
        <v>40.783985627248001</v>
      </c>
      <c r="R202" s="10">
        <f t="shared" si="133"/>
        <v>35.158784244183003</v>
      </c>
      <c r="S202" s="12">
        <f t="shared" si="134"/>
        <v>21.060704181588562</v>
      </c>
      <c r="T202" s="10">
        <f t="shared" si="135"/>
        <v>27.796913100000005</v>
      </c>
      <c r="U202" s="10">
        <f t="shared" si="136"/>
        <v>0.75766341772635748</v>
      </c>
      <c r="V202" s="10">
        <f t="shared" si="137"/>
        <v>16.216742219823193</v>
      </c>
      <c r="W202" s="10">
        <f t="shared" si="138"/>
        <v>37.971384935715506</v>
      </c>
      <c r="X202" s="10">
        <f t="shared" si="139"/>
        <v>0.13275023740532457</v>
      </c>
      <c r="Y202" s="10">
        <f t="shared" si="140"/>
        <v>0.67284561393058262</v>
      </c>
      <c r="Z202" s="10">
        <f t="shared" si="141"/>
        <v>3.3916198600670615</v>
      </c>
      <c r="AA202" s="10">
        <f t="shared" si="142"/>
        <v>12.825122359756131</v>
      </c>
      <c r="AB202" s="10">
        <f t="shared" si="143"/>
        <v>23.631333335000001</v>
      </c>
      <c r="AC202" s="10">
        <f t="shared" si="144"/>
        <v>4.0246985835890596</v>
      </c>
      <c r="AD202" s="10">
        <f t="shared" si="145"/>
        <v>2.0875523877076736</v>
      </c>
      <c r="AE202" s="10">
        <f t="shared" si="146"/>
        <v>3.0561254856483666</v>
      </c>
      <c r="AF202" s="10">
        <f t="shared" si="147"/>
        <v>2.191452249772925</v>
      </c>
      <c r="AG202" s="10">
        <f t="shared" si="148"/>
        <v>0.17566392542388259</v>
      </c>
      <c r="AH202" s="10">
        <f t="shared" si="149"/>
        <v>98.769192458305767</v>
      </c>
      <c r="AI202" s="10">
        <f t="shared" si="150"/>
        <v>6.568151298477333E-2</v>
      </c>
      <c r="AJ202" s="10">
        <f t="shared" ca="1" si="151"/>
        <v>-6.5706666199999694E-2</v>
      </c>
      <c r="AK202" s="12">
        <f t="shared" si="152"/>
        <v>0.17566392542388259</v>
      </c>
      <c r="AL202" s="10">
        <f t="shared" ca="1" si="153"/>
        <v>12.890829025956132</v>
      </c>
      <c r="AM202" s="10">
        <f t="shared" si="154"/>
        <v>6.568151298477333E-2</v>
      </c>
      <c r="AN202" s="10">
        <f t="shared" si="155"/>
        <v>3.0340692262054012</v>
      </c>
      <c r="AO202" s="10">
        <f t="shared" si="156"/>
        <v>2.6180277780000001</v>
      </c>
      <c r="AP202" s="10">
        <f t="shared" si="157"/>
        <v>0.86467323587544165</v>
      </c>
      <c r="AQ202" s="10">
        <f t="shared" si="158"/>
        <v>1.8901294445200001</v>
      </c>
      <c r="AR202" s="15">
        <f t="shared" ca="1" si="159"/>
        <v>4.5862972376826718</v>
      </c>
    </row>
    <row r="203" spans="1:44">
      <c r="A203" s="14" t="str">
        <f>B203&amp;D203</f>
        <v>IN9</v>
      </c>
      <c r="B203" t="s">
        <v>77</v>
      </c>
      <c r="C203" t="s">
        <v>152</v>
      </c>
      <c r="D203">
        <v>9</v>
      </c>
      <c r="E203">
        <v>1</v>
      </c>
      <c r="F203" s="16">
        <f t="shared" ca="1" si="128"/>
        <v>4.0011824776121694</v>
      </c>
      <c r="G203">
        <v>25.341034480000001</v>
      </c>
      <c r="H203">
        <v>13.10793103</v>
      </c>
      <c r="I203">
        <v>13.27264368</v>
      </c>
      <c r="J203">
        <v>216.3</v>
      </c>
      <c r="K203">
        <v>3.0304741380000002</v>
      </c>
      <c r="L203">
        <v>39.86</v>
      </c>
      <c r="M203">
        <v>8.0724137930000008</v>
      </c>
      <c r="N203" s="12">
        <f t="shared" si="129"/>
        <v>30.35</v>
      </c>
      <c r="O203" s="10">
        <f t="shared" si="130"/>
        <v>12.2</v>
      </c>
      <c r="P203" s="10">
        <f t="shared" si="131"/>
        <v>98.769192458305767</v>
      </c>
      <c r="Q203" s="10">
        <f t="shared" si="132"/>
        <v>38.665795489647998</v>
      </c>
      <c r="R203" s="10">
        <f t="shared" si="133"/>
        <v>32.803941275248</v>
      </c>
      <c r="S203" s="12">
        <f t="shared" si="134"/>
        <v>17.628391746620906</v>
      </c>
      <c r="T203" s="10">
        <f t="shared" si="135"/>
        <v>22.893794100000001</v>
      </c>
      <c r="U203" s="10">
        <f t="shared" si="136"/>
        <v>0.77000743824375117</v>
      </c>
      <c r="V203" s="10">
        <f t="shared" si="137"/>
        <v>13.573861644898098</v>
      </c>
      <c r="W203" s="10">
        <f t="shared" si="138"/>
        <v>35.734868382447999</v>
      </c>
      <c r="X203" s="10">
        <f t="shared" si="139"/>
        <v>0.16713015024092301</v>
      </c>
      <c r="Y203" s="10">
        <f t="shared" si="140"/>
        <v>0.68951004162906415</v>
      </c>
      <c r="Z203" s="10">
        <f t="shared" si="141"/>
        <v>4.1180117913054728</v>
      </c>
      <c r="AA203" s="10">
        <f t="shared" si="142"/>
        <v>9.4558498535926248</v>
      </c>
      <c r="AB203" s="10">
        <f t="shared" si="143"/>
        <v>19.224482755</v>
      </c>
      <c r="AC203" s="10">
        <f t="shared" si="144"/>
        <v>3.2327001833529829</v>
      </c>
      <c r="AD203" s="10">
        <f t="shared" si="145"/>
        <v>1.508378235496554</v>
      </c>
      <c r="AE203" s="10">
        <f t="shared" si="146"/>
        <v>2.3705392094247686</v>
      </c>
      <c r="AF203" s="10">
        <f t="shared" si="147"/>
        <v>1.5246931099860126</v>
      </c>
      <c r="AG203" s="10">
        <f t="shared" si="148"/>
        <v>0.13877108489705497</v>
      </c>
      <c r="AH203" s="10">
        <f t="shared" si="149"/>
        <v>98.769192458305767</v>
      </c>
      <c r="AI203" s="10">
        <f t="shared" si="150"/>
        <v>6.568151298477333E-2</v>
      </c>
      <c r="AJ203" s="10">
        <f t="shared" ca="1" si="151"/>
        <v>-0.61695908120000009</v>
      </c>
      <c r="AK203" s="12">
        <f t="shared" si="152"/>
        <v>0.13877108489705497</v>
      </c>
      <c r="AL203" s="10">
        <f t="shared" ca="1" si="153"/>
        <v>10.072808934792626</v>
      </c>
      <c r="AM203" s="10">
        <f t="shared" si="154"/>
        <v>6.568151298477333E-2</v>
      </c>
      <c r="AN203" s="10">
        <f t="shared" si="155"/>
        <v>3.0798240842624982</v>
      </c>
      <c r="AO203" s="10">
        <f t="shared" si="156"/>
        <v>3.0304741380000002</v>
      </c>
      <c r="AP203" s="10">
        <f t="shared" si="157"/>
        <v>0.84584609943875599</v>
      </c>
      <c r="AQ203" s="10">
        <f t="shared" si="158"/>
        <v>2.0303612069200003</v>
      </c>
      <c r="AR203" s="15">
        <f t="shared" ca="1" si="159"/>
        <v>4.0011824776121694</v>
      </c>
    </row>
    <row r="204" spans="1:44">
      <c r="A204" s="14" t="str">
        <f>B204&amp;D204</f>
        <v>IN10</v>
      </c>
      <c r="B204" t="s">
        <v>77</v>
      </c>
      <c r="C204" t="s">
        <v>152</v>
      </c>
      <c r="D204">
        <v>10</v>
      </c>
      <c r="E204">
        <v>1</v>
      </c>
      <c r="F204" s="16">
        <f t="shared" ca="1" si="128"/>
        <v>2.724248451479971</v>
      </c>
      <c r="G204">
        <v>17.86566667</v>
      </c>
      <c r="H204">
        <v>6.8366666670000003</v>
      </c>
      <c r="I204">
        <v>6.6118055560000002</v>
      </c>
      <c r="J204">
        <v>216.3</v>
      </c>
      <c r="K204">
        <v>3.6100555559999998</v>
      </c>
      <c r="L204">
        <v>39.86</v>
      </c>
      <c r="M204">
        <v>6.2166666670000001</v>
      </c>
      <c r="N204" s="12">
        <f t="shared" si="129"/>
        <v>23.05</v>
      </c>
      <c r="O204" s="10">
        <f t="shared" si="130"/>
        <v>10.95</v>
      </c>
      <c r="P204" s="10">
        <f t="shared" si="131"/>
        <v>98.769192458305767</v>
      </c>
      <c r="Q204" s="10">
        <f t="shared" si="132"/>
        <v>34.91776518869144</v>
      </c>
      <c r="R204" s="10">
        <f t="shared" si="133"/>
        <v>29.921898274686438</v>
      </c>
      <c r="S204" s="12">
        <f t="shared" si="134"/>
        <v>12.305612633531965</v>
      </c>
      <c r="T204" s="10">
        <f t="shared" si="135"/>
        <v>17.3872143</v>
      </c>
      <c r="U204" s="10">
        <f t="shared" si="136"/>
        <v>0.70773917093389505</v>
      </c>
      <c r="V204" s="10">
        <f t="shared" si="137"/>
        <v>9.4753217278196136</v>
      </c>
      <c r="W204" s="10">
        <f t="shared" si="138"/>
        <v>32.419831731688937</v>
      </c>
      <c r="X204" s="10">
        <f t="shared" si="139"/>
        <v>0.20172815499940677</v>
      </c>
      <c r="Y204" s="10">
        <f t="shared" si="140"/>
        <v>0.60544788076075839</v>
      </c>
      <c r="Z204" s="10">
        <f t="shared" si="141"/>
        <v>3.9596248055468366</v>
      </c>
      <c r="AA204" s="10">
        <f t="shared" si="142"/>
        <v>5.5156969222727774</v>
      </c>
      <c r="AB204" s="10">
        <f t="shared" si="143"/>
        <v>12.351166668499999</v>
      </c>
      <c r="AC204" s="10">
        <f t="shared" si="144"/>
        <v>2.0466202178171793</v>
      </c>
      <c r="AD204" s="10">
        <f t="shared" si="145"/>
        <v>0.99067744222053777</v>
      </c>
      <c r="AE204" s="10">
        <f t="shared" si="146"/>
        <v>1.5186488300188585</v>
      </c>
      <c r="AF204" s="10">
        <f t="shared" si="147"/>
        <v>0.97546444489122874</v>
      </c>
      <c r="AG204" s="10">
        <f t="shared" si="148"/>
        <v>9.4377761034518254E-2</v>
      </c>
      <c r="AH204" s="10">
        <f t="shared" si="149"/>
        <v>98.769192458305767</v>
      </c>
      <c r="AI204" s="10">
        <f t="shared" si="150"/>
        <v>6.568151298477333E-2</v>
      </c>
      <c r="AJ204" s="10">
        <f t="shared" ca="1" si="151"/>
        <v>-0.96226425211000022</v>
      </c>
      <c r="AK204" s="12">
        <f t="shared" si="152"/>
        <v>9.4377761034518254E-2</v>
      </c>
      <c r="AL204" s="10">
        <f t="shared" ca="1" si="153"/>
        <v>6.4779611743827772</v>
      </c>
      <c r="AM204" s="10">
        <f t="shared" si="154"/>
        <v>6.568151298477333E-2</v>
      </c>
      <c r="AN204" s="10">
        <f t="shared" si="155"/>
        <v>3.1540084819262497</v>
      </c>
      <c r="AO204" s="10">
        <f t="shared" si="156"/>
        <v>3.6100555559999998</v>
      </c>
      <c r="AP204" s="10">
        <f t="shared" si="157"/>
        <v>0.54318438512762979</v>
      </c>
      <c r="AQ204" s="10">
        <f t="shared" si="158"/>
        <v>2.22741888904</v>
      </c>
      <c r="AR204" s="15">
        <f t="shared" ca="1" si="159"/>
        <v>2.724248451479971</v>
      </c>
    </row>
    <row r="205" spans="1:44">
      <c r="A205" s="14" t="str">
        <f>B205&amp;D205</f>
        <v>IN11</v>
      </c>
      <c r="B205" t="s">
        <v>77</v>
      </c>
      <c r="C205" t="s">
        <v>152</v>
      </c>
      <c r="D205">
        <v>11</v>
      </c>
      <c r="E205">
        <v>1</v>
      </c>
      <c r="F205" s="16">
        <f t="shared" ca="1" si="128"/>
        <v>1.671460945722562</v>
      </c>
      <c r="G205">
        <v>11.442068969999999</v>
      </c>
      <c r="H205">
        <v>2.4013793099999998</v>
      </c>
      <c r="I205">
        <v>2.4291522990000001</v>
      </c>
      <c r="J205">
        <v>216.3</v>
      </c>
      <c r="K205">
        <v>4.3314224140000004</v>
      </c>
      <c r="L205">
        <v>39.86</v>
      </c>
      <c r="M205">
        <v>4.134482759</v>
      </c>
      <c r="N205" s="12">
        <f t="shared" si="129"/>
        <v>16.899999999999999</v>
      </c>
      <c r="O205" s="10">
        <f t="shared" si="130"/>
        <v>9.8000000000000007</v>
      </c>
      <c r="P205" s="10">
        <f t="shared" si="131"/>
        <v>98.769192458305767</v>
      </c>
      <c r="Q205" s="10">
        <f t="shared" si="132"/>
        <v>31.895928817408002</v>
      </c>
      <c r="R205" s="10">
        <f t="shared" si="133"/>
        <v>28.040946484375002</v>
      </c>
      <c r="S205" s="12">
        <f t="shared" si="134"/>
        <v>7.7899366646479589</v>
      </c>
      <c r="T205" s="10">
        <f t="shared" si="135"/>
        <v>12.748109400000001</v>
      </c>
      <c r="U205" s="10">
        <f t="shared" si="136"/>
        <v>0.6110660349877417</v>
      </c>
      <c r="V205" s="10">
        <f t="shared" si="137"/>
        <v>5.9982512317789283</v>
      </c>
      <c r="W205" s="10">
        <f t="shared" si="138"/>
        <v>29.968437650891502</v>
      </c>
      <c r="X205" s="10">
        <f t="shared" si="139"/>
        <v>0.22057994053276364</v>
      </c>
      <c r="Y205" s="10">
        <f t="shared" si="140"/>
        <v>0.47493914723345132</v>
      </c>
      <c r="Z205" s="10">
        <f t="shared" si="141"/>
        <v>3.1395549292438516</v>
      </c>
      <c r="AA205" s="10">
        <f t="shared" si="142"/>
        <v>2.8586963025350767</v>
      </c>
      <c r="AB205" s="10">
        <f t="shared" si="143"/>
        <v>6.9217241399999994</v>
      </c>
      <c r="AC205" s="10">
        <f t="shared" si="144"/>
        <v>1.3517900781939842</v>
      </c>
      <c r="AD205" s="10">
        <f t="shared" si="145"/>
        <v>0.72616996574087334</v>
      </c>
      <c r="AE205" s="10">
        <f t="shared" si="146"/>
        <v>1.0389800219674288</v>
      </c>
      <c r="AF205" s="10">
        <f t="shared" si="147"/>
        <v>0.72760972465093221</v>
      </c>
      <c r="AG205" s="10">
        <f t="shared" si="148"/>
        <v>6.846595692513141E-2</v>
      </c>
      <c r="AH205" s="10">
        <f t="shared" si="149"/>
        <v>98.769192458305767</v>
      </c>
      <c r="AI205" s="10">
        <f t="shared" si="150"/>
        <v>6.568151298477333E-2</v>
      </c>
      <c r="AJ205" s="10">
        <f t="shared" ca="1" si="151"/>
        <v>-0.76012195399000004</v>
      </c>
      <c r="AK205" s="12">
        <f t="shared" si="152"/>
        <v>6.846595692513141E-2</v>
      </c>
      <c r="AL205" s="10">
        <f t="shared" ca="1" si="153"/>
        <v>3.6188182565250768</v>
      </c>
      <c r="AM205" s="10">
        <f t="shared" si="154"/>
        <v>6.568151298477333E-2</v>
      </c>
      <c r="AN205" s="10">
        <f t="shared" si="155"/>
        <v>3.2151845404820176</v>
      </c>
      <c r="AO205" s="10">
        <f t="shared" si="156"/>
        <v>4.3314224140000004</v>
      </c>
      <c r="AP205" s="10">
        <f t="shared" si="157"/>
        <v>0.31137029731649657</v>
      </c>
      <c r="AQ205" s="10">
        <f t="shared" si="158"/>
        <v>2.4726836207600003</v>
      </c>
      <c r="AR205" s="15">
        <f t="shared" ca="1" si="159"/>
        <v>1.671460945722562</v>
      </c>
    </row>
    <row r="206" spans="1:44">
      <c r="A206" s="14" t="str">
        <f>B206&amp;D206</f>
        <v>IN12</v>
      </c>
      <c r="B206" t="s">
        <v>77</v>
      </c>
      <c r="C206" t="s">
        <v>152</v>
      </c>
      <c r="D206">
        <v>12</v>
      </c>
      <c r="E206">
        <v>1</v>
      </c>
      <c r="F206" s="16">
        <f t="shared" ca="1" si="128"/>
        <v>0.92633096721273767</v>
      </c>
      <c r="G206">
        <v>3.0416129029999999</v>
      </c>
      <c r="H206">
        <v>-4.980645161</v>
      </c>
      <c r="I206">
        <v>-4.2149462370000004</v>
      </c>
      <c r="J206">
        <v>216.3</v>
      </c>
      <c r="K206">
        <v>4.536962366</v>
      </c>
      <c r="L206">
        <v>39.86</v>
      </c>
      <c r="M206">
        <v>3.4967741939999999</v>
      </c>
      <c r="N206" s="12">
        <f t="shared" si="129"/>
        <v>14.2</v>
      </c>
      <c r="O206" s="10">
        <f t="shared" si="130"/>
        <v>9.3000000000000007</v>
      </c>
      <c r="P206" s="10">
        <f t="shared" si="131"/>
        <v>98.769192458305767</v>
      </c>
      <c r="Q206" s="10">
        <f t="shared" si="132"/>
        <v>28.451044931327999</v>
      </c>
      <c r="R206" s="10">
        <f t="shared" si="133"/>
        <v>25.293042243327999</v>
      </c>
      <c r="S206" s="12">
        <f t="shared" si="134"/>
        <v>6.2195802986451607</v>
      </c>
      <c r="T206" s="10">
        <f t="shared" si="135"/>
        <v>10.7114292</v>
      </c>
      <c r="U206" s="10">
        <f t="shared" si="136"/>
        <v>0.58064896686664003</v>
      </c>
      <c r="V206" s="10">
        <f t="shared" si="137"/>
        <v>4.7890768299567741</v>
      </c>
      <c r="W206" s="10">
        <f t="shared" si="138"/>
        <v>26.872043587328001</v>
      </c>
      <c r="X206" s="10">
        <f t="shared" si="139"/>
        <v>0.24640281569634487</v>
      </c>
      <c r="Y206" s="10">
        <f t="shared" si="140"/>
        <v>0.43387610526996412</v>
      </c>
      <c r="Z206" s="10">
        <f t="shared" si="141"/>
        <v>2.8728443362654739</v>
      </c>
      <c r="AA206" s="10">
        <f t="shared" si="142"/>
        <v>1.9162324936913002</v>
      </c>
      <c r="AB206" s="10">
        <f t="shared" si="143"/>
        <v>-0.96951612900000006</v>
      </c>
      <c r="AC206" s="10">
        <f t="shared" si="144"/>
        <v>0.76000717606200907</v>
      </c>
      <c r="AD206" s="10">
        <f t="shared" si="145"/>
        <v>0.42179597354188436</v>
      </c>
      <c r="AE206" s="10">
        <f t="shared" si="146"/>
        <v>0.59090157480194672</v>
      </c>
      <c r="AF206" s="10">
        <f t="shared" si="147"/>
        <v>0.44696086273328528</v>
      </c>
      <c r="AG206" s="10">
        <f t="shared" si="148"/>
        <v>4.175058797583036E-2</v>
      </c>
      <c r="AH206" s="10">
        <f t="shared" si="149"/>
        <v>98.769192458305767</v>
      </c>
      <c r="AI206" s="10">
        <f t="shared" si="150"/>
        <v>6.568151298477333E-2</v>
      </c>
      <c r="AJ206" s="10">
        <f t="shared" ca="1" si="151"/>
        <v>-1.1047736376599999</v>
      </c>
      <c r="AK206" s="12">
        <f t="shared" si="152"/>
        <v>4.175058797583036E-2</v>
      </c>
      <c r="AL206" s="10">
        <f t="shared" ca="1" si="153"/>
        <v>3.0210061313513004</v>
      </c>
      <c r="AM206" s="10">
        <f t="shared" si="154"/>
        <v>6.568151298477333E-2</v>
      </c>
      <c r="AN206" s="10">
        <f t="shared" si="155"/>
        <v>3.3084527410052704</v>
      </c>
      <c r="AO206" s="10">
        <f t="shared" si="156"/>
        <v>4.536962366</v>
      </c>
      <c r="AP206" s="10">
        <f t="shared" si="157"/>
        <v>0.14394071206866144</v>
      </c>
      <c r="AQ206" s="10">
        <f t="shared" si="158"/>
        <v>2.5425672044400001</v>
      </c>
      <c r="AR206" s="15">
        <f t="shared" ca="1" si="159"/>
        <v>0.92633096721273767</v>
      </c>
    </row>
    <row r="207" spans="1:44">
      <c r="A207" s="14" t="str">
        <f>B207&amp;D207</f>
        <v>KS1</v>
      </c>
      <c r="B207" t="s">
        <v>78</v>
      </c>
      <c r="C207" t="s">
        <v>155</v>
      </c>
      <c r="D207">
        <v>1</v>
      </c>
      <c r="E207">
        <v>1</v>
      </c>
      <c r="F207" s="16">
        <f t="shared" ca="1" si="128"/>
        <v>1.2097760109165374</v>
      </c>
      <c r="G207">
        <v>4.6782222219999996</v>
      </c>
      <c r="H207">
        <v>-5.7517777780000001</v>
      </c>
      <c r="I207">
        <v>-5.4225740739999999</v>
      </c>
      <c r="J207">
        <v>372.73333330000003</v>
      </c>
      <c r="K207">
        <v>4.259972222</v>
      </c>
      <c r="L207">
        <v>38.492266669999999</v>
      </c>
      <c r="M207">
        <v>5.9155555560000002</v>
      </c>
      <c r="N207" s="12">
        <f t="shared" si="129"/>
        <v>16.2</v>
      </c>
      <c r="O207" s="10">
        <f t="shared" si="130"/>
        <v>9.6</v>
      </c>
      <c r="P207" s="10">
        <f t="shared" si="131"/>
        <v>96.970960270621219</v>
      </c>
      <c r="Q207" s="10">
        <f t="shared" si="132"/>
        <v>29.074606329023439</v>
      </c>
      <c r="R207" s="10">
        <f t="shared" si="133"/>
        <v>24.917641817463</v>
      </c>
      <c r="S207" s="12">
        <f t="shared" si="134"/>
        <v>9.0412500003750012</v>
      </c>
      <c r="T207" s="10">
        <f t="shared" si="135"/>
        <v>12.2707655999892</v>
      </c>
      <c r="U207" s="10">
        <f t="shared" si="136"/>
        <v>0.73681221654034024</v>
      </c>
      <c r="V207" s="10">
        <f t="shared" si="137"/>
        <v>6.9617625002887511</v>
      </c>
      <c r="W207" s="10">
        <f t="shared" si="138"/>
        <v>26.996124073243219</v>
      </c>
      <c r="X207" s="10">
        <f t="shared" si="139"/>
        <v>0.25059151317562384</v>
      </c>
      <c r="Y207" s="10">
        <f t="shared" si="140"/>
        <v>0.64469649232945936</v>
      </c>
      <c r="Z207" s="10">
        <f t="shared" si="141"/>
        <v>4.361371500732977</v>
      </c>
      <c r="AA207" s="10">
        <f t="shared" si="142"/>
        <v>2.6003909995557741</v>
      </c>
      <c r="AB207" s="10">
        <f t="shared" si="143"/>
        <v>-0.53677777800000026</v>
      </c>
      <c r="AC207" s="10">
        <f t="shared" si="144"/>
        <v>0.85291045839426693</v>
      </c>
      <c r="AD207" s="10">
        <f t="shared" si="145"/>
        <v>0.39773017685790502</v>
      </c>
      <c r="AE207" s="10">
        <f t="shared" si="146"/>
        <v>0.62532031762608598</v>
      </c>
      <c r="AF207" s="10">
        <f t="shared" si="147"/>
        <v>0.4078508936849311</v>
      </c>
      <c r="AG207" s="10">
        <f t="shared" si="148"/>
        <v>4.2937649854905995E-2</v>
      </c>
      <c r="AH207" s="10">
        <f t="shared" si="149"/>
        <v>96.970960270621219</v>
      </c>
      <c r="AI207" s="10">
        <f t="shared" si="150"/>
        <v>6.4485688579963119E-2</v>
      </c>
      <c r="AJ207" s="10">
        <f t="shared" ca="1" si="151"/>
        <v>-3.5531899900000676E-3</v>
      </c>
      <c r="AK207" s="12">
        <f t="shared" si="152"/>
        <v>4.2937649854905995E-2</v>
      </c>
      <c r="AL207" s="10">
        <f t="shared" ca="1" si="153"/>
        <v>2.603944189545774</v>
      </c>
      <c r="AM207" s="10">
        <f t="shared" si="154"/>
        <v>6.4485688579963119E-2</v>
      </c>
      <c r="AN207" s="10">
        <f t="shared" si="155"/>
        <v>3.3031981074740795</v>
      </c>
      <c r="AO207" s="10">
        <f t="shared" si="156"/>
        <v>4.259972222</v>
      </c>
      <c r="AP207" s="10">
        <f t="shared" si="157"/>
        <v>0.21746942394115487</v>
      </c>
      <c r="AQ207" s="10">
        <f t="shared" si="158"/>
        <v>2.4483905554800001</v>
      </c>
      <c r="AR207" s="15">
        <f t="shared" ca="1" si="159"/>
        <v>1.2097760109165374</v>
      </c>
    </row>
    <row r="208" spans="1:44">
      <c r="A208" s="14" t="str">
        <f>B208&amp;D208</f>
        <v>KS2</v>
      </c>
      <c r="B208" t="s">
        <v>78</v>
      </c>
      <c r="C208" t="s">
        <v>155</v>
      </c>
      <c r="D208">
        <v>2</v>
      </c>
      <c r="E208">
        <v>1</v>
      </c>
      <c r="F208" s="16">
        <f t="shared" ca="1" si="128"/>
        <v>1.8207866018202283</v>
      </c>
      <c r="G208">
        <v>7.7948148149999996</v>
      </c>
      <c r="H208">
        <v>-4.1385185189999998</v>
      </c>
      <c r="I208">
        <v>-4.2003703699999999</v>
      </c>
      <c r="J208">
        <v>372.73333330000003</v>
      </c>
      <c r="K208">
        <v>4.7394238680000003</v>
      </c>
      <c r="L208">
        <v>38.492266669999999</v>
      </c>
      <c r="M208">
        <v>6.4987654319999999</v>
      </c>
      <c r="N208" s="12">
        <f t="shared" si="129"/>
        <v>21.5</v>
      </c>
      <c r="O208" s="10">
        <f t="shared" si="130"/>
        <v>10.6</v>
      </c>
      <c r="P208" s="10">
        <f t="shared" si="131"/>
        <v>96.970960270621219</v>
      </c>
      <c r="Q208" s="10">
        <f t="shared" si="132"/>
        <v>30.352422271526439</v>
      </c>
      <c r="R208" s="10">
        <f t="shared" si="133"/>
        <v>25.482325176836436</v>
      </c>
      <c r="S208" s="12">
        <f t="shared" si="134"/>
        <v>11.965729093773586</v>
      </c>
      <c r="T208" s="10">
        <f t="shared" si="135"/>
        <v>16.285275333318999</v>
      </c>
      <c r="U208" s="10">
        <f t="shared" si="136"/>
        <v>0.73475755545208377</v>
      </c>
      <c r="V208" s="10">
        <f t="shared" si="137"/>
        <v>9.213611402205661</v>
      </c>
      <c r="W208" s="10">
        <f t="shared" si="138"/>
        <v>27.917373724181438</v>
      </c>
      <c r="X208" s="10">
        <f t="shared" si="139"/>
        <v>0.24635134967137387</v>
      </c>
      <c r="Y208" s="10">
        <f t="shared" si="140"/>
        <v>0.64192269986031314</v>
      </c>
      <c r="Z208" s="10">
        <f t="shared" si="141"/>
        <v>4.4148122606079898</v>
      </c>
      <c r="AA208" s="10">
        <f t="shared" si="142"/>
        <v>4.7987991415976712</v>
      </c>
      <c r="AB208" s="10">
        <f t="shared" si="143"/>
        <v>1.8281481479999999</v>
      </c>
      <c r="AC208" s="10">
        <f t="shared" si="144"/>
        <v>1.0578691441603947</v>
      </c>
      <c r="AD208" s="10">
        <f t="shared" si="145"/>
        <v>0.44954426070541464</v>
      </c>
      <c r="AE208" s="10">
        <f t="shared" si="146"/>
        <v>0.75370670243290472</v>
      </c>
      <c r="AF208" s="10">
        <f t="shared" si="147"/>
        <v>0.44745253614149444</v>
      </c>
      <c r="AG208" s="10">
        <f t="shared" si="148"/>
        <v>4.9951615054296378E-2</v>
      </c>
      <c r="AH208" s="10">
        <f t="shared" si="149"/>
        <v>96.970960270621219</v>
      </c>
      <c r="AI208" s="10">
        <f t="shared" si="150"/>
        <v>6.4485688579963119E-2</v>
      </c>
      <c r="AJ208" s="10">
        <f t="shared" ca="1" si="151"/>
        <v>0.33108962964000005</v>
      </c>
      <c r="AK208" s="12">
        <f t="shared" si="152"/>
        <v>4.9951615054296378E-2</v>
      </c>
      <c r="AL208" s="10">
        <f t="shared" ca="1" si="153"/>
        <v>4.4677095119576711</v>
      </c>
      <c r="AM208" s="10">
        <f t="shared" si="154"/>
        <v>6.4485688579963119E-2</v>
      </c>
      <c r="AN208" s="10">
        <f t="shared" si="155"/>
        <v>3.2747737306563423</v>
      </c>
      <c r="AO208" s="10">
        <f t="shared" si="156"/>
        <v>4.7394238680000003</v>
      </c>
      <c r="AP208" s="10">
        <f t="shared" si="157"/>
        <v>0.30625416629141028</v>
      </c>
      <c r="AQ208" s="10">
        <f t="shared" si="158"/>
        <v>2.61140411512</v>
      </c>
      <c r="AR208" s="15">
        <f t="shared" ca="1" si="159"/>
        <v>1.8207866018202283</v>
      </c>
    </row>
    <row r="209" spans="1:44">
      <c r="A209" s="14" t="str">
        <f>B209&amp;D209</f>
        <v>KS3</v>
      </c>
      <c r="B209" t="s">
        <v>78</v>
      </c>
      <c r="C209" t="s">
        <v>155</v>
      </c>
      <c r="D209">
        <v>3</v>
      </c>
      <c r="E209">
        <v>1</v>
      </c>
      <c r="F209" s="16">
        <f t="shared" ca="1" si="128"/>
        <v>2.8360273809507306</v>
      </c>
      <c r="G209">
        <v>13.47555556</v>
      </c>
      <c r="H209">
        <v>1.339777778</v>
      </c>
      <c r="I209">
        <v>0.52562036999999995</v>
      </c>
      <c r="J209">
        <v>372.73333330000003</v>
      </c>
      <c r="K209">
        <v>5.38375</v>
      </c>
      <c r="L209">
        <v>38.492266669999999</v>
      </c>
      <c r="M209">
        <v>6.52</v>
      </c>
      <c r="N209" s="12">
        <f t="shared" si="129"/>
        <v>28.1</v>
      </c>
      <c r="O209" s="10">
        <f t="shared" si="130"/>
        <v>11.7</v>
      </c>
      <c r="P209" s="10">
        <f t="shared" si="131"/>
        <v>96.970960270621219</v>
      </c>
      <c r="Q209" s="10">
        <f t="shared" si="132"/>
        <v>32.803941275248</v>
      </c>
      <c r="R209" s="10">
        <f t="shared" si="133"/>
        <v>27.635297519728002</v>
      </c>
      <c r="S209" s="12">
        <f t="shared" si="134"/>
        <v>14.854572649572651</v>
      </c>
      <c r="T209" s="10">
        <f t="shared" si="135"/>
        <v>21.284476133314602</v>
      </c>
      <c r="U209" s="10">
        <f t="shared" si="136"/>
        <v>0.69790642515848333</v>
      </c>
      <c r="V209" s="10">
        <f t="shared" si="137"/>
        <v>11.438020940170942</v>
      </c>
      <c r="W209" s="10">
        <f t="shared" si="138"/>
        <v>30.219619397488003</v>
      </c>
      <c r="X209" s="10">
        <f t="shared" si="139"/>
        <v>0.22847666464617739</v>
      </c>
      <c r="Y209" s="10">
        <f t="shared" si="140"/>
        <v>0.5921736739639526</v>
      </c>
      <c r="Z209" s="10">
        <f t="shared" si="141"/>
        <v>4.0886500133511499</v>
      </c>
      <c r="AA209" s="10">
        <f t="shared" si="142"/>
        <v>7.349370926819792</v>
      </c>
      <c r="AB209" s="10">
        <f t="shared" si="143"/>
        <v>7.4076666690000001</v>
      </c>
      <c r="AC209" s="10">
        <f t="shared" si="144"/>
        <v>1.5450044204859361</v>
      </c>
      <c r="AD209" s="10">
        <f t="shared" si="145"/>
        <v>0.6729878432680928</v>
      </c>
      <c r="AE209" s="10">
        <f t="shared" si="146"/>
        <v>1.1089961318770145</v>
      </c>
      <c r="AF209" s="10">
        <f t="shared" si="147"/>
        <v>0.63456399634904015</v>
      </c>
      <c r="AG209" s="10">
        <f t="shared" si="148"/>
        <v>7.0505026293945061E-2</v>
      </c>
      <c r="AH209" s="10">
        <f t="shared" si="149"/>
        <v>96.970960270621219</v>
      </c>
      <c r="AI209" s="10">
        <f t="shared" si="150"/>
        <v>6.4485688579963119E-2</v>
      </c>
      <c r="AJ209" s="10">
        <f t="shared" ca="1" si="151"/>
        <v>0.78113259294000015</v>
      </c>
      <c r="AK209" s="12">
        <f t="shared" si="152"/>
        <v>7.0505026293945061E-2</v>
      </c>
      <c r="AL209" s="10">
        <f t="shared" ca="1" si="153"/>
        <v>6.5682383338797923</v>
      </c>
      <c r="AM209" s="10">
        <f t="shared" si="154"/>
        <v>6.4485688579963119E-2</v>
      </c>
      <c r="AN209" s="10">
        <f t="shared" si="155"/>
        <v>3.2096126710486197</v>
      </c>
      <c r="AO209" s="10">
        <f t="shared" si="156"/>
        <v>5.38375</v>
      </c>
      <c r="AP209" s="10">
        <f t="shared" si="157"/>
        <v>0.47443213552797436</v>
      </c>
      <c r="AQ209" s="10">
        <f t="shared" si="158"/>
        <v>2.8304749999999999</v>
      </c>
      <c r="AR209" s="15">
        <f t="shared" ca="1" si="159"/>
        <v>2.8360273809507306</v>
      </c>
    </row>
    <row r="210" spans="1:44">
      <c r="A210" s="14" t="str">
        <f>B210&amp;D210</f>
        <v>KS4</v>
      </c>
      <c r="B210" t="s">
        <v>78</v>
      </c>
      <c r="C210" t="s">
        <v>155</v>
      </c>
      <c r="D210">
        <v>4</v>
      </c>
      <c r="E210">
        <v>1</v>
      </c>
      <c r="F210" s="16">
        <f t="shared" ca="1" si="128"/>
        <v>3.8478756603093811</v>
      </c>
      <c r="G210">
        <v>19.166666670000001</v>
      </c>
      <c r="H210">
        <v>7.2468965519999999</v>
      </c>
      <c r="I210">
        <v>6.7380747129999996</v>
      </c>
      <c r="J210">
        <v>372.73333330000003</v>
      </c>
      <c r="K210">
        <v>5.4390134100000003</v>
      </c>
      <c r="L210">
        <v>38.492266669999999</v>
      </c>
      <c r="M210">
        <v>7.2068965519999999</v>
      </c>
      <c r="N210" s="12">
        <f t="shared" si="129"/>
        <v>35.200000000000003</v>
      </c>
      <c r="O210" s="10">
        <f t="shared" si="130"/>
        <v>13</v>
      </c>
      <c r="P210" s="10">
        <f t="shared" si="131"/>
        <v>96.970960270621219</v>
      </c>
      <c r="Q210" s="10">
        <f t="shared" si="132"/>
        <v>35.644563359488004</v>
      </c>
      <c r="R210" s="10">
        <f t="shared" si="133"/>
        <v>30.136583680000001</v>
      </c>
      <c r="S210" s="12">
        <f t="shared" si="134"/>
        <v>18.557029178092311</v>
      </c>
      <c r="T210" s="10">
        <f t="shared" si="135"/>
        <v>26.662404266643204</v>
      </c>
      <c r="U210" s="10">
        <f t="shared" si="136"/>
        <v>0.69599984279394622</v>
      </c>
      <c r="V210" s="10">
        <f t="shared" si="137"/>
        <v>14.28891246713108</v>
      </c>
      <c r="W210" s="10">
        <f t="shared" si="138"/>
        <v>32.890573519744002</v>
      </c>
      <c r="X210" s="10">
        <f t="shared" si="139"/>
        <v>0.20112581051285094</v>
      </c>
      <c r="Y210" s="10">
        <f t="shared" si="140"/>
        <v>0.58959978777182753</v>
      </c>
      <c r="Z210" s="10">
        <f t="shared" si="141"/>
        <v>3.900287060637984</v>
      </c>
      <c r="AA210" s="10">
        <f t="shared" si="142"/>
        <v>10.388625406493096</v>
      </c>
      <c r="AB210" s="10">
        <f t="shared" si="143"/>
        <v>13.206781611</v>
      </c>
      <c r="AC210" s="10">
        <f t="shared" si="144"/>
        <v>2.220345583222521</v>
      </c>
      <c r="AD210" s="10">
        <f t="shared" si="145"/>
        <v>1.018970738467516</v>
      </c>
      <c r="AE210" s="10">
        <f t="shared" si="146"/>
        <v>1.6196581608450185</v>
      </c>
      <c r="AF210" s="10">
        <f t="shared" si="147"/>
        <v>0.98398165845472385</v>
      </c>
      <c r="AG210" s="10">
        <f t="shared" si="148"/>
        <v>9.913977620502315E-2</v>
      </c>
      <c r="AH210" s="10">
        <f t="shared" si="149"/>
        <v>96.970960270621219</v>
      </c>
      <c r="AI210" s="10">
        <f t="shared" si="150"/>
        <v>6.4485688579963119E-2</v>
      </c>
      <c r="AJ210" s="10">
        <f t="shared" ca="1" si="151"/>
        <v>0.81187609188000009</v>
      </c>
      <c r="AK210" s="12">
        <f t="shared" si="152"/>
        <v>9.913977620502315E-2</v>
      </c>
      <c r="AL210" s="10">
        <f t="shared" ca="1" si="153"/>
        <v>9.576749314613096</v>
      </c>
      <c r="AM210" s="10">
        <f t="shared" si="154"/>
        <v>6.4485688579963119E-2</v>
      </c>
      <c r="AN210" s="10">
        <f t="shared" si="155"/>
        <v>3.1445795761165489</v>
      </c>
      <c r="AO210" s="10">
        <f t="shared" si="156"/>
        <v>5.4390134100000003</v>
      </c>
      <c r="AP210" s="10">
        <f t="shared" si="157"/>
        <v>0.63567650239029461</v>
      </c>
      <c r="AQ210" s="10">
        <f t="shared" si="158"/>
        <v>2.8492645593999999</v>
      </c>
      <c r="AR210" s="15">
        <f t="shared" ca="1" si="159"/>
        <v>3.8478756603093811</v>
      </c>
    </row>
    <row r="211" spans="1:44">
      <c r="A211" s="14" t="str">
        <f>B211&amp;D211</f>
        <v>KS5</v>
      </c>
      <c r="B211" t="s">
        <v>78</v>
      </c>
      <c r="C211" t="s">
        <v>155</v>
      </c>
      <c r="D211">
        <v>5</v>
      </c>
      <c r="E211">
        <v>1</v>
      </c>
      <c r="F211" s="16">
        <f t="shared" ca="1" si="128"/>
        <v>4.7210069498235177</v>
      </c>
      <c r="G211">
        <v>24.292444440000001</v>
      </c>
      <c r="H211">
        <v>12.587999999999999</v>
      </c>
      <c r="I211">
        <v>12.43447222</v>
      </c>
      <c r="J211">
        <v>372.73333330000003</v>
      </c>
      <c r="K211">
        <v>4.6589629629999996</v>
      </c>
      <c r="L211">
        <v>38.492266669999999</v>
      </c>
      <c r="M211">
        <v>8.44</v>
      </c>
      <c r="N211" s="12">
        <f t="shared" si="129"/>
        <v>39.9</v>
      </c>
      <c r="O211" s="10">
        <f t="shared" si="130"/>
        <v>14.1</v>
      </c>
      <c r="P211" s="10">
        <f t="shared" si="131"/>
        <v>96.970960270621219</v>
      </c>
      <c r="Q211" s="10">
        <f t="shared" si="132"/>
        <v>38.149398119943001</v>
      </c>
      <c r="R211" s="10">
        <f t="shared" si="133"/>
        <v>32.575143952371441</v>
      </c>
      <c r="S211" s="12">
        <f t="shared" si="134"/>
        <v>21.916702127659573</v>
      </c>
      <c r="T211" s="10">
        <f t="shared" si="135"/>
        <v>30.2224411999734</v>
      </c>
      <c r="U211" s="10">
        <f t="shared" si="136"/>
        <v>0.72517974251791617</v>
      </c>
      <c r="V211" s="10">
        <f t="shared" si="137"/>
        <v>16.875860638297873</v>
      </c>
      <c r="W211" s="10">
        <f t="shared" si="138"/>
        <v>35.362271036157225</v>
      </c>
      <c r="X211" s="10">
        <f t="shared" si="139"/>
        <v>0.17181023628844933</v>
      </c>
      <c r="Y211" s="10">
        <f t="shared" si="140"/>
        <v>0.62899265239918689</v>
      </c>
      <c r="Z211" s="10">
        <f t="shared" si="141"/>
        <v>3.8215078484966023</v>
      </c>
      <c r="AA211" s="10">
        <f t="shared" si="142"/>
        <v>13.054352789801271</v>
      </c>
      <c r="AB211" s="10">
        <f t="shared" si="143"/>
        <v>18.440222219999999</v>
      </c>
      <c r="AC211" s="10">
        <f t="shared" si="144"/>
        <v>3.0366973771723438</v>
      </c>
      <c r="AD211" s="10">
        <f t="shared" si="145"/>
        <v>1.4578796423907709</v>
      </c>
      <c r="AE211" s="10">
        <f t="shared" si="146"/>
        <v>2.2472885097815576</v>
      </c>
      <c r="AF211" s="10">
        <f t="shared" si="147"/>
        <v>1.4432549294564925</v>
      </c>
      <c r="AG211" s="10">
        <f t="shared" si="148"/>
        <v>0.13294797293099528</v>
      </c>
      <c r="AH211" s="10">
        <f t="shared" si="149"/>
        <v>96.970960270621219</v>
      </c>
      <c r="AI211" s="10">
        <f t="shared" si="150"/>
        <v>6.4485688579963119E-2</v>
      </c>
      <c r="AJ211" s="10">
        <f t="shared" ca="1" si="151"/>
        <v>0.73268168525999988</v>
      </c>
      <c r="AK211" s="12">
        <f t="shared" si="152"/>
        <v>0.13294797293099528</v>
      </c>
      <c r="AL211" s="10">
        <f t="shared" ca="1" si="153"/>
        <v>12.321671104541272</v>
      </c>
      <c r="AM211" s="10">
        <f t="shared" si="154"/>
        <v>6.4485688579963119E-2</v>
      </c>
      <c r="AN211" s="10">
        <f t="shared" si="155"/>
        <v>3.0881118369468417</v>
      </c>
      <c r="AO211" s="10">
        <f t="shared" si="156"/>
        <v>4.6589629629999996</v>
      </c>
      <c r="AP211" s="10">
        <f t="shared" si="157"/>
        <v>0.80403358032506511</v>
      </c>
      <c r="AQ211" s="10">
        <f t="shared" si="158"/>
        <v>2.5840474074199999</v>
      </c>
      <c r="AR211" s="15">
        <f t="shared" ca="1" si="159"/>
        <v>4.7210069498235177</v>
      </c>
    </row>
    <row r="212" spans="1:44">
      <c r="A212" s="14" t="str">
        <f>B212&amp;D212</f>
        <v>KS6</v>
      </c>
      <c r="B212" t="s">
        <v>78</v>
      </c>
      <c r="C212" t="s">
        <v>155</v>
      </c>
      <c r="D212">
        <v>6</v>
      </c>
      <c r="E212">
        <v>1</v>
      </c>
      <c r="F212" s="16">
        <f t="shared" ca="1" si="128"/>
        <v>3.5197105795651322</v>
      </c>
      <c r="G212">
        <v>29.89218391</v>
      </c>
      <c r="H212">
        <v>18.244367820000001</v>
      </c>
      <c r="I212">
        <v>17.348419539999998</v>
      </c>
      <c r="J212">
        <v>372.73333330000003</v>
      </c>
      <c r="K212">
        <v>4.6231034480000002</v>
      </c>
      <c r="L212">
        <v>38.492266669999999</v>
      </c>
      <c r="M212">
        <v>9.8436781609999997</v>
      </c>
      <c r="N212" s="12">
        <f t="shared" si="129"/>
        <v>14.8</v>
      </c>
      <c r="O212" s="10">
        <f t="shared" si="130"/>
        <v>14.6</v>
      </c>
      <c r="P212" s="10">
        <f t="shared" si="131"/>
        <v>96.970960270621219</v>
      </c>
      <c r="Q212" s="10">
        <f t="shared" si="132"/>
        <v>41.054749747773435</v>
      </c>
      <c r="R212" s="10">
        <f t="shared" si="133"/>
        <v>35.158784244183003</v>
      </c>
      <c r="S212" s="12">
        <f t="shared" si="134"/>
        <v>8.6892615336575361</v>
      </c>
      <c r="T212" s="10">
        <f t="shared" si="135"/>
        <v>11.210329066656801</v>
      </c>
      <c r="U212" s="10">
        <f t="shared" si="136"/>
        <v>0.77511208475603566</v>
      </c>
      <c r="V212" s="10">
        <f t="shared" si="137"/>
        <v>6.6907313809163025</v>
      </c>
      <c r="W212" s="10">
        <f t="shared" si="138"/>
        <v>38.106766995978219</v>
      </c>
      <c r="X212" s="10">
        <f t="shared" si="139"/>
        <v>0.14295625449148197</v>
      </c>
      <c r="Y212" s="10">
        <f t="shared" si="140"/>
        <v>0.69640131442064812</v>
      </c>
      <c r="Z212" s="10">
        <f t="shared" si="141"/>
        <v>3.7937162743561963</v>
      </c>
      <c r="AA212" s="10">
        <f t="shared" si="142"/>
        <v>2.8970151065601062</v>
      </c>
      <c r="AB212" s="10">
        <f t="shared" si="143"/>
        <v>24.068275865</v>
      </c>
      <c r="AC212" s="10">
        <f t="shared" si="144"/>
        <v>4.2168960104515589</v>
      </c>
      <c r="AD212" s="10">
        <f t="shared" si="145"/>
        <v>2.0959164827972421</v>
      </c>
      <c r="AE212" s="10">
        <f t="shared" si="146"/>
        <v>3.1564062466244005</v>
      </c>
      <c r="AF212" s="10">
        <f t="shared" si="147"/>
        <v>1.9809304920421231</v>
      </c>
      <c r="AG212" s="10">
        <f t="shared" si="148"/>
        <v>0.17973485960416657</v>
      </c>
      <c r="AH212" s="10">
        <f t="shared" si="149"/>
        <v>96.970960270621219</v>
      </c>
      <c r="AI212" s="10">
        <f t="shared" si="150"/>
        <v>6.4485688579963119E-2</v>
      </c>
      <c r="AJ212" s="10">
        <f t="shared" ca="1" si="151"/>
        <v>0.7879275103000003</v>
      </c>
      <c r="AK212" s="12">
        <f t="shared" si="152"/>
        <v>0.17973485960416657</v>
      </c>
      <c r="AL212" s="10">
        <f t="shared" ca="1" si="153"/>
        <v>2.1090875962601059</v>
      </c>
      <c r="AM212" s="10">
        <f t="shared" si="154"/>
        <v>6.4485688579963119E-2</v>
      </c>
      <c r="AN212" s="10">
        <f t="shared" si="155"/>
        <v>3.0296065689929037</v>
      </c>
      <c r="AO212" s="10">
        <f t="shared" si="156"/>
        <v>4.6231034480000002</v>
      </c>
      <c r="AP212" s="10">
        <f t="shared" si="157"/>
        <v>1.1754757545822774</v>
      </c>
      <c r="AQ212" s="10">
        <f t="shared" si="158"/>
        <v>2.5718551723200003</v>
      </c>
      <c r="AR212" s="15">
        <f t="shared" ca="1" si="159"/>
        <v>3.5197105795651322</v>
      </c>
    </row>
    <row r="213" spans="1:44">
      <c r="A213" s="14" t="str">
        <f>B213&amp;D213</f>
        <v>KS7</v>
      </c>
      <c r="B213" t="s">
        <v>78</v>
      </c>
      <c r="C213" t="s">
        <v>155</v>
      </c>
      <c r="D213">
        <v>7</v>
      </c>
      <c r="E213">
        <v>1</v>
      </c>
      <c r="F213" s="16">
        <f t="shared" ca="1" si="128"/>
        <v>6.66974939209436</v>
      </c>
      <c r="G213">
        <v>32.221777779999996</v>
      </c>
      <c r="H213">
        <v>20.484222219999999</v>
      </c>
      <c r="I213">
        <v>18.824185190000001</v>
      </c>
      <c r="J213">
        <v>372.73333330000003</v>
      </c>
      <c r="K213">
        <v>4.0001851850000003</v>
      </c>
      <c r="L213">
        <v>38.492266669999999</v>
      </c>
      <c r="M213">
        <v>10.56888889</v>
      </c>
      <c r="N213" s="12">
        <f t="shared" si="129"/>
        <v>40.799999999999997</v>
      </c>
      <c r="O213" s="10">
        <f t="shared" si="130"/>
        <v>14.4</v>
      </c>
      <c r="P213" s="10">
        <f t="shared" si="131"/>
        <v>96.970960270621219</v>
      </c>
      <c r="Q213" s="10">
        <f t="shared" si="132"/>
        <v>42.428849014375004</v>
      </c>
      <c r="R213" s="10">
        <f t="shared" si="133"/>
        <v>36.135359077303001</v>
      </c>
      <c r="S213" s="12">
        <f t="shared" si="134"/>
        <v>25.172592594166666</v>
      </c>
      <c r="T213" s="10">
        <f t="shared" si="135"/>
        <v>30.904150399972799</v>
      </c>
      <c r="U213" s="10">
        <f t="shared" si="136"/>
        <v>0.81453760314953749</v>
      </c>
      <c r="V213" s="10">
        <f t="shared" si="137"/>
        <v>19.382896297508335</v>
      </c>
      <c r="W213" s="10">
        <f t="shared" si="138"/>
        <v>39.282104045839006</v>
      </c>
      <c r="X213" s="10">
        <f t="shared" si="139"/>
        <v>0.13360531199100659</v>
      </c>
      <c r="Y213" s="10">
        <f t="shared" si="140"/>
        <v>0.74962576425187566</v>
      </c>
      <c r="Z213" s="10">
        <f t="shared" si="141"/>
        <v>3.9342592243895238</v>
      </c>
      <c r="AA213" s="10">
        <f t="shared" si="142"/>
        <v>15.44863707311881</v>
      </c>
      <c r="AB213" s="10">
        <f t="shared" si="143"/>
        <v>26.352999999999998</v>
      </c>
      <c r="AC213" s="10">
        <f t="shared" si="144"/>
        <v>4.8146896121319926</v>
      </c>
      <c r="AD213" s="10">
        <f t="shared" si="145"/>
        <v>2.4092959816892598</v>
      </c>
      <c r="AE213" s="10">
        <f t="shared" si="146"/>
        <v>3.6119927969106262</v>
      </c>
      <c r="AF213" s="10">
        <f t="shared" si="147"/>
        <v>2.1734064917515168</v>
      </c>
      <c r="AG213" s="10">
        <f t="shared" si="148"/>
        <v>0.20234021814537356</v>
      </c>
      <c r="AH213" s="10">
        <f t="shared" si="149"/>
        <v>96.970960270621219</v>
      </c>
      <c r="AI213" s="10">
        <f t="shared" si="150"/>
        <v>6.4485688579963119E-2</v>
      </c>
      <c r="AJ213" s="10">
        <f t="shared" ca="1" si="151"/>
        <v>0.31986137889999972</v>
      </c>
      <c r="AK213" s="12">
        <f t="shared" si="152"/>
        <v>0.20234021814537356</v>
      </c>
      <c r="AL213" s="10">
        <f t="shared" ca="1" si="153"/>
        <v>15.128775694218811</v>
      </c>
      <c r="AM213" s="10">
        <f t="shared" si="154"/>
        <v>6.4485688579963119E-2</v>
      </c>
      <c r="AN213" s="10">
        <f t="shared" si="155"/>
        <v>3.0064839837917106</v>
      </c>
      <c r="AO213" s="10">
        <f t="shared" si="156"/>
        <v>4.0001851850000003</v>
      </c>
      <c r="AP213" s="10">
        <f t="shared" si="157"/>
        <v>1.4385863051591095</v>
      </c>
      <c r="AQ213" s="10">
        <f t="shared" si="158"/>
        <v>2.3600629629000003</v>
      </c>
      <c r="AR213" s="15">
        <f t="shared" ca="1" si="159"/>
        <v>6.66974939209436</v>
      </c>
    </row>
    <row r="214" spans="1:44">
      <c r="A214" s="14" t="str">
        <f>B214&amp;D214</f>
        <v>KS8</v>
      </c>
      <c r="B214" t="s">
        <v>78</v>
      </c>
      <c r="C214" t="s">
        <v>155</v>
      </c>
      <c r="D214">
        <v>8</v>
      </c>
      <c r="E214">
        <v>1</v>
      </c>
      <c r="F214" s="16">
        <f t="shared" ca="1" si="128"/>
        <v>6.1756926401068908</v>
      </c>
      <c r="G214">
        <v>31.69044444</v>
      </c>
      <c r="H214">
        <v>19.77111111</v>
      </c>
      <c r="I214">
        <v>18.497768520000001</v>
      </c>
      <c r="J214">
        <v>372.73333330000003</v>
      </c>
      <c r="K214">
        <v>3.7979629629999998</v>
      </c>
      <c r="L214">
        <v>38.492266669999999</v>
      </c>
      <c r="M214">
        <v>10.346666669999999</v>
      </c>
      <c r="N214" s="12">
        <f t="shared" si="129"/>
        <v>37</v>
      </c>
      <c r="O214" s="10">
        <f t="shared" si="130"/>
        <v>13.5</v>
      </c>
      <c r="P214" s="10">
        <f t="shared" si="131"/>
        <v>96.970960270621219</v>
      </c>
      <c r="Q214" s="10">
        <f t="shared" si="132"/>
        <v>42.151310458586437</v>
      </c>
      <c r="R214" s="10">
        <f t="shared" si="133"/>
        <v>35.889331994648437</v>
      </c>
      <c r="S214" s="12">
        <f t="shared" si="134"/>
        <v>23.428765436666669</v>
      </c>
      <c r="T214" s="10">
        <f t="shared" si="135"/>
        <v>28.025822666642</v>
      </c>
      <c r="U214" s="10">
        <f t="shared" si="136"/>
        <v>0.83597065875083043</v>
      </c>
      <c r="V214" s="10">
        <f t="shared" si="137"/>
        <v>18.040149386233335</v>
      </c>
      <c r="W214" s="10">
        <f t="shared" si="138"/>
        <v>39.02032122661744</v>
      </c>
      <c r="X214" s="10">
        <f t="shared" si="139"/>
        <v>0.13570168521810938</v>
      </c>
      <c r="Y214" s="10">
        <f t="shared" si="140"/>
        <v>0.77856038931362115</v>
      </c>
      <c r="Z214" s="10">
        <f t="shared" si="141"/>
        <v>4.1225732954413132</v>
      </c>
      <c r="AA214" s="10">
        <f t="shared" si="142"/>
        <v>13.917576090792021</v>
      </c>
      <c r="AB214" s="10">
        <f t="shared" si="143"/>
        <v>25.730777775</v>
      </c>
      <c r="AC214" s="10">
        <f t="shared" si="144"/>
        <v>4.6722308888575981</v>
      </c>
      <c r="AD214" s="10">
        <f t="shared" si="145"/>
        <v>2.3053549923823895</v>
      </c>
      <c r="AE214" s="10">
        <f t="shared" si="146"/>
        <v>3.4887929406199936</v>
      </c>
      <c r="AF214" s="10">
        <f t="shared" si="147"/>
        <v>2.1294796644245135</v>
      </c>
      <c r="AG214" s="10">
        <f t="shared" si="148"/>
        <v>0.19595908533748457</v>
      </c>
      <c r="AH214" s="10">
        <f t="shared" si="149"/>
        <v>96.970960270621219</v>
      </c>
      <c r="AI214" s="10">
        <f t="shared" si="150"/>
        <v>6.4485688579963119E-2</v>
      </c>
      <c r="AJ214" s="10">
        <f t="shared" ca="1" si="151"/>
        <v>-8.7111111499999727E-2</v>
      </c>
      <c r="AK214" s="12">
        <f t="shared" si="152"/>
        <v>0.19595908533748457</v>
      </c>
      <c r="AL214" s="10">
        <f t="shared" ca="1" si="153"/>
        <v>14.004687202292022</v>
      </c>
      <c r="AM214" s="10">
        <f t="shared" si="154"/>
        <v>6.4485688579963119E-2</v>
      </c>
      <c r="AN214" s="10">
        <f t="shared" si="155"/>
        <v>3.0127461478973148</v>
      </c>
      <c r="AO214" s="10">
        <f t="shared" si="156"/>
        <v>3.7979629629999998</v>
      </c>
      <c r="AP214" s="10">
        <f t="shared" si="157"/>
        <v>1.35931327619548</v>
      </c>
      <c r="AQ214" s="10">
        <f t="shared" si="158"/>
        <v>2.2913074074199997</v>
      </c>
      <c r="AR214" s="15">
        <f t="shared" ca="1" si="159"/>
        <v>6.1756926401068908</v>
      </c>
    </row>
    <row r="215" spans="1:44">
      <c r="A215" s="14" t="str">
        <f>B215&amp;D215</f>
        <v>KS9</v>
      </c>
      <c r="B215" t="s">
        <v>78</v>
      </c>
      <c r="C215" t="s">
        <v>155</v>
      </c>
      <c r="D215">
        <v>9</v>
      </c>
      <c r="E215">
        <v>1</v>
      </c>
      <c r="F215" s="16">
        <f t="shared" ca="1" si="128"/>
        <v>5.1905806201208842</v>
      </c>
      <c r="G215">
        <v>28.436091950000002</v>
      </c>
      <c r="H215">
        <v>15.77425287</v>
      </c>
      <c r="I215">
        <v>14.6585728</v>
      </c>
      <c r="J215">
        <v>372.73333330000003</v>
      </c>
      <c r="K215">
        <v>4.0876340999999998</v>
      </c>
      <c r="L215">
        <v>38.492266669999999</v>
      </c>
      <c r="M215">
        <v>8.9057471259999996</v>
      </c>
      <c r="N215" s="12">
        <f t="shared" si="129"/>
        <v>30.7</v>
      </c>
      <c r="O215" s="10">
        <f t="shared" si="130"/>
        <v>12.2</v>
      </c>
      <c r="P215" s="10">
        <f t="shared" si="131"/>
        <v>96.970960270621219</v>
      </c>
      <c r="Q215" s="10">
        <f t="shared" si="132"/>
        <v>40.246477508502998</v>
      </c>
      <c r="R215" s="10">
        <f t="shared" si="133"/>
        <v>33.966059278626439</v>
      </c>
      <c r="S215" s="12">
        <f t="shared" si="134"/>
        <v>18.880181834762293</v>
      </c>
      <c r="T215" s="10">
        <f t="shared" si="135"/>
        <v>23.253858266646201</v>
      </c>
      <c r="U215" s="10">
        <f t="shared" si="136"/>
        <v>0.8119160966007426</v>
      </c>
      <c r="V215" s="10">
        <f t="shared" si="137"/>
        <v>14.537740012766966</v>
      </c>
      <c r="W215" s="10">
        <f t="shared" si="138"/>
        <v>37.106268393564719</v>
      </c>
      <c r="X215" s="10">
        <f t="shared" si="139"/>
        <v>0.15917658440355084</v>
      </c>
      <c r="Y215" s="10">
        <f t="shared" si="140"/>
        <v>0.74608673041100271</v>
      </c>
      <c r="Z215" s="10">
        <f t="shared" si="141"/>
        <v>4.4067232696401897</v>
      </c>
      <c r="AA215" s="10">
        <f t="shared" si="142"/>
        <v>10.131016743126775</v>
      </c>
      <c r="AB215" s="10">
        <f t="shared" si="143"/>
        <v>22.105172410000002</v>
      </c>
      <c r="AC215" s="10">
        <f t="shared" si="144"/>
        <v>3.8769770015348031</v>
      </c>
      <c r="AD215" s="10">
        <f t="shared" si="145"/>
        <v>1.7922334609707009</v>
      </c>
      <c r="AE215" s="10">
        <f t="shared" si="146"/>
        <v>2.8346052312527519</v>
      </c>
      <c r="AF215" s="10">
        <f t="shared" si="147"/>
        <v>1.6682197769370499</v>
      </c>
      <c r="AG215" s="10">
        <f t="shared" si="148"/>
        <v>0.16204951047799915</v>
      </c>
      <c r="AH215" s="10">
        <f t="shared" si="149"/>
        <v>96.970960270621219</v>
      </c>
      <c r="AI215" s="10">
        <f t="shared" si="150"/>
        <v>6.4485688579963119E-2</v>
      </c>
      <c r="AJ215" s="10">
        <f t="shared" ca="1" si="151"/>
        <v>-0.50758475109999979</v>
      </c>
      <c r="AK215" s="12">
        <f t="shared" si="152"/>
        <v>0.16204951047799915</v>
      </c>
      <c r="AL215" s="10">
        <f t="shared" ca="1" si="153"/>
        <v>10.638601494226775</v>
      </c>
      <c r="AM215" s="10">
        <f t="shared" si="154"/>
        <v>6.4485688579963119E-2</v>
      </c>
      <c r="AN215" s="10">
        <f t="shared" si="155"/>
        <v>3.0497601673670371</v>
      </c>
      <c r="AO215" s="10">
        <f t="shared" si="156"/>
        <v>4.0876340999999998</v>
      </c>
      <c r="AP215" s="10">
        <f t="shared" si="157"/>
        <v>1.166385454315702</v>
      </c>
      <c r="AQ215" s="10">
        <f t="shared" si="158"/>
        <v>2.3897955939999997</v>
      </c>
      <c r="AR215" s="15">
        <f t="shared" ca="1" si="159"/>
        <v>5.1905806201208842</v>
      </c>
    </row>
    <row r="216" spans="1:44">
      <c r="A216" s="14" t="str">
        <f>B216&amp;D216</f>
        <v>KS10</v>
      </c>
      <c r="B216" t="s">
        <v>78</v>
      </c>
      <c r="C216" t="s">
        <v>155</v>
      </c>
      <c r="D216">
        <v>10</v>
      </c>
      <c r="E216">
        <v>1</v>
      </c>
      <c r="F216" s="16">
        <f t="shared" ca="1" si="128"/>
        <v>3.609272062479572</v>
      </c>
      <c r="G216">
        <v>20.397555560000001</v>
      </c>
      <c r="H216">
        <v>7.9142222220000003</v>
      </c>
      <c r="I216">
        <v>6.9664814809999998</v>
      </c>
      <c r="J216">
        <v>372.73333330000003</v>
      </c>
      <c r="K216">
        <v>4.4442500000000003</v>
      </c>
      <c r="L216">
        <v>38.492266669999999</v>
      </c>
      <c r="M216">
        <v>7.3666666669999996</v>
      </c>
      <c r="N216" s="12">
        <f t="shared" si="129"/>
        <v>23.6</v>
      </c>
      <c r="O216" s="10">
        <f t="shared" si="130"/>
        <v>11</v>
      </c>
      <c r="P216" s="10">
        <f t="shared" si="131"/>
        <v>96.970960270621219</v>
      </c>
      <c r="Q216" s="10">
        <f t="shared" si="132"/>
        <v>36.135359077303001</v>
      </c>
      <c r="R216" s="10">
        <f t="shared" si="133"/>
        <v>30.352422271526439</v>
      </c>
      <c r="S216" s="12">
        <f t="shared" si="134"/>
        <v>13.80242424278182</v>
      </c>
      <c r="T216" s="10">
        <f t="shared" si="135"/>
        <v>17.875930133317603</v>
      </c>
      <c r="U216" s="10">
        <f t="shared" si="136"/>
        <v>0.77212341622752922</v>
      </c>
      <c r="V216" s="10">
        <f t="shared" si="137"/>
        <v>10.627866666942001</v>
      </c>
      <c r="W216" s="10">
        <f t="shared" si="138"/>
        <v>33.243890674414722</v>
      </c>
      <c r="X216" s="10">
        <f t="shared" si="139"/>
        <v>0.20003116085319927</v>
      </c>
      <c r="Y216" s="10">
        <f t="shared" si="140"/>
        <v>0.69236661190716464</v>
      </c>
      <c r="Z216" s="10">
        <f t="shared" si="141"/>
        <v>4.6041092186815256</v>
      </c>
      <c r="AA216" s="10">
        <f t="shared" si="142"/>
        <v>6.0237574482604757</v>
      </c>
      <c r="AB216" s="10">
        <f t="shared" si="143"/>
        <v>14.155888891</v>
      </c>
      <c r="AC216" s="10">
        <f t="shared" si="144"/>
        <v>2.3964488793423846</v>
      </c>
      <c r="AD216" s="10">
        <f t="shared" si="145"/>
        <v>1.0665176835838333</v>
      </c>
      <c r="AE216" s="10">
        <f t="shared" si="146"/>
        <v>1.7314832814631089</v>
      </c>
      <c r="AF216" s="10">
        <f t="shared" si="147"/>
        <v>0.99955489449504975</v>
      </c>
      <c r="AG216" s="10">
        <f t="shared" si="148"/>
        <v>0.10465986642932924</v>
      </c>
      <c r="AH216" s="10">
        <f t="shared" si="149"/>
        <v>96.970960270621219</v>
      </c>
      <c r="AI216" s="10">
        <f t="shared" si="150"/>
        <v>6.4485688579963119E-2</v>
      </c>
      <c r="AJ216" s="10">
        <f t="shared" ca="1" si="151"/>
        <v>-1.1128996926600003</v>
      </c>
      <c r="AK216" s="12">
        <f t="shared" si="152"/>
        <v>0.10465986642932924</v>
      </c>
      <c r="AL216" s="10">
        <f t="shared" ca="1" si="153"/>
        <v>7.1366571409204758</v>
      </c>
      <c r="AM216" s="10">
        <f t="shared" si="154"/>
        <v>6.4485688579963119E-2</v>
      </c>
      <c r="AN216" s="10">
        <f t="shared" si="155"/>
        <v>3.1341861156872399</v>
      </c>
      <c r="AO216" s="10">
        <f t="shared" si="156"/>
        <v>4.4442500000000003</v>
      </c>
      <c r="AP216" s="10">
        <f t="shared" si="157"/>
        <v>0.73192838696805917</v>
      </c>
      <c r="AQ216" s="10">
        <f t="shared" si="158"/>
        <v>2.5110450000000002</v>
      </c>
      <c r="AR216" s="15">
        <f t="shared" ca="1" si="159"/>
        <v>3.609272062479572</v>
      </c>
    </row>
    <row r="217" spans="1:44">
      <c r="A217" s="14" t="str">
        <f>B217&amp;D217</f>
        <v>KS11</v>
      </c>
      <c r="B217" t="s">
        <v>78</v>
      </c>
      <c r="C217" t="s">
        <v>155</v>
      </c>
      <c r="D217">
        <v>11</v>
      </c>
      <c r="E217">
        <v>1</v>
      </c>
      <c r="F217" s="16">
        <f t="shared" ca="1" si="128"/>
        <v>2.5689443667178233</v>
      </c>
      <c r="G217">
        <v>14.393333330000001</v>
      </c>
      <c r="H217">
        <v>1.556091954</v>
      </c>
      <c r="I217">
        <v>0.74562260499999999</v>
      </c>
      <c r="J217">
        <v>372.73333330000003</v>
      </c>
      <c r="K217">
        <v>4.6631704980000004</v>
      </c>
      <c r="L217">
        <v>38.492266669999999</v>
      </c>
      <c r="M217">
        <v>7.0896551719999996</v>
      </c>
      <c r="N217" s="12">
        <f t="shared" si="129"/>
        <v>17.5</v>
      </c>
      <c r="O217" s="10">
        <f t="shared" si="130"/>
        <v>9.9</v>
      </c>
      <c r="P217" s="10">
        <f t="shared" si="131"/>
        <v>96.970960270621219</v>
      </c>
      <c r="Q217" s="10">
        <f t="shared" si="132"/>
        <v>33.265149545383004</v>
      </c>
      <c r="R217" s="10">
        <f t="shared" si="133"/>
        <v>27.837567838331438</v>
      </c>
      <c r="S217" s="12">
        <f t="shared" si="134"/>
        <v>10.64110936919192</v>
      </c>
      <c r="T217" s="10">
        <f t="shared" si="135"/>
        <v>13.255456666655</v>
      </c>
      <c r="U217" s="10">
        <f t="shared" si="136"/>
        <v>0.80277199320943438</v>
      </c>
      <c r="V217" s="10">
        <f t="shared" si="137"/>
        <v>8.1936542142777782</v>
      </c>
      <c r="W217" s="10">
        <f t="shared" si="138"/>
        <v>30.551358691857221</v>
      </c>
      <c r="X217" s="10">
        <f t="shared" si="139"/>
        <v>0.22758507638472081</v>
      </c>
      <c r="Y217" s="10">
        <f t="shared" si="140"/>
        <v>0.73374219083273651</v>
      </c>
      <c r="Z217" s="10">
        <f t="shared" si="141"/>
        <v>5.1017338876073772</v>
      </c>
      <c r="AA217" s="10">
        <f t="shared" si="142"/>
        <v>3.091920326670401</v>
      </c>
      <c r="AB217" s="10">
        <f t="shared" si="143"/>
        <v>7.9747126420000001</v>
      </c>
      <c r="AC217" s="10">
        <f t="shared" si="144"/>
        <v>1.6398690687689959</v>
      </c>
      <c r="AD217" s="10">
        <f t="shared" si="145"/>
        <v>0.68353619600538063</v>
      </c>
      <c r="AE217" s="10">
        <f t="shared" si="146"/>
        <v>1.1617026323871882</v>
      </c>
      <c r="AF217" s="10">
        <f t="shared" si="147"/>
        <v>0.64475076793005381</v>
      </c>
      <c r="AG217" s="10">
        <f t="shared" si="148"/>
        <v>7.2949866743935513E-2</v>
      </c>
      <c r="AH217" s="10">
        <f t="shared" si="149"/>
        <v>96.970960270621219</v>
      </c>
      <c r="AI217" s="10">
        <f t="shared" si="150"/>
        <v>6.4485688579963119E-2</v>
      </c>
      <c r="AJ217" s="10">
        <f t="shared" ca="1" si="151"/>
        <v>-0.86536467486000013</v>
      </c>
      <c r="AK217" s="12">
        <f t="shared" si="152"/>
        <v>7.2949866743935513E-2</v>
      </c>
      <c r="AL217" s="10">
        <f t="shared" ca="1" si="153"/>
        <v>3.9572850015304013</v>
      </c>
      <c r="AM217" s="10">
        <f t="shared" si="154"/>
        <v>6.4485688579963119E-2</v>
      </c>
      <c r="AN217" s="10">
        <f t="shared" si="155"/>
        <v>3.2031352271431004</v>
      </c>
      <c r="AO217" s="10">
        <f t="shared" si="156"/>
        <v>4.6631704980000004</v>
      </c>
      <c r="AP217" s="10">
        <f t="shared" si="157"/>
        <v>0.51695186445713437</v>
      </c>
      <c r="AQ217" s="10">
        <f t="shared" si="158"/>
        <v>2.5854779693200003</v>
      </c>
      <c r="AR217" s="15">
        <f t="shared" ca="1" si="159"/>
        <v>2.5689443667178233</v>
      </c>
    </row>
    <row r="218" spans="1:44">
      <c r="A218" s="14" t="str">
        <f>B218&amp;D218</f>
        <v>KS12</v>
      </c>
      <c r="B218" t="s">
        <v>78</v>
      </c>
      <c r="C218" t="s">
        <v>155</v>
      </c>
      <c r="D218">
        <v>12</v>
      </c>
      <c r="E218">
        <v>1</v>
      </c>
      <c r="F218" s="16">
        <f t="shared" ca="1" si="128"/>
        <v>1.3260864052374424</v>
      </c>
      <c r="G218">
        <v>4.8144086020000003</v>
      </c>
      <c r="H218">
        <v>-5.8372043009999999</v>
      </c>
      <c r="I218">
        <v>-5.6410035839999999</v>
      </c>
      <c r="J218">
        <v>372.73333330000003</v>
      </c>
      <c r="K218">
        <v>4.503808244</v>
      </c>
      <c r="L218">
        <v>38.492266669999999</v>
      </c>
      <c r="M218">
        <v>5.7161290320000004</v>
      </c>
      <c r="N218" s="12">
        <f t="shared" si="129"/>
        <v>14.8</v>
      </c>
      <c r="O218" s="10">
        <f t="shared" si="130"/>
        <v>9.4</v>
      </c>
      <c r="P218" s="10">
        <f t="shared" si="131"/>
        <v>96.970960270621219</v>
      </c>
      <c r="Q218" s="10">
        <f t="shared" si="132"/>
        <v>29.074606329023439</v>
      </c>
      <c r="R218" s="10">
        <f t="shared" si="133"/>
        <v>24.917641817463</v>
      </c>
      <c r="S218" s="12">
        <f t="shared" si="134"/>
        <v>8.1999313656170223</v>
      </c>
      <c r="T218" s="10">
        <f t="shared" si="135"/>
        <v>11.210329066656801</v>
      </c>
      <c r="U218" s="10">
        <f t="shared" si="136"/>
        <v>0.73146214681657384</v>
      </c>
      <c r="V218" s="10">
        <f t="shared" si="137"/>
        <v>6.3139471515251069</v>
      </c>
      <c r="W218" s="10">
        <f t="shared" si="138"/>
        <v>26.996124073243219</v>
      </c>
      <c r="X218" s="10">
        <f t="shared" si="139"/>
        <v>0.25133339446896219</v>
      </c>
      <c r="Y218" s="10">
        <f t="shared" si="140"/>
        <v>0.63747389820237477</v>
      </c>
      <c r="Z218" s="10">
        <f t="shared" si="141"/>
        <v>4.3252779303666378</v>
      </c>
      <c r="AA218" s="10">
        <f t="shared" si="142"/>
        <v>1.9886692211584691</v>
      </c>
      <c r="AB218" s="10">
        <f t="shared" si="143"/>
        <v>-0.51139784949999978</v>
      </c>
      <c r="AC218" s="10">
        <f t="shared" si="144"/>
        <v>0.86107441219312419</v>
      </c>
      <c r="AD218" s="10">
        <f t="shared" si="145"/>
        <v>0.39514058676622216</v>
      </c>
      <c r="AE218" s="10">
        <f t="shared" si="146"/>
        <v>0.62810749947967315</v>
      </c>
      <c r="AF218" s="10">
        <f t="shared" si="147"/>
        <v>0.40111055797942202</v>
      </c>
      <c r="AG218" s="10">
        <f t="shared" si="148"/>
        <v>4.3008163371605297E-2</v>
      </c>
      <c r="AH218" s="10">
        <f t="shared" si="149"/>
        <v>96.970960270621219</v>
      </c>
      <c r="AI218" s="10">
        <f t="shared" si="150"/>
        <v>6.4485688579963119E-2</v>
      </c>
      <c r="AJ218" s="10">
        <f t="shared" ca="1" si="151"/>
        <v>-1.18805546881</v>
      </c>
      <c r="AK218" s="12">
        <f t="shared" si="152"/>
        <v>4.3008163371605297E-2</v>
      </c>
      <c r="AL218" s="10">
        <f t="shared" ca="1" si="153"/>
        <v>3.1767246899684691</v>
      </c>
      <c r="AM218" s="10">
        <f t="shared" si="154"/>
        <v>6.4485688579963119E-2</v>
      </c>
      <c r="AN218" s="10">
        <f t="shared" si="155"/>
        <v>3.3028904434795954</v>
      </c>
      <c r="AO218" s="10">
        <f t="shared" si="156"/>
        <v>4.503808244</v>
      </c>
      <c r="AP218" s="10">
        <f t="shared" si="157"/>
        <v>0.22699694150025113</v>
      </c>
      <c r="AQ218" s="10">
        <f t="shared" si="158"/>
        <v>2.5312948029600002</v>
      </c>
      <c r="AR218" s="15">
        <f t="shared" ca="1" si="159"/>
        <v>1.3260864052374424</v>
      </c>
    </row>
    <row r="219" spans="1:44">
      <c r="A219" s="14" t="str">
        <f>B219&amp;D219</f>
        <v>KS1</v>
      </c>
      <c r="B219" t="s">
        <v>78</v>
      </c>
      <c r="C219" t="s">
        <v>156</v>
      </c>
      <c r="D219">
        <v>1</v>
      </c>
      <c r="E219">
        <v>1</v>
      </c>
      <c r="F219" s="16">
        <f t="shared" ca="1" si="128"/>
        <v>1.3905287342339478</v>
      </c>
      <c r="G219">
        <v>5.140952381</v>
      </c>
      <c r="H219">
        <v>-7.2604761900000003</v>
      </c>
      <c r="I219">
        <v>-6.4401785709999997</v>
      </c>
      <c r="J219">
        <v>711.57142859999999</v>
      </c>
      <c r="K219">
        <v>4.5891666669999998</v>
      </c>
      <c r="L219">
        <v>38.314142859999997</v>
      </c>
      <c r="M219">
        <v>6.276190476</v>
      </c>
      <c r="N219" s="12">
        <f t="shared" si="129"/>
        <v>16.2</v>
      </c>
      <c r="O219" s="10">
        <f t="shared" si="130"/>
        <v>9.6</v>
      </c>
      <c r="P219" s="10">
        <f t="shared" si="131"/>
        <v>93.166778844043918</v>
      </c>
      <c r="Q219" s="10">
        <f t="shared" si="132"/>
        <v>29.284720064367999</v>
      </c>
      <c r="R219" s="10">
        <f t="shared" si="133"/>
        <v>24.362395816841438</v>
      </c>
      <c r="S219" s="12">
        <f t="shared" si="134"/>
        <v>9.3455357141249991</v>
      </c>
      <c r="T219" s="10">
        <f t="shared" si="135"/>
        <v>12.3805491428664</v>
      </c>
      <c r="U219" s="10">
        <f t="shared" si="136"/>
        <v>0.75485631584523394</v>
      </c>
      <c r="V219" s="10">
        <f t="shared" si="137"/>
        <v>7.1960624998762492</v>
      </c>
      <c r="W219" s="10">
        <f t="shared" si="138"/>
        <v>26.823557940604719</v>
      </c>
      <c r="X219" s="10">
        <f t="shared" si="139"/>
        <v>0.2540072161973298</v>
      </c>
      <c r="Y219" s="10">
        <f t="shared" si="140"/>
        <v>0.66905602639106598</v>
      </c>
      <c r="Z219" s="10">
        <f t="shared" si="141"/>
        <v>4.558531129929551</v>
      </c>
      <c r="AA219" s="10">
        <f t="shared" si="142"/>
        <v>2.6375313699466982</v>
      </c>
      <c r="AB219" s="10">
        <f t="shared" si="143"/>
        <v>-1.0597619045000002</v>
      </c>
      <c r="AC219" s="10">
        <f t="shared" si="144"/>
        <v>0.88093104376576004</v>
      </c>
      <c r="AD219" s="10">
        <f t="shared" si="145"/>
        <v>0.35414136876021263</v>
      </c>
      <c r="AE219" s="10">
        <f t="shared" si="146"/>
        <v>0.61753620626298633</v>
      </c>
      <c r="AF219" s="10">
        <f t="shared" si="147"/>
        <v>0.37728361561901924</v>
      </c>
      <c r="AG219" s="10">
        <f t="shared" si="148"/>
        <v>4.1506625058076424E-2</v>
      </c>
      <c r="AH219" s="10">
        <f t="shared" si="149"/>
        <v>93.166778844043918</v>
      </c>
      <c r="AI219" s="10">
        <f t="shared" si="150"/>
        <v>6.1955907931289203E-2</v>
      </c>
      <c r="AJ219" s="10">
        <f t="shared" ca="1" si="151"/>
        <v>-0.44581827955000009</v>
      </c>
      <c r="AK219" s="12">
        <f t="shared" si="152"/>
        <v>4.1506625058076424E-2</v>
      </c>
      <c r="AL219" s="10">
        <f t="shared" ca="1" si="153"/>
        <v>3.0833496494966983</v>
      </c>
      <c r="AM219" s="10">
        <f t="shared" si="154"/>
        <v>6.1955907931289203E-2</v>
      </c>
      <c r="AN219" s="10">
        <f t="shared" si="155"/>
        <v>3.3095506803371189</v>
      </c>
      <c r="AO219" s="10">
        <f t="shared" si="156"/>
        <v>4.5891666669999998</v>
      </c>
      <c r="AP219" s="10">
        <f t="shared" si="157"/>
        <v>0.24025259064396709</v>
      </c>
      <c r="AQ219" s="10">
        <f t="shared" si="158"/>
        <v>2.5603166667800004</v>
      </c>
      <c r="AR219" s="15">
        <f t="shared" ca="1" si="159"/>
        <v>1.3905287342339478</v>
      </c>
    </row>
    <row r="220" spans="1:44">
      <c r="A220" s="14" t="str">
        <f>B220&amp;D220</f>
        <v>KS2</v>
      </c>
      <c r="B220" t="s">
        <v>78</v>
      </c>
      <c r="C220" t="s">
        <v>156</v>
      </c>
      <c r="D220">
        <v>2</v>
      </c>
      <c r="E220">
        <v>1</v>
      </c>
      <c r="F220" s="16">
        <f t="shared" ca="1" si="128"/>
        <v>2.0182585610219537</v>
      </c>
      <c r="G220">
        <v>8.3465608469999992</v>
      </c>
      <c r="H220">
        <v>-4.943386243</v>
      </c>
      <c r="I220">
        <v>-4.6133597880000003</v>
      </c>
      <c r="J220">
        <v>711.57142859999999</v>
      </c>
      <c r="K220">
        <v>5.5437830689999998</v>
      </c>
      <c r="L220">
        <v>38.314142859999997</v>
      </c>
      <c r="M220">
        <v>7.2116402119999998</v>
      </c>
      <c r="N220" s="12">
        <f t="shared" si="129"/>
        <v>21.5</v>
      </c>
      <c r="O220" s="10">
        <f t="shared" si="130"/>
        <v>10.6</v>
      </c>
      <c r="P220" s="10">
        <f t="shared" si="131"/>
        <v>93.166778844043918</v>
      </c>
      <c r="Q220" s="10">
        <f t="shared" si="132"/>
        <v>30.569418171462999</v>
      </c>
      <c r="R220" s="10">
        <f t="shared" si="133"/>
        <v>25.293042243327999</v>
      </c>
      <c r="S220" s="12">
        <f t="shared" si="134"/>
        <v>12.688691724433964</v>
      </c>
      <c r="T220" s="10">
        <f t="shared" si="135"/>
        <v>16.430975714298</v>
      </c>
      <c r="U220" s="10">
        <f t="shared" si="136"/>
        <v>0.77224213248592688</v>
      </c>
      <c r="V220" s="10">
        <f t="shared" si="137"/>
        <v>9.7702926278141522</v>
      </c>
      <c r="W220" s="10">
        <f t="shared" si="138"/>
        <v>27.931230207395501</v>
      </c>
      <c r="X220" s="10">
        <f t="shared" si="139"/>
        <v>0.24780113574494728</v>
      </c>
      <c r="Y220" s="10">
        <f t="shared" si="140"/>
        <v>0.69252687885600139</v>
      </c>
      <c r="Z220" s="10">
        <f t="shared" si="141"/>
        <v>4.7932490075016432</v>
      </c>
      <c r="AA220" s="10">
        <f t="shared" si="142"/>
        <v>4.977043620312509</v>
      </c>
      <c r="AB220" s="10">
        <f t="shared" si="143"/>
        <v>1.7015873019999996</v>
      </c>
      <c r="AC220" s="10">
        <f t="shared" si="144"/>
        <v>1.098354432275372</v>
      </c>
      <c r="AD220" s="10">
        <f t="shared" si="145"/>
        <v>0.42299077760796738</v>
      </c>
      <c r="AE220" s="10">
        <f t="shared" si="146"/>
        <v>0.76067260494166966</v>
      </c>
      <c r="AF220" s="10">
        <f t="shared" si="147"/>
        <v>0.43370564132253286</v>
      </c>
      <c r="AG220" s="10">
        <f t="shared" si="148"/>
        <v>4.9552781804526443E-2</v>
      </c>
      <c r="AH220" s="10">
        <f t="shared" si="149"/>
        <v>93.166778844043918</v>
      </c>
      <c r="AI220" s="10">
        <f t="shared" si="150"/>
        <v>6.1955907931289203E-2</v>
      </c>
      <c r="AJ220" s="10">
        <f t="shared" ca="1" si="151"/>
        <v>0.38658888891000004</v>
      </c>
      <c r="AK220" s="12">
        <f t="shared" si="152"/>
        <v>4.9552781804526443E-2</v>
      </c>
      <c r="AL220" s="10">
        <f t="shared" ca="1" si="153"/>
        <v>4.5904547314025086</v>
      </c>
      <c r="AM220" s="10">
        <f t="shared" si="154"/>
        <v>6.1955907931289203E-2</v>
      </c>
      <c r="AN220" s="10">
        <f t="shared" si="155"/>
        <v>3.2762824883518515</v>
      </c>
      <c r="AO220" s="10">
        <f t="shared" si="156"/>
        <v>5.5437830689999998</v>
      </c>
      <c r="AP220" s="10">
        <f t="shared" si="157"/>
        <v>0.3269669636191368</v>
      </c>
      <c r="AQ220" s="10">
        <f t="shared" si="158"/>
        <v>2.88488624346</v>
      </c>
      <c r="AR220" s="15">
        <f t="shared" ca="1" si="159"/>
        <v>2.0182585610219537</v>
      </c>
    </row>
    <row r="221" spans="1:44">
      <c r="A221" s="14" t="str">
        <f>B221&amp;D221</f>
        <v>KS3</v>
      </c>
      <c r="B221" t="s">
        <v>78</v>
      </c>
      <c r="C221" t="s">
        <v>156</v>
      </c>
      <c r="D221">
        <v>3</v>
      </c>
      <c r="E221">
        <v>1</v>
      </c>
      <c r="F221" s="16">
        <f t="shared" ca="1" si="128"/>
        <v>3.2778257516406129</v>
      </c>
      <c r="G221">
        <v>12.185238099999999</v>
      </c>
      <c r="H221">
        <v>-2.8828571429999998</v>
      </c>
      <c r="I221">
        <v>-4.5526984129999999</v>
      </c>
      <c r="J221">
        <v>711.57142859999999</v>
      </c>
      <c r="K221">
        <v>6.2869642859999999</v>
      </c>
      <c r="L221">
        <v>38.314142859999997</v>
      </c>
      <c r="M221">
        <v>7.5047619049999996</v>
      </c>
      <c r="N221" s="12">
        <f t="shared" si="129"/>
        <v>28.1</v>
      </c>
      <c r="O221" s="10">
        <f t="shared" si="130"/>
        <v>11.7</v>
      </c>
      <c r="P221" s="10">
        <f t="shared" si="131"/>
        <v>93.166778844043918</v>
      </c>
      <c r="Q221" s="10">
        <f t="shared" si="132"/>
        <v>32.347545564375004</v>
      </c>
      <c r="R221" s="10">
        <f t="shared" si="133"/>
        <v>26.056552230000001</v>
      </c>
      <c r="S221" s="12">
        <f t="shared" si="134"/>
        <v>16.037128612414534</v>
      </c>
      <c r="T221" s="10">
        <f t="shared" si="135"/>
        <v>21.474903142873202</v>
      </c>
      <c r="U221" s="10">
        <f t="shared" si="136"/>
        <v>0.74678467724482922</v>
      </c>
      <c r="V221" s="10">
        <f t="shared" si="137"/>
        <v>12.348589031559191</v>
      </c>
      <c r="W221" s="10">
        <f t="shared" si="138"/>
        <v>29.202048897187503</v>
      </c>
      <c r="X221" s="10">
        <f t="shared" si="139"/>
        <v>0.24758927998073837</v>
      </c>
      <c r="Y221" s="10">
        <f t="shared" si="140"/>
        <v>0.65815931428051944</v>
      </c>
      <c r="Z221" s="10">
        <f t="shared" si="141"/>
        <v>4.7585670438058374</v>
      </c>
      <c r="AA221" s="10">
        <f t="shared" si="142"/>
        <v>7.5900219877533539</v>
      </c>
      <c r="AB221" s="10">
        <f t="shared" si="143"/>
        <v>4.6511904785000002</v>
      </c>
      <c r="AC221" s="10">
        <f t="shared" si="144"/>
        <v>1.4197876733603778</v>
      </c>
      <c r="AD221" s="10">
        <f t="shared" si="145"/>
        <v>0.49392489580857524</v>
      </c>
      <c r="AE221" s="10">
        <f t="shared" si="146"/>
        <v>0.95685628458447658</v>
      </c>
      <c r="AF221" s="10">
        <f t="shared" si="147"/>
        <v>0.43570108033052873</v>
      </c>
      <c r="AG221" s="10">
        <f t="shared" si="148"/>
        <v>5.9593392351053098E-2</v>
      </c>
      <c r="AH221" s="10">
        <f t="shared" si="149"/>
        <v>93.166778844043918</v>
      </c>
      <c r="AI221" s="10">
        <f t="shared" si="150"/>
        <v>6.1955907931289203E-2</v>
      </c>
      <c r="AJ221" s="10">
        <f t="shared" ca="1" si="151"/>
        <v>0.41294444471000014</v>
      </c>
      <c r="AK221" s="12">
        <f t="shared" si="152"/>
        <v>5.9593392351053098E-2</v>
      </c>
      <c r="AL221" s="10">
        <f t="shared" ca="1" si="153"/>
        <v>7.177077543043354</v>
      </c>
      <c r="AM221" s="10">
        <f t="shared" si="154"/>
        <v>6.1955907931289203E-2</v>
      </c>
      <c r="AN221" s="10">
        <f t="shared" si="155"/>
        <v>3.2414771874341803</v>
      </c>
      <c r="AO221" s="10">
        <f t="shared" si="156"/>
        <v>6.2869642859999999</v>
      </c>
      <c r="AP221" s="10">
        <f t="shared" si="157"/>
        <v>0.52115520425394779</v>
      </c>
      <c r="AQ221" s="10">
        <f t="shared" si="158"/>
        <v>3.1375678572400001</v>
      </c>
      <c r="AR221" s="15">
        <f t="shared" ca="1" si="159"/>
        <v>3.2778257516406129</v>
      </c>
    </row>
    <row r="222" spans="1:44">
      <c r="A222" s="14" t="str">
        <f>B222&amp;D222</f>
        <v>KS4</v>
      </c>
      <c r="B222" t="s">
        <v>78</v>
      </c>
      <c r="C222" t="s">
        <v>156</v>
      </c>
      <c r="D222">
        <v>4</v>
      </c>
      <c r="E222">
        <v>1</v>
      </c>
      <c r="F222" s="16">
        <f t="shared" ca="1" si="128"/>
        <v>4.7914132069040178</v>
      </c>
      <c r="G222">
        <v>19.836453200000001</v>
      </c>
      <c r="H222">
        <v>5.8876847290000001</v>
      </c>
      <c r="I222">
        <v>3.9726806240000001</v>
      </c>
      <c r="J222">
        <v>711.57142859999999</v>
      </c>
      <c r="K222">
        <v>6.5233784889999997</v>
      </c>
      <c r="L222">
        <v>38.314142859999997</v>
      </c>
      <c r="M222">
        <v>8.5812807880000008</v>
      </c>
      <c r="N222" s="12">
        <f t="shared" si="129"/>
        <v>35.200000000000003</v>
      </c>
      <c r="O222" s="10">
        <f t="shared" si="130"/>
        <v>13</v>
      </c>
      <c r="P222" s="10">
        <f t="shared" si="131"/>
        <v>93.166778844043918</v>
      </c>
      <c r="Q222" s="10">
        <f t="shared" si="132"/>
        <v>35.889331994648437</v>
      </c>
      <c r="R222" s="10">
        <f t="shared" si="133"/>
        <v>29.49597057068144</v>
      </c>
      <c r="S222" s="12">
        <f t="shared" si="134"/>
        <v>20.417733989907696</v>
      </c>
      <c r="T222" s="10">
        <f t="shared" si="135"/>
        <v>26.900946285734403</v>
      </c>
      <c r="U222" s="10">
        <f t="shared" si="136"/>
        <v>0.7589968684757844</v>
      </c>
      <c r="V222" s="10">
        <f t="shared" si="137"/>
        <v>15.721655172228926</v>
      </c>
      <c r="W222" s="10">
        <f t="shared" si="138"/>
        <v>32.69265128266494</v>
      </c>
      <c r="X222" s="10">
        <f t="shared" si="139"/>
        <v>0.21386795277775866</v>
      </c>
      <c r="Y222" s="10">
        <f t="shared" si="140"/>
        <v>0.67464577244230906</v>
      </c>
      <c r="Z222" s="10">
        <f t="shared" si="141"/>
        <v>4.7170627931281501</v>
      </c>
      <c r="AA222" s="10">
        <f t="shared" si="142"/>
        <v>11.004592379100776</v>
      </c>
      <c r="AB222" s="10">
        <f t="shared" si="143"/>
        <v>12.862068964500001</v>
      </c>
      <c r="AC222" s="10">
        <f t="shared" si="144"/>
        <v>2.3147130120147792</v>
      </c>
      <c r="AD222" s="10">
        <f t="shared" si="145"/>
        <v>0.92786305107302824</v>
      </c>
      <c r="AE222" s="10">
        <f t="shared" si="146"/>
        <v>1.6212880315439038</v>
      </c>
      <c r="AF222" s="10">
        <f t="shared" si="147"/>
        <v>0.8116986396160063</v>
      </c>
      <c r="AG222" s="10">
        <f t="shared" si="148"/>
        <v>9.7197212329328833E-2</v>
      </c>
      <c r="AH222" s="10">
        <f t="shared" si="149"/>
        <v>93.166778844043918</v>
      </c>
      <c r="AI222" s="10">
        <f t="shared" si="150"/>
        <v>6.1955907931289203E-2</v>
      </c>
      <c r="AJ222" s="10">
        <f t="shared" ca="1" si="151"/>
        <v>1.1495229880400002</v>
      </c>
      <c r="AK222" s="12">
        <f t="shared" si="152"/>
        <v>9.7197212329328833E-2</v>
      </c>
      <c r="AL222" s="10">
        <f t="shared" ca="1" si="153"/>
        <v>9.855069391060777</v>
      </c>
      <c r="AM222" s="10">
        <f t="shared" si="154"/>
        <v>6.1955907931289203E-2</v>
      </c>
      <c r="AN222" s="10">
        <f t="shared" si="155"/>
        <v>3.1483715319774279</v>
      </c>
      <c r="AO222" s="10">
        <f t="shared" si="156"/>
        <v>6.5233784889999997</v>
      </c>
      <c r="AP222" s="10">
        <f t="shared" si="157"/>
        <v>0.80958939192789747</v>
      </c>
      <c r="AQ222" s="10">
        <f t="shared" si="158"/>
        <v>3.2179486862600002</v>
      </c>
      <c r="AR222" s="15">
        <f t="shared" ca="1" si="159"/>
        <v>4.7914132069040178</v>
      </c>
    </row>
    <row r="223" spans="1:44">
      <c r="A223" s="14" t="str">
        <f>B223&amp;D223</f>
        <v>KS5</v>
      </c>
      <c r="B223" t="s">
        <v>78</v>
      </c>
      <c r="C223" t="s">
        <v>156</v>
      </c>
      <c r="D223">
        <v>5</v>
      </c>
      <c r="E223">
        <v>1</v>
      </c>
      <c r="F223" s="16">
        <f t="shared" ca="1" si="128"/>
        <v>5.4310116972967135</v>
      </c>
      <c r="G223">
        <v>23.841904759999998</v>
      </c>
      <c r="H223">
        <v>9.8690476189999998</v>
      </c>
      <c r="I223">
        <v>9.4420436510000005</v>
      </c>
      <c r="J223">
        <v>711.57142859999999</v>
      </c>
      <c r="K223">
        <v>5.6985714290000002</v>
      </c>
      <c r="L223">
        <v>38.314142859999997</v>
      </c>
      <c r="M223">
        <v>9.8666666670000005</v>
      </c>
      <c r="N223" s="12">
        <f t="shared" si="129"/>
        <v>39.9</v>
      </c>
      <c r="O223" s="10">
        <f t="shared" si="130"/>
        <v>14.1</v>
      </c>
      <c r="P223" s="10">
        <f t="shared" si="131"/>
        <v>93.166778844043918</v>
      </c>
      <c r="Q223" s="10">
        <f t="shared" si="132"/>
        <v>37.893147821406437</v>
      </c>
      <c r="R223" s="10">
        <f t="shared" si="133"/>
        <v>31.227391054023439</v>
      </c>
      <c r="S223" s="12">
        <f t="shared" si="134"/>
        <v>23.935283688414895</v>
      </c>
      <c r="T223" s="10">
        <f t="shared" si="135"/>
        <v>30.4928340000228</v>
      </c>
      <c r="U223" s="10">
        <f t="shared" si="136"/>
        <v>0.78494782375416461</v>
      </c>
      <c r="V223" s="10">
        <f t="shared" si="137"/>
        <v>18.43016844007947</v>
      </c>
      <c r="W223" s="10">
        <f t="shared" si="138"/>
        <v>34.560269437714936</v>
      </c>
      <c r="X223" s="10">
        <f t="shared" si="139"/>
        <v>0.18774086264515336</v>
      </c>
      <c r="Y223" s="10">
        <f t="shared" si="140"/>
        <v>0.70967956206812233</v>
      </c>
      <c r="Z223" s="10">
        <f t="shared" si="141"/>
        <v>4.6046669848133739</v>
      </c>
      <c r="AA223" s="10">
        <f t="shared" si="142"/>
        <v>13.825501455266096</v>
      </c>
      <c r="AB223" s="10">
        <f t="shared" si="143"/>
        <v>16.855476189499999</v>
      </c>
      <c r="AC223" s="10">
        <f t="shared" si="144"/>
        <v>2.9557193977636635</v>
      </c>
      <c r="AD223" s="10">
        <f t="shared" si="145"/>
        <v>1.217228527573494</v>
      </c>
      <c r="AE223" s="10">
        <f t="shared" si="146"/>
        <v>2.0864739626685789</v>
      </c>
      <c r="AF223" s="10">
        <f t="shared" si="147"/>
        <v>1.1827982095939829</v>
      </c>
      <c r="AG223" s="10">
        <f t="shared" si="148"/>
        <v>0.12181093224361038</v>
      </c>
      <c r="AH223" s="10">
        <f t="shared" si="149"/>
        <v>93.166778844043918</v>
      </c>
      <c r="AI223" s="10">
        <f t="shared" si="150"/>
        <v>6.1955907931289203E-2</v>
      </c>
      <c r="AJ223" s="10">
        <f t="shared" ca="1" si="151"/>
        <v>0.55907701149999989</v>
      </c>
      <c r="AK223" s="12">
        <f t="shared" si="152"/>
        <v>0.12181093224361038</v>
      </c>
      <c r="AL223" s="10">
        <f t="shared" ca="1" si="153"/>
        <v>13.266424443766097</v>
      </c>
      <c r="AM223" s="10">
        <f t="shared" si="154"/>
        <v>6.1955907931289203E-2</v>
      </c>
      <c r="AN223" s="10">
        <f t="shared" si="155"/>
        <v>3.1049956751950525</v>
      </c>
      <c r="AO223" s="10">
        <f t="shared" si="156"/>
        <v>5.6985714290000002</v>
      </c>
      <c r="AP223" s="10">
        <f t="shared" si="157"/>
        <v>0.90367575307459602</v>
      </c>
      <c r="AQ223" s="10">
        <f t="shared" si="158"/>
        <v>2.9375142858600003</v>
      </c>
      <c r="AR223" s="15">
        <f t="shared" ca="1" si="159"/>
        <v>5.4310116972967135</v>
      </c>
    </row>
    <row r="224" spans="1:44">
      <c r="A224" s="14" t="str">
        <f>B224&amp;D224</f>
        <v>KS6</v>
      </c>
      <c r="B224" t="s">
        <v>78</v>
      </c>
      <c r="C224" t="s">
        <v>156</v>
      </c>
      <c r="D224">
        <v>6</v>
      </c>
      <c r="E224">
        <v>1</v>
      </c>
      <c r="F224" s="16">
        <f t="shared" ca="1" si="128"/>
        <v>5.0667578088563134</v>
      </c>
      <c r="G224">
        <v>30.610837440000001</v>
      </c>
      <c r="H224">
        <v>16.566502459999999</v>
      </c>
      <c r="I224">
        <v>14.159421180000001</v>
      </c>
      <c r="J224">
        <v>711.57142859999999</v>
      </c>
      <c r="K224">
        <v>6.0710180620000003</v>
      </c>
      <c r="L224">
        <v>38.314142859999997</v>
      </c>
      <c r="M224">
        <v>11.275862070000001</v>
      </c>
      <c r="N224" s="12">
        <f t="shared" si="129"/>
        <v>14.8</v>
      </c>
      <c r="O224" s="10">
        <f t="shared" si="130"/>
        <v>14.6</v>
      </c>
      <c r="P224" s="10">
        <f t="shared" si="131"/>
        <v>93.166778844043918</v>
      </c>
      <c r="Q224" s="10">
        <f t="shared" si="132"/>
        <v>41.600320340106435</v>
      </c>
      <c r="R224" s="10">
        <f t="shared" si="133"/>
        <v>34.439446698821442</v>
      </c>
      <c r="S224" s="12">
        <f t="shared" si="134"/>
        <v>9.4151629669863031</v>
      </c>
      <c r="T224" s="10">
        <f t="shared" si="135"/>
        <v>11.3106251428656</v>
      </c>
      <c r="U224" s="10">
        <f t="shared" si="136"/>
        <v>0.83241755854008681</v>
      </c>
      <c r="V224" s="10">
        <f t="shared" si="137"/>
        <v>7.2496754845794538</v>
      </c>
      <c r="W224" s="10">
        <f t="shared" si="138"/>
        <v>38.019883519463939</v>
      </c>
      <c r="X224" s="10">
        <f t="shared" si="139"/>
        <v>0.16207225662123215</v>
      </c>
      <c r="Y224" s="10">
        <f t="shared" si="140"/>
        <v>0.77376370402911732</v>
      </c>
      <c r="Z224" s="10">
        <f t="shared" si="141"/>
        <v>4.7679074302139952</v>
      </c>
      <c r="AA224" s="10">
        <f t="shared" si="142"/>
        <v>2.4817680543654586</v>
      </c>
      <c r="AB224" s="10">
        <f t="shared" si="143"/>
        <v>23.58866995</v>
      </c>
      <c r="AC224" s="10">
        <f t="shared" si="144"/>
        <v>4.3940101408850731</v>
      </c>
      <c r="AD224" s="10">
        <f t="shared" si="145"/>
        <v>1.8851329294031594</v>
      </c>
      <c r="AE224" s="10">
        <f t="shared" si="146"/>
        <v>3.1395715351441162</v>
      </c>
      <c r="AF224" s="10">
        <f t="shared" si="147"/>
        <v>1.6152184624418706</v>
      </c>
      <c r="AG224" s="10">
        <f t="shared" si="148"/>
        <v>0.17527063808948773</v>
      </c>
      <c r="AH224" s="10">
        <f t="shared" si="149"/>
        <v>93.166778844043918</v>
      </c>
      <c r="AI224" s="10">
        <f t="shared" si="150"/>
        <v>6.1955907931289203E-2</v>
      </c>
      <c r="AJ224" s="10">
        <f t="shared" ca="1" si="151"/>
        <v>0.94264712647000015</v>
      </c>
      <c r="AK224" s="12">
        <f t="shared" si="152"/>
        <v>0.17527063808948773</v>
      </c>
      <c r="AL224" s="10">
        <f t="shared" ca="1" si="153"/>
        <v>1.5391209278954583</v>
      </c>
      <c r="AM224" s="10">
        <f t="shared" si="154"/>
        <v>6.1955907931289203E-2</v>
      </c>
      <c r="AN224" s="10">
        <f t="shared" si="155"/>
        <v>3.0345056679060778</v>
      </c>
      <c r="AO224" s="10">
        <f t="shared" si="156"/>
        <v>6.0710180620000003</v>
      </c>
      <c r="AP224" s="10">
        <f t="shared" si="157"/>
        <v>1.5243530727022456</v>
      </c>
      <c r="AQ224" s="10">
        <f t="shared" si="158"/>
        <v>3.0641461410800002</v>
      </c>
      <c r="AR224" s="15">
        <f t="shared" ca="1" si="159"/>
        <v>5.0667578088563134</v>
      </c>
    </row>
    <row r="225" spans="1:44">
      <c r="A225" s="14" t="str">
        <f>B225&amp;D225</f>
        <v>KS7</v>
      </c>
      <c r="B225" t="s">
        <v>78</v>
      </c>
      <c r="C225" t="s">
        <v>156</v>
      </c>
      <c r="D225">
        <v>7</v>
      </c>
      <c r="E225">
        <v>1</v>
      </c>
      <c r="F225" s="16">
        <f t="shared" ca="1" si="128"/>
        <v>8.4598048103178449</v>
      </c>
      <c r="G225">
        <v>33.835238099999998</v>
      </c>
      <c r="H225">
        <v>19.49095238</v>
      </c>
      <c r="I225">
        <v>16.27418651</v>
      </c>
      <c r="J225">
        <v>711.57142859999999</v>
      </c>
      <c r="K225">
        <v>5.4647420630000001</v>
      </c>
      <c r="L225">
        <v>38.314142859999997</v>
      </c>
      <c r="M225">
        <v>11.609523810000001</v>
      </c>
      <c r="N225" s="12">
        <f t="shared" si="129"/>
        <v>40.799999999999997</v>
      </c>
      <c r="O225" s="10">
        <f t="shared" si="130"/>
        <v>14.4</v>
      </c>
      <c r="P225" s="10">
        <f t="shared" si="131"/>
        <v>93.166778844043918</v>
      </c>
      <c r="Q225" s="10">
        <f t="shared" si="132"/>
        <v>43.269692480811436</v>
      </c>
      <c r="R225" s="10">
        <f t="shared" si="133"/>
        <v>35.644563359488004</v>
      </c>
      <c r="S225" s="12">
        <f t="shared" si="134"/>
        <v>26.646825397499999</v>
      </c>
      <c r="T225" s="10">
        <f t="shared" si="135"/>
        <v>31.180642285737598</v>
      </c>
      <c r="U225" s="10">
        <f t="shared" si="136"/>
        <v>0.85459514121967206</v>
      </c>
      <c r="V225" s="10">
        <f t="shared" si="137"/>
        <v>20.518055556074998</v>
      </c>
      <c r="W225" s="10">
        <f t="shared" si="138"/>
        <v>39.457127920149716</v>
      </c>
      <c r="X225" s="10">
        <f t="shared" si="139"/>
        <v>0.14956005483666962</v>
      </c>
      <c r="Y225" s="10">
        <f t="shared" si="140"/>
        <v>0.80370344064655741</v>
      </c>
      <c r="Z225" s="10">
        <f t="shared" si="141"/>
        <v>4.7428229541237856</v>
      </c>
      <c r="AA225" s="10">
        <f t="shared" si="142"/>
        <v>15.775232601951213</v>
      </c>
      <c r="AB225" s="10">
        <f t="shared" si="143"/>
        <v>26.663095239999997</v>
      </c>
      <c r="AC225" s="10">
        <f t="shared" si="144"/>
        <v>5.2706563675686704</v>
      </c>
      <c r="AD225" s="10">
        <f t="shared" si="145"/>
        <v>2.265605846558064</v>
      </c>
      <c r="AE225" s="10">
        <f t="shared" si="146"/>
        <v>3.7681311070633674</v>
      </c>
      <c r="AF225" s="10">
        <f t="shared" si="147"/>
        <v>1.8503761588679732</v>
      </c>
      <c r="AG225" s="10">
        <f t="shared" si="148"/>
        <v>0.20558508129755901</v>
      </c>
      <c r="AH225" s="10">
        <f t="shared" si="149"/>
        <v>93.166778844043918</v>
      </c>
      <c r="AI225" s="10">
        <f t="shared" si="150"/>
        <v>6.1955907931289203E-2</v>
      </c>
      <c r="AJ225" s="10">
        <f t="shared" ca="1" si="151"/>
        <v>0.43041954059999965</v>
      </c>
      <c r="AK225" s="12">
        <f t="shared" si="152"/>
        <v>0.20558508129755901</v>
      </c>
      <c r="AL225" s="10">
        <f t="shared" ca="1" si="153"/>
        <v>15.344813061351214</v>
      </c>
      <c r="AM225" s="10">
        <f t="shared" si="154"/>
        <v>6.1955907931289203E-2</v>
      </c>
      <c r="AN225" s="10">
        <f t="shared" si="155"/>
        <v>3.0033728353476108</v>
      </c>
      <c r="AO225" s="10">
        <f t="shared" si="156"/>
        <v>5.4647420630000001</v>
      </c>
      <c r="AP225" s="10">
        <f t="shared" si="157"/>
        <v>1.9177549481953942</v>
      </c>
      <c r="AQ225" s="10">
        <f t="shared" si="158"/>
        <v>2.8580123014200001</v>
      </c>
      <c r="AR225" s="15">
        <f t="shared" ca="1" si="159"/>
        <v>8.4598048103178449</v>
      </c>
    </row>
    <row r="226" spans="1:44">
      <c r="A226" s="14" t="str">
        <f>B226&amp;D226</f>
        <v>KS8</v>
      </c>
      <c r="B226" t="s">
        <v>78</v>
      </c>
      <c r="C226" t="s">
        <v>156</v>
      </c>
      <c r="D226">
        <v>8</v>
      </c>
      <c r="E226">
        <v>1</v>
      </c>
      <c r="F226" s="16">
        <f t="shared" ca="1" si="128"/>
        <v>6.8448493479473971</v>
      </c>
      <c r="G226">
        <v>30.972380950000002</v>
      </c>
      <c r="H226">
        <v>17.554285709999998</v>
      </c>
      <c r="I226">
        <v>16.134325400000002</v>
      </c>
      <c r="J226">
        <v>711.57142859999999</v>
      </c>
      <c r="K226">
        <v>4.9811706349999998</v>
      </c>
      <c r="L226">
        <v>38.314142859999997</v>
      </c>
      <c r="M226">
        <v>10.98095238</v>
      </c>
      <c r="N226" s="12">
        <f t="shared" si="129"/>
        <v>37</v>
      </c>
      <c r="O226" s="10">
        <f t="shared" si="130"/>
        <v>13.5</v>
      </c>
      <c r="P226" s="10">
        <f t="shared" si="131"/>
        <v>93.166778844043918</v>
      </c>
      <c r="Q226" s="10">
        <f t="shared" si="132"/>
        <v>41.600320340106435</v>
      </c>
      <c r="R226" s="10">
        <f t="shared" si="133"/>
        <v>34.91776518869144</v>
      </c>
      <c r="S226" s="12">
        <f t="shared" si="134"/>
        <v>24.297971780000001</v>
      </c>
      <c r="T226" s="10">
        <f t="shared" si="135"/>
        <v>28.276562857163999</v>
      </c>
      <c r="U226" s="10">
        <f t="shared" si="136"/>
        <v>0.85929721737180642</v>
      </c>
      <c r="V226" s="10">
        <f t="shared" si="137"/>
        <v>18.7094382706</v>
      </c>
      <c r="W226" s="10">
        <f t="shared" si="138"/>
        <v>38.259042764398941</v>
      </c>
      <c r="X226" s="10">
        <f t="shared" si="139"/>
        <v>0.1504074317210054</v>
      </c>
      <c r="Y226" s="10">
        <f t="shared" si="140"/>
        <v>0.8100512434519388</v>
      </c>
      <c r="Z226" s="10">
        <f t="shared" si="141"/>
        <v>4.6613948110539747</v>
      </c>
      <c r="AA226" s="10">
        <f t="shared" si="142"/>
        <v>14.048043459546026</v>
      </c>
      <c r="AB226" s="10">
        <f t="shared" si="143"/>
        <v>24.263333330000002</v>
      </c>
      <c r="AC226" s="10">
        <f t="shared" si="144"/>
        <v>4.4855330143085528</v>
      </c>
      <c r="AD226" s="10">
        <f t="shared" si="145"/>
        <v>2.0068506316118024</v>
      </c>
      <c r="AE226" s="10">
        <f t="shared" si="146"/>
        <v>3.2461918229601778</v>
      </c>
      <c r="AF226" s="10">
        <f t="shared" si="147"/>
        <v>1.8339460176849605</v>
      </c>
      <c r="AG226" s="10">
        <f t="shared" si="148"/>
        <v>0.18157769805951882</v>
      </c>
      <c r="AH226" s="10">
        <f t="shared" si="149"/>
        <v>93.166778844043918</v>
      </c>
      <c r="AI226" s="10">
        <f t="shared" si="150"/>
        <v>6.1955907931289203E-2</v>
      </c>
      <c r="AJ226" s="10">
        <f t="shared" ca="1" si="151"/>
        <v>-0.33596666739999936</v>
      </c>
      <c r="AK226" s="12">
        <f t="shared" si="152"/>
        <v>0.18157769805951882</v>
      </c>
      <c r="AL226" s="10">
        <f t="shared" ca="1" si="153"/>
        <v>14.384010126946025</v>
      </c>
      <c r="AM226" s="10">
        <f t="shared" si="154"/>
        <v>6.1955907931289203E-2</v>
      </c>
      <c r="AN226" s="10">
        <f t="shared" si="155"/>
        <v>3.0276186097963378</v>
      </c>
      <c r="AO226" s="10">
        <f t="shared" si="156"/>
        <v>4.9811706349999998</v>
      </c>
      <c r="AP226" s="10">
        <f t="shared" si="157"/>
        <v>1.4122458052752174</v>
      </c>
      <c r="AQ226" s="10">
        <f t="shared" si="158"/>
        <v>2.6935980159000001</v>
      </c>
      <c r="AR226" s="15">
        <f t="shared" ca="1" si="159"/>
        <v>6.8448493479473971</v>
      </c>
    </row>
    <row r="227" spans="1:44">
      <c r="A227" s="14" t="str">
        <f>B227&amp;D227</f>
        <v>KS9</v>
      </c>
      <c r="B227" t="s">
        <v>78</v>
      </c>
      <c r="C227" t="s">
        <v>156</v>
      </c>
      <c r="D227">
        <v>9</v>
      </c>
      <c r="E227">
        <v>1</v>
      </c>
      <c r="F227" s="16">
        <f t="shared" ca="1" si="128"/>
        <v>5.4890187016576961</v>
      </c>
      <c r="G227">
        <v>27.52857143</v>
      </c>
      <c r="H227">
        <v>13.3453202</v>
      </c>
      <c r="I227">
        <v>12.59507389</v>
      </c>
      <c r="J227">
        <v>711.57142859999999</v>
      </c>
      <c r="K227">
        <v>5.1198686369999997</v>
      </c>
      <c r="L227">
        <v>38.314142859999997</v>
      </c>
      <c r="M227">
        <v>8.7783251230000001</v>
      </c>
      <c r="N227" s="12">
        <f t="shared" si="129"/>
        <v>30.7</v>
      </c>
      <c r="O227" s="10">
        <f t="shared" si="130"/>
        <v>12.2</v>
      </c>
      <c r="P227" s="10">
        <f t="shared" si="131"/>
        <v>93.166778844043918</v>
      </c>
      <c r="Q227" s="10">
        <f t="shared" si="132"/>
        <v>39.979724640756437</v>
      </c>
      <c r="R227" s="10">
        <f t="shared" si="133"/>
        <v>32.803941275248</v>
      </c>
      <c r="S227" s="12">
        <f t="shared" si="134"/>
        <v>18.719859888364756</v>
      </c>
      <c r="T227" s="10">
        <f t="shared" si="135"/>
        <v>23.461904857160398</v>
      </c>
      <c r="U227" s="10">
        <f t="shared" si="136"/>
        <v>0.79788320694053083</v>
      </c>
      <c r="V227" s="10">
        <f t="shared" si="137"/>
        <v>14.414292114040862</v>
      </c>
      <c r="W227" s="10">
        <f t="shared" si="138"/>
        <v>36.391832958002219</v>
      </c>
      <c r="X227" s="10">
        <f t="shared" si="139"/>
        <v>0.17092099612242276</v>
      </c>
      <c r="Y227" s="10">
        <f t="shared" si="140"/>
        <v>0.72714232936971668</v>
      </c>
      <c r="Z227" s="10">
        <f t="shared" si="141"/>
        <v>4.5229186100553322</v>
      </c>
      <c r="AA227" s="10">
        <f t="shared" si="142"/>
        <v>9.8913735039855304</v>
      </c>
      <c r="AB227" s="10">
        <f t="shared" si="143"/>
        <v>20.436945815000001</v>
      </c>
      <c r="AC227" s="10">
        <f t="shared" si="144"/>
        <v>3.6774052607057421</v>
      </c>
      <c r="AD227" s="10">
        <f t="shared" si="145"/>
        <v>1.531940866095119</v>
      </c>
      <c r="AE227" s="10">
        <f t="shared" si="146"/>
        <v>2.6046730634004307</v>
      </c>
      <c r="AF227" s="10">
        <f t="shared" si="147"/>
        <v>1.4585566098078457</v>
      </c>
      <c r="AG227" s="10">
        <f t="shared" si="148"/>
        <v>0.14819798926347888</v>
      </c>
      <c r="AH227" s="10">
        <f t="shared" si="149"/>
        <v>93.166778844043918</v>
      </c>
      <c r="AI227" s="10">
        <f t="shared" si="150"/>
        <v>6.1955907931289203E-2</v>
      </c>
      <c r="AJ227" s="10">
        <f t="shared" ca="1" si="151"/>
        <v>-0.5356942521000001</v>
      </c>
      <c r="AK227" s="12">
        <f t="shared" si="152"/>
        <v>0.14819798926347888</v>
      </c>
      <c r="AL227" s="10">
        <f t="shared" ca="1" si="153"/>
        <v>10.427067756085531</v>
      </c>
      <c r="AM227" s="10">
        <f t="shared" si="154"/>
        <v>6.1955907931289203E-2</v>
      </c>
      <c r="AN227" s="10">
        <f t="shared" si="155"/>
        <v>3.0670984442682045</v>
      </c>
      <c r="AO227" s="10">
        <f t="shared" si="156"/>
        <v>5.1198686369999997</v>
      </c>
      <c r="AP227" s="10">
        <f t="shared" si="157"/>
        <v>1.146116453592585</v>
      </c>
      <c r="AQ227" s="10">
        <f t="shared" si="158"/>
        <v>2.7407553365799999</v>
      </c>
      <c r="AR227" s="15">
        <f t="shared" ca="1" si="159"/>
        <v>5.4890187016576961</v>
      </c>
    </row>
    <row r="228" spans="1:44">
      <c r="A228" s="14" t="str">
        <f>B228&amp;D228</f>
        <v>KS10</v>
      </c>
      <c r="B228" t="s">
        <v>78</v>
      </c>
      <c r="C228" t="s">
        <v>156</v>
      </c>
      <c r="D228">
        <v>10</v>
      </c>
      <c r="E228">
        <v>1</v>
      </c>
      <c r="F228" s="16">
        <f t="shared" ca="1" si="128"/>
        <v>4.3335395256851585</v>
      </c>
      <c r="G228">
        <v>20.349523810000001</v>
      </c>
      <c r="H228">
        <v>5.6542857140000002</v>
      </c>
      <c r="I228">
        <v>3.6367857140000002</v>
      </c>
      <c r="J228">
        <v>711.57142859999999</v>
      </c>
      <c r="K228">
        <v>5.4064880950000003</v>
      </c>
      <c r="L228">
        <v>38.314142859999997</v>
      </c>
      <c r="M228">
        <v>8.1666666669999994</v>
      </c>
      <c r="N228" s="12">
        <f t="shared" si="129"/>
        <v>23.6</v>
      </c>
      <c r="O228" s="10">
        <f t="shared" si="130"/>
        <v>11</v>
      </c>
      <c r="P228" s="10">
        <f t="shared" si="131"/>
        <v>93.166778844043918</v>
      </c>
      <c r="Q228" s="10">
        <f t="shared" si="132"/>
        <v>36.135359077303001</v>
      </c>
      <c r="R228" s="10">
        <f t="shared" si="133"/>
        <v>29.49597057068144</v>
      </c>
      <c r="S228" s="12">
        <f t="shared" si="134"/>
        <v>14.660606060963637</v>
      </c>
      <c r="T228" s="10">
        <f t="shared" si="135"/>
        <v>18.035861714299202</v>
      </c>
      <c r="U228" s="10">
        <f t="shared" si="136"/>
        <v>0.81285864203208036</v>
      </c>
      <c r="V228" s="10">
        <f t="shared" si="137"/>
        <v>11.288666666942001</v>
      </c>
      <c r="W228" s="10">
        <f t="shared" si="138"/>
        <v>32.815664823992222</v>
      </c>
      <c r="X228" s="10">
        <f t="shared" si="139"/>
        <v>0.21535255188906904</v>
      </c>
      <c r="Y228" s="10">
        <f t="shared" si="140"/>
        <v>0.74735916674330849</v>
      </c>
      <c r="Z228" s="10">
        <f t="shared" si="141"/>
        <v>5.2815402686575261</v>
      </c>
      <c r="AA228" s="10">
        <f t="shared" si="142"/>
        <v>6.0071263982844751</v>
      </c>
      <c r="AB228" s="10">
        <f t="shared" si="143"/>
        <v>13.001904762000001</v>
      </c>
      <c r="AC228" s="10">
        <f t="shared" si="144"/>
        <v>2.3893546798421248</v>
      </c>
      <c r="AD228" s="10">
        <f t="shared" si="145"/>
        <v>0.91296271186733158</v>
      </c>
      <c r="AE228" s="10">
        <f t="shared" si="146"/>
        <v>1.6511586958547282</v>
      </c>
      <c r="AF228" s="10">
        <f t="shared" si="147"/>
        <v>0.79270338370240967</v>
      </c>
      <c r="AG228" s="10">
        <f t="shared" si="148"/>
        <v>9.7981288386252488E-2</v>
      </c>
      <c r="AH228" s="10">
        <f t="shared" si="149"/>
        <v>93.166778844043918</v>
      </c>
      <c r="AI228" s="10">
        <f t="shared" si="150"/>
        <v>6.1955907931289203E-2</v>
      </c>
      <c r="AJ228" s="10">
        <f t="shared" ca="1" si="151"/>
        <v>-1.0409057474200003</v>
      </c>
      <c r="AK228" s="12">
        <f t="shared" si="152"/>
        <v>9.7981288386252488E-2</v>
      </c>
      <c r="AL228" s="10">
        <f t="shared" ca="1" si="153"/>
        <v>7.0480321457044752</v>
      </c>
      <c r="AM228" s="10">
        <f t="shared" si="154"/>
        <v>6.1955907931289203E-2</v>
      </c>
      <c r="AN228" s="10">
        <f t="shared" si="155"/>
        <v>3.1468321889287632</v>
      </c>
      <c r="AO228" s="10">
        <f t="shared" si="156"/>
        <v>5.4064880950000003</v>
      </c>
      <c r="AP228" s="10">
        <f t="shared" si="157"/>
        <v>0.85845531215231852</v>
      </c>
      <c r="AQ228" s="10">
        <f t="shared" si="158"/>
        <v>2.8382059523000001</v>
      </c>
      <c r="AR228" s="15">
        <f t="shared" ca="1" si="159"/>
        <v>4.3335395256851585</v>
      </c>
    </row>
    <row r="229" spans="1:44">
      <c r="A229" s="14" t="str">
        <f>B229&amp;D229</f>
        <v>KS11</v>
      </c>
      <c r="B229" t="s">
        <v>78</v>
      </c>
      <c r="C229" t="s">
        <v>156</v>
      </c>
      <c r="D229">
        <v>11</v>
      </c>
      <c r="E229">
        <v>1</v>
      </c>
      <c r="F229" s="16">
        <f t="shared" ca="1" si="128"/>
        <v>2.7891772243261874</v>
      </c>
      <c r="G229">
        <v>14.02413793</v>
      </c>
      <c r="H229">
        <v>-0.400492611</v>
      </c>
      <c r="I229">
        <v>-1.333928571</v>
      </c>
      <c r="J229">
        <v>711.57142859999999</v>
      </c>
      <c r="K229">
        <v>5.1398399010000002</v>
      </c>
      <c r="L229">
        <v>38.314142859999997</v>
      </c>
      <c r="M229">
        <v>6.7586206899999999</v>
      </c>
      <c r="N229" s="12">
        <f t="shared" si="129"/>
        <v>17.5</v>
      </c>
      <c r="O229" s="10">
        <f t="shared" si="130"/>
        <v>9.9</v>
      </c>
      <c r="P229" s="10">
        <f t="shared" si="131"/>
        <v>93.166778844043918</v>
      </c>
      <c r="Q229" s="10">
        <f t="shared" si="132"/>
        <v>33.265149545383004</v>
      </c>
      <c r="R229" s="10">
        <f t="shared" si="133"/>
        <v>27.035096225898439</v>
      </c>
      <c r="S229" s="12">
        <f t="shared" si="134"/>
        <v>10.348528387626262</v>
      </c>
      <c r="T229" s="10">
        <f t="shared" si="135"/>
        <v>13.37405000001</v>
      </c>
      <c r="U229" s="10">
        <f t="shared" si="136"/>
        <v>0.77377670844796631</v>
      </c>
      <c r="V229" s="10">
        <f t="shared" si="137"/>
        <v>7.9683668584722218</v>
      </c>
      <c r="W229" s="10">
        <f t="shared" si="138"/>
        <v>30.15012288564072</v>
      </c>
      <c r="X229" s="10">
        <f t="shared" si="139"/>
        <v>0.23579756869082755</v>
      </c>
      <c r="Y229" s="10">
        <f t="shared" si="140"/>
        <v>0.69459855640475465</v>
      </c>
      <c r="Z229" s="10">
        <f t="shared" si="141"/>
        <v>4.9381273488962094</v>
      </c>
      <c r="AA229" s="10">
        <f t="shared" si="142"/>
        <v>3.0302395095760124</v>
      </c>
      <c r="AB229" s="10">
        <f t="shared" si="143"/>
        <v>6.8118226594999998</v>
      </c>
      <c r="AC229" s="10">
        <f t="shared" si="144"/>
        <v>1.601110649536547</v>
      </c>
      <c r="AD229" s="10">
        <f t="shared" si="145"/>
        <v>0.59322491962994295</v>
      </c>
      <c r="AE229" s="10">
        <f t="shared" si="146"/>
        <v>1.097167784583245</v>
      </c>
      <c r="AF229" s="10">
        <f t="shared" si="147"/>
        <v>0.55398707605830644</v>
      </c>
      <c r="AG229" s="10">
        <f t="shared" si="148"/>
        <v>6.80118600076106E-2</v>
      </c>
      <c r="AH229" s="10">
        <f t="shared" si="149"/>
        <v>93.166778844043918</v>
      </c>
      <c r="AI229" s="10">
        <f t="shared" si="150"/>
        <v>6.1955907931289203E-2</v>
      </c>
      <c r="AJ229" s="10">
        <f t="shared" ca="1" si="151"/>
        <v>-0.86661149435000018</v>
      </c>
      <c r="AK229" s="12">
        <f t="shared" si="152"/>
        <v>6.80118600076106E-2</v>
      </c>
      <c r="AL229" s="10">
        <f t="shared" ca="1" si="153"/>
        <v>3.8968510039260127</v>
      </c>
      <c r="AM229" s="10">
        <f t="shared" si="154"/>
        <v>6.1955907931289203E-2</v>
      </c>
      <c r="AN229" s="10">
        <f t="shared" si="155"/>
        <v>3.216447366111475</v>
      </c>
      <c r="AO229" s="10">
        <f t="shared" si="156"/>
        <v>5.1398399010000002</v>
      </c>
      <c r="AP229" s="10">
        <f t="shared" si="157"/>
        <v>0.5431807085249386</v>
      </c>
      <c r="AQ229" s="10">
        <f t="shared" si="158"/>
        <v>2.7475455663400004</v>
      </c>
      <c r="AR229" s="15">
        <f t="shared" ca="1" si="159"/>
        <v>2.7891772243261874</v>
      </c>
    </row>
    <row r="230" spans="1:44">
      <c r="A230" s="14" t="str">
        <f>B230&amp;D230</f>
        <v>KS12</v>
      </c>
      <c r="B230" t="s">
        <v>78</v>
      </c>
      <c r="C230" t="s">
        <v>156</v>
      </c>
      <c r="D230">
        <v>12</v>
      </c>
      <c r="E230">
        <v>1</v>
      </c>
      <c r="F230" s="16">
        <f t="shared" ca="1" si="128"/>
        <v>1.9608944228739749</v>
      </c>
      <c r="G230">
        <v>9.2317972350000002</v>
      </c>
      <c r="H230">
        <v>-4.9824884789999997</v>
      </c>
      <c r="I230">
        <v>-5.4476382489999997</v>
      </c>
      <c r="J230">
        <v>711.57142859999999</v>
      </c>
      <c r="K230">
        <v>4.5831413210000003</v>
      </c>
      <c r="L230">
        <v>38.314142859999997</v>
      </c>
      <c r="M230">
        <v>6.8755760370000001</v>
      </c>
      <c r="N230" s="12">
        <f t="shared" si="129"/>
        <v>14.8</v>
      </c>
      <c r="O230" s="10">
        <f t="shared" si="130"/>
        <v>9.4</v>
      </c>
      <c r="P230" s="10">
        <f t="shared" si="131"/>
        <v>93.166778844043918</v>
      </c>
      <c r="Q230" s="10">
        <f t="shared" si="132"/>
        <v>31.006898422128</v>
      </c>
      <c r="R230" s="10">
        <f t="shared" si="133"/>
        <v>25.293042243327999</v>
      </c>
      <c r="S230" s="12">
        <f t="shared" si="134"/>
        <v>9.1126875184893628</v>
      </c>
      <c r="T230" s="10">
        <f t="shared" si="135"/>
        <v>11.3106251428656</v>
      </c>
      <c r="U230" s="10">
        <f t="shared" si="136"/>
        <v>0.80567496521068693</v>
      </c>
      <c r="V230" s="10">
        <f t="shared" si="137"/>
        <v>7.0167693892368099</v>
      </c>
      <c r="W230" s="10">
        <f t="shared" si="138"/>
        <v>28.149970332728</v>
      </c>
      <c r="X230" s="10">
        <f t="shared" si="139"/>
        <v>0.25067688505032204</v>
      </c>
      <c r="Y230" s="10">
        <f t="shared" si="140"/>
        <v>0.7376612030344275</v>
      </c>
      <c r="Z230" s="10">
        <f t="shared" si="141"/>
        <v>5.2053408587537788</v>
      </c>
      <c r="AA230" s="10">
        <f t="shared" si="142"/>
        <v>1.8114285304830311</v>
      </c>
      <c r="AB230" s="10">
        <f t="shared" si="143"/>
        <v>2.1246543780000002</v>
      </c>
      <c r="AC230" s="10">
        <f t="shared" si="144"/>
        <v>1.1661625097683992</v>
      </c>
      <c r="AD230" s="10">
        <f t="shared" si="145"/>
        <v>0.42173694051710869</v>
      </c>
      <c r="AE230" s="10">
        <f t="shared" si="146"/>
        <v>0.79394972514275397</v>
      </c>
      <c r="AF230" s="10">
        <f t="shared" si="147"/>
        <v>0.40707239103639742</v>
      </c>
      <c r="AG230" s="10">
        <f t="shared" si="148"/>
        <v>5.0896814498590813E-2</v>
      </c>
      <c r="AH230" s="10">
        <f t="shared" si="149"/>
        <v>93.166778844043918</v>
      </c>
      <c r="AI230" s="10">
        <f t="shared" si="150"/>
        <v>6.1955907931289203E-2</v>
      </c>
      <c r="AJ230" s="10">
        <f t="shared" ca="1" si="151"/>
        <v>-0.65620355941000008</v>
      </c>
      <c r="AK230" s="12">
        <f t="shared" si="152"/>
        <v>5.0896814498590813E-2</v>
      </c>
      <c r="AL230" s="10">
        <f t="shared" ca="1" si="153"/>
        <v>2.4676320898930313</v>
      </c>
      <c r="AM230" s="10">
        <f t="shared" si="154"/>
        <v>6.1955907931289203E-2</v>
      </c>
      <c r="AN230" s="10">
        <f t="shared" si="155"/>
        <v>3.2712444547534791</v>
      </c>
      <c r="AO230" s="10">
        <f t="shared" si="156"/>
        <v>4.5831413210000003</v>
      </c>
      <c r="AP230" s="10">
        <f t="shared" si="157"/>
        <v>0.38687733410635655</v>
      </c>
      <c r="AQ230" s="10">
        <f t="shared" si="158"/>
        <v>2.5582680491400005</v>
      </c>
      <c r="AR230" s="15">
        <f t="shared" ca="1" si="159"/>
        <v>1.9608944228739749</v>
      </c>
    </row>
    <row r="231" spans="1:44">
      <c r="A231" s="14" t="str">
        <f>B231&amp;D231</f>
        <v>KS1</v>
      </c>
      <c r="B231" t="s">
        <v>78</v>
      </c>
      <c r="C231" t="s">
        <v>156</v>
      </c>
      <c r="D231">
        <v>1</v>
      </c>
      <c r="E231">
        <v>2</v>
      </c>
      <c r="F231" s="16">
        <f t="shared" ca="1" si="128"/>
        <v>1.6930114219484862</v>
      </c>
      <c r="G231">
        <v>4.153333333</v>
      </c>
      <c r="H231">
        <v>-11.46666667</v>
      </c>
      <c r="I231">
        <v>-11.53875</v>
      </c>
      <c r="J231">
        <v>1111</v>
      </c>
      <c r="K231">
        <v>5.5811111110000002</v>
      </c>
      <c r="L231">
        <v>39.366999999999997</v>
      </c>
      <c r="M231">
        <v>7.3333333329999997</v>
      </c>
      <c r="N231" s="12">
        <f t="shared" si="129"/>
        <v>15.6</v>
      </c>
      <c r="O231" s="10">
        <f t="shared" si="130"/>
        <v>9.5500000000000007</v>
      </c>
      <c r="P231" s="10">
        <f t="shared" si="131"/>
        <v>88.83849809528509</v>
      </c>
      <c r="Q231" s="10">
        <f t="shared" si="132"/>
        <v>28.865625279223</v>
      </c>
      <c r="R231" s="10">
        <f t="shared" si="133"/>
        <v>22.927075760151439</v>
      </c>
      <c r="S231" s="12">
        <f t="shared" si="134"/>
        <v>9.8895287955392668</v>
      </c>
      <c r="T231" s="10">
        <f t="shared" si="135"/>
        <v>12.046632000000001</v>
      </c>
      <c r="U231" s="10">
        <f t="shared" si="136"/>
        <v>0.82093723752325676</v>
      </c>
      <c r="V231" s="10">
        <f t="shared" si="137"/>
        <v>7.6149371725652353</v>
      </c>
      <c r="W231" s="10">
        <f t="shared" si="138"/>
        <v>25.896350519687218</v>
      </c>
      <c r="X231" s="10">
        <f t="shared" si="139"/>
        <v>0.26962689342247398</v>
      </c>
      <c r="Y231" s="10">
        <f t="shared" si="140"/>
        <v>0.75826527065639671</v>
      </c>
      <c r="Z231" s="10">
        <f t="shared" si="141"/>
        <v>5.2944754397767761</v>
      </c>
      <c r="AA231" s="10">
        <f t="shared" si="142"/>
        <v>2.3204617327884591</v>
      </c>
      <c r="AB231" s="10">
        <f t="shared" si="143"/>
        <v>-3.6566666685000002</v>
      </c>
      <c r="AC231" s="10">
        <f t="shared" si="144"/>
        <v>0.82207991110814049</v>
      </c>
      <c r="AD231" s="10">
        <f t="shared" si="145"/>
        <v>0.25414041170044199</v>
      </c>
      <c r="AE231" s="10">
        <f t="shared" si="146"/>
        <v>0.53811016140429124</v>
      </c>
      <c r="AF231" s="10">
        <f t="shared" si="147"/>
        <v>0.25267214945774685</v>
      </c>
      <c r="AG231" s="10">
        <f t="shared" si="148"/>
        <v>3.4992926932201136E-2</v>
      </c>
      <c r="AH231" s="10">
        <f t="shared" si="149"/>
        <v>88.83849809528509</v>
      </c>
      <c r="AI231" s="10">
        <f t="shared" si="150"/>
        <v>5.9077601233364585E-2</v>
      </c>
      <c r="AJ231" s="10">
        <f t="shared" ca="1" si="151"/>
        <v>-0.10141720456000003</v>
      </c>
      <c r="AK231" s="12">
        <f t="shared" si="152"/>
        <v>3.4992926932201136E-2</v>
      </c>
      <c r="AL231" s="10">
        <f t="shared" ca="1" si="153"/>
        <v>2.4218789373484593</v>
      </c>
      <c r="AM231" s="10">
        <f t="shared" si="154"/>
        <v>5.9077601233364585E-2</v>
      </c>
      <c r="AN231" s="10">
        <f t="shared" si="155"/>
        <v>3.3414600943261736</v>
      </c>
      <c r="AO231" s="10">
        <f t="shared" si="156"/>
        <v>5.5811111110000002</v>
      </c>
      <c r="AP231" s="10">
        <f t="shared" si="157"/>
        <v>0.28543801194654439</v>
      </c>
      <c r="AQ231" s="10">
        <f t="shared" si="158"/>
        <v>2.8975777777400005</v>
      </c>
      <c r="AR231" s="15">
        <f t="shared" ca="1" si="159"/>
        <v>1.6930114219484862</v>
      </c>
    </row>
    <row r="232" spans="1:44">
      <c r="A232" s="14" t="str">
        <f>B232&amp;D232</f>
        <v>KS2</v>
      </c>
      <c r="B232" t="s">
        <v>78</v>
      </c>
      <c r="C232" t="s">
        <v>156</v>
      </c>
      <c r="D232">
        <v>2</v>
      </c>
      <c r="E232">
        <v>2</v>
      </c>
      <c r="F232" s="16">
        <f t="shared" ca="1" si="128"/>
        <v>1.7846295698972141</v>
      </c>
      <c r="G232">
        <v>5.733333333</v>
      </c>
      <c r="H232">
        <v>-7.2629629629999997</v>
      </c>
      <c r="I232">
        <v>-6.9794753089999997</v>
      </c>
      <c r="J232">
        <v>1111</v>
      </c>
      <c r="K232">
        <v>5.8163580250000004</v>
      </c>
      <c r="L232">
        <v>39.366999999999997</v>
      </c>
      <c r="M232">
        <v>7.7037037039999996</v>
      </c>
      <c r="N232" s="12">
        <f t="shared" si="129"/>
        <v>20.95</v>
      </c>
      <c r="O232" s="10">
        <f t="shared" si="130"/>
        <v>10.55</v>
      </c>
      <c r="P232" s="10">
        <f t="shared" si="131"/>
        <v>88.83849809528509</v>
      </c>
      <c r="Q232" s="10">
        <f t="shared" si="132"/>
        <v>29.49597057068144</v>
      </c>
      <c r="R232" s="10">
        <f t="shared" si="133"/>
        <v>24.362395816841438</v>
      </c>
      <c r="S232" s="12">
        <f t="shared" si="134"/>
        <v>12.886438037857818</v>
      </c>
      <c r="T232" s="10">
        <f t="shared" si="135"/>
        <v>16.178008999999999</v>
      </c>
      <c r="U232" s="10">
        <f t="shared" si="136"/>
        <v>0.79654041717110047</v>
      </c>
      <c r="V232" s="10">
        <f t="shared" si="137"/>
        <v>9.9225572891505198</v>
      </c>
      <c r="W232" s="10">
        <f t="shared" si="138"/>
        <v>26.929183193761439</v>
      </c>
      <c r="X232" s="10">
        <f t="shared" si="139"/>
        <v>0.25577595516631813</v>
      </c>
      <c r="Y232" s="10">
        <f t="shared" si="140"/>
        <v>0.72532956318098563</v>
      </c>
      <c r="Z232" s="10">
        <f t="shared" si="141"/>
        <v>4.9959522037481481</v>
      </c>
      <c r="AA232" s="10">
        <f t="shared" si="142"/>
        <v>4.9266050854023717</v>
      </c>
      <c r="AB232" s="10">
        <f t="shared" si="143"/>
        <v>-0.76481481499999981</v>
      </c>
      <c r="AC232" s="10">
        <f t="shared" si="144"/>
        <v>0.91798536752548721</v>
      </c>
      <c r="AD232" s="10">
        <f t="shared" si="145"/>
        <v>0.354073172456425</v>
      </c>
      <c r="AE232" s="10">
        <f t="shared" si="146"/>
        <v>0.6360292699909561</v>
      </c>
      <c r="AF232" s="10">
        <f t="shared" si="147"/>
        <v>0.36192294531357405</v>
      </c>
      <c r="AG232" s="10">
        <f t="shared" si="148"/>
        <v>4.2308541784512543E-2</v>
      </c>
      <c r="AH232" s="10">
        <f t="shared" si="149"/>
        <v>88.83849809528509</v>
      </c>
      <c r="AI232" s="10">
        <f t="shared" si="150"/>
        <v>5.9077601233364585E-2</v>
      </c>
      <c r="AJ232" s="10">
        <f t="shared" ca="1" si="151"/>
        <v>0.40485925949000007</v>
      </c>
      <c r="AK232" s="12">
        <f t="shared" si="152"/>
        <v>4.2308541784512543E-2</v>
      </c>
      <c r="AL232" s="10">
        <f t="shared" ca="1" si="153"/>
        <v>4.5217458259123715</v>
      </c>
      <c r="AM232" s="10">
        <f t="shared" si="154"/>
        <v>5.9077601233364585E-2</v>
      </c>
      <c r="AN232" s="10">
        <f t="shared" si="155"/>
        <v>3.3059650220760277</v>
      </c>
      <c r="AO232" s="10">
        <f t="shared" si="156"/>
        <v>5.8163580250000004</v>
      </c>
      <c r="AP232" s="10">
        <f t="shared" si="157"/>
        <v>0.27410632467738205</v>
      </c>
      <c r="AQ232" s="10">
        <f t="shared" si="158"/>
        <v>2.9775617285000004</v>
      </c>
      <c r="AR232" s="15">
        <f t="shared" ca="1" si="159"/>
        <v>1.7846295698972141</v>
      </c>
    </row>
    <row r="233" spans="1:44">
      <c r="A233" s="14" t="str">
        <f>B233&amp;D233</f>
        <v>KS3</v>
      </c>
      <c r="B233" t="s">
        <v>78</v>
      </c>
      <c r="C233" t="s">
        <v>156</v>
      </c>
      <c r="D233">
        <v>3</v>
      </c>
      <c r="E233">
        <v>2</v>
      </c>
      <c r="F233" s="16">
        <f t="shared" ca="1" si="128"/>
        <v>3.3074867898298193</v>
      </c>
      <c r="G233">
        <v>12.11</v>
      </c>
      <c r="H233">
        <v>-1.7733333330000001</v>
      </c>
      <c r="I233">
        <v>-4.2376388890000003</v>
      </c>
      <c r="J233">
        <v>1111</v>
      </c>
      <c r="K233">
        <v>6.6326388889999999</v>
      </c>
      <c r="L233">
        <v>39.366999999999997</v>
      </c>
      <c r="M233">
        <v>7.8666666669999996</v>
      </c>
      <c r="N233" s="12">
        <f t="shared" si="129"/>
        <v>27.65</v>
      </c>
      <c r="O233" s="10">
        <f t="shared" si="130"/>
        <v>11.7</v>
      </c>
      <c r="P233" s="10">
        <f t="shared" si="131"/>
        <v>88.83849809528509</v>
      </c>
      <c r="Q233" s="10">
        <f t="shared" si="132"/>
        <v>32.347545564375004</v>
      </c>
      <c r="R233" s="10">
        <f t="shared" si="133"/>
        <v>26.444725098343</v>
      </c>
      <c r="S233" s="12">
        <f t="shared" si="134"/>
        <v>16.207941595835472</v>
      </c>
      <c r="T233" s="10">
        <f t="shared" si="135"/>
        <v>21.351883000000001</v>
      </c>
      <c r="U233" s="10">
        <f t="shared" si="136"/>
        <v>0.75908722410269258</v>
      </c>
      <c r="V233" s="10">
        <f t="shared" si="137"/>
        <v>12.480115028793314</v>
      </c>
      <c r="W233" s="10">
        <f t="shared" si="138"/>
        <v>29.396135331359002</v>
      </c>
      <c r="X233" s="10">
        <f t="shared" si="139"/>
        <v>0.24648289784021282</v>
      </c>
      <c r="Y233" s="10">
        <f t="shared" si="140"/>
        <v>0.67476775253863497</v>
      </c>
      <c r="Z233" s="10">
        <f t="shared" si="141"/>
        <v>4.8891273371297306</v>
      </c>
      <c r="AA233" s="10">
        <f t="shared" si="142"/>
        <v>7.5909876916635834</v>
      </c>
      <c r="AB233" s="10">
        <f t="shared" si="143"/>
        <v>5.1683333334999997</v>
      </c>
      <c r="AC233" s="10">
        <f t="shared" si="144"/>
        <v>1.4127696146474948</v>
      </c>
      <c r="AD233" s="10">
        <f t="shared" si="145"/>
        <v>0.53632474907526906</v>
      </c>
      <c r="AE233" s="10">
        <f t="shared" si="146"/>
        <v>0.97454718186138201</v>
      </c>
      <c r="AF233" s="10">
        <f t="shared" si="147"/>
        <v>0.44619634675326919</v>
      </c>
      <c r="AG233" s="10">
        <f t="shared" si="148"/>
        <v>6.152233757736237E-2</v>
      </c>
      <c r="AH233" s="10">
        <f t="shared" si="149"/>
        <v>88.83849809528509</v>
      </c>
      <c r="AI233" s="10">
        <f t="shared" si="150"/>
        <v>5.9077601233364585E-2</v>
      </c>
      <c r="AJ233" s="10">
        <f t="shared" ca="1" si="151"/>
        <v>0.83064074078999994</v>
      </c>
      <c r="AK233" s="12">
        <f t="shared" si="152"/>
        <v>6.152233757736237E-2</v>
      </c>
      <c r="AL233" s="10">
        <f t="shared" ca="1" si="153"/>
        <v>6.7603469508735836</v>
      </c>
      <c r="AM233" s="10">
        <f t="shared" si="154"/>
        <v>5.9077601233364585E-2</v>
      </c>
      <c r="AN233" s="10">
        <f t="shared" si="155"/>
        <v>3.2354509559539872</v>
      </c>
      <c r="AO233" s="10">
        <f t="shared" si="156"/>
        <v>6.6326388889999999</v>
      </c>
      <c r="AP233" s="10">
        <f t="shared" si="157"/>
        <v>0.52835083510811276</v>
      </c>
      <c r="AQ233" s="10">
        <f t="shared" si="158"/>
        <v>3.2550972222600003</v>
      </c>
      <c r="AR233" s="15">
        <f t="shared" ca="1" si="159"/>
        <v>3.3074867898298193</v>
      </c>
    </row>
    <row r="234" spans="1:44">
      <c r="A234" s="14" t="str">
        <f>B234&amp;D234</f>
        <v>KS4</v>
      </c>
      <c r="B234" t="s">
        <v>78</v>
      </c>
      <c r="C234" t="s">
        <v>156</v>
      </c>
      <c r="D234">
        <v>4</v>
      </c>
      <c r="E234">
        <v>2</v>
      </c>
      <c r="F234" s="16">
        <f t="shared" ca="1" si="128"/>
        <v>5.2416533112446446</v>
      </c>
      <c r="G234">
        <v>19.575862069999999</v>
      </c>
      <c r="H234">
        <v>3.9310344829999999</v>
      </c>
      <c r="I234">
        <v>0.768247126</v>
      </c>
      <c r="J234">
        <v>1111</v>
      </c>
      <c r="K234">
        <v>6.3113505749999996</v>
      </c>
      <c r="L234">
        <v>39.366999999999997</v>
      </c>
      <c r="M234">
        <v>10.068965520000001</v>
      </c>
      <c r="N234" s="12">
        <f t="shared" si="129"/>
        <v>34.950000000000003</v>
      </c>
      <c r="O234" s="10">
        <f t="shared" si="130"/>
        <v>13.05</v>
      </c>
      <c r="P234" s="10">
        <f t="shared" si="131"/>
        <v>88.83849809528509</v>
      </c>
      <c r="Q234" s="10">
        <f t="shared" si="132"/>
        <v>35.889331994648437</v>
      </c>
      <c r="R234" s="10">
        <f t="shared" si="133"/>
        <v>28.657772836896438</v>
      </c>
      <c r="S234" s="12">
        <f t="shared" si="134"/>
        <v>22.220654977931034</v>
      </c>
      <c r="T234" s="10">
        <f t="shared" si="135"/>
        <v>26.989089000000003</v>
      </c>
      <c r="U234" s="10">
        <f t="shared" si="136"/>
        <v>0.82331993413823756</v>
      </c>
      <c r="V234" s="10">
        <f t="shared" si="137"/>
        <v>17.109904333006895</v>
      </c>
      <c r="W234" s="10">
        <f t="shared" si="138"/>
        <v>32.273552415772436</v>
      </c>
      <c r="X234" s="10">
        <f t="shared" si="139"/>
        <v>0.22749307816619666</v>
      </c>
      <c r="Y234" s="10">
        <f t="shared" si="140"/>
        <v>0.76148191108662078</v>
      </c>
      <c r="Z234" s="10">
        <f t="shared" si="141"/>
        <v>5.5908076403354938</v>
      </c>
      <c r="AA234" s="10">
        <f t="shared" si="142"/>
        <v>11.5190966926714</v>
      </c>
      <c r="AB234" s="10">
        <f t="shared" si="143"/>
        <v>11.7534482765</v>
      </c>
      <c r="AC234" s="10">
        <f t="shared" si="144"/>
        <v>2.2775890983839222</v>
      </c>
      <c r="AD234" s="10">
        <f t="shared" si="145"/>
        <v>0.80932189935506693</v>
      </c>
      <c r="AE234" s="10">
        <f t="shared" si="146"/>
        <v>1.5434554988694946</v>
      </c>
      <c r="AF234" s="10">
        <f t="shared" si="147"/>
        <v>0.64580650308762955</v>
      </c>
      <c r="AG234" s="10">
        <f t="shared" si="148"/>
        <v>9.1167900825512502E-2</v>
      </c>
      <c r="AH234" s="10">
        <f t="shared" si="149"/>
        <v>88.83849809528509</v>
      </c>
      <c r="AI234" s="10">
        <f t="shared" si="150"/>
        <v>5.9077601233364585E-2</v>
      </c>
      <c r="AJ234" s="10">
        <f t="shared" ca="1" si="151"/>
        <v>0.92191609202000013</v>
      </c>
      <c r="AK234" s="12">
        <f t="shared" si="152"/>
        <v>9.1167900825512502E-2</v>
      </c>
      <c r="AL234" s="10">
        <f t="shared" ca="1" si="153"/>
        <v>10.5971806006514</v>
      </c>
      <c r="AM234" s="10">
        <f t="shared" si="154"/>
        <v>5.9077601233364585E-2</v>
      </c>
      <c r="AN234" s="10">
        <f t="shared" si="155"/>
        <v>3.1606289772690865</v>
      </c>
      <c r="AO234" s="10">
        <f t="shared" si="156"/>
        <v>6.3113505749999996</v>
      </c>
      <c r="AP234" s="10">
        <f t="shared" si="157"/>
        <v>0.89764899578186508</v>
      </c>
      <c r="AQ234" s="10">
        <f t="shared" si="158"/>
        <v>3.1458591954999999</v>
      </c>
      <c r="AR234" s="15">
        <f t="shared" ca="1" si="159"/>
        <v>5.2416533112446446</v>
      </c>
    </row>
    <row r="235" spans="1:44">
      <c r="A235" s="14" t="str">
        <f>B235&amp;D235</f>
        <v>KS5</v>
      </c>
      <c r="B235" t="s">
        <v>78</v>
      </c>
      <c r="C235" t="s">
        <v>156</v>
      </c>
      <c r="D235">
        <v>5</v>
      </c>
      <c r="E235">
        <v>2</v>
      </c>
      <c r="F235" s="16">
        <f t="shared" ca="1" si="128"/>
        <v>4.9115663633873519</v>
      </c>
      <c r="G235">
        <v>21.99666667</v>
      </c>
      <c r="H235">
        <v>8.42</v>
      </c>
      <c r="I235">
        <v>8.3731944439999992</v>
      </c>
      <c r="J235">
        <v>1111</v>
      </c>
      <c r="K235">
        <v>5.6893055559999999</v>
      </c>
      <c r="L235">
        <v>39.366999999999997</v>
      </c>
      <c r="M235">
        <v>9.2666666670000009</v>
      </c>
      <c r="N235" s="12">
        <f t="shared" si="129"/>
        <v>39.799999999999997</v>
      </c>
      <c r="O235" s="10">
        <f t="shared" si="130"/>
        <v>14.149999999999999</v>
      </c>
      <c r="P235" s="10">
        <f t="shared" si="131"/>
        <v>88.83849809528509</v>
      </c>
      <c r="Q235" s="10">
        <f t="shared" si="132"/>
        <v>36.881034107601437</v>
      </c>
      <c r="R235" s="10">
        <f t="shared" si="133"/>
        <v>30.569418171462999</v>
      </c>
      <c r="S235" s="12">
        <f t="shared" si="134"/>
        <v>22.982273263130747</v>
      </c>
      <c r="T235" s="10">
        <f t="shared" si="135"/>
        <v>30.734355999999998</v>
      </c>
      <c r="U235" s="10">
        <f t="shared" si="136"/>
        <v>0.74777142762095772</v>
      </c>
      <c r="V235" s="10">
        <f t="shared" si="137"/>
        <v>17.696350412610677</v>
      </c>
      <c r="W235" s="10">
        <f t="shared" si="138"/>
        <v>33.725226139532218</v>
      </c>
      <c r="X235" s="10">
        <f t="shared" si="139"/>
        <v>0.19314388679300415</v>
      </c>
      <c r="Y235" s="10">
        <f t="shared" si="140"/>
        <v>0.65949142728829291</v>
      </c>
      <c r="Z235" s="10">
        <f t="shared" si="141"/>
        <v>4.2958092795695508</v>
      </c>
      <c r="AA235" s="10">
        <f t="shared" si="142"/>
        <v>13.400541133041127</v>
      </c>
      <c r="AB235" s="10">
        <f t="shared" si="143"/>
        <v>15.208333334999999</v>
      </c>
      <c r="AC235" s="10">
        <f t="shared" si="144"/>
        <v>2.6433940677052816</v>
      </c>
      <c r="AD235" s="10">
        <f t="shared" si="145"/>
        <v>1.1038446836428126</v>
      </c>
      <c r="AE235" s="10">
        <f t="shared" si="146"/>
        <v>1.8736193756740471</v>
      </c>
      <c r="AF235" s="10">
        <f t="shared" si="147"/>
        <v>1.100342754401326</v>
      </c>
      <c r="AG235" s="10">
        <f t="shared" si="148"/>
        <v>0.11108446298090165</v>
      </c>
      <c r="AH235" s="10">
        <f t="shared" si="149"/>
        <v>88.83849809528509</v>
      </c>
      <c r="AI235" s="10">
        <f t="shared" si="150"/>
        <v>5.9077601233364585E-2</v>
      </c>
      <c r="AJ235" s="10">
        <f t="shared" ca="1" si="151"/>
        <v>0.48368390818999984</v>
      </c>
      <c r="AK235" s="12">
        <f t="shared" si="152"/>
        <v>0.11108446298090165</v>
      </c>
      <c r="AL235" s="10">
        <f t="shared" ca="1" si="153"/>
        <v>12.916857224851126</v>
      </c>
      <c r="AM235" s="10">
        <f t="shared" si="154"/>
        <v>5.9077601233364585E-2</v>
      </c>
      <c r="AN235" s="10">
        <f t="shared" si="155"/>
        <v>3.1227410727013285</v>
      </c>
      <c r="AO235" s="10">
        <f t="shared" si="156"/>
        <v>5.6893055559999999</v>
      </c>
      <c r="AP235" s="10">
        <f t="shared" si="157"/>
        <v>0.77327662127272112</v>
      </c>
      <c r="AQ235" s="10">
        <f t="shared" si="158"/>
        <v>2.9343638890400001</v>
      </c>
      <c r="AR235" s="15">
        <f t="shared" ca="1" si="159"/>
        <v>4.9115663633873519</v>
      </c>
    </row>
    <row r="236" spans="1:44">
      <c r="A236" s="14" t="str">
        <f>B236&amp;D236</f>
        <v>KS6</v>
      </c>
      <c r="B236" t="s">
        <v>78</v>
      </c>
      <c r="C236" t="s">
        <v>156</v>
      </c>
      <c r="D236">
        <v>6</v>
      </c>
      <c r="E236">
        <v>2</v>
      </c>
      <c r="F236" s="16">
        <f t="shared" ca="1" si="128"/>
        <v>5.2485771356563333</v>
      </c>
      <c r="G236">
        <v>27.320689659999999</v>
      </c>
      <c r="H236">
        <v>12.80344828</v>
      </c>
      <c r="I236">
        <v>12.36063218</v>
      </c>
      <c r="J236">
        <v>1111</v>
      </c>
      <c r="K236">
        <v>5.829597701</v>
      </c>
      <c r="L236">
        <v>39.366999999999997</v>
      </c>
      <c r="M236">
        <v>11.413793099999999</v>
      </c>
      <c r="N236" s="12">
        <f t="shared" si="129"/>
        <v>28.35</v>
      </c>
      <c r="O236" s="10">
        <f t="shared" si="130"/>
        <v>14.7</v>
      </c>
      <c r="P236" s="10">
        <f t="shared" si="131"/>
        <v>88.83849809528509</v>
      </c>
      <c r="Q236" s="10">
        <f t="shared" si="132"/>
        <v>39.714300000000001</v>
      </c>
      <c r="R236" s="10">
        <f t="shared" si="133"/>
        <v>32.575143952371441</v>
      </c>
      <c r="S236" s="12">
        <f t="shared" si="134"/>
        <v>18.093657632142857</v>
      </c>
      <c r="T236" s="10">
        <f t="shared" si="135"/>
        <v>21.892437000000001</v>
      </c>
      <c r="U236" s="10">
        <f t="shared" si="136"/>
        <v>0.82647983100935074</v>
      </c>
      <c r="V236" s="10">
        <f t="shared" si="137"/>
        <v>13.932116376750001</v>
      </c>
      <c r="W236" s="10">
        <f t="shared" si="138"/>
        <v>36.144721976185721</v>
      </c>
      <c r="X236" s="10">
        <f t="shared" si="139"/>
        <v>0.17221789445777</v>
      </c>
      <c r="Y236" s="10">
        <f t="shared" si="140"/>
        <v>0.76574777186262366</v>
      </c>
      <c r="Z236" s="10">
        <f t="shared" si="141"/>
        <v>4.7666021608904732</v>
      </c>
      <c r="AA236" s="10">
        <f t="shared" si="142"/>
        <v>9.1655142158595275</v>
      </c>
      <c r="AB236" s="10">
        <f t="shared" si="143"/>
        <v>20.062068969999999</v>
      </c>
      <c r="AC236" s="10">
        <f t="shared" si="144"/>
        <v>3.6329705653147277</v>
      </c>
      <c r="AD236" s="10">
        <f t="shared" si="145"/>
        <v>1.4786221413237044</v>
      </c>
      <c r="AE236" s="10">
        <f t="shared" si="146"/>
        <v>2.5557963533192161</v>
      </c>
      <c r="AF236" s="10">
        <f t="shared" si="147"/>
        <v>1.4362670887848983</v>
      </c>
      <c r="AG236" s="10">
        <f t="shared" si="148"/>
        <v>0.1452271751711591</v>
      </c>
      <c r="AH236" s="10">
        <f t="shared" si="149"/>
        <v>88.83849809528509</v>
      </c>
      <c r="AI236" s="10">
        <f t="shared" si="150"/>
        <v>5.9077601233364585E-2</v>
      </c>
      <c r="AJ236" s="10">
        <f t="shared" ca="1" si="151"/>
        <v>0.67952298889999996</v>
      </c>
      <c r="AK236" s="12">
        <f t="shared" si="152"/>
        <v>0.1452271751711591</v>
      </c>
      <c r="AL236" s="10">
        <f t="shared" ca="1" si="153"/>
        <v>8.485991226959527</v>
      </c>
      <c r="AM236" s="10">
        <f t="shared" si="154"/>
        <v>5.9077601233364585E-2</v>
      </c>
      <c r="AN236" s="10">
        <f t="shared" si="155"/>
        <v>3.0710217912647395</v>
      </c>
      <c r="AO236" s="10">
        <f t="shared" si="156"/>
        <v>5.829597701</v>
      </c>
      <c r="AP236" s="10">
        <f t="shared" si="157"/>
        <v>1.1195292645343178</v>
      </c>
      <c r="AQ236" s="10">
        <f t="shared" si="158"/>
        <v>2.9820632183400004</v>
      </c>
      <c r="AR236" s="15">
        <f t="shared" ca="1" si="159"/>
        <v>5.2485771356563333</v>
      </c>
    </row>
    <row r="237" spans="1:44">
      <c r="A237" s="14" t="str">
        <f>B237&amp;D237</f>
        <v>KS7</v>
      </c>
      <c r="B237" t="s">
        <v>78</v>
      </c>
      <c r="C237" t="s">
        <v>156</v>
      </c>
      <c r="D237">
        <v>7</v>
      </c>
      <c r="E237">
        <v>2</v>
      </c>
      <c r="F237" s="16">
        <f t="shared" ca="1" si="128"/>
        <v>8.1916076401631237</v>
      </c>
      <c r="G237">
        <v>32.466666670000002</v>
      </c>
      <c r="H237">
        <v>16.170000000000002</v>
      </c>
      <c r="I237">
        <v>14.257222219999999</v>
      </c>
      <c r="J237">
        <v>1111</v>
      </c>
      <c r="K237">
        <v>5.8987499999999997</v>
      </c>
      <c r="L237">
        <v>39.366999999999997</v>
      </c>
      <c r="M237">
        <v>11.7</v>
      </c>
      <c r="N237" s="12">
        <f t="shared" si="129"/>
        <v>40.799999999999997</v>
      </c>
      <c r="O237" s="10">
        <f t="shared" si="130"/>
        <v>14.5</v>
      </c>
      <c r="P237" s="10">
        <f t="shared" si="131"/>
        <v>88.83849809528509</v>
      </c>
      <c r="Q237" s="10">
        <f t="shared" si="132"/>
        <v>42.428849014375004</v>
      </c>
      <c r="R237" s="10">
        <f t="shared" si="133"/>
        <v>34.202138733223002</v>
      </c>
      <c r="S237" s="12">
        <f t="shared" si="134"/>
        <v>26.660689655172412</v>
      </c>
      <c r="T237" s="10">
        <f t="shared" si="135"/>
        <v>31.506575999999999</v>
      </c>
      <c r="U237" s="10">
        <f t="shared" si="136"/>
        <v>0.84619444699964896</v>
      </c>
      <c r="V237" s="10">
        <f t="shared" si="137"/>
        <v>20.528731034482757</v>
      </c>
      <c r="W237" s="10">
        <f t="shared" si="138"/>
        <v>38.315493873798999</v>
      </c>
      <c r="X237" s="10">
        <f t="shared" si="139"/>
        <v>0.16150766991552884</v>
      </c>
      <c r="Y237" s="10">
        <f t="shared" si="140"/>
        <v>0.79236250344952619</v>
      </c>
      <c r="Z237" s="10">
        <f t="shared" si="141"/>
        <v>4.9033342012494963</v>
      </c>
      <c r="AA237" s="10">
        <f t="shared" si="142"/>
        <v>15.62539683323326</v>
      </c>
      <c r="AB237" s="10">
        <f t="shared" si="143"/>
        <v>24.318333335000002</v>
      </c>
      <c r="AC237" s="10">
        <f t="shared" si="144"/>
        <v>4.881608090987732</v>
      </c>
      <c r="AD237" s="10">
        <f t="shared" si="145"/>
        <v>1.8381246873386414</v>
      </c>
      <c r="AE237" s="10">
        <f t="shared" si="146"/>
        <v>3.3598663891631868</v>
      </c>
      <c r="AF237" s="10">
        <f t="shared" si="147"/>
        <v>1.6254853009685621</v>
      </c>
      <c r="AG237" s="10">
        <f t="shared" si="148"/>
        <v>0.1821001893349006</v>
      </c>
      <c r="AH237" s="10">
        <f t="shared" si="149"/>
        <v>88.83849809528509</v>
      </c>
      <c r="AI237" s="10">
        <f t="shared" si="150"/>
        <v>5.9077601233364585E-2</v>
      </c>
      <c r="AJ237" s="10">
        <f t="shared" ca="1" si="151"/>
        <v>0.59587701110000058</v>
      </c>
      <c r="AK237" s="12">
        <f t="shared" si="152"/>
        <v>0.1821001893349006</v>
      </c>
      <c r="AL237" s="10">
        <f t="shared" ca="1" si="153"/>
        <v>15.02951982213326</v>
      </c>
      <c r="AM237" s="10">
        <f t="shared" si="154"/>
        <v>5.9077601233364585E-2</v>
      </c>
      <c r="AN237" s="10">
        <f t="shared" si="155"/>
        <v>3.027058539931796</v>
      </c>
      <c r="AO237" s="10">
        <f t="shared" si="156"/>
        <v>5.8987499999999997</v>
      </c>
      <c r="AP237" s="10">
        <f t="shared" si="157"/>
        <v>1.7343810881946247</v>
      </c>
      <c r="AQ237" s="10">
        <f t="shared" si="158"/>
        <v>3.0055749999999999</v>
      </c>
      <c r="AR237" s="15">
        <f t="shared" ca="1" si="159"/>
        <v>8.1916076401631237</v>
      </c>
    </row>
    <row r="238" spans="1:44">
      <c r="A238" s="14" t="str">
        <f>B238&amp;D238</f>
        <v>KS8</v>
      </c>
      <c r="B238" t="s">
        <v>78</v>
      </c>
      <c r="C238" t="s">
        <v>156</v>
      </c>
      <c r="D238">
        <v>8</v>
      </c>
      <c r="E238">
        <v>2</v>
      </c>
      <c r="F238" s="16">
        <f t="shared" ca="1" si="128"/>
        <v>7.2233010657118593</v>
      </c>
      <c r="G238">
        <v>30.946666669999999</v>
      </c>
      <c r="H238">
        <v>15.25666667</v>
      </c>
      <c r="I238">
        <v>13.56138889</v>
      </c>
      <c r="J238">
        <v>1111</v>
      </c>
      <c r="K238">
        <v>5.42</v>
      </c>
      <c r="L238">
        <v>39.366999999999997</v>
      </c>
      <c r="M238">
        <v>10.4</v>
      </c>
      <c r="N238" s="12">
        <f t="shared" si="129"/>
        <v>36.85</v>
      </c>
      <c r="O238" s="10">
        <f t="shared" si="130"/>
        <v>13.55</v>
      </c>
      <c r="P238" s="10">
        <f t="shared" si="131"/>
        <v>88.83849809528509</v>
      </c>
      <c r="Q238" s="10">
        <f t="shared" si="132"/>
        <v>41.600320340106435</v>
      </c>
      <c r="R238" s="10">
        <f t="shared" si="133"/>
        <v>33.731204087808003</v>
      </c>
      <c r="S238" s="12">
        <f t="shared" si="134"/>
        <v>23.35419741697417</v>
      </c>
      <c r="T238" s="10">
        <f t="shared" si="135"/>
        <v>28.456307000000002</v>
      </c>
      <c r="U238" s="10">
        <f t="shared" si="136"/>
        <v>0.82070373421871534</v>
      </c>
      <c r="V238" s="10">
        <f t="shared" si="137"/>
        <v>17.982732011070112</v>
      </c>
      <c r="W238" s="10">
        <f t="shared" si="138"/>
        <v>37.665762213957223</v>
      </c>
      <c r="X238" s="10">
        <f t="shared" si="139"/>
        <v>0.16549532189755931</v>
      </c>
      <c r="Y238" s="10">
        <f t="shared" si="140"/>
        <v>0.75795004119526588</v>
      </c>
      <c r="Z238" s="10">
        <f t="shared" si="141"/>
        <v>4.7246872225426495</v>
      </c>
      <c r="AA238" s="10">
        <f t="shared" si="142"/>
        <v>13.258044788527464</v>
      </c>
      <c r="AB238" s="10">
        <f t="shared" si="143"/>
        <v>23.10166667</v>
      </c>
      <c r="AC238" s="10">
        <f t="shared" si="144"/>
        <v>4.4789692911294594</v>
      </c>
      <c r="AD238" s="10">
        <f t="shared" si="145"/>
        <v>1.7337310124305814</v>
      </c>
      <c r="AE238" s="10">
        <f t="shared" si="146"/>
        <v>3.1063501517800205</v>
      </c>
      <c r="AF238" s="10">
        <f t="shared" si="147"/>
        <v>1.5536674836549207</v>
      </c>
      <c r="AG238" s="10">
        <f t="shared" si="148"/>
        <v>0.17083362656193343</v>
      </c>
      <c r="AH238" s="10">
        <f t="shared" si="149"/>
        <v>88.83849809528509</v>
      </c>
      <c r="AI238" s="10">
        <f t="shared" si="150"/>
        <v>5.9077601233364585E-2</v>
      </c>
      <c r="AJ238" s="10">
        <f t="shared" ca="1" si="151"/>
        <v>-0.17033333310000026</v>
      </c>
      <c r="AK238" s="12">
        <f t="shared" si="152"/>
        <v>0.17083362656193343</v>
      </c>
      <c r="AL238" s="10">
        <f t="shared" ca="1" si="153"/>
        <v>13.428378121627464</v>
      </c>
      <c r="AM238" s="10">
        <f t="shared" si="154"/>
        <v>5.9077601233364585E-2</v>
      </c>
      <c r="AN238" s="10">
        <f t="shared" si="155"/>
        <v>3.039496569274748</v>
      </c>
      <c r="AO238" s="10">
        <f t="shared" si="156"/>
        <v>5.42</v>
      </c>
      <c r="AP238" s="10">
        <f t="shared" si="157"/>
        <v>1.5526826681250998</v>
      </c>
      <c r="AQ238" s="10">
        <f t="shared" si="158"/>
        <v>2.8428000000000004</v>
      </c>
      <c r="AR238" s="15">
        <f t="shared" ca="1" si="159"/>
        <v>7.2233010657118593</v>
      </c>
    </row>
    <row r="239" spans="1:44">
      <c r="A239" s="14" t="str">
        <f>B239&amp;D239</f>
        <v>KS9</v>
      </c>
      <c r="B239" t="s">
        <v>78</v>
      </c>
      <c r="C239" t="s">
        <v>156</v>
      </c>
      <c r="D239">
        <v>9</v>
      </c>
      <c r="E239">
        <v>2</v>
      </c>
      <c r="F239" s="16">
        <f t="shared" ca="1" si="128"/>
        <v>5.8615326916191961</v>
      </c>
      <c r="G239">
        <v>26.12758621</v>
      </c>
      <c r="H239">
        <v>10.98275862</v>
      </c>
      <c r="I239">
        <v>9.396551724</v>
      </c>
      <c r="J239">
        <v>1111</v>
      </c>
      <c r="K239">
        <v>5.7313218389999996</v>
      </c>
      <c r="L239">
        <v>39.366999999999997</v>
      </c>
      <c r="M239">
        <v>9.9310344829999995</v>
      </c>
      <c r="N239" s="12">
        <f t="shared" si="129"/>
        <v>30.35</v>
      </c>
      <c r="O239" s="10">
        <f t="shared" si="130"/>
        <v>12.2</v>
      </c>
      <c r="P239" s="10">
        <f t="shared" si="131"/>
        <v>88.83849809528509</v>
      </c>
      <c r="Q239" s="10">
        <f t="shared" si="132"/>
        <v>39.187417741303001</v>
      </c>
      <c r="R239" s="10">
        <f t="shared" si="133"/>
        <v>31.671902089016438</v>
      </c>
      <c r="S239" s="12">
        <f t="shared" si="134"/>
        <v>19.940241662256149</v>
      </c>
      <c r="T239" s="10">
        <f t="shared" si="135"/>
        <v>23.436877000000003</v>
      </c>
      <c r="U239" s="10">
        <f t="shared" si="136"/>
        <v>0.85080625982105662</v>
      </c>
      <c r="V239" s="10">
        <f t="shared" si="137"/>
        <v>15.353986079937235</v>
      </c>
      <c r="W239" s="10">
        <f t="shared" si="138"/>
        <v>35.429659915159718</v>
      </c>
      <c r="X239" s="10">
        <f t="shared" si="139"/>
        <v>0.18797385359161639</v>
      </c>
      <c r="Y239" s="10">
        <f t="shared" si="140"/>
        <v>0.79858845075842655</v>
      </c>
      <c r="Z239" s="10">
        <f t="shared" si="141"/>
        <v>5.3184790587533302</v>
      </c>
      <c r="AA239" s="10">
        <f t="shared" si="142"/>
        <v>10.035507021183903</v>
      </c>
      <c r="AB239" s="10">
        <f t="shared" si="143"/>
        <v>18.555172415000001</v>
      </c>
      <c r="AC239" s="10">
        <f t="shared" si="144"/>
        <v>3.3868756064437275</v>
      </c>
      <c r="AD239" s="10">
        <f t="shared" si="145"/>
        <v>1.3112104428341442</v>
      </c>
      <c r="AE239" s="10">
        <f t="shared" si="146"/>
        <v>2.3490430246389358</v>
      </c>
      <c r="AF239" s="10">
        <f t="shared" si="147"/>
        <v>1.1791810812134333</v>
      </c>
      <c r="AG239" s="10">
        <f t="shared" si="148"/>
        <v>0.13378829758902594</v>
      </c>
      <c r="AH239" s="10">
        <f t="shared" si="149"/>
        <v>88.83849809528509</v>
      </c>
      <c r="AI239" s="10">
        <f t="shared" si="150"/>
        <v>5.9077601233364585E-2</v>
      </c>
      <c r="AJ239" s="10">
        <f t="shared" ca="1" si="151"/>
        <v>-0.63650919569999986</v>
      </c>
      <c r="AK239" s="12">
        <f t="shared" si="152"/>
        <v>0.13378829758902594</v>
      </c>
      <c r="AL239" s="10">
        <f t="shared" ca="1" si="153"/>
        <v>10.672016216883904</v>
      </c>
      <c r="AM239" s="10">
        <f t="shared" si="154"/>
        <v>5.9077601233364585E-2</v>
      </c>
      <c r="AN239" s="10">
        <f t="shared" si="155"/>
        <v>3.0868943004685878</v>
      </c>
      <c r="AO239" s="10">
        <f t="shared" si="156"/>
        <v>5.7313218389999996</v>
      </c>
      <c r="AP239" s="10">
        <f t="shared" si="157"/>
        <v>1.1698619434255024</v>
      </c>
      <c r="AQ239" s="10">
        <f t="shared" si="158"/>
        <v>2.9486494252600002</v>
      </c>
      <c r="AR239" s="15">
        <f t="shared" ca="1" si="159"/>
        <v>5.8615326916191961</v>
      </c>
    </row>
    <row r="240" spans="1:44">
      <c r="A240" s="14" t="str">
        <f>B240&amp;D240</f>
        <v>KS10</v>
      </c>
      <c r="B240" t="s">
        <v>78</v>
      </c>
      <c r="C240" t="s">
        <v>156</v>
      </c>
      <c r="D240">
        <v>10</v>
      </c>
      <c r="E240">
        <v>2</v>
      </c>
      <c r="F240" s="16">
        <f t="shared" ca="1" si="128"/>
        <v>4.3963820850220916</v>
      </c>
      <c r="G240">
        <v>19.50333333</v>
      </c>
      <c r="H240">
        <v>3.43</v>
      </c>
      <c r="I240">
        <v>0.63375000000000004</v>
      </c>
      <c r="J240">
        <v>1111</v>
      </c>
      <c r="K240">
        <v>5.2688888890000003</v>
      </c>
      <c r="L240">
        <v>39.366999999999997</v>
      </c>
      <c r="M240">
        <v>8.8333333330000006</v>
      </c>
      <c r="N240" s="12">
        <f t="shared" si="129"/>
        <v>23.05</v>
      </c>
      <c r="O240" s="10">
        <f t="shared" si="130"/>
        <v>10.95</v>
      </c>
      <c r="P240" s="10">
        <f t="shared" si="131"/>
        <v>88.83849809528509</v>
      </c>
      <c r="Q240" s="10">
        <f t="shared" si="132"/>
        <v>35.889331994648437</v>
      </c>
      <c r="R240" s="10">
        <f t="shared" si="133"/>
        <v>28.451044931327999</v>
      </c>
      <c r="S240" s="12">
        <f t="shared" si="134"/>
        <v>15.059684170121006</v>
      </c>
      <c r="T240" s="10">
        <f t="shared" si="135"/>
        <v>17.799671</v>
      </c>
      <c r="U240" s="10">
        <f t="shared" si="136"/>
        <v>0.84606531042742339</v>
      </c>
      <c r="V240" s="10">
        <f t="shared" si="137"/>
        <v>11.595956810993174</v>
      </c>
      <c r="W240" s="10">
        <f t="shared" si="138"/>
        <v>32.170188462988222</v>
      </c>
      <c r="X240" s="10">
        <f t="shared" si="139"/>
        <v>0.22803913611163384</v>
      </c>
      <c r="Y240" s="10">
        <f t="shared" si="140"/>
        <v>0.79218816907702172</v>
      </c>
      <c r="Z240" s="10">
        <f t="shared" si="141"/>
        <v>5.8115415126462544</v>
      </c>
      <c r="AA240" s="10">
        <f t="shared" si="142"/>
        <v>5.7844152983469197</v>
      </c>
      <c r="AB240" s="10">
        <f t="shared" si="143"/>
        <v>11.466666665</v>
      </c>
      <c r="AC240" s="10">
        <f t="shared" si="144"/>
        <v>2.2673497206109596</v>
      </c>
      <c r="AD240" s="10">
        <f t="shared" si="145"/>
        <v>0.78120546759272402</v>
      </c>
      <c r="AE240" s="10">
        <f t="shared" si="146"/>
        <v>1.5242775941018418</v>
      </c>
      <c r="AF240" s="10">
        <f t="shared" si="147"/>
        <v>0.63955280829741112</v>
      </c>
      <c r="AG240" s="10">
        <f t="shared" si="148"/>
        <v>8.9661156488060154E-2</v>
      </c>
      <c r="AH240" s="10">
        <f t="shared" si="149"/>
        <v>88.83849809528509</v>
      </c>
      <c r="AI240" s="10">
        <f t="shared" si="150"/>
        <v>5.9077601233364585E-2</v>
      </c>
      <c r="AJ240" s="10">
        <f t="shared" ca="1" si="151"/>
        <v>-0.99239080500000032</v>
      </c>
      <c r="AK240" s="12">
        <f t="shared" si="152"/>
        <v>8.9661156488060154E-2</v>
      </c>
      <c r="AL240" s="10">
        <f t="shared" ca="1" si="153"/>
        <v>6.77680610334692</v>
      </c>
      <c r="AM240" s="10">
        <f t="shared" si="154"/>
        <v>5.9077601233364585E-2</v>
      </c>
      <c r="AN240" s="10">
        <f t="shared" si="155"/>
        <v>3.1638153269461204</v>
      </c>
      <c r="AO240" s="10">
        <f t="shared" si="156"/>
        <v>5.2688888890000003</v>
      </c>
      <c r="AP240" s="10">
        <f t="shared" si="157"/>
        <v>0.8847247858044307</v>
      </c>
      <c r="AQ240" s="10">
        <f t="shared" si="158"/>
        <v>2.7914222222600005</v>
      </c>
      <c r="AR240" s="15">
        <f t="shared" ca="1" si="159"/>
        <v>4.3963820850220916</v>
      </c>
    </row>
    <row r="241" spans="1:44">
      <c r="A241" s="14" t="str">
        <f>B241&amp;D241</f>
        <v>KS11</v>
      </c>
      <c r="B241" t="s">
        <v>78</v>
      </c>
      <c r="C241" t="s">
        <v>156</v>
      </c>
      <c r="D241">
        <v>11</v>
      </c>
      <c r="E241">
        <v>2</v>
      </c>
      <c r="F241" s="16">
        <f t="shared" ca="1" si="128"/>
        <v>2.763437466376462</v>
      </c>
      <c r="G241">
        <v>11.882758620000001</v>
      </c>
      <c r="H241">
        <v>-1.6896551719999999</v>
      </c>
      <c r="I241">
        <v>-4.2712643679999998</v>
      </c>
      <c r="J241">
        <v>1111</v>
      </c>
      <c r="K241">
        <v>5.4788793099999999</v>
      </c>
      <c r="L241">
        <v>39.366999999999997</v>
      </c>
      <c r="M241">
        <v>6.8275862070000004</v>
      </c>
      <c r="N241" s="12">
        <f t="shared" si="129"/>
        <v>16.899999999999999</v>
      </c>
      <c r="O241" s="10">
        <f t="shared" si="130"/>
        <v>9.8000000000000007</v>
      </c>
      <c r="P241" s="10">
        <f t="shared" si="131"/>
        <v>88.83849809528509</v>
      </c>
      <c r="Q241" s="10">
        <f t="shared" si="132"/>
        <v>32.121141915516439</v>
      </c>
      <c r="R241" s="10">
        <f t="shared" si="133"/>
        <v>26.444725098343</v>
      </c>
      <c r="S241" s="12">
        <f t="shared" si="134"/>
        <v>10.112051372362245</v>
      </c>
      <c r="T241" s="10">
        <f t="shared" si="135"/>
        <v>13.050517999999999</v>
      </c>
      <c r="U241" s="10">
        <f t="shared" si="136"/>
        <v>0.77483908089795717</v>
      </c>
      <c r="V241" s="10">
        <f t="shared" si="137"/>
        <v>7.7862795567189291</v>
      </c>
      <c r="W241" s="10">
        <f t="shared" si="138"/>
        <v>29.282933506929719</v>
      </c>
      <c r="X241" s="10">
        <f t="shared" si="139"/>
        <v>0.24660146448269488</v>
      </c>
      <c r="Y241" s="10">
        <f t="shared" si="140"/>
        <v>0.69603275921224228</v>
      </c>
      <c r="Z241" s="10">
        <f t="shared" si="141"/>
        <v>5.0262017051536185</v>
      </c>
      <c r="AA241" s="10">
        <f t="shared" si="142"/>
        <v>2.7600778515653106</v>
      </c>
      <c r="AB241" s="10">
        <f t="shared" si="143"/>
        <v>5.0965517240000002</v>
      </c>
      <c r="AC241" s="10">
        <f t="shared" si="144"/>
        <v>1.3917576247841026</v>
      </c>
      <c r="AD241" s="10">
        <f t="shared" si="145"/>
        <v>0.5396493398661979</v>
      </c>
      <c r="AE241" s="10">
        <f t="shared" si="146"/>
        <v>0.96570348232515024</v>
      </c>
      <c r="AF241" s="10">
        <f t="shared" si="147"/>
        <v>0.4450656345294548</v>
      </c>
      <c r="AG241" s="10">
        <f t="shared" si="148"/>
        <v>6.1251436090571057E-2</v>
      </c>
      <c r="AH241" s="10">
        <f t="shared" si="149"/>
        <v>88.83849809528509</v>
      </c>
      <c r="AI241" s="10">
        <f t="shared" si="150"/>
        <v>5.9077601233364585E-2</v>
      </c>
      <c r="AJ241" s="10">
        <f t="shared" ca="1" si="151"/>
        <v>-0.89181609174000009</v>
      </c>
      <c r="AK241" s="12">
        <f t="shared" si="152"/>
        <v>6.1251436090571057E-2</v>
      </c>
      <c r="AL241" s="10">
        <f t="shared" ca="1" si="153"/>
        <v>3.6518939433053106</v>
      </c>
      <c r="AM241" s="10">
        <f t="shared" si="154"/>
        <v>5.9077601233364585E-2</v>
      </c>
      <c r="AN241" s="10">
        <f t="shared" si="155"/>
        <v>3.236286082731493</v>
      </c>
      <c r="AO241" s="10">
        <f t="shared" si="156"/>
        <v>5.4788793099999999</v>
      </c>
      <c r="AP241" s="10">
        <f t="shared" si="157"/>
        <v>0.52063784779569544</v>
      </c>
      <c r="AQ241" s="10">
        <f t="shared" si="158"/>
        <v>2.8628189653999998</v>
      </c>
      <c r="AR241" s="15">
        <f t="shared" ca="1" si="159"/>
        <v>2.763437466376462</v>
      </c>
    </row>
    <row r="242" spans="1:44">
      <c r="A242" s="14" t="str">
        <f>B242&amp;D242</f>
        <v>KS12</v>
      </c>
      <c r="B242" t="s">
        <v>78</v>
      </c>
      <c r="C242" t="s">
        <v>156</v>
      </c>
      <c r="D242">
        <v>12</v>
      </c>
      <c r="E242">
        <v>2</v>
      </c>
      <c r="F242" s="16">
        <f t="shared" ca="1" si="128"/>
        <v>1.2537437990985385</v>
      </c>
      <c r="G242">
        <v>2.6548387099999999</v>
      </c>
      <c r="H242">
        <v>-8.519354839</v>
      </c>
      <c r="I242">
        <v>-7.9259408599999999</v>
      </c>
      <c r="J242">
        <v>1111</v>
      </c>
      <c r="K242">
        <v>5.8141129029999998</v>
      </c>
      <c r="L242">
        <v>39.366999999999997</v>
      </c>
      <c r="M242">
        <v>6.5806451609999996</v>
      </c>
      <c r="N242" s="12">
        <f t="shared" si="129"/>
        <v>14.2</v>
      </c>
      <c r="O242" s="10">
        <f t="shared" si="130"/>
        <v>9.3000000000000007</v>
      </c>
      <c r="P242" s="10">
        <f t="shared" si="131"/>
        <v>88.83849809528509</v>
      </c>
      <c r="Q242" s="10">
        <f t="shared" si="132"/>
        <v>28.245437499156438</v>
      </c>
      <c r="R242" s="10">
        <f t="shared" si="133"/>
        <v>23.816481435648001</v>
      </c>
      <c r="S242" s="12">
        <f t="shared" si="134"/>
        <v>8.5739334024838705</v>
      </c>
      <c r="T242" s="10">
        <f t="shared" si="135"/>
        <v>10.965524</v>
      </c>
      <c r="U242" s="10">
        <f t="shared" si="136"/>
        <v>0.78189910509373473</v>
      </c>
      <c r="V242" s="10">
        <f t="shared" si="137"/>
        <v>6.6019287199125802</v>
      </c>
      <c r="W242" s="10">
        <f t="shared" si="138"/>
        <v>26.030959467402219</v>
      </c>
      <c r="X242" s="10">
        <f t="shared" si="139"/>
        <v>0.25881178126356696</v>
      </c>
      <c r="Y242" s="10">
        <f t="shared" si="140"/>
        <v>0.70556379187654195</v>
      </c>
      <c r="Z242" s="10">
        <f t="shared" si="141"/>
        <v>4.7534672193260414</v>
      </c>
      <c r="AA242" s="10">
        <f t="shared" si="142"/>
        <v>1.8484615005865388</v>
      </c>
      <c r="AB242" s="10">
        <f t="shared" si="143"/>
        <v>-2.9322580645</v>
      </c>
      <c r="AC242" s="10">
        <f t="shared" si="144"/>
        <v>0.73940314276355679</v>
      </c>
      <c r="AD242" s="10">
        <f t="shared" si="145"/>
        <v>0.32107274421299486</v>
      </c>
      <c r="AE242" s="10">
        <f t="shared" si="146"/>
        <v>0.5302379434882758</v>
      </c>
      <c r="AF242" s="10">
        <f t="shared" si="147"/>
        <v>0.33630239089769898</v>
      </c>
      <c r="AG242" s="10">
        <f t="shared" si="148"/>
        <v>3.6714432761190949E-2</v>
      </c>
      <c r="AH242" s="10">
        <f t="shared" si="149"/>
        <v>88.83849809528509</v>
      </c>
      <c r="AI242" s="10">
        <f t="shared" si="150"/>
        <v>5.9077601233364585E-2</v>
      </c>
      <c r="AJ242" s="10">
        <f t="shared" ca="1" si="151"/>
        <v>-1.1240333703900001</v>
      </c>
      <c r="AK242" s="12">
        <f t="shared" si="152"/>
        <v>3.6714432761190949E-2</v>
      </c>
      <c r="AL242" s="10">
        <f t="shared" ca="1" si="153"/>
        <v>2.9724948709765391</v>
      </c>
      <c r="AM242" s="10">
        <f t="shared" si="154"/>
        <v>5.9077601233364585E-2</v>
      </c>
      <c r="AN242" s="10">
        <f t="shared" si="155"/>
        <v>3.3324972229187817</v>
      </c>
      <c r="AO242" s="10">
        <f t="shared" si="156"/>
        <v>5.8141129029999998</v>
      </c>
      <c r="AP242" s="10">
        <f t="shared" si="157"/>
        <v>0.19393555259057682</v>
      </c>
      <c r="AQ242" s="10">
        <f t="shared" si="158"/>
        <v>2.9767983870200001</v>
      </c>
      <c r="AR242" s="15">
        <f t="shared" ca="1" si="159"/>
        <v>1.2537437990985385</v>
      </c>
    </row>
    <row r="243" spans="1:44">
      <c r="A243" s="14" t="str">
        <f>B243&amp;D243</f>
        <v>KY1</v>
      </c>
      <c r="B243" t="s">
        <v>79</v>
      </c>
      <c r="C243" t="s">
        <v>152</v>
      </c>
      <c r="D243">
        <v>1</v>
      </c>
      <c r="E243">
        <v>1</v>
      </c>
      <c r="F243" s="16">
        <f t="shared" ca="1" si="128"/>
        <v>1.1004131660366843</v>
      </c>
      <c r="G243">
        <v>4.5308333330000004</v>
      </c>
      <c r="H243">
        <v>-4.4736111110000003</v>
      </c>
      <c r="I243">
        <v>-4.1456134259999997</v>
      </c>
      <c r="J243">
        <v>228.83333329999999</v>
      </c>
      <c r="K243">
        <v>3.728761574</v>
      </c>
      <c r="L243">
        <v>37.715166670000002</v>
      </c>
      <c r="M243">
        <v>4.0750000000000002</v>
      </c>
      <c r="N243" s="12">
        <f t="shared" si="129"/>
        <v>16.850000000000001</v>
      </c>
      <c r="O243" s="10">
        <f t="shared" si="130"/>
        <v>9.6999999999999993</v>
      </c>
      <c r="P243" s="10">
        <f t="shared" si="131"/>
        <v>98.624131649963843</v>
      </c>
      <c r="Q243" s="10">
        <f t="shared" si="132"/>
        <v>29.074606329023439</v>
      </c>
      <c r="R243" s="10">
        <f t="shared" si="133"/>
        <v>25.482325176836436</v>
      </c>
      <c r="S243" s="12">
        <f t="shared" si="134"/>
        <v>7.7518685567010319</v>
      </c>
      <c r="T243" s="10">
        <f t="shared" si="135"/>
        <v>12.714616833322101</v>
      </c>
      <c r="U243" s="10">
        <f t="shared" si="136"/>
        <v>0.60968164894951127</v>
      </c>
      <c r="V243" s="10">
        <f t="shared" si="137"/>
        <v>5.9689387886597949</v>
      </c>
      <c r="W243" s="10">
        <f t="shared" si="138"/>
        <v>27.278465752929939</v>
      </c>
      <c r="X243" s="10">
        <f t="shared" si="139"/>
        <v>0.24615781267018833</v>
      </c>
      <c r="Y243" s="10">
        <f t="shared" si="140"/>
        <v>0.47307022608184024</v>
      </c>
      <c r="Z243" s="10">
        <f t="shared" si="141"/>
        <v>3.1765754844943812</v>
      </c>
      <c r="AA243" s="10">
        <f t="shared" si="142"/>
        <v>2.7923633041654137</v>
      </c>
      <c r="AB243" s="10">
        <f t="shared" si="143"/>
        <v>2.8611111000000022E-2</v>
      </c>
      <c r="AC243" s="10">
        <f t="shared" si="144"/>
        <v>0.84415193639287001</v>
      </c>
      <c r="AD243" s="10">
        <f t="shared" si="145"/>
        <v>0.43831485436475659</v>
      </c>
      <c r="AE243" s="10">
        <f t="shared" si="146"/>
        <v>0.6412333953788133</v>
      </c>
      <c r="AF243" s="10">
        <f t="shared" si="147"/>
        <v>0.44930388381854419</v>
      </c>
      <c r="AG243" s="10">
        <f t="shared" si="148"/>
        <v>4.4532285057086334E-2</v>
      </c>
      <c r="AH243" s="10">
        <f t="shared" si="149"/>
        <v>98.624131649963843</v>
      </c>
      <c r="AI243" s="10">
        <f t="shared" si="150"/>
        <v>6.5585047547225953E-2</v>
      </c>
      <c r="AJ243" s="10">
        <f t="shared" ca="1" si="151"/>
        <v>-0.39717724011</v>
      </c>
      <c r="AK243" s="12">
        <f t="shared" si="152"/>
        <v>4.4532285057086334E-2</v>
      </c>
      <c r="AL243" s="10">
        <f t="shared" ca="1" si="153"/>
        <v>3.1895405442754137</v>
      </c>
      <c r="AM243" s="10">
        <f t="shared" si="154"/>
        <v>6.5585047547225953E-2</v>
      </c>
      <c r="AN243" s="10">
        <f t="shared" si="155"/>
        <v>3.2963578298177123</v>
      </c>
      <c r="AO243" s="10">
        <f t="shared" si="156"/>
        <v>3.728761574</v>
      </c>
      <c r="AP243" s="10">
        <f t="shared" si="157"/>
        <v>0.19192951156026911</v>
      </c>
      <c r="AQ243" s="10">
        <f t="shared" si="158"/>
        <v>2.26777893516</v>
      </c>
      <c r="AR243" s="15">
        <f t="shared" ca="1" si="159"/>
        <v>1.1004131660366843</v>
      </c>
    </row>
    <row r="244" spans="1:44">
      <c r="A244" s="14" t="str">
        <f>B244&amp;D244</f>
        <v>KY2</v>
      </c>
      <c r="B244" t="s">
        <v>79</v>
      </c>
      <c r="C244" t="s">
        <v>152</v>
      </c>
      <c r="D244">
        <v>2</v>
      </c>
      <c r="E244">
        <v>1</v>
      </c>
      <c r="F244" s="16">
        <f t="shared" ca="1" si="128"/>
        <v>1.5863767031502747</v>
      </c>
      <c r="G244">
        <v>7.5228395060000004</v>
      </c>
      <c r="H244">
        <v>-2.072530864</v>
      </c>
      <c r="I244">
        <v>-2.7028549380000002</v>
      </c>
      <c r="J244">
        <v>228.83333329999999</v>
      </c>
      <c r="K244">
        <v>3.7970550410000001</v>
      </c>
      <c r="L244">
        <v>37.715166670000002</v>
      </c>
      <c r="M244">
        <v>5.1234567899999996</v>
      </c>
      <c r="N244" s="12">
        <f t="shared" si="129"/>
        <v>22.05</v>
      </c>
      <c r="O244" s="10">
        <f t="shared" si="130"/>
        <v>10.649999999999999</v>
      </c>
      <c r="P244" s="10">
        <f t="shared" si="131"/>
        <v>98.624131649963843</v>
      </c>
      <c r="Q244" s="10">
        <f t="shared" si="132"/>
        <v>30.352422271526439</v>
      </c>
      <c r="R244" s="10">
        <f t="shared" si="133"/>
        <v>26.250100533261438</v>
      </c>
      <c r="S244" s="12">
        <f t="shared" si="134"/>
        <v>10.816360198098591</v>
      </c>
      <c r="T244" s="10">
        <f t="shared" si="135"/>
        <v>16.6384154999853</v>
      </c>
      <c r="U244" s="10">
        <f t="shared" si="136"/>
        <v>0.65008354900790566</v>
      </c>
      <c r="V244" s="10">
        <f t="shared" si="137"/>
        <v>8.3285973525359154</v>
      </c>
      <c r="W244" s="10">
        <f t="shared" si="138"/>
        <v>28.301261402393941</v>
      </c>
      <c r="X244" s="10">
        <f t="shared" si="139"/>
        <v>0.24094616590680329</v>
      </c>
      <c r="Y244" s="10">
        <f t="shared" si="140"/>
        <v>0.52761279116067272</v>
      </c>
      <c r="Z244" s="10">
        <f t="shared" si="141"/>
        <v>3.5978340563063003</v>
      </c>
      <c r="AA244" s="10">
        <f t="shared" si="142"/>
        <v>4.7307632962296147</v>
      </c>
      <c r="AB244" s="10">
        <f t="shared" si="143"/>
        <v>2.7251543210000002</v>
      </c>
      <c r="AC244" s="10">
        <f t="shared" si="144"/>
        <v>1.0384003909241442</v>
      </c>
      <c r="AD244" s="10">
        <f t="shared" si="145"/>
        <v>0.52458521754941356</v>
      </c>
      <c r="AE244" s="10">
        <f t="shared" si="146"/>
        <v>0.7814928042367788</v>
      </c>
      <c r="AF244" s="10">
        <f t="shared" si="147"/>
        <v>0.50059500247768052</v>
      </c>
      <c r="AG244" s="10">
        <f t="shared" si="148"/>
        <v>5.2858231871770099E-2</v>
      </c>
      <c r="AH244" s="10">
        <f t="shared" si="149"/>
        <v>98.624131649963843</v>
      </c>
      <c r="AI244" s="10">
        <f t="shared" si="150"/>
        <v>6.5585047547225953E-2</v>
      </c>
      <c r="AJ244" s="10">
        <f t="shared" ca="1" si="151"/>
        <v>0.37751604940000005</v>
      </c>
      <c r="AK244" s="12">
        <f t="shared" si="152"/>
        <v>5.2858231871770099E-2</v>
      </c>
      <c r="AL244" s="10">
        <f t="shared" ca="1" si="153"/>
        <v>4.3532472468296142</v>
      </c>
      <c r="AM244" s="10">
        <f t="shared" si="154"/>
        <v>6.5585047547225953E-2</v>
      </c>
      <c r="AN244" s="10">
        <f t="shared" si="155"/>
        <v>3.2641200336484988</v>
      </c>
      <c r="AO244" s="10">
        <f t="shared" si="156"/>
        <v>3.7970550410000001</v>
      </c>
      <c r="AP244" s="10">
        <f t="shared" si="157"/>
        <v>0.28089780175909829</v>
      </c>
      <c r="AQ244" s="10">
        <f t="shared" si="158"/>
        <v>2.2909987139400001</v>
      </c>
      <c r="AR244" s="15">
        <f t="shared" ca="1" si="159"/>
        <v>1.5863767031502747</v>
      </c>
    </row>
    <row r="245" spans="1:44">
      <c r="A245" s="14" t="str">
        <f>B245&amp;D245</f>
        <v>KY3</v>
      </c>
      <c r="B245" t="s">
        <v>79</v>
      </c>
      <c r="C245" t="s">
        <v>152</v>
      </c>
      <c r="D245">
        <v>3</v>
      </c>
      <c r="E245">
        <v>1</v>
      </c>
      <c r="F245" s="16">
        <f t="shared" ca="1" si="128"/>
        <v>2.4681528517012463</v>
      </c>
      <c r="G245">
        <v>13.33861111</v>
      </c>
      <c r="H245">
        <v>1.64</v>
      </c>
      <c r="I245">
        <v>1.005277778</v>
      </c>
      <c r="J245">
        <v>228.83333329999999</v>
      </c>
      <c r="K245">
        <v>3.6303587959999999</v>
      </c>
      <c r="L245">
        <v>37.715166670000002</v>
      </c>
      <c r="M245">
        <v>5.891666667</v>
      </c>
      <c r="N245" s="12">
        <f t="shared" si="129"/>
        <v>28.55</v>
      </c>
      <c r="O245" s="10">
        <f t="shared" si="130"/>
        <v>11.7</v>
      </c>
      <c r="P245" s="10">
        <f t="shared" si="131"/>
        <v>98.624131649963843</v>
      </c>
      <c r="Q245" s="10">
        <f t="shared" si="132"/>
        <v>32.803941275248</v>
      </c>
      <c r="R245" s="10">
        <f t="shared" si="133"/>
        <v>27.837567838331438</v>
      </c>
      <c r="S245" s="12">
        <f t="shared" si="134"/>
        <v>14.325836894993589</v>
      </c>
      <c r="T245" s="10">
        <f t="shared" si="135"/>
        <v>21.543163833314299</v>
      </c>
      <c r="U245" s="10">
        <f t="shared" si="136"/>
        <v>0.66498296191946271</v>
      </c>
      <c r="V245" s="10">
        <f t="shared" si="137"/>
        <v>11.030894409145064</v>
      </c>
      <c r="W245" s="10">
        <f t="shared" si="138"/>
        <v>30.320754556789719</v>
      </c>
      <c r="X245" s="10">
        <f t="shared" si="139"/>
        <v>0.22652576066838365</v>
      </c>
      <c r="Y245" s="10">
        <f t="shared" si="140"/>
        <v>0.54772699859127472</v>
      </c>
      <c r="Z245" s="10">
        <f t="shared" si="141"/>
        <v>3.7620256389198428</v>
      </c>
      <c r="AA245" s="10">
        <f t="shared" si="142"/>
        <v>7.2688687702252217</v>
      </c>
      <c r="AB245" s="10">
        <f t="shared" si="143"/>
        <v>7.4893055550000005</v>
      </c>
      <c r="AC245" s="10">
        <f t="shared" si="144"/>
        <v>1.5312705292603681</v>
      </c>
      <c r="AD245" s="10">
        <f t="shared" si="145"/>
        <v>0.68766704217537111</v>
      </c>
      <c r="AE245" s="10">
        <f t="shared" si="146"/>
        <v>1.1094687857178696</v>
      </c>
      <c r="AF245" s="10">
        <f t="shared" si="147"/>
        <v>0.65695933632086512</v>
      </c>
      <c r="AG245" s="10">
        <f t="shared" si="148"/>
        <v>7.0852637041164512E-2</v>
      </c>
      <c r="AH245" s="10">
        <f t="shared" si="149"/>
        <v>98.624131649963843</v>
      </c>
      <c r="AI245" s="10">
        <f t="shared" si="150"/>
        <v>6.5585047547225953E-2</v>
      </c>
      <c r="AJ245" s="10">
        <f t="shared" ca="1" si="151"/>
        <v>0.66698117276000002</v>
      </c>
      <c r="AK245" s="12">
        <f t="shared" si="152"/>
        <v>7.0852637041164512E-2</v>
      </c>
      <c r="AL245" s="10">
        <f t="shared" ca="1" si="153"/>
        <v>6.6018875974652218</v>
      </c>
      <c r="AM245" s="10">
        <f t="shared" si="154"/>
        <v>6.5585047547225953E-2</v>
      </c>
      <c r="AN245" s="10">
        <f t="shared" si="155"/>
        <v>3.2086784849753309</v>
      </c>
      <c r="AO245" s="10">
        <f t="shared" si="156"/>
        <v>3.6303587959999999</v>
      </c>
      <c r="AP245" s="10">
        <f t="shared" si="157"/>
        <v>0.45250944939700444</v>
      </c>
      <c r="AQ245" s="10">
        <f t="shared" si="158"/>
        <v>2.2343219906399998</v>
      </c>
      <c r="AR245" s="15">
        <f t="shared" ca="1" si="159"/>
        <v>2.4681528517012463</v>
      </c>
    </row>
    <row r="246" spans="1:44">
      <c r="A246" s="14" t="str">
        <f>B246&amp;D246</f>
        <v>KY4</v>
      </c>
      <c r="B246" t="s">
        <v>79</v>
      </c>
      <c r="C246" t="s">
        <v>152</v>
      </c>
      <c r="D246">
        <v>4</v>
      </c>
      <c r="E246">
        <v>1</v>
      </c>
      <c r="F246" s="16">
        <f t="shared" ca="1" si="128"/>
        <v>3.7260181734656315</v>
      </c>
      <c r="G246">
        <v>19.298850569999999</v>
      </c>
      <c r="H246">
        <v>7.3425287360000002</v>
      </c>
      <c r="I246">
        <v>6.1631106320000004</v>
      </c>
      <c r="J246">
        <v>228.83333329999999</v>
      </c>
      <c r="K246">
        <v>3.9291307469999999</v>
      </c>
      <c r="L246">
        <v>37.715166670000002</v>
      </c>
      <c r="M246">
        <v>6.9942528739999998</v>
      </c>
      <c r="N246" s="12">
        <f t="shared" si="129"/>
        <v>35.47</v>
      </c>
      <c r="O246" s="10">
        <f t="shared" si="130"/>
        <v>12.95</v>
      </c>
      <c r="P246" s="10">
        <f t="shared" si="131"/>
        <v>98.624131649963843</v>
      </c>
      <c r="Q246" s="10">
        <f t="shared" si="132"/>
        <v>35.644563359488004</v>
      </c>
      <c r="R246" s="10">
        <f t="shared" si="133"/>
        <v>30.136583680000001</v>
      </c>
      <c r="S246" s="12">
        <f t="shared" si="134"/>
        <v>18.446115808524326</v>
      </c>
      <c r="T246" s="10">
        <f t="shared" si="135"/>
        <v>26.764834366643019</v>
      </c>
      <c r="U246" s="10">
        <f t="shared" si="136"/>
        <v>0.68919222722759299</v>
      </c>
      <c r="V246" s="10">
        <f t="shared" si="137"/>
        <v>14.203509172563731</v>
      </c>
      <c r="W246" s="10">
        <f t="shared" si="138"/>
        <v>32.890573519744002</v>
      </c>
      <c r="X246" s="10">
        <f t="shared" si="139"/>
        <v>0.20385248180947982</v>
      </c>
      <c r="Y246" s="10">
        <f t="shared" si="140"/>
        <v>0.58040950675725067</v>
      </c>
      <c r="Z246" s="10">
        <f t="shared" si="141"/>
        <v>3.8915441944395637</v>
      </c>
      <c r="AA246" s="10">
        <f t="shared" si="142"/>
        <v>10.311964978124166</v>
      </c>
      <c r="AB246" s="10">
        <f t="shared" si="143"/>
        <v>13.320689652999999</v>
      </c>
      <c r="AC246" s="10">
        <f t="shared" si="144"/>
        <v>2.2386979579547837</v>
      </c>
      <c r="AD246" s="10">
        <f t="shared" si="145"/>
        <v>1.0256678114692017</v>
      </c>
      <c r="AE246" s="10">
        <f t="shared" si="146"/>
        <v>1.6321828847119928</v>
      </c>
      <c r="AF246" s="10">
        <f t="shared" si="147"/>
        <v>0.94572177088969533</v>
      </c>
      <c r="AG246" s="10">
        <f t="shared" si="148"/>
        <v>9.978890299925984E-2</v>
      </c>
      <c r="AH246" s="10">
        <f t="shared" si="149"/>
        <v>98.624131649963843</v>
      </c>
      <c r="AI246" s="10">
        <f t="shared" si="150"/>
        <v>6.5585047547225953E-2</v>
      </c>
      <c r="AJ246" s="10">
        <f t="shared" ca="1" si="151"/>
        <v>0.81639377371999988</v>
      </c>
      <c r="AK246" s="12">
        <f t="shared" si="152"/>
        <v>9.978890299925984E-2</v>
      </c>
      <c r="AL246" s="10">
        <f t="shared" ca="1" si="153"/>
        <v>9.4955712044041665</v>
      </c>
      <c r="AM246" s="10">
        <f t="shared" si="154"/>
        <v>6.5585047547225953E-2</v>
      </c>
      <c r="AN246" s="10">
        <f t="shared" si="155"/>
        <v>3.1433285561400925</v>
      </c>
      <c r="AO246" s="10">
        <f t="shared" si="156"/>
        <v>3.9291307469999999</v>
      </c>
      <c r="AP246" s="10">
        <f t="shared" si="157"/>
        <v>0.68646111382229746</v>
      </c>
      <c r="AQ246" s="10">
        <f t="shared" si="158"/>
        <v>2.33590445398</v>
      </c>
      <c r="AR246" s="15">
        <f t="shared" ca="1" si="159"/>
        <v>3.7260181734656315</v>
      </c>
    </row>
    <row r="247" spans="1:44">
      <c r="A247" s="14" t="str">
        <f>B247&amp;D247</f>
        <v>KY5</v>
      </c>
      <c r="B247" t="s">
        <v>79</v>
      </c>
      <c r="C247" t="s">
        <v>152</v>
      </c>
      <c r="D247">
        <v>5</v>
      </c>
      <c r="E247">
        <v>1</v>
      </c>
      <c r="F247" s="16">
        <f t="shared" ca="1" si="128"/>
        <v>4.2808101242204524</v>
      </c>
      <c r="G247">
        <v>24.333888890000001</v>
      </c>
      <c r="H247">
        <v>13.09972222</v>
      </c>
      <c r="I247">
        <v>12.508287040000001</v>
      </c>
      <c r="J247">
        <v>228.83333329999999</v>
      </c>
      <c r="K247">
        <v>2.8474305559999999</v>
      </c>
      <c r="L247">
        <v>37.715166670000002</v>
      </c>
      <c r="M247">
        <v>7.8083333330000002</v>
      </c>
      <c r="N247" s="12">
        <f t="shared" si="129"/>
        <v>39.950000000000003</v>
      </c>
      <c r="O247" s="10">
        <f t="shared" si="130"/>
        <v>14</v>
      </c>
      <c r="P247" s="10">
        <f t="shared" si="131"/>
        <v>98.624131649963843</v>
      </c>
      <c r="Q247" s="10">
        <f t="shared" si="132"/>
        <v>38.149398119943001</v>
      </c>
      <c r="R247" s="10">
        <f t="shared" si="133"/>
        <v>32.803941275248</v>
      </c>
      <c r="S247" s="12">
        <f t="shared" si="134"/>
        <v>21.128318451905361</v>
      </c>
      <c r="T247" s="10">
        <f t="shared" si="135"/>
        <v>30.145337833306701</v>
      </c>
      <c r="U247" s="10">
        <f t="shared" si="136"/>
        <v>0.70088179368689307</v>
      </c>
      <c r="V247" s="10">
        <f t="shared" si="137"/>
        <v>16.26880520796713</v>
      </c>
      <c r="W247" s="10">
        <f t="shared" si="138"/>
        <v>35.476669697595497</v>
      </c>
      <c r="X247" s="10">
        <f t="shared" si="139"/>
        <v>0.17140196913120229</v>
      </c>
      <c r="Y247" s="10">
        <f t="shared" si="140"/>
        <v>0.59619042147730572</v>
      </c>
      <c r="Z247" s="10">
        <f t="shared" si="141"/>
        <v>3.6252974518589629</v>
      </c>
      <c r="AA247" s="10">
        <f t="shared" si="142"/>
        <v>12.643507756108168</v>
      </c>
      <c r="AB247" s="10">
        <f t="shared" si="143"/>
        <v>18.716805555000001</v>
      </c>
      <c r="AC247" s="10">
        <f t="shared" si="144"/>
        <v>3.0442426990100699</v>
      </c>
      <c r="AD247" s="10">
        <f t="shared" si="145"/>
        <v>1.5075691729170426</v>
      </c>
      <c r="AE247" s="10">
        <f t="shared" si="146"/>
        <v>2.2759059359635563</v>
      </c>
      <c r="AF247" s="10">
        <f t="shared" si="147"/>
        <v>1.4502702047365343</v>
      </c>
      <c r="AG247" s="10">
        <f t="shared" si="148"/>
        <v>0.13497749897176395</v>
      </c>
      <c r="AH247" s="10">
        <f t="shared" si="149"/>
        <v>98.624131649963843</v>
      </c>
      <c r="AI247" s="10">
        <f t="shared" si="150"/>
        <v>6.5585047547225953E-2</v>
      </c>
      <c r="AJ247" s="10">
        <f t="shared" ca="1" si="151"/>
        <v>0.75545622628000031</v>
      </c>
      <c r="AK247" s="12">
        <f t="shared" si="152"/>
        <v>0.13497749897176395</v>
      </c>
      <c r="AL247" s="10">
        <f t="shared" ca="1" si="153"/>
        <v>11.888051529828168</v>
      </c>
      <c r="AM247" s="10">
        <f t="shared" si="154"/>
        <v>6.5585047547225953E-2</v>
      </c>
      <c r="AN247" s="10">
        <f t="shared" si="155"/>
        <v>3.085183927911602</v>
      </c>
      <c r="AO247" s="10">
        <f t="shared" si="156"/>
        <v>2.8474305559999999</v>
      </c>
      <c r="AP247" s="10">
        <f t="shared" si="157"/>
        <v>0.82563573122702194</v>
      </c>
      <c r="AQ247" s="10">
        <f t="shared" si="158"/>
        <v>1.96812638904</v>
      </c>
      <c r="AR247" s="15">
        <f t="shared" ca="1" si="159"/>
        <v>4.2808101242204524</v>
      </c>
    </row>
    <row r="248" spans="1:44">
      <c r="A248" s="14" t="str">
        <f>B248&amp;D248</f>
        <v>KY6</v>
      </c>
      <c r="B248" t="s">
        <v>79</v>
      </c>
      <c r="C248" t="s">
        <v>152</v>
      </c>
      <c r="D248">
        <v>6</v>
      </c>
      <c r="E248">
        <v>1</v>
      </c>
      <c r="F248" s="16">
        <f t="shared" ca="1" si="128"/>
        <v>3.4115755680219775</v>
      </c>
      <c r="G248">
        <v>28.129885059999999</v>
      </c>
      <c r="H248">
        <v>17.70201149</v>
      </c>
      <c r="I248">
        <v>17.576221260000001</v>
      </c>
      <c r="J248">
        <v>228.83333329999999</v>
      </c>
      <c r="K248">
        <v>2.2779214560000001</v>
      </c>
      <c r="L248">
        <v>37.715166670000002</v>
      </c>
      <c r="M248">
        <v>9.0229885060000008</v>
      </c>
      <c r="N248" s="12">
        <f t="shared" si="129"/>
        <v>28.25</v>
      </c>
      <c r="O248" s="10">
        <f t="shared" si="130"/>
        <v>14.5</v>
      </c>
      <c r="P248" s="10">
        <f t="shared" si="131"/>
        <v>98.624131649963843</v>
      </c>
      <c r="Q248" s="10">
        <f t="shared" si="132"/>
        <v>40.246477508502998</v>
      </c>
      <c r="R248" s="10">
        <f t="shared" si="133"/>
        <v>34.91776518869144</v>
      </c>
      <c r="S248" s="12">
        <f t="shared" si="134"/>
        <v>15.85213535498276</v>
      </c>
      <c r="T248" s="10">
        <f t="shared" si="135"/>
        <v>21.316790833314499</v>
      </c>
      <c r="U248" s="10">
        <f t="shared" si="136"/>
        <v>0.74364548955504983</v>
      </c>
      <c r="V248" s="10">
        <f t="shared" si="137"/>
        <v>12.206144223336725</v>
      </c>
      <c r="W248" s="10">
        <f t="shared" si="138"/>
        <v>37.582121348597219</v>
      </c>
      <c r="X248" s="10">
        <f t="shared" si="139"/>
        <v>0.14153401715071923</v>
      </c>
      <c r="Y248" s="10">
        <f t="shared" si="140"/>
        <v>0.65392141089931732</v>
      </c>
      <c r="Z248" s="10">
        <f t="shared" si="141"/>
        <v>3.4783051622078895</v>
      </c>
      <c r="AA248" s="10">
        <f t="shared" si="142"/>
        <v>8.7278390611288366</v>
      </c>
      <c r="AB248" s="10">
        <f t="shared" si="143"/>
        <v>22.915948274999998</v>
      </c>
      <c r="AC248" s="10">
        <f t="shared" si="144"/>
        <v>3.8086109781612394</v>
      </c>
      <c r="AD248" s="10">
        <f t="shared" si="145"/>
        <v>2.0256329975075431</v>
      </c>
      <c r="AE248" s="10">
        <f t="shared" si="146"/>
        <v>2.917121987834391</v>
      </c>
      <c r="AF248" s="10">
        <f t="shared" si="147"/>
        <v>2.0096299157311739</v>
      </c>
      <c r="AG248" s="10">
        <f t="shared" si="148"/>
        <v>0.16916672760606447</v>
      </c>
      <c r="AH248" s="10">
        <f t="shared" si="149"/>
        <v>98.624131649963843</v>
      </c>
      <c r="AI248" s="10">
        <f t="shared" si="150"/>
        <v>6.5585047547225953E-2</v>
      </c>
      <c r="AJ248" s="10">
        <f t="shared" ca="1" si="151"/>
        <v>0.5878799807999997</v>
      </c>
      <c r="AK248" s="12">
        <f t="shared" si="152"/>
        <v>0.16916672760606447</v>
      </c>
      <c r="AL248" s="10">
        <f t="shared" ca="1" si="153"/>
        <v>8.1399590803288362</v>
      </c>
      <c r="AM248" s="10">
        <f t="shared" si="154"/>
        <v>6.5585047547225953E-2</v>
      </c>
      <c r="AN248" s="10">
        <f t="shared" si="155"/>
        <v>3.0414041731999313</v>
      </c>
      <c r="AO248" s="10">
        <f t="shared" si="156"/>
        <v>2.2779214560000001</v>
      </c>
      <c r="AP248" s="10">
        <f t="shared" si="157"/>
        <v>0.90749207210321714</v>
      </c>
      <c r="AQ248" s="10">
        <f t="shared" si="158"/>
        <v>1.7744932950400001</v>
      </c>
      <c r="AR248" s="15">
        <f t="shared" ca="1" si="159"/>
        <v>3.4115755680219775</v>
      </c>
    </row>
    <row r="249" spans="1:44">
      <c r="A249" s="14" t="str">
        <f>B249&amp;D249</f>
        <v>KY7</v>
      </c>
      <c r="B249" t="s">
        <v>79</v>
      </c>
      <c r="C249" t="s">
        <v>152</v>
      </c>
      <c r="D249">
        <v>7</v>
      </c>
      <c r="E249">
        <v>1</v>
      </c>
      <c r="F249" s="16">
        <f t="shared" ca="1" si="128"/>
        <v>5.3551873422180423</v>
      </c>
      <c r="G249">
        <v>30.383055559999999</v>
      </c>
      <c r="H249">
        <v>19.87055556</v>
      </c>
      <c r="I249">
        <v>19.490034720000001</v>
      </c>
      <c r="J249">
        <v>228.83333329999999</v>
      </c>
      <c r="K249">
        <v>2.3442939809999999</v>
      </c>
      <c r="L249">
        <v>37.715166670000002</v>
      </c>
      <c r="M249">
        <v>9.9777777780000001</v>
      </c>
      <c r="N249" s="12">
        <f t="shared" si="129"/>
        <v>40.799999999999997</v>
      </c>
      <c r="O249" s="10">
        <f t="shared" si="130"/>
        <v>14.3</v>
      </c>
      <c r="P249" s="10">
        <f t="shared" si="131"/>
        <v>98.624131649963843</v>
      </c>
      <c r="Q249" s="10">
        <f t="shared" si="132"/>
        <v>41.326859834343004</v>
      </c>
      <c r="R249" s="10">
        <f t="shared" si="133"/>
        <v>35.889331994648437</v>
      </c>
      <c r="S249" s="12">
        <f t="shared" si="134"/>
        <v>24.434032634349649</v>
      </c>
      <c r="T249" s="10">
        <f t="shared" si="135"/>
        <v>30.786727999972797</v>
      </c>
      <c r="U249" s="10">
        <f t="shared" si="136"/>
        <v>0.7936547409120982</v>
      </c>
      <c r="V249" s="10">
        <f t="shared" si="137"/>
        <v>18.814205128449231</v>
      </c>
      <c r="W249" s="10">
        <f t="shared" si="138"/>
        <v>38.608095914495721</v>
      </c>
      <c r="X249" s="10">
        <f t="shared" si="139"/>
        <v>0.12927899455491701</v>
      </c>
      <c r="Y249" s="10">
        <f t="shared" si="140"/>
        <v>0.72143390023133269</v>
      </c>
      <c r="Z249" s="10">
        <f t="shared" si="141"/>
        <v>3.6008322970052689</v>
      </c>
      <c r="AA249" s="10">
        <f t="shared" si="142"/>
        <v>15.213372831443962</v>
      </c>
      <c r="AB249" s="10">
        <f t="shared" si="143"/>
        <v>25.126805560000001</v>
      </c>
      <c r="AC249" s="10">
        <f t="shared" si="144"/>
        <v>4.337185632834121</v>
      </c>
      <c r="AD249" s="10">
        <f t="shared" si="145"/>
        <v>2.3196101887699152</v>
      </c>
      <c r="AE249" s="10">
        <f t="shared" si="146"/>
        <v>3.3283979108020181</v>
      </c>
      <c r="AF249" s="10">
        <f t="shared" si="147"/>
        <v>2.265476639580954</v>
      </c>
      <c r="AG249" s="10">
        <f t="shared" si="148"/>
        <v>0.18992800214245528</v>
      </c>
      <c r="AH249" s="10">
        <f t="shared" si="149"/>
        <v>98.624131649963843</v>
      </c>
      <c r="AI249" s="10">
        <f t="shared" si="150"/>
        <v>6.5585047547225953E-2</v>
      </c>
      <c r="AJ249" s="10">
        <f t="shared" ca="1" si="151"/>
        <v>0.30952001990000044</v>
      </c>
      <c r="AK249" s="12">
        <f t="shared" si="152"/>
        <v>0.18992800214245528</v>
      </c>
      <c r="AL249" s="10">
        <f t="shared" ca="1" si="153"/>
        <v>14.903852811543961</v>
      </c>
      <c r="AM249" s="10">
        <f t="shared" si="154"/>
        <v>6.5585047547225953E-2</v>
      </c>
      <c r="AN249" s="10">
        <f t="shared" si="155"/>
        <v>3.0188496412103709</v>
      </c>
      <c r="AO249" s="10">
        <f t="shared" si="156"/>
        <v>2.3442939809999999</v>
      </c>
      <c r="AP249" s="10">
        <f t="shared" si="157"/>
        <v>1.0629212712210641</v>
      </c>
      <c r="AQ249" s="10">
        <f t="shared" si="158"/>
        <v>1.79705995354</v>
      </c>
      <c r="AR249" s="15">
        <f t="shared" ca="1" si="159"/>
        <v>5.3551873422180423</v>
      </c>
    </row>
    <row r="250" spans="1:44">
      <c r="A250" s="14" t="str">
        <f>B250&amp;D250</f>
        <v>KY8</v>
      </c>
      <c r="B250" t="s">
        <v>79</v>
      </c>
      <c r="C250" t="s">
        <v>152</v>
      </c>
      <c r="D250">
        <v>8</v>
      </c>
      <c r="E250">
        <v>1</v>
      </c>
      <c r="F250" s="16">
        <f t="shared" ca="1" si="128"/>
        <v>4.8267451929901668</v>
      </c>
      <c r="G250">
        <v>29.479444440000002</v>
      </c>
      <c r="H250">
        <v>18.459166669999998</v>
      </c>
      <c r="I250">
        <v>18.38767361</v>
      </c>
      <c r="J250">
        <v>228.83333329999999</v>
      </c>
      <c r="K250">
        <v>2.1343634260000002</v>
      </c>
      <c r="L250">
        <v>37.715166670000002</v>
      </c>
      <c r="M250">
        <v>9.2277777780000001</v>
      </c>
      <c r="N250" s="12">
        <f t="shared" si="129"/>
        <v>37.200000000000003</v>
      </c>
      <c r="O250" s="10">
        <f t="shared" si="130"/>
        <v>13.45</v>
      </c>
      <c r="P250" s="10">
        <f t="shared" si="131"/>
        <v>98.624131649963843</v>
      </c>
      <c r="Q250" s="10">
        <f t="shared" si="132"/>
        <v>40.783985627248001</v>
      </c>
      <c r="R250" s="10">
        <f t="shared" si="133"/>
        <v>35.158784244183003</v>
      </c>
      <c r="S250" s="12">
        <f t="shared" si="134"/>
        <v>22.06109045879554</v>
      </c>
      <c r="T250" s="10">
        <f t="shared" si="135"/>
        <v>28.070251999975202</v>
      </c>
      <c r="U250" s="10">
        <f t="shared" si="136"/>
        <v>0.78592420398701901</v>
      </c>
      <c r="V250" s="10">
        <f t="shared" si="137"/>
        <v>16.987039653272568</v>
      </c>
      <c r="W250" s="10">
        <f t="shared" si="138"/>
        <v>37.971384935715506</v>
      </c>
      <c r="X250" s="10">
        <f t="shared" si="139"/>
        <v>0.13640514097597772</v>
      </c>
      <c r="Y250" s="10">
        <f t="shared" si="140"/>
        <v>0.71099767538247571</v>
      </c>
      <c r="Z250" s="10">
        <f t="shared" si="141"/>
        <v>3.6826068535757384</v>
      </c>
      <c r="AA250" s="10">
        <f t="shared" si="142"/>
        <v>13.30443279969683</v>
      </c>
      <c r="AB250" s="10">
        <f t="shared" si="143"/>
        <v>23.969305554999998</v>
      </c>
      <c r="AC250" s="10">
        <f t="shared" si="144"/>
        <v>4.1180087755098755</v>
      </c>
      <c r="AD250" s="10">
        <f t="shared" si="145"/>
        <v>2.1243366379625583</v>
      </c>
      <c r="AE250" s="10">
        <f t="shared" si="146"/>
        <v>3.1211727067362167</v>
      </c>
      <c r="AF250" s="10">
        <f t="shared" si="147"/>
        <v>2.1148401337250768</v>
      </c>
      <c r="AG250" s="10">
        <f t="shared" si="148"/>
        <v>0.17880586746967342</v>
      </c>
      <c r="AH250" s="10">
        <f t="shared" si="149"/>
        <v>98.624131649963843</v>
      </c>
      <c r="AI250" s="10">
        <f t="shared" si="150"/>
        <v>6.5585047547225953E-2</v>
      </c>
      <c r="AJ250" s="10">
        <f t="shared" ca="1" si="151"/>
        <v>-0.16205000070000042</v>
      </c>
      <c r="AK250" s="12">
        <f t="shared" si="152"/>
        <v>0.17880586746967342</v>
      </c>
      <c r="AL250" s="10">
        <f t="shared" ca="1" si="153"/>
        <v>13.466482800396831</v>
      </c>
      <c r="AM250" s="10">
        <f t="shared" si="154"/>
        <v>6.5585047547225953E-2</v>
      </c>
      <c r="AN250" s="10">
        <f t="shared" si="155"/>
        <v>3.0306162393382978</v>
      </c>
      <c r="AO250" s="10">
        <f t="shared" si="156"/>
        <v>2.1343634260000002</v>
      </c>
      <c r="AP250" s="10">
        <f t="shared" si="157"/>
        <v>1.0063325730111399</v>
      </c>
      <c r="AQ250" s="10">
        <f t="shared" si="158"/>
        <v>1.7256835648400002</v>
      </c>
      <c r="AR250" s="15">
        <f t="shared" ca="1" si="159"/>
        <v>4.8267451929901668</v>
      </c>
    </row>
    <row r="251" spans="1:44">
      <c r="A251" s="14" t="str">
        <f>B251&amp;D251</f>
        <v>KY9</v>
      </c>
      <c r="B251" t="s">
        <v>79</v>
      </c>
      <c r="C251" t="s">
        <v>152</v>
      </c>
      <c r="D251">
        <v>9</v>
      </c>
      <c r="E251">
        <v>1</v>
      </c>
      <c r="F251" s="16">
        <f t="shared" ca="1" si="128"/>
        <v>4.0346453323535734</v>
      </c>
      <c r="G251">
        <v>26.57844828</v>
      </c>
      <c r="H251">
        <v>13.91551724</v>
      </c>
      <c r="I251">
        <v>13.78667385</v>
      </c>
      <c r="J251">
        <v>228.83333329999999</v>
      </c>
      <c r="K251">
        <v>2.3358237549999998</v>
      </c>
      <c r="L251">
        <v>37.715166670000002</v>
      </c>
      <c r="M251">
        <v>8.0201149429999994</v>
      </c>
      <c r="N251" s="12">
        <f t="shared" si="129"/>
        <v>31.1</v>
      </c>
      <c r="O251" s="10">
        <f t="shared" si="130"/>
        <v>12.2</v>
      </c>
      <c r="P251" s="10">
        <f t="shared" si="131"/>
        <v>98.624131649963843</v>
      </c>
      <c r="Q251" s="10">
        <f t="shared" si="132"/>
        <v>39.45019916985644</v>
      </c>
      <c r="R251" s="10">
        <f t="shared" si="133"/>
        <v>33.03394173610144</v>
      </c>
      <c r="S251" s="12">
        <f t="shared" si="134"/>
        <v>17.997359619971313</v>
      </c>
      <c r="T251" s="10">
        <f t="shared" si="135"/>
        <v>23.4673343333126</v>
      </c>
      <c r="U251" s="10">
        <f t="shared" si="136"/>
        <v>0.76691111842317383</v>
      </c>
      <c r="V251" s="10">
        <f t="shared" si="137"/>
        <v>13.857966907377911</v>
      </c>
      <c r="W251" s="10">
        <f t="shared" si="138"/>
        <v>36.242070452978936</v>
      </c>
      <c r="X251" s="10">
        <f t="shared" si="139"/>
        <v>0.16421170840053165</v>
      </c>
      <c r="Y251" s="10">
        <f t="shared" si="140"/>
        <v>0.68533000987128478</v>
      </c>
      <c r="Z251" s="10">
        <f t="shared" si="141"/>
        <v>4.0786540405717888</v>
      </c>
      <c r="AA251" s="10">
        <f t="shared" si="142"/>
        <v>9.7793128668061229</v>
      </c>
      <c r="AB251" s="10">
        <f t="shared" si="143"/>
        <v>20.246982760000002</v>
      </c>
      <c r="AC251" s="10">
        <f t="shared" si="144"/>
        <v>3.478108739323837</v>
      </c>
      <c r="AD251" s="10">
        <f t="shared" si="145"/>
        <v>1.5898616677998323</v>
      </c>
      <c r="AE251" s="10">
        <f t="shared" si="146"/>
        <v>2.5339852035618344</v>
      </c>
      <c r="AF251" s="10">
        <f t="shared" si="147"/>
        <v>1.5766083399724344</v>
      </c>
      <c r="AG251" s="10">
        <f t="shared" si="148"/>
        <v>0.14668621538658647</v>
      </c>
      <c r="AH251" s="10">
        <f t="shared" si="149"/>
        <v>98.624131649963843</v>
      </c>
      <c r="AI251" s="10">
        <f t="shared" si="150"/>
        <v>6.5585047547225953E-2</v>
      </c>
      <c r="AJ251" s="10">
        <f t="shared" ca="1" si="151"/>
        <v>-0.52112519129999957</v>
      </c>
      <c r="AK251" s="12">
        <f t="shared" si="152"/>
        <v>0.14668621538658647</v>
      </c>
      <c r="AL251" s="10">
        <f t="shared" ca="1" si="153"/>
        <v>10.300438058106122</v>
      </c>
      <c r="AM251" s="10">
        <f t="shared" si="154"/>
        <v>6.5585047547225953E-2</v>
      </c>
      <c r="AN251" s="10">
        <f t="shared" si="155"/>
        <v>3.0690852861615987</v>
      </c>
      <c r="AO251" s="10">
        <f t="shared" si="156"/>
        <v>2.3358237549999998</v>
      </c>
      <c r="AP251" s="10">
        <f t="shared" si="157"/>
        <v>0.9573768635894</v>
      </c>
      <c r="AQ251" s="10">
        <f t="shared" si="158"/>
        <v>1.7941800767</v>
      </c>
      <c r="AR251" s="15">
        <f t="shared" ca="1" si="159"/>
        <v>4.0346453323535734</v>
      </c>
    </row>
    <row r="252" spans="1:44">
      <c r="A252" s="14" t="str">
        <f>B252&amp;D252</f>
        <v>KY10</v>
      </c>
      <c r="B252" t="s">
        <v>79</v>
      </c>
      <c r="C252" t="s">
        <v>152</v>
      </c>
      <c r="D252">
        <v>10</v>
      </c>
      <c r="E252">
        <v>1</v>
      </c>
      <c r="F252" s="16">
        <f t="shared" ca="1" si="128"/>
        <v>2.8424063661954553</v>
      </c>
      <c r="G252">
        <v>20.11222222</v>
      </c>
      <c r="H252">
        <v>8.58</v>
      </c>
      <c r="I252">
        <v>8.4856944439999999</v>
      </c>
      <c r="J252">
        <v>228.83333329999999</v>
      </c>
      <c r="K252">
        <v>2.8605671300000002</v>
      </c>
      <c r="L252">
        <v>37.715166670000002</v>
      </c>
      <c r="M252">
        <v>6.6638888889999999</v>
      </c>
      <c r="N252" s="12">
        <f t="shared" si="129"/>
        <v>24.1</v>
      </c>
      <c r="O252" s="10">
        <f t="shared" si="130"/>
        <v>11.05</v>
      </c>
      <c r="P252" s="10">
        <f t="shared" si="131"/>
        <v>98.624131649963843</v>
      </c>
      <c r="Q252" s="10">
        <f t="shared" si="132"/>
        <v>36.135359077303001</v>
      </c>
      <c r="R252" s="10">
        <f t="shared" si="133"/>
        <v>30.787575509361439</v>
      </c>
      <c r="S252" s="12">
        <f t="shared" si="134"/>
        <v>13.291955756782805</v>
      </c>
      <c r="T252" s="10">
        <f t="shared" si="135"/>
        <v>18.185297666650602</v>
      </c>
      <c r="U252" s="10">
        <f t="shared" si="136"/>
        <v>0.73091768968722848</v>
      </c>
      <c r="V252" s="10">
        <f t="shared" si="137"/>
        <v>10.234805932722761</v>
      </c>
      <c r="W252" s="10">
        <f t="shared" si="138"/>
        <v>33.46146729333222</v>
      </c>
      <c r="X252" s="10">
        <f t="shared" si="139"/>
        <v>0.19258216727127569</v>
      </c>
      <c r="Y252" s="10">
        <f t="shared" si="140"/>
        <v>0.63673888107775856</v>
      </c>
      <c r="Z252" s="10">
        <f t="shared" si="141"/>
        <v>4.1031974931205637</v>
      </c>
      <c r="AA252" s="10">
        <f t="shared" si="142"/>
        <v>6.1316084396021973</v>
      </c>
      <c r="AB252" s="10">
        <f t="shared" si="143"/>
        <v>14.346111109999999</v>
      </c>
      <c r="AC252" s="10">
        <f t="shared" si="144"/>
        <v>2.3545744354064189</v>
      </c>
      <c r="AD252" s="10">
        <f t="shared" si="145"/>
        <v>1.1158898590655459</v>
      </c>
      <c r="AE252" s="10">
        <f t="shared" si="146"/>
        <v>1.7352321472359824</v>
      </c>
      <c r="AF252" s="10">
        <f t="shared" si="147"/>
        <v>1.1087763982874563</v>
      </c>
      <c r="AG252" s="10">
        <f t="shared" si="148"/>
        <v>0.10579708909332741</v>
      </c>
      <c r="AH252" s="10">
        <f t="shared" si="149"/>
        <v>98.624131649963843</v>
      </c>
      <c r="AI252" s="10">
        <f t="shared" si="150"/>
        <v>6.5585047547225953E-2</v>
      </c>
      <c r="AJ252" s="10">
        <f t="shared" ca="1" si="151"/>
        <v>-0.82612203100000048</v>
      </c>
      <c r="AK252" s="12">
        <f t="shared" si="152"/>
        <v>0.10579708909332741</v>
      </c>
      <c r="AL252" s="10">
        <f t="shared" ca="1" si="153"/>
        <v>6.9577304706021978</v>
      </c>
      <c r="AM252" s="10">
        <f t="shared" si="154"/>
        <v>6.5585047547225953E-2</v>
      </c>
      <c r="AN252" s="10">
        <f t="shared" si="155"/>
        <v>3.132111294366771</v>
      </c>
      <c r="AO252" s="10">
        <f t="shared" si="156"/>
        <v>2.8605671300000002</v>
      </c>
      <c r="AP252" s="10">
        <f t="shared" si="157"/>
        <v>0.62645574894852607</v>
      </c>
      <c r="AQ252" s="10">
        <f t="shared" si="158"/>
        <v>1.9725928242000002</v>
      </c>
      <c r="AR252" s="15">
        <f t="shared" ca="1" si="159"/>
        <v>2.8424063661954553</v>
      </c>
    </row>
    <row r="253" spans="1:44">
      <c r="A253" s="14" t="str">
        <f>B253&amp;D253</f>
        <v>KY11</v>
      </c>
      <c r="B253" t="s">
        <v>79</v>
      </c>
      <c r="C253" t="s">
        <v>152</v>
      </c>
      <c r="D253">
        <v>11</v>
      </c>
      <c r="E253">
        <v>1</v>
      </c>
      <c r="F253" s="16">
        <f t="shared" ca="1" si="128"/>
        <v>2.2339092742834934</v>
      </c>
      <c r="G253">
        <v>14.86494253</v>
      </c>
      <c r="H253">
        <v>3.509195402</v>
      </c>
      <c r="I253">
        <v>2.4758141760000001</v>
      </c>
      <c r="J253">
        <v>228.83333329999999</v>
      </c>
      <c r="K253">
        <v>3.4422772990000001</v>
      </c>
      <c r="L253">
        <v>37.715166670000002</v>
      </c>
      <c r="M253">
        <v>5.2270114940000001</v>
      </c>
      <c r="N253" s="12">
        <f t="shared" si="129"/>
        <v>18.100000000000001</v>
      </c>
      <c r="O253" s="10">
        <f t="shared" si="130"/>
        <v>10</v>
      </c>
      <c r="P253" s="10">
        <f t="shared" si="131"/>
        <v>98.624131649963843</v>
      </c>
      <c r="Q253" s="10">
        <f t="shared" si="132"/>
        <v>33.497568920898438</v>
      </c>
      <c r="R253" s="10">
        <f t="shared" si="133"/>
        <v>28.657772836896438</v>
      </c>
      <c r="S253" s="12">
        <f t="shared" si="134"/>
        <v>9.2554454020700003</v>
      </c>
      <c r="T253" s="10">
        <f t="shared" si="135"/>
        <v>13.657837666654601</v>
      </c>
      <c r="U253" s="10">
        <f t="shared" si="136"/>
        <v>0.67766550078912036</v>
      </c>
      <c r="V253" s="10">
        <f t="shared" si="137"/>
        <v>7.1266929595939006</v>
      </c>
      <c r="W253" s="10">
        <f t="shared" si="138"/>
        <v>31.077670878897436</v>
      </c>
      <c r="X253" s="10">
        <f t="shared" si="139"/>
        <v>0.22038113219416985</v>
      </c>
      <c r="Y253" s="10">
        <f t="shared" si="140"/>
        <v>0.5648484260653126</v>
      </c>
      <c r="Z253" s="10">
        <f t="shared" si="141"/>
        <v>3.8686086266345505</v>
      </c>
      <c r="AA253" s="10">
        <f t="shared" si="142"/>
        <v>3.2580843329593501</v>
      </c>
      <c r="AB253" s="10">
        <f t="shared" si="143"/>
        <v>9.187068966</v>
      </c>
      <c r="AC253" s="10">
        <f t="shared" si="144"/>
        <v>1.690574496161346</v>
      </c>
      <c r="AD253" s="10">
        <f t="shared" si="145"/>
        <v>0.78559146472561092</v>
      </c>
      <c r="AE253" s="10">
        <f t="shared" si="146"/>
        <v>1.2380829804434785</v>
      </c>
      <c r="AF253" s="10">
        <f t="shared" si="147"/>
        <v>0.73003436403819755</v>
      </c>
      <c r="AG253" s="10">
        <f t="shared" si="148"/>
        <v>7.8421057388791168E-2</v>
      </c>
      <c r="AH253" s="10">
        <f t="shared" si="149"/>
        <v>98.624131649963843</v>
      </c>
      <c r="AI253" s="10">
        <f t="shared" si="150"/>
        <v>6.5585047547225953E-2</v>
      </c>
      <c r="AJ253" s="10">
        <f t="shared" ca="1" si="151"/>
        <v>-0.72226590015999992</v>
      </c>
      <c r="AK253" s="12">
        <f t="shared" si="152"/>
        <v>7.8421057388791168E-2</v>
      </c>
      <c r="AL253" s="10">
        <f t="shared" ca="1" si="153"/>
        <v>3.9803502331193501</v>
      </c>
      <c r="AM253" s="10">
        <f t="shared" si="154"/>
        <v>6.5585047547225953E-2</v>
      </c>
      <c r="AN253" s="10">
        <f t="shared" si="155"/>
        <v>3.1893736424486505</v>
      </c>
      <c r="AO253" s="10">
        <f t="shared" si="156"/>
        <v>3.4422772990000001</v>
      </c>
      <c r="AP253" s="10">
        <f t="shared" si="157"/>
        <v>0.50804861640528098</v>
      </c>
      <c r="AQ253" s="10">
        <f t="shared" si="158"/>
        <v>2.17037428166</v>
      </c>
      <c r="AR253" s="15">
        <f t="shared" ca="1" si="159"/>
        <v>2.2339092742834934</v>
      </c>
    </row>
    <row r="254" spans="1:44">
      <c r="A254" s="14" t="str">
        <f>B254&amp;D254</f>
        <v>KY12</v>
      </c>
      <c r="B254" t="s">
        <v>79</v>
      </c>
      <c r="C254" t="s">
        <v>152</v>
      </c>
      <c r="D254">
        <v>12</v>
      </c>
      <c r="E254">
        <v>1</v>
      </c>
      <c r="F254" s="16">
        <f t="shared" ca="1" si="128"/>
        <v>1.2171292679975885</v>
      </c>
      <c r="G254">
        <v>7.2516129029999998</v>
      </c>
      <c r="H254">
        <v>-1.520430108</v>
      </c>
      <c r="I254">
        <v>-1.3768033150000001</v>
      </c>
      <c r="J254">
        <v>228.83333329999999</v>
      </c>
      <c r="K254">
        <v>3.2803203409999999</v>
      </c>
      <c r="L254">
        <v>37.715166670000002</v>
      </c>
      <c r="M254">
        <v>3.774193548</v>
      </c>
      <c r="N254" s="12">
        <f t="shared" si="129"/>
        <v>15.75</v>
      </c>
      <c r="O254" s="10">
        <f t="shared" si="130"/>
        <v>9.5</v>
      </c>
      <c r="P254" s="10">
        <f t="shared" si="131"/>
        <v>98.624131649963843</v>
      </c>
      <c r="Q254" s="10">
        <f t="shared" si="132"/>
        <v>30.136583680000001</v>
      </c>
      <c r="R254" s="10">
        <f t="shared" si="133"/>
        <v>26.444725098343</v>
      </c>
      <c r="S254" s="12">
        <f t="shared" si="134"/>
        <v>7.0661078095263159</v>
      </c>
      <c r="T254" s="10">
        <f t="shared" si="135"/>
        <v>11.8845824999895</v>
      </c>
      <c r="U254" s="10">
        <f t="shared" si="136"/>
        <v>0.59456087830872972</v>
      </c>
      <c r="V254" s="10">
        <f t="shared" si="137"/>
        <v>5.4409030133352632</v>
      </c>
      <c r="W254" s="10">
        <f t="shared" si="138"/>
        <v>28.2906543891715</v>
      </c>
      <c r="X254" s="10">
        <f t="shared" si="139"/>
        <v>0.23596188346931929</v>
      </c>
      <c r="Y254" s="10">
        <f t="shared" si="140"/>
        <v>0.45265718571678515</v>
      </c>
      <c r="Z254" s="10">
        <f t="shared" si="141"/>
        <v>3.0217203284296188</v>
      </c>
      <c r="AA254" s="10">
        <f t="shared" si="142"/>
        <v>2.4191826849056444</v>
      </c>
      <c r="AB254" s="10">
        <f t="shared" si="143"/>
        <v>2.8655913974999998</v>
      </c>
      <c r="AC254" s="10">
        <f t="shared" si="144"/>
        <v>1.0193001170851235</v>
      </c>
      <c r="AD254" s="10">
        <f t="shared" si="145"/>
        <v>0.54642855749907326</v>
      </c>
      <c r="AE254" s="10">
        <f t="shared" si="146"/>
        <v>0.78286433729209837</v>
      </c>
      <c r="AF254" s="10">
        <f t="shared" si="147"/>
        <v>0.55224131077813787</v>
      </c>
      <c r="AG254" s="10">
        <f t="shared" si="148"/>
        <v>5.3326191554636512E-2</v>
      </c>
      <c r="AH254" s="10">
        <f t="shared" si="149"/>
        <v>98.624131649963843</v>
      </c>
      <c r="AI254" s="10">
        <f t="shared" si="150"/>
        <v>6.5585047547225953E-2</v>
      </c>
      <c r="AJ254" s="10">
        <f t="shared" ca="1" si="151"/>
        <v>-0.88500685959000014</v>
      </c>
      <c r="AK254" s="12">
        <f t="shared" si="152"/>
        <v>5.3326191554636512E-2</v>
      </c>
      <c r="AL254" s="10">
        <f t="shared" ca="1" si="153"/>
        <v>3.3041895444956446</v>
      </c>
      <c r="AM254" s="10">
        <f t="shared" si="154"/>
        <v>6.5585047547225953E-2</v>
      </c>
      <c r="AN254" s="10">
        <f t="shared" si="155"/>
        <v>3.262458342269924</v>
      </c>
      <c r="AO254" s="10">
        <f t="shared" si="156"/>
        <v>3.2803203409999999</v>
      </c>
      <c r="AP254" s="10">
        <f t="shared" si="157"/>
        <v>0.23062302651396049</v>
      </c>
      <c r="AQ254" s="10">
        <f t="shared" si="158"/>
        <v>2.11530891594</v>
      </c>
      <c r="AR254" s="15">
        <f t="shared" ca="1" si="159"/>
        <v>1.2171292679975885</v>
      </c>
    </row>
    <row r="255" spans="1:44">
      <c r="A255" s="14" t="str">
        <f>B255&amp;D255</f>
        <v>LA1</v>
      </c>
      <c r="B255" t="s">
        <v>80</v>
      </c>
      <c r="C255" t="s">
        <v>152</v>
      </c>
      <c r="D255">
        <v>1</v>
      </c>
      <c r="E255">
        <v>1</v>
      </c>
      <c r="F255" s="16">
        <f t="shared" ca="1" si="128"/>
        <v>1.9767139320235962</v>
      </c>
      <c r="G255">
        <v>14.7145098</v>
      </c>
      <c r="H255">
        <v>4.7913725490000001</v>
      </c>
      <c r="I255">
        <v>4.979771242</v>
      </c>
      <c r="J255">
        <v>26.529411759999999</v>
      </c>
      <c r="K255">
        <v>3.5854820260000002</v>
      </c>
      <c r="L255">
        <v>30.824588240000001</v>
      </c>
      <c r="M255">
        <v>5.0764705880000003</v>
      </c>
      <c r="N255" s="12">
        <f t="shared" si="129"/>
        <v>21.1</v>
      </c>
      <c r="O255" s="10">
        <f t="shared" si="130"/>
        <v>10.3</v>
      </c>
      <c r="P255" s="10">
        <f t="shared" si="131"/>
        <v>100.98679828663649</v>
      </c>
      <c r="Q255" s="10">
        <f t="shared" si="132"/>
        <v>33.497568920898438</v>
      </c>
      <c r="R255" s="10">
        <f t="shared" si="133"/>
        <v>29.074606329023439</v>
      </c>
      <c r="S255" s="12">
        <f t="shared" si="134"/>
        <v>10.474685893533982</v>
      </c>
      <c r="T255" s="10">
        <f t="shared" si="135"/>
        <v>15.836195411762722</v>
      </c>
      <c r="U255" s="10">
        <f t="shared" si="136"/>
        <v>0.6614395453691897</v>
      </c>
      <c r="V255" s="10">
        <f t="shared" si="137"/>
        <v>8.0655081380211655</v>
      </c>
      <c r="W255" s="10">
        <f t="shared" si="138"/>
        <v>31.286087624960938</v>
      </c>
      <c r="X255" s="10">
        <f t="shared" si="139"/>
        <v>0.20933566868086728</v>
      </c>
      <c r="Y255" s="10">
        <f t="shared" si="140"/>
        <v>0.54294338624840621</v>
      </c>
      <c r="Z255" s="10">
        <f t="shared" si="141"/>
        <v>3.5558959017372316</v>
      </c>
      <c r="AA255" s="10">
        <f t="shared" si="142"/>
        <v>4.5096122362839335</v>
      </c>
      <c r="AB255" s="10">
        <f t="shared" si="143"/>
        <v>9.7529411745000001</v>
      </c>
      <c r="AC255" s="10">
        <f t="shared" si="144"/>
        <v>1.6742533143903522</v>
      </c>
      <c r="AD255" s="10">
        <f t="shared" si="145"/>
        <v>0.8596886484912567</v>
      </c>
      <c r="AE255" s="10">
        <f t="shared" si="146"/>
        <v>1.2669709814408043</v>
      </c>
      <c r="AF255" s="10">
        <f t="shared" si="147"/>
        <v>0.87107997342224963</v>
      </c>
      <c r="AG255" s="10">
        <f t="shared" si="148"/>
        <v>8.1092351189850961E-2</v>
      </c>
      <c r="AH255" s="10">
        <f t="shared" si="149"/>
        <v>100.98679828663649</v>
      </c>
      <c r="AI255" s="10">
        <f t="shared" si="150"/>
        <v>6.7156220860613264E-2</v>
      </c>
      <c r="AJ255" s="10">
        <f t="shared" ca="1" si="151"/>
        <v>-6.8007590489999895E-2</v>
      </c>
      <c r="AK255" s="12">
        <f t="shared" si="152"/>
        <v>8.1092351189850961E-2</v>
      </c>
      <c r="AL255" s="10">
        <f t="shared" ca="1" si="153"/>
        <v>4.5776198267739332</v>
      </c>
      <c r="AM255" s="10">
        <f t="shared" si="154"/>
        <v>6.7156220860613264E-2</v>
      </c>
      <c r="AN255" s="10">
        <f t="shared" si="155"/>
        <v>3.1829907631078118</v>
      </c>
      <c r="AO255" s="10">
        <f t="shared" si="156"/>
        <v>3.5854820260000002</v>
      </c>
      <c r="AP255" s="10">
        <f t="shared" si="157"/>
        <v>0.3958910080185547</v>
      </c>
      <c r="AQ255" s="10">
        <f t="shared" si="158"/>
        <v>2.2190638888400001</v>
      </c>
      <c r="AR255" s="15">
        <f t="shared" ca="1" si="159"/>
        <v>1.9767139320235962</v>
      </c>
    </row>
    <row r="256" spans="1:44">
      <c r="A256" s="14" t="str">
        <f>B256&amp;D256</f>
        <v>LA2</v>
      </c>
      <c r="B256" t="s">
        <v>80</v>
      </c>
      <c r="C256" t="s">
        <v>152</v>
      </c>
      <c r="D256">
        <v>2</v>
      </c>
      <c r="E256">
        <v>1</v>
      </c>
      <c r="F256" s="16">
        <f t="shared" ca="1" si="128"/>
        <v>2.6925638942433028</v>
      </c>
      <c r="G256">
        <v>17.66470588</v>
      </c>
      <c r="H256">
        <v>6.9270152510000003</v>
      </c>
      <c r="I256">
        <v>6.5684095859999996</v>
      </c>
      <c r="J256">
        <v>26.529411759999999</v>
      </c>
      <c r="K256">
        <v>3.7754084969999999</v>
      </c>
      <c r="L256">
        <v>30.824588240000001</v>
      </c>
      <c r="M256">
        <v>6.0479302830000004</v>
      </c>
      <c r="N256" s="12">
        <f t="shared" si="129"/>
        <v>25.8</v>
      </c>
      <c r="O256" s="10">
        <f t="shared" si="130"/>
        <v>11</v>
      </c>
      <c r="P256" s="10">
        <f t="shared" si="131"/>
        <v>100.98679828663649</v>
      </c>
      <c r="Q256" s="10">
        <f t="shared" si="132"/>
        <v>34.91776518869144</v>
      </c>
      <c r="R256" s="10">
        <f t="shared" si="133"/>
        <v>29.921898274686438</v>
      </c>
      <c r="S256" s="12">
        <f t="shared" si="134"/>
        <v>13.542572786427275</v>
      </c>
      <c r="T256" s="10">
        <f t="shared" si="135"/>
        <v>19.36368917646816</v>
      </c>
      <c r="U256" s="10">
        <f t="shared" si="136"/>
        <v>0.69937978569109482</v>
      </c>
      <c r="V256" s="10">
        <f t="shared" si="137"/>
        <v>10.427781045549002</v>
      </c>
      <c r="W256" s="10">
        <f t="shared" si="138"/>
        <v>32.419831731688937</v>
      </c>
      <c r="X256" s="10">
        <f t="shared" si="139"/>
        <v>0.20193470742124986</v>
      </c>
      <c r="Y256" s="10">
        <f t="shared" si="140"/>
        <v>0.5941627106829781</v>
      </c>
      <c r="Z256" s="10">
        <f t="shared" si="141"/>
        <v>3.8897986220952809</v>
      </c>
      <c r="AA256" s="10">
        <f t="shared" si="142"/>
        <v>6.5379824234537214</v>
      </c>
      <c r="AB256" s="10">
        <f t="shared" si="143"/>
        <v>12.2958605655</v>
      </c>
      <c r="AC256" s="10">
        <f t="shared" si="144"/>
        <v>2.0208753660665644</v>
      </c>
      <c r="AD256" s="10">
        <f t="shared" si="145"/>
        <v>0.99684859287278782</v>
      </c>
      <c r="AE256" s="10">
        <f t="shared" si="146"/>
        <v>1.508861979469676</v>
      </c>
      <c r="AF256" s="10">
        <f t="shared" si="147"/>
        <v>0.97255229667632048</v>
      </c>
      <c r="AG256" s="10">
        <f t="shared" si="148"/>
        <v>9.4076771791062025E-2</v>
      </c>
      <c r="AH256" s="10">
        <f t="shared" si="149"/>
        <v>100.98679828663649</v>
      </c>
      <c r="AI256" s="10">
        <f t="shared" si="150"/>
        <v>6.7156220860613264E-2</v>
      </c>
      <c r="AJ256" s="10">
        <f t="shared" ca="1" si="151"/>
        <v>0.35600871474000001</v>
      </c>
      <c r="AK256" s="12">
        <f t="shared" si="152"/>
        <v>9.4076771791062025E-2</v>
      </c>
      <c r="AL256" s="10">
        <f t="shared" ca="1" si="153"/>
        <v>6.1819737087137216</v>
      </c>
      <c r="AM256" s="10">
        <f t="shared" si="154"/>
        <v>6.7156220860613264E-2</v>
      </c>
      <c r="AN256" s="10">
        <f t="shared" si="155"/>
        <v>3.1546199030580482</v>
      </c>
      <c r="AO256" s="10">
        <f t="shared" si="156"/>
        <v>3.7754084969999999</v>
      </c>
      <c r="AP256" s="10">
        <f t="shared" si="157"/>
        <v>0.53630968279335556</v>
      </c>
      <c r="AQ256" s="10">
        <f t="shared" si="158"/>
        <v>2.2836388889800001</v>
      </c>
      <c r="AR256" s="15">
        <f t="shared" ca="1" si="159"/>
        <v>2.6925638942433028</v>
      </c>
    </row>
    <row r="257" spans="1:44">
      <c r="A257" s="14" t="str">
        <f>B257&amp;D257</f>
        <v>LA3</v>
      </c>
      <c r="B257" t="s">
        <v>80</v>
      </c>
      <c r="C257" t="s">
        <v>152</v>
      </c>
      <c r="D257">
        <v>3</v>
      </c>
      <c r="E257">
        <v>1</v>
      </c>
      <c r="F257" s="16">
        <f t="shared" ca="1" si="128"/>
        <v>3.4935061364104572</v>
      </c>
      <c r="G257">
        <v>20.192352939999999</v>
      </c>
      <c r="H257">
        <v>9.23</v>
      </c>
      <c r="I257">
        <v>8.5614542480000004</v>
      </c>
      <c r="J257">
        <v>26.529411759999999</v>
      </c>
      <c r="K257">
        <v>4.113341503</v>
      </c>
      <c r="L257">
        <v>30.824588240000001</v>
      </c>
      <c r="M257">
        <v>6.552941176</v>
      </c>
      <c r="N257" s="12">
        <f t="shared" si="129"/>
        <v>31.4</v>
      </c>
      <c r="O257" s="10">
        <f t="shared" si="130"/>
        <v>11.8</v>
      </c>
      <c r="P257" s="10">
        <f t="shared" si="131"/>
        <v>100.98679828663649</v>
      </c>
      <c r="Q257" s="10">
        <f t="shared" si="132"/>
        <v>36.135359077303001</v>
      </c>
      <c r="R257" s="10">
        <f t="shared" si="133"/>
        <v>31.006898422128</v>
      </c>
      <c r="S257" s="12">
        <f t="shared" si="134"/>
        <v>16.568743768067794</v>
      </c>
      <c r="T257" s="10">
        <f t="shared" si="135"/>
        <v>23.56666047058528</v>
      </c>
      <c r="U257" s="10">
        <f t="shared" si="136"/>
        <v>0.70305861913477585</v>
      </c>
      <c r="V257" s="10">
        <f t="shared" si="137"/>
        <v>12.757932701412201</v>
      </c>
      <c r="W257" s="10">
        <f t="shared" si="138"/>
        <v>33.571128749715498</v>
      </c>
      <c r="X257" s="10">
        <f t="shared" si="139"/>
        <v>0.19220297467284025</v>
      </c>
      <c r="Y257" s="10">
        <f t="shared" si="140"/>
        <v>0.59912913583194749</v>
      </c>
      <c r="Z257" s="10">
        <f t="shared" si="141"/>
        <v>3.8658632596693301</v>
      </c>
      <c r="AA257" s="10">
        <f t="shared" si="142"/>
        <v>8.8920694417428709</v>
      </c>
      <c r="AB257" s="10">
        <f t="shared" si="143"/>
        <v>14.71117647</v>
      </c>
      <c r="AC257" s="10">
        <f t="shared" si="144"/>
        <v>2.366269007494429</v>
      </c>
      <c r="AD257" s="10">
        <f t="shared" si="145"/>
        <v>1.1660211958345033</v>
      </c>
      <c r="AE257" s="10">
        <f t="shared" si="146"/>
        <v>1.766145101664466</v>
      </c>
      <c r="AF257" s="10">
        <f t="shared" si="147"/>
        <v>1.114487790589648</v>
      </c>
      <c r="AG257" s="10">
        <f t="shared" si="148"/>
        <v>0.10800903970772133</v>
      </c>
      <c r="AH257" s="10">
        <f t="shared" si="149"/>
        <v>100.98679828663649</v>
      </c>
      <c r="AI257" s="10">
        <f t="shared" si="150"/>
        <v>6.7156220860613264E-2</v>
      </c>
      <c r="AJ257" s="10">
        <f t="shared" ca="1" si="151"/>
        <v>0.33814422662999999</v>
      </c>
      <c r="AK257" s="12">
        <f t="shared" si="152"/>
        <v>0.10800903970772133</v>
      </c>
      <c r="AL257" s="10">
        <f t="shared" ca="1" si="153"/>
        <v>8.5539252151128711</v>
      </c>
      <c r="AM257" s="10">
        <f t="shared" si="154"/>
        <v>6.7156220860613264E-2</v>
      </c>
      <c r="AN257" s="10">
        <f t="shared" si="155"/>
        <v>3.1281370819247409</v>
      </c>
      <c r="AO257" s="10">
        <f t="shared" si="156"/>
        <v>4.113341503</v>
      </c>
      <c r="AP257" s="10">
        <f t="shared" si="157"/>
        <v>0.65165731107481806</v>
      </c>
      <c r="AQ257" s="10">
        <f t="shared" si="158"/>
        <v>2.3985361110200003</v>
      </c>
      <c r="AR257" s="15">
        <f t="shared" ca="1" si="159"/>
        <v>3.4935061364104572</v>
      </c>
    </row>
    <row r="258" spans="1:44">
      <c r="A258" s="14" t="str">
        <f>B258&amp;D258</f>
        <v>LA4</v>
      </c>
      <c r="B258" t="s">
        <v>80</v>
      </c>
      <c r="C258" t="s">
        <v>152</v>
      </c>
      <c r="D258">
        <v>4</v>
      </c>
      <c r="E258">
        <v>1</v>
      </c>
      <c r="F258" s="16">
        <f t="shared" ca="1" si="128"/>
        <v>4.2032426649393768</v>
      </c>
      <c r="G258">
        <v>24.62515213</v>
      </c>
      <c r="H258">
        <v>13.741987829999999</v>
      </c>
      <c r="I258">
        <v>13.377172079999999</v>
      </c>
      <c r="J258">
        <v>26.529411759999999</v>
      </c>
      <c r="K258">
        <v>3.664646721</v>
      </c>
      <c r="L258">
        <v>30.824588240000001</v>
      </c>
      <c r="M258">
        <v>7.0973630830000003</v>
      </c>
      <c r="N258" s="12">
        <f t="shared" si="129"/>
        <v>36.799999999999997</v>
      </c>
      <c r="O258" s="10">
        <f t="shared" si="130"/>
        <v>12.7</v>
      </c>
      <c r="P258" s="10">
        <f t="shared" si="131"/>
        <v>100.98679828663649</v>
      </c>
      <c r="Q258" s="10">
        <f t="shared" si="132"/>
        <v>38.406945885273437</v>
      </c>
      <c r="R258" s="10">
        <f t="shared" si="133"/>
        <v>33.03394173610144</v>
      </c>
      <c r="S258" s="12">
        <f t="shared" si="134"/>
        <v>19.482793758047247</v>
      </c>
      <c r="T258" s="10">
        <f t="shared" si="135"/>
        <v>27.619525647055358</v>
      </c>
      <c r="U258" s="10">
        <f t="shared" si="136"/>
        <v>0.70539928914834193</v>
      </c>
      <c r="V258" s="10">
        <f t="shared" si="137"/>
        <v>15.00175119369638</v>
      </c>
      <c r="W258" s="10">
        <f t="shared" si="138"/>
        <v>35.720443810687442</v>
      </c>
      <c r="X258" s="10">
        <f t="shared" si="139"/>
        <v>0.16653966932799358</v>
      </c>
      <c r="Y258" s="10">
        <f t="shared" si="140"/>
        <v>0.60228904035026165</v>
      </c>
      <c r="Z258" s="10">
        <f t="shared" si="141"/>
        <v>3.5829397458183356</v>
      </c>
      <c r="AA258" s="10">
        <f t="shared" si="142"/>
        <v>11.418811447878046</v>
      </c>
      <c r="AB258" s="10">
        <f t="shared" si="143"/>
        <v>19.183569980000001</v>
      </c>
      <c r="AC258" s="10">
        <f t="shared" si="144"/>
        <v>3.0977325809246765</v>
      </c>
      <c r="AD258" s="10">
        <f t="shared" si="145"/>
        <v>1.5720344594495643</v>
      </c>
      <c r="AE258" s="10">
        <f t="shared" si="146"/>
        <v>2.3348835201871205</v>
      </c>
      <c r="AF258" s="10">
        <f t="shared" si="147"/>
        <v>1.535126852900093</v>
      </c>
      <c r="AG258" s="10">
        <f t="shared" si="148"/>
        <v>0.13846205930904043</v>
      </c>
      <c r="AH258" s="10">
        <f t="shared" si="149"/>
        <v>100.98679828663649</v>
      </c>
      <c r="AI258" s="10">
        <f t="shared" si="150"/>
        <v>6.7156220860613264E-2</v>
      </c>
      <c r="AJ258" s="10">
        <f t="shared" ca="1" si="151"/>
        <v>0.62613509140000023</v>
      </c>
      <c r="AK258" s="12">
        <f t="shared" si="152"/>
        <v>0.13846205930904043</v>
      </c>
      <c r="AL258" s="10">
        <f t="shared" ca="1" si="153"/>
        <v>10.792676356478045</v>
      </c>
      <c r="AM258" s="10">
        <f t="shared" si="154"/>
        <v>6.7156220860613264E-2</v>
      </c>
      <c r="AN258" s="10">
        <f t="shared" si="155"/>
        <v>3.0802553342119992</v>
      </c>
      <c r="AO258" s="10">
        <f t="shared" si="156"/>
        <v>3.664646721</v>
      </c>
      <c r="AP258" s="10">
        <f t="shared" si="157"/>
        <v>0.79975666728702755</v>
      </c>
      <c r="AQ258" s="10">
        <f t="shared" si="158"/>
        <v>2.2459798851400001</v>
      </c>
      <c r="AR258" s="15">
        <f t="shared" ca="1" si="159"/>
        <v>4.2032426649393768</v>
      </c>
    </row>
    <row r="259" spans="1:44">
      <c r="A259" s="14" t="str">
        <f>B259&amp;D259</f>
        <v>LA5</v>
      </c>
      <c r="B259" t="s">
        <v>80</v>
      </c>
      <c r="C259" t="s">
        <v>152</v>
      </c>
      <c r="D259">
        <v>5</v>
      </c>
      <c r="E259">
        <v>1</v>
      </c>
      <c r="F259" s="16">
        <f t="shared" ca="1" si="128"/>
        <v>4.7978748952574017</v>
      </c>
      <c r="G259">
        <v>28.629607839999998</v>
      </c>
      <c r="H259">
        <v>18.708627450000002</v>
      </c>
      <c r="I259">
        <v>18.636135620000001</v>
      </c>
      <c r="J259">
        <v>26.529411759999999</v>
      </c>
      <c r="K259">
        <v>3.05247549</v>
      </c>
      <c r="L259">
        <v>30.824588240000001</v>
      </c>
      <c r="M259">
        <v>8.2803921569999996</v>
      </c>
      <c r="N259" s="12">
        <f t="shared" si="129"/>
        <v>40</v>
      </c>
      <c r="O259" s="10">
        <f t="shared" si="130"/>
        <v>13.5</v>
      </c>
      <c r="P259" s="10">
        <f t="shared" si="131"/>
        <v>100.98679828663649</v>
      </c>
      <c r="Q259" s="10">
        <f t="shared" si="132"/>
        <v>40.514563026971437</v>
      </c>
      <c r="R259" s="10">
        <f t="shared" si="133"/>
        <v>35.401048873116437</v>
      </c>
      <c r="S259" s="12">
        <f t="shared" si="134"/>
        <v>22.267247640000001</v>
      </c>
      <c r="T259" s="10">
        <f t="shared" si="135"/>
        <v>30.021223529408001</v>
      </c>
      <c r="U259" s="10">
        <f t="shared" si="136"/>
        <v>0.74171685968053869</v>
      </c>
      <c r="V259" s="10">
        <f t="shared" si="137"/>
        <v>17.145780682800002</v>
      </c>
      <c r="W259" s="10">
        <f t="shared" si="138"/>
        <v>37.957805950043934</v>
      </c>
      <c r="X259" s="10">
        <f t="shared" si="139"/>
        <v>0.13481499871814479</v>
      </c>
      <c r="Y259" s="10">
        <f t="shared" si="140"/>
        <v>0.65131776056872737</v>
      </c>
      <c r="Z259" s="10">
        <f t="shared" si="141"/>
        <v>3.3329763661836957</v>
      </c>
      <c r="AA259" s="10">
        <f t="shared" si="142"/>
        <v>13.812804316616306</v>
      </c>
      <c r="AB259" s="10">
        <f t="shared" si="143"/>
        <v>23.669117645</v>
      </c>
      <c r="AC259" s="10">
        <f t="shared" si="144"/>
        <v>3.9207314192340239</v>
      </c>
      <c r="AD259" s="10">
        <f t="shared" si="145"/>
        <v>2.1577657445953218</v>
      </c>
      <c r="AE259" s="10">
        <f t="shared" si="146"/>
        <v>3.0392485819146726</v>
      </c>
      <c r="AF259" s="10">
        <f t="shared" si="147"/>
        <v>2.1480043240323945</v>
      </c>
      <c r="AG259" s="10">
        <f t="shared" si="148"/>
        <v>0.1760128568379532</v>
      </c>
      <c r="AH259" s="10">
        <f t="shared" si="149"/>
        <v>100.98679828663649</v>
      </c>
      <c r="AI259" s="10">
        <f t="shared" si="150"/>
        <v>6.7156220860613264E-2</v>
      </c>
      <c r="AJ259" s="10">
        <f t="shared" ca="1" si="151"/>
        <v>0.62797667309999983</v>
      </c>
      <c r="AK259" s="12">
        <f t="shared" si="152"/>
        <v>0.1760128568379532</v>
      </c>
      <c r="AL259" s="10">
        <f t="shared" ca="1" si="153"/>
        <v>13.184827643516307</v>
      </c>
      <c r="AM259" s="10">
        <f t="shared" si="154"/>
        <v>6.7156220860613264E-2</v>
      </c>
      <c r="AN259" s="10">
        <f t="shared" si="155"/>
        <v>3.033682801716346</v>
      </c>
      <c r="AO259" s="10">
        <f t="shared" si="156"/>
        <v>3.05247549</v>
      </c>
      <c r="AP259" s="10">
        <f t="shared" si="157"/>
        <v>0.89124425788227812</v>
      </c>
      <c r="AQ259" s="10">
        <f t="shared" si="158"/>
        <v>2.0378416666000003</v>
      </c>
      <c r="AR259" s="15">
        <f t="shared" ca="1" si="159"/>
        <v>4.7978748952574017</v>
      </c>
    </row>
    <row r="260" spans="1:44">
      <c r="A260" s="14" t="str">
        <f>B260&amp;D260</f>
        <v>LA6</v>
      </c>
      <c r="B260" t="s">
        <v>80</v>
      </c>
      <c r="C260" t="s">
        <v>152</v>
      </c>
      <c r="D260">
        <v>6</v>
      </c>
      <c r="E260">
        <v>1</v>
      </c>
      <c r="F260" s="16">
        <f t="shared" ca="1" si="128"/>
        <v>5.2148253024205697</v>
      </c>
      <c r="G260">
        <v>31.057606490000001</v>
      </c>
      <c r="H260">
        <v>21.8801217</v>
      </c>
      <c r="I260">
        <v>21.571450299999999</v>
      </c>
      <c r="J260">
        <v>26.529411759999999</v>
      </c>
      <c r="K260">
        <v>2.3704445569999999</v>
      </c>
      <c r="L260">
        <v>30.824588240000001</v>
      </c>
      <c r="M260">
        <v>8.9756592289999997</v>
      </c>
      <c r="N260" s="12">
        <f t="shared" si="129"/>
        <v>41.2</v>
      </c>
      <c r="O260" s="10">
        <f t="shared" si="130"/>
        <v>13.9</v>
      </c>
      <c r="P260" s="10">
        <f t="shared" si="131"/>
        <v>100.98679828663649</v>
      </c>
      <c r="Q260" s="10">
        <f t="shared" si="132"/>
        <v>41.875135725568001</v>
      </c>
      <c r="R260" s="10">
        <f t="shared" si="133"/>
        <v>36.881034107601437</v>
      </c>
      <c r="S260" s="12">
        <f t="shared" si="134"/>
        <v>23.602056123553957</v>
      </c>
      <c r="T260" s="10">
        <f t="shared" si="135"/>
        <v>30.921860235290243</v>
      </c>
      <c r="U260" s="10">
        <f t="shared" si="136"/>
        <v>0.76328060291203303</v>
      </c>
      <c r="V260" s="10">
        <f t="shared" si="137"/>
        <v>18.173583215136549</v>
      </c>
      <c r="W260" s="10">
        <f t="shared" si="138"/>
        <v>39.378084916584719</v>
      </c>
      <c r="X260" s="10">
        <f t="shared" si="139"/>
        <v>0.11531625007379334</v>
      </c>
      <c r="Y260" s="10">
        <f t="shared" si="140"/>
        <v>0.68042881393124477</v>
      </c>
      <c r="Z260" s="10">
        <f t="shared" si="141"/>
        <v>3.0897817149830504</v>
      </c>
      <c r="AA260" s="10">
        <f t="shared" si="142"/>
        <v>15.083801500153498</v>
      </c>
      <c r="AB260" s="10">
        <f t="shared" si="143"/>
        <v>26.468864095000001</v>
      </c>
      <c r="AC260" s="10">
        <f t="shared" si="144"/>
        <v>4.5073471455947427</v>
      </c>
      <c r="AD260" s="10">
        <f t="shared" si="145"/>
        <v>2.6246741234476318</v>
      </c>
      <c r="AE260" s="10">
        <f t="shared" si="146"/>
        <v>3.5660106345211871</v>
      </c>
      <c r="AF260" s="10">
        <f t="shared" si="147"/>
        <v>2.5756524224950086</v>
      </c>
      <c r="AG260" s="10">
        <f t="shared" si="148"/>
        <v>0.20354754999127028</v>
      </c>
      <c r="AH260" s="10">
        <f t="shared" si="149"/>
        <v>100.98679828663649</v>
      </c>
      <c r="AI260" s="10">
        <f t="shared" si="150"/>
        <v>6.7156220860613264E-2</v>
      </c>
      <c r="AJ260" s="10">
        <f t="shared" ca="1" si="151"/>
        <v>0.39196450300000013</v>
      </c>
      <c r="AK260" s="12">
        <f t="shared" si="152"/>
        <v>0.20354754999127028</v>
      </c>
      <c r="AL260" s="10">
        <f t="shared" ca="1" si="153"/>
        <v>14.691836997153498</v>
      </c>
      <c r="AM260" s="10">
        <f t="shared" si="154"/>
        <v>6.7156220860613264E-2</v>
      </c>
      <c r="AN260" s="10">
        <f t="shared" si="155"/>
        <v>3.0053207792396557</v>
      </c>
      <c r="AO260" s="10">
        <f t="shared" si="156"/>
        <v>2.3704445569999999</v>
      </c>
      <c r="AP260" s="10">
        <f t="shared" si="157"/>
        <v>0.99035821202617846</v>
      </c>
      <c r="AQ260" s="10">
        <f t="shared" si="158"/>
        <v>1.80595114938</v>
      </c>
      <c r="AR260" s="15">
        <f t="shared" ca="1" si="159"/>
        <v>5.2148253024205697</v>
      </c>
    </row>
    <row r="261" spans="1:44">
      <c r="A261" s="14" t="str">
        <f>B261&amp;D261</f>
        <v>LA7</v>
      </c>
      <c r="B261" t="s">
        <v>80</v>
      </c>
      <c r="C261" t="s">
        <v>152</v>
      </c>
      <c r="D261">
        <v>7</v>
      </c>
      <c r="E261">
        <v>1</v>
      </c>
      <c r="F261" s="16">
        <f t="shared" ca="1" si="128"/>
        <v>5.4132584632390994</v>
      </c>
      <c r="G261">
        <v>32.396274509999998</v>
      </c>
      <c r="H261">
        <v>23.36627451</v>
      </c>
      <c r="I261">
        <v>22.981928100000001</v>
      </c>
      <c r="J261">
        <v>26.529411759999999</v>
      </c>
      <c r="K261">
        <v>2.1074836600000002</v>
      </c>
      <c r="L261">
        <v>30.824588240000001</v>
      </c>
      <c r="M261">
        <v>9.3647058820000009</v>
      </c>
      <c r="N261" s="12">
        <f t="shared" si="129"/>
        <v>40.6</v>
      </c>
      <c r="O261" s="10">
        <f t="shared" si="130"/>
        <v>13.8</v>
      </c>
      <c r="P261" s="10">
        <f t="shared" si="131"/>
        <v>100.98679828663649</v>
      </c>
      <c r="Q261" s="10">
        <f t="shared" si="132"/>
        <v>42.428849014375004</v>
      </c>
      <c r="R261" s="10">
        <f t="shared" si="133"/>
        <v>37.638190624768001</v>
      </c>
      <c r="S261" s="12">
        <f t="shared" si="134"/>
        <v>23.9256180727971</v>
      </c>
      <c r="T261" s="10">
        <f t="shared" si="135"/>
        <v>30.471541882349122</v>
      </c>
      <c r="U261" s="10">
        <f t="shared" si="136"/>
        <v>0.78517910794189905</v>
      </c>
      <c r="V261" s="10">
        <f t="shared" si="137"/>
        <v>18.422725916053768</v>
      </c>
      <c r="W261" s="10">
        <f t="shared" si="138"/>
        <v>40.033519819571502</v>
      </c>
      <c r="X261" s="10">
        <f t="shared" si="139"/>
        <v>0.10546894327482575</v>
      </c>
      <c r="Y261" s="10">
        <f t="shared" si="140"/>
        <v>0.7099917957215639</v>
      </c>
      <c r="Z261" s="10">
        <f t="shared" si="141"/>
        <v>2.997793411101155</v>
      </c>
      <c r="AA261" s="10">
        <f t="shared" si="142"/>
        <v>15.424932504952613</v>
      </c>
      <c r="AB261" s="10">
        <f t="shared" si="143"/>
        <v>27.881274509999997</v>
      </c>
      <c r="AC261" s="10">
        <f t="shared" si="144"/>
        <v>4.8622904840669099</v>
      </c>
      <c r="AD261" s="10">
        <f t="shared" si="145"/>
        <v>2.8722825004769543</v>
      </c>
      <c r="AE261" s="10">
        <f t="shared" si="146"/>
        <v>3.8672864922719321</v>
      </c>
      <c r="AF261" s="10">
        <f t="shared" si="147"/>
        <v>2.8063681922768824</v>
      </c>
      <c r="AG261" s="10">
        <f t="shared" si="148"/>
        <v>0.21875927357918673</v>
      </c>
      <c r="AH261" s="10">
        <f t="shared" si="149"/>
        <v>100.98679828663649</v>
      </c>
      <c r="AI261" s="10">
        <f t="shared" si="150"/>
        <v>6.7156220860613264E-2</v>
      </c>
      <c r="AJ261" s="10">
        <f t="shared" ca="1" si="151"/>
        <v>0.19773745809999954</v>
      </c>
      <c r="AK261" s="12">
        <f t="shared" si="152"/>
        <v>0.21875927357918673</v>
      </c>
      <c r="AL261" s="10">
        <f t="shared" ca="1" si="153"/>
        <v>15.227195046852614</v>
      </c>
      <c r="AM261" s="10">
        <f t="shared" si="154"/>
        <v>6.7156220860613264E-2</v>
      </c>
      <c r="AN261" s="10">
        <f t="shared" si="155"/>
        <v>2.9912130672328954</v>
      </c>
      <c r="AO261" s="10">
        <f t="shared" si="156"/>
        <v>2.1074836600000002</v>
      </c>
      <c r="AP261" s="10">
        <f t="shared" si="157"/>
        <v>1.0609182999950497</v>
      </c>
      <c r="AQ261" s="10">
        <f t="shared" si="158"/>
        <v>1.7165444444000002</v>
      </c>
      <c r="AR261" s="15">
        <f t="shared" ca="1" si="159"/>
        <v>5.4132584632390994</v>
      </c>
    </row>
    <row r="262" spans="1:44">
      <c r="A262" s="14" t="str">
        <f>B262&amp;D262</f>
        <v>LA8</v>
      </c>
      <c r="B262" t="s">
        <v>80</v>
      </c>
      <c r="C262" t="s">
        <v>152</v>
      </c>
      <c r="D262">
        <v>8</v>
      </c>
      <c r="E262">
        <v>1</v>
      </c>
      <c r="F262" s="16">
        <f t="shared" ca="1" si="128"/>
        <v>5.3929200452381432</v>
      </c>
      <c r="G262">
        <v>32.845098040000003</v>
      </c>
      <c r="H262">
        <v>22.911960780000001</v>
      </c>
      <c r="I262">
        <v>22.372344770000002</v>
      </c>
      <c r="J262">
        <v>26.529411759999999</v>
      </c>
      <c r="K262">
        <v>2.2464133990000001</v>
      </c>
      <c r="L262">
        <v>30.824588240000001</v>
      </c>
      <c r="M262">
        <v>9.2039215690000002</v>
      </c>
      <c r="N262" s="12">
        <f t="shared" si="129"/>
        <v>38</v>
      </c>
      <c r="O262" s="10">
        <f t="shared" si="130"/>
        <v>13.1</v>
      </c>
      <c r="P262" s="10">
        <f t="shared" si="131"/>
        <v>100.98679828663649</v>
      </c>
      <c r="Q262" s="10">
        <f t="shared" si="132"/>
        <v>42.707755875501441</v>
      </c>
      <c r="R262" s="10">
        <f t="shared" si="133"/>
        <v>37.384522172486442</v>
      </c>
      <c r="S262" s="12">
        <f t="shared" si="134"/>
        <v>22.849199222213741</v>
      </c>
      <c r="T262" s="10">
        <f t="shared" si="135"/>
        <v>28.5201623529376</v>
      </c>
      <c r="U262" s="10">
        <f t="shared" si="136"/>
        <v>0.80115950741985364</v>
      </c>
      <c r="V262" s="10">
        <f t="shared" si="137"/>
        <v>17.593883401104581</v>
      </c>
      <c r="W262" s="10">
        <f t="shared" si="138"/>
        <v>40.046139023993945</v>
      </c>
      <c r="X262" s="10">
        <f t="shared" si="139"/>
        <v>0.10976348581162967</v>
      </c>
      <c r="Y262" s="10">
        <f t="shared" si="140"/>
        <v>0.73156533501680243</v>
      </c>
      <c r="Z262" s="10">
        <f t="shared" si="141"/>
        <v>3.2156713757444249</v>
      </c>
      <c r="AA262" s="10">
        <f t="shared" si="142"/>
        <v>14.378212025360156</v>
      </c>
      <c r="AB262" s="10">
        <f t="shared" si="143"/>
        <v>27.878529410000002</v>
      </c>
      <c r="AC262" s="10">
        <f t="shared" si="144"/>
        <v>4.986606820036882</v>
      </c>
      <c r="AD262" s="10">
        <f t="shared" si="145"/>
        <v>2.7945121512163094</v>
      </c>
      <c r="AE262" s="10">
        <f t="shared" si="146"/>
        <v>3.8905594856265955</v>
      </c>
      <c r="AF262" s="10">
        <f t="shared" si="147"/>
        <v>2.7045332890618186</v>
      </c>
      <c r="AG262" s="10">
        <f t="shared" si="148"/>
        <v>0.21872880760626534</v>
      </c>
      <c r="AH262" s="10">
        <f t="shared" si="149"/>
        <v>100.98679828663649</v>
      </c>
      <c r="AI262" s="10">
        <f t="shared" si="150"/>
        <v>6.7156220860613264E-2</v>
      </c>
      <c r="AJ262" s="10">
        <f t="shared" ca="1" si="151"/>
        <v>-3.8431399999929285E-4</v>
      </c>
      <c r="AK262" s="12">
        <f t="shared" si="152"/>
        <v>0.21872880760626534</v>
      </c>
      <c r="AL262" s="10">
        <f t="shared" ca="1" si="153"/>
        <v>14.378596339360156</v>
      </c>
      <c r="AM262" s="10">
        <f t="shared" si="154"/>
        <v>6.7156220860613264E-2</v>
      </c>
      <c r="AN262" s="10">
        <f t="shared" si="155"/>
        <v>2.9912403579106552</v>
      </c>
      <c r="AO262" s="10">
        <f t="shared" si="156"/>
        <v>2.2464133990000001</v>
      </c>
      <c r="AP262" s="10">
        <f t="shared" si="157"/>
        <v>1.1860261965647769</v>
      </c>
      <c r="AQ262" s="10">
        <f t="shared" si="158"/>
        <v>1.7637805556600001</v>
      </c>
      <c r="AR262" s="15">
        <f t="shared" ca="1" si="159"/>
        <v>5.3929200452381432</v>
      </c>
    </row>
    <row r="263" spans="1:44">
      <c r="A263" s="14" t="str">
        <f>B263&amp;D263</f>
        <v>LA9</v>
      </c>
      <c r="B263" t="s">
        <v>80</v>
      </c>
      <c r="C263" t="s">
        <v>152</v>
      </c>
      <c r="D263">
        <v>9</v>
      </c>
      <c r="E263">
        <v>1</v>
      </c>
      <c r="F263" s="16">
        <f t="shared" ref="F263:F326" ca="1" si="160">AR263</f>
        <v>4.9738207171714883</v>
      </c>
      <c r="G263">
        <v>31.058620690000001</v>
      </c>
      <c r="H263">
        <v>19.95922921</v>
      </c>
      <c r="I263">
        <v>19.25223124</v>
      </c>
      <c r="J263">
        <v>26.529411759999999</v>
      </c>
      <c r="K263">
        <v>2.603524341</v>
      </c>
      <c r="L263">
        <v>30.824588240000001</v>
      </c>
      <c r="M263">
        <v>8.8093306289999997</v>
      </c>
      <c r="N263" s="12">
        <f t="shared" ref="N263:N326" si="161">VLOOKUP(L263, Ra,D263+1)</f>
        <v>33.4</v>
      </c>
      <c r="O263" s="10">
        <f t="shared" ref="O263:O326" si="162">VLOOKUP(L263, N, D263+1)</f>
        <v>12.2</v>
      </c>
      <c r="P263" s="10">
        <f t="shared" ref="P263:P326" si="163">101.3*((293-0.0065*J263)/293)^5.26</f>
        <v>100.98679828663649</v>
      </c>
      <c r="Q263" s="10">
        <f t="shared" ref="Q263:Q326" si="164">VLOOKUP(G263, stefan, 6)</f>
        <v>41.875135725568001</v>
      </c>
      <c r="R263" s="10">
        <f t="shared" ref="R263:R326" si="165">VLOOKUP(H263, stefan, 6)</f>
        <v>35.889331994648437</v>
      </c>
      <c r="S263" s="12">
        <f t="shared" ref="S263:S326" si="166">(0.25+0.5*(M263/O263))*N263</f>
        <v>20.408673893795083</v>
      </c>
      <c r="T263" s="10">
        <f t="shared" ref="T263:T326" si="167">(0.75+2*(J263/100000))*N263</f>
        <v>25.067721647055681</v>
      </c>
      <c r="U263" s="10">
        <f t="shared" ref="U263:U326" si="168">S263/T263</f>
        <v>0.81414155546889022</v>
      </c>
      <c r="V263" s="10">
        <f t="shared" ref="V263:V326" si="169">0.77*S263</f>
        <v>15.714678898222214</v>
      </c>
      <c r="W263" s="10">
        <f t="shared" ref="W263:W326" si="170">(Q263+R263)/2</f>
        <v>38.882233860108215</v>
      </c>
      <c r="X263" s="10">
        <f t="shared" ref="X263:X326" si="171">0.34-(0.14*SQRT(AF263))</f>
        <v>0.13083183566898818</v>
      </c>
      <c r="Y263" s="10">
        <f t="shared" ref="Y263:Y326" si="172">(1.35*U263)-0.35</f>
        <v>0.74909109988300193</v>
      </c>
      <c r="Z263" s="10">
        <f t="shared" ref="Z263:Z326" si="173">W263*X263*Y263</f>
        <v>3.8106519172958411</v>
      </c>
      <c r="AA263" s="10">
        <f t="shared" ref="AA263:AA326" si="174">V263-Z263</f>
        <v>11.904026980926373</v>
      </c>
      <c r="AB263" s="10">
        <f t="shared" ref="AB263:AB326" si="175">(G263+H263)/2</f>
        <v>25.508924950000001</v>
      </c>
      <c r="AC263" s="10">
        <f t="shared" ref="AC263:AC326" si="176">0.6108*EXP((17.27*G263)/(G263+237.3))</f>
        <v>4.5076072919595429</v>
      </c>
      <c r="AD263" s="10">
        <f t="shared" ref="AD263:AD326" si="177">0.6108*EXP((17.27*H263)/(H263+237.3))</f>
        <v>2.3323863607829871</v>
      </c>
      <c r="AE263" s="10">
        <f t="shared" ref="AE263:AE326" si="178">(AC263+AD263)/2</f>
        <v>3.419996826371265</v>
      </c>
      <c r="AF263" s="10">
        <f t="shared" ref="AF263:AF326" si="179">0.6108*EXP((17.27*I263)/(I263+237.3))</f>
        <v>2.2322102535512842</v>
      </c>
      <c r="AG263" s="10">
        <f t="shared" ref="AG263:AG326" si="180">(4098*0.6108*EXP(17.27*AB263/(AB263+237.3)))/((AB263+237.3)^2)</f>
        <v>0.19372526504065604</v>
      </c>
      <c r="AH263" s="10">
        <f t="shared" ref="AH263:AH326" si="181">101.3*((293-0.0065*J263)/293)^5.26</f>
        <v>100.98679828663649</v>
      </c>
      <c r="AI263" s="10">
        <f t="shared" ref="AI263:AI326" si="182">0.000665*AH263</f>
        <v>6.7156220860613264E-2</v>
      </c>
      <c r="AJ263" s="10">
        <f t="shared" ref="AJ263:AJ326" ca="1" si="183">0.14*(AB263-OFFSET(AB263, IF(D263=1, 11, -1), 0))</f>
        <v>-0.33174462440000024</v>
      </c>
      <c r="AK263" s="12">
        <f t="shared" ref="AK263:AK326" si="184">AG263</f>
        <v>0.19372526504065604</v>
      </c>
      <c r="AL263" s="10">
        <f t="shared" ref="AL263:AL326" ca="1" si="185">AA263-AJ263</f>
        <v>12.235771605326374</v>
      </c>
      <c r="AM263" s="10">
        <f t="shared" ref="AM263:AM326" si="186">AI263</f>
        <v>6.7156220860613264E-2</v>
      </c>
      <c r="AN263" s="10">
        <f t="shared" ref="AN263:AN326" si="187">900/(AB263+273)</f>
        <v>3.0149852308461105</v>
      </c>
      <c r="AO263" s="10">
        <f t="shared" ref="AO263:AO326" si="188">K263</f>
        <v>2.603524341</v>
      </c>
      <c r="AP263" s="10">
        <f t="shared" ref="AP263:AP326" si="189">AE263-AF263</f>
        <v>1.1877865728199808</v>
      </c>
      <c r="AQ263" s="10">
        <f t="shared" ref="AQ263:AQ326" si="190">1+0.34*AO263</f>
        <v>1.8851982759400001</v>
      </c>
      <c r="AR263" s="15">
        <f t="shared" ref="AR263:AR326" ca="1" si="191">(0.408*AK263*AL263+AM263*AN263*AO263*AP263)/(AK263+AM263*AQ263)</f>
        <v>4.9738207171714883</v>
      </c>
    </row>
    <row r="264" spans="1:44">
      <c r="A264" s="14" t="str">
        <f>B264&amp;D264</f>
        <v>LA10</v>
      </c>
      <c r="B264" t="s">
        <v>80</v>
      </c>
      <c r="C264" t="s">
        <v>152</v>
      </c>
      <c r="D264">
        <v>10</v>
      </c>
      <c r="E264">
        <v>1</v>
      </c>
      <c r="F264" s="16">
        <f t="shared" ca="1" si="160"/>
        <v>3.922035539797776</v>
      </c>
      <c r="G264">
        <v>25.693137249999999</v>
      </c>
      <c r="H264">
        <v>14.103921570000001</v>
      </c>
      <c r="I264">
        <v>13.65479575</v>
      </c>
      <c r="J264">
        <v>26.529411759999999</v>
      </c>
      <c r="K264">
        <v>3.0351715690000001</v>
      </c>
      <c r="L264">
        <v>30.824588240000001</v>
      </c>
      <c r="M264">
        <v>7.9490196080000004</v>
      </c>
      <c r="N264" s="12">
        <f t="shared" si="161"/>
        <v>27.6</v>
      </c>
      <c r="O264" s="10">
        <f t="shared" si="162"/>
        <v>11.3</v>
      </c>
      <c r="P264" s="10">
        <f t="shared" si="163"/>
        <v>100.98679828663649</v>
      </c>
      <c r="Q264" s="10">
        <f t="shared" si="164"/>
        <v>38.925951312671437</v>
      </c>
      <c r="R264" s="10">
        <f t="shared" si="165"/>
        <v>33.265149545383004</v>
      </c>
      <c r="S264" s="12">
        <f t="shared" si="166"/>
        <v>16.607652264637167</v>
      </c>
      <c r="T264" s="10">
        <f t="shared" si="167"/>
        <v>20.714644235291523</v>
      </c>
      <c r="U264" s="10">
        <f t="shared" si="168"/>
        <v>0.80173485366177433</v>
      </c>
      <c r="V264" s="10">
        <f t="shared" si="169"/>
        <v>12.787892243770619</v>
      </c>
      <c r="W264" s="10">
        <f t="shared" si="170"/>
        <v>36.09555042902722</v>
      </c>
      <c r="X264" s="10">
        <f t="shared" si="171"/>
        <v>0.16496397646144043</v>
      </c>
      <c r="Y264" s="10">
        <f t="shared" si="172"/>
        <v>0.73234205244339534</v>
      </c>
      <c r="Z264" s="10">
        <f t="shared" si="173"/>
        <v>4.3607055084226323</v>
      </c>
      <c r="AA264" s="10">
        <f t="shared" si="174"/>
        <v>8.4271867353479877</v>
      </c>
      <c r="AB264" s="10">
        <f t="shared" si="175"/>
        <v>19.898529410000002</v>
      </c>
      <c r="AC264" s="10">
        <f t="shared" si="176"/>
        <v>3.3009438258836714</v>
      </c>
      <c r="AD264" s="10">
        <f t="shared" si="177"/>
        <v>1.6094176303568366</v>
      </c>
      <c r="AE264" s="10">
        <f t="shared" si="178"/>
        <v>2.4551807281202542</v>
      </c>
      <c r="AF264" s="10">
        <f t="shared" si="179"/>
        <v>1.5631433436832236</v>
      </c>
      <c r="AG264" s="10">
        <f t="shared" si="180"/>
        <v>0.14394703559693389</v>
      </c>
      <c r="AH264" s="10">
        <f t="shared" si="181"/>
        <v>100.98679828663649</v>
      </c>
      <c r="AI264" s="10">
        <f t="shared" si="182"/>
        <v>6.7156220860613264E-2</v>
      </c>
      <c r="AJ264" s="10">
        <f t="shared" ca="1" si="183"/>
        <v>-0.78545537559999989</v>
      </c>
      <c r="AK264" s="12">
        <f t="shared" si="184"/>
        <v>0.14394703559693389</v>
      </c>
      <c r="AL264" s="10">
        <f t="shared" ca="1" si="185"/>
        <v>9.2126421109479875</v>
      </c>
      <c r="AM264" s="10">
        <f t="shared" si="186"/>
        <v>6.7156220860613264E-2</v>
      </c>
      <c r="AN264" s="10">
        <f t="shared" si="187"/>
        <v>3.0727364927810141</v>
      </c>
      <c r="AO264" s="10">
        <f t="shared" si="188"/>
        <v>3.0351715690000001</v>
      </c>
      <c r="AP264" s="10">
        <f t="shared" si="189"/>
        <v>0.89203738443703062</v>
      </c>
      <c r="AQ264" s="10">
        <f t="shared" si="190"/>
        <v>2.03195833346</v>
      </c>
      <c r="AR264" s="15">
        <f t="shared" ca="1" si="191"/>
        <v>3.922035539797776</v>
      </c>
    </row>
    <row r="265" spans="1:44">
      <c r="A265" s="14" t="str">
        <f>B265&amp;D265</f>
        <v>LA11</v>
      </c>
      <c r="B265" t="s">
        <v>80</v>
      </c>
      <c r="C265" t="s">
        <v>152</v>
      </c>
      <c r="D265">
        <v>11</v>
      </c>
      <c r="E265">
        <v>1</v>
      </c>
      <c r="F265" s="16">
        <f t="shared" ca="1" si="160"/>
        <v>2.7541172909448046</v>
      </c>
      <c r="G265">
        <v>21.268154160000002</v>
      </c>
      <c r="H265">
        <v>10.28985801</v>
      </c>
      <c r="I265">
        <v>10.39225828</v>
      </c>
      <c r="J265">
        <v>26.529411759999999</v>
      </c>
      <c r="K265">
        <v>3.1944134549999998</v>
      </c>
      <c r="L265">
        <v>30.824588240000001</v>
      </c>
      <c r="M265">
        <v>6.3042596350000002</v>
      </c>
      <c r="N265" s="12">
        <f t="shared" si="161"/>
        <v>22.2</v>
      </c>
      <c r="O265" s="10">
        <f t="shared" si="162"/>
        <v>10.5</v>
      </c>
      <c r="P265" s="10">
        <f t="shared" si="163"/>
        <v>100.98679828663649</v>
      </c>
      <c r="Q265" s="10">
        <f t="shared" si="164"/>
        <v>36.631205816688002</v>
      </c>
      <c r="R265" s="10">
        <f t="shared" si="165"/>
        <v>31.449057556663</v>
      </c>
      <c r="S265" s="12">
        <f t="shared" si="166"/>
        <v>12.214503042714286</v>
      </c>
      <c r="T265" s="10">
        <f t="shared" si="167"/>
        <v>16.661779058821441</v>
      </c>
      <c r="U265" s="10">
        <f t="shared" si="168"/>
        <v>0.73308516453093997</v>
      </c>
      <c r="V265" s="10">
        <f t="shared" si="169"/>
        <v>9.4051673428899996</v>
      </c>
      <c r="W265" s="10">
        <f t="shared" si="170"/>
        <v>34.040131686675501</v>
      </c>
      <c r="X265" s="10">
        <f t="shared" si="171"/>
        <v>0.1828120088848369</v>
      </c>
      <c r="Y265" s="10">
        <f t="shared" si="172"/>
        <v>0.63966497211676909</v>
      </c>
      <c r="Z265" s="10">
        <f t="shared" si="173"/>
        <v>3.980599848018461</v>
      </c>
      <c r="AA265" s="10">
        <f t="shared" si="174"/>
        <v>5.424567494871539</v>
      </c>
      <c r="AB265" s="10">
        <f t="shared" si="175"/>
        <v>15.779006085000001</v>
      </c>
      <c r="AC265" s="10">
        <f t="shared" si="176"/>
        <v>2.5282654492884857</v>
      </c>
      <c r="AD265" s="10">
        <f t="shared" si="177"/>
        <v>1.2520186069136032</v>
      </c>
      <c r="AE265" s="10">
        <f t="shared" si="178"/>
        <v>1.8901420281010446</v>
      </c>
      <c r="AF265" s="10">
        <f t="shared" si="179"/>
        <v>1.2606155383071735</v>
      </c>
      <c r="AG265" s="10">
        <f t="shared" si="180"/>
        <v>0.11470606494795474</v>
      </c>
      <c r="AH265" s="10">
        <f t="shared" si="181"/>
        <v>100.98679828663649</v>
      </c>
      <c r="AI265" s="10">
        <f t="shared" si="182"/>
        <v>6.7156220860613264E-2</v>
      </c>
      <c r="AJ265" s="10">
        <f t="shared" ca="1" si="183"/>
        <v>-0.57673326550000026</v>
      </c>
      <c r="AK265" s="12">
        <f t="shared" si="184"/>
        <v>0.11470606494795474</v>
      </c>
      <c r="AL265" s="10">
        <f t="shared" ca="1" si="185"/>
        <v>6.0013007603715396</v>
      </c>
      <c r="AM265" s="10">
        <f t="shared" si="186"/>
        <v>6.7156220860613264E-2</v>
      </c>
      <c r="AN265" s="10">
        <f t="shared" si="187"/>
        <v>3.1165700450367626</v>
      </c>
      <c r="AO265" s="10">
        <f t="shared" si="188"/>
        <v>3.1944134549999998</v>
      </c>
      <c r="AP265" s="10">
        <f t="shared" si="189"/>
        <v>0.62952648979387105</v>
      </c>
      <c r="AQ265" s="10">
        <f t="shared" si="190"/>
        <v>2.0861005747000001</v>
      </c>
      <c r="AR265" s="15">
        <f t="shared" ca="1" si="191"/>
        <v>2.7541172909448046</v>
      </c>
    </row>
    <row r="266" spans="1:44">
      <c r="A266" s="14" t="str">
        <f>B266&amp;D266</f>
        <v>LA12</v>
      </c>
      <c r="B266" t="s">
        <v>80</v>
      </c>
      <c r="C266" t="s">
        <v>152</v>
      </c>
      <c r="D266">
        <v>12</v>
      </c>
      <c r="E266">
        <v>1</v>
      </c>
      <c r="F266" s="16">
        <f t="shared" ca="1" si="160"/>
        <v>2.1610291046788377</v>
      </c>
      <c r="G266">
        <v>15.8170778</v>
      </c>
      <c r="H266">
        <v>4.6603415559999997</v>
      </c>
      <c r="I266">
        <v>4.9558744470000002</v>
      </c>
      <c r="J266">
        <v>26.529411759999999</v>
      </c>
      <c r="K266">
        <v>3.3337602780000002</v>
      </c>
      <c r="L266">
        <v>30.824588240000001</v>
      </c>
      <c r="M266">
        <v>5.7362428840000002</v>
      </c>
      <c r="N266" s="12">
        <f t="shared" si="161"/>
        <v>19.8</v>
      </c>
      <c r="O266" s="10">
        <f t="shared" si="162"/>
        <v>10.1</v>
      </c>
      <c r="P266" s="10">
        <f t="shared" si="163"/>
        <v>100.98679828663649</v>
      </c>
      <c r="Q266" s="10">
        <f t="shared" si="164"/>
        <v>33.966059278626439</v>
      </c>
      <c r="R266" s="10">
        <f t="shared" si="165"/>
        <v>29.074606329023439</v>
      </c>
      <c r="S266" s="12">
        <f t="shared" si="166"/>
        <v>10.572653916</v>
      </c>
      <c r="T266" s="10">
        <f t="shared" si="167"/>
        <v>14.860505647056961</v>
      </c>
      <c r="U266" s="10">
        <f t="shared" si="168"/>
        <v>0.71145990366040168</v>
      </c>
      <c r="V266" s="10">
        <f t="shared" si="169"/>
        <v>8.14094351532</v>
      </c>
      <c r="W266" s="10">
        <f t="shared" si="170"/>
        <v>31.520332803824939</v>
      </c>
      <c r="X266" s="10">
        <f t="shared" si="171"/>
        <v>0.20944463296472185</v>
      </c>
      <c r="Y266" s="10">
        <f t="shared" si="172"/>
        <v>0.61047086994154232</v>
      </c>
      <c r="Z266" s="10">
        <f t="shared" si="173"/>
        <v>4.0301849388447097</v>
      </c>
      <c r="AA266" s="10">
        <f t="shared" si="174"/>
        <v>4.1107585764752903</v>
      </c>
      <c r="AB266" s="10">
        <f t="shared" si="175"/>
        <v>10.238709677999999</v>
      </c>
      <c r="AC266" s="10">
        <f t="shared" si="176"/>
        <v>1.7971505376534371</v>
      </c>
      <c r="AD266" s="10">
        <f t="shared" si="177"/>
        <v>0.85184365352233382</v>
      </c>
      <c r="AE266" s="10">
        <f t="shared" si="178"/>
        <v>1.3244970955878854</v>
      </c>
      <c r="AF266" s="10">
        <f t="shared" si="179"/>
        <v>0.86962774804674481</v>
      </c>
      <c r="AG266" s="10">
        <f t="shared" si="180"/>
        <v>8.3447078768397673E-2</v>
      </c>
      <c r="AH266" s="10">
        <f t="shared" si="181"/>
        <v>100.98679828663649</v>
      </c>
      <c r="AI266" s="10">
        <f t="shared" si="182"/>
        <v>6.7156220860613264E-2</v>
      </c>
      <c r="AJ266" s="10">
        <f t="shared" ca="1" si="183"/>
        <v>-0.77564149698000029</v>
      </c>
      <c r="AK266" s="12">
        <f t="shared" si="184"/>
        <v>8.3447078768397673E-2</v>
      </c>
      <c r="AL266" s="10">
        <f t="shared" ca="1" si="185"/>
        <v>4.8864000734552908</v>
      </c>
      <c r="AM266" s="10">
        <f t="shared" si="186"/>
        <v>6.7156220860613264E-2</v>
      </c>
      <c r="AN266" s="10">
        <f t="shared" si="187"/>
        <v>3.1775317753112389</v>
      </c>
      <c r="AO266" s="10">
        <f t="shared" si="188"/>
        <v>3.3337602780000002</v>
      </c>
      <c r="AP266" s="10">
        <f t="shared" si="189"/>
        <v>0.45486934754114061</v>
      </c>
      <c r="AQ266" s="10">
        <f t="shared" si="190"/>
        <v>2.1334784945200003</v>
      </c>
      <c r="AR266" s="15">
        <f t="shared" ca="1" si="191"/>
        <v>2.1610291046788377</v>
      </c>
    </row>
    <row r="267" spans="1:44">
      <c r="A267" s="14" t="str">
        <f>B267&amp;D267</f>
        <v>MA1</v>
      </c>
      <c r="B267" t="s">
        <v>81</v>
      </c>
      <c r="C267" t="s">
        <v>152</v>
      </c>
      <c r="D267">
        <v>1</v>
      </c>
      <c r="E267">
        <v>1</v>
      </c>
      <c r="F267" s="16">
        <f t="shared" ca="1" si="160"/>
        <v>1.0529292853399017</v>
      </c>
      <c r="G267">
        <v>1.497333333</v>
      </c>
      <c r="H267">
        <v>-7.0682222220000002</v>
      </c>
      <c r="I267">
        <v>-7.9092777779999999</v>
      </c>
      <c r="J267">
        <v>61.6</v>
      </c>
      <c r="K267">
        <v>4.4928518520000003</v>
      </c>
      <c r="L267">
        <v>42.052333330000003</v>
      </c>
      <c r="M267">
        <v>4.8422222220000002</v>
      </c>
      <c r="N267" s="12">
        <f t="shared" si="161"/>
        <v>13.8</v>
      </c>
      <c r="O267" s="10">
        <f t="shared" si="162"/>
        <v>9.3000000000000007</v>
      </c>
      <c r="P267" s="10">
        <f t="shared" si="163"/>
        <v>100.57396501239488</v>
      </c>
      <c r="Q267" s="10">
        <f t="shared" si="164"/>
        <v>27.635297519728002</v>
      </c>
      <c r="R267" s="10">
        <f t="shared" si="165"/>
        <v>24.362395816841438</v>
      </c>
      <c r="S267" s="12">
        <f t="shared" si="166"/>
        <v>7.0426164872903234</v>
      </c>
      <c r="T267" s="10">
        <f t="shared" si="167"/>
        <v>10.3670016</v>
      </c>
      <c r="U267" s="10">
        <f t="shared" si="168"/>
        <v>0.67933012446822849</v>
      </c>
      <c r="V267" s="10">
        <f t="shared" si="169"/>
        <v>5.4228146952135488</v>
      </c>
      <c r="W267" s="10">
        <f t="shared" si="170"/>
        <v>25.99884666828472</v>
      </c>
      <c r="X267" s="10">
        <f t="shared" si="171"/>
        <v>0.25875907900881484</v>
      </c>
      <c r="Y267" s="10">
        <f t="shared" si="172"/>
        <v>0.56709566803210854</v>
      </c>
      <c r="Z267" s="10">
        <f t="shared" si="173"/>
        <v>3.815100730791376</v>
      </c>
      <c r="AA267" s="10">
        <f t="shared" si="174"/>
        <v>1.6077139644221727</v>
      </c>
      <c r="AB267" s="10">
        <f t="shared" si="175"/>
        <v>-2.7854444444999999</v>
      </c>
      <c r="AC267" s="10">
        <f t="shared" si="176"/>
        <v>0.68065653764330292</v>
      </c>
      <c r="AD267" s="10">
        <f t="shared" si="177"/>
        <v>0.35944909720162238</v>
      </c>
      <c r="AE267" s="10">
        <f t="shared" si="178"/>
        <v>0.52005281742246268</v>
      </c>
      <c r="AF267" s="10">
        <f t="shared" si="179"/>
        <v>0.33673914507632596</v>
      </c>
      <c r="AG267" s="10">
        <f t="shared" si="180"/>
        <v>3.7072087398984675E-2</v>
      </c>
      <c r="AH267" s="10">
        <f t="shared" si="181"/>
        <v>100.57396501239488</v>
      </c>
      <c r="AI267" s="10">
        <f t="shared" si="182"/>
        <v>6.6881686733242601E-2</v>
      </c>
      <c r="AJ267" s="10">
        <f t="shared" ca="1" si="183"/>
        <v>-0.61126759855000001</v>
      </c>
      <c r="AK267" s="12">
        <f t="shared" si="184"/>
        <v>3.7072087398984675E-2</v>
      </c>
      <c r="AL267" s="10">
        <f t="shared" ca="1" si="185"/>
        <v>2.2189815629721727</v>
      </c>
      <c r="AM267" s="10">
        <f t="shared" si="186"/>
        <v>6.6881686733242601E-2</v>
      </c>
      <c r="AN267" s="10">
        <f t="shared" si="187"/>
        <v>3.3306866025399837</v>
      </c>
      <c r="AO267" s="10">
        <f t="shared" si="188"/>
        <v>4.4928518520000003</v>
      </c>
      <c r="AP267" s="10">
        <f t="shared" si="189"/>
        <v>0.18331367234613671</v>
      </c>
      <c r="AQ267" s="10">
        <f t="shared" si="190"/>
        <v>2.5275696296800003</v>
      </c>
      <c r="AR267" s="15">
        <f t="shared" ca="1" si="191"/>
        <v>1.0529292853399017</v>
      </c>
    </row>
    <row r="268" spans="1:44">
      <c r="A268" s="14" t="str">
        <f>B268&amp;D268</f>
        <v>MA2</v>
      </c>
      <c r="B268" t="s">
        <v>81</v>
      </c>
      <c r="C268" t="s">
        <v>152</v>
      </c>
      <c r="D268">
        <v>2</v>
      </c>
      <c r="E268">
        <v>1</v>
      </c>
      <c r="F268" s="16">
        <f t="shared" ca="1" si="160"/>
        <v>1.2967370111139074</v>
      </c>
      <c r="G268">
        <v>2.2254320989999998</v>
      </c>
      <c r="H268">
        <v>-5.8158024690000003</v>
      </c>
      <c r="I268">
        <v>-7.5073559669999996</v>
      </c>
      <c r="J268">
        <v>61.6</v>
      </c>
      <c r="K268">
        <v>4.5962345679999999</v>
      </c>
      <c r="L268">
        <v>42.052333330000003</v>
      </c>
      <c r="M268">
        <v>5.1530864200000002</v>
      </c>
      <c r="N268" s="12">
        <f t="shared" si="161"/>
        <v>19.8</v>
      </c>
      <c r="O268" s="10">
        <f t="shared" si="162"/>
        <v>10.4</v>
      </c>
      <c r="P268" s="10">
        <f t="shared" si="163"/>
        <v>100.57396501239488</v>
      </c>
      <c r="Q268" s="10">
        <f t="shared" si="164"/>
        <v>28.040946484375002</v>
      </c>
      <c r="R268" s="10">
        <f t="shared" si="165"/>
        <v>24.917641817463</v>
      </c>
      <c r="S268" s="12">
        <f t="shared" si="166"/>
        <v>9.8553418805769244</v>
      </c>
      <c r="T268" s="10">
        <f t="shared" si="167"/>
        <v>14.874393600000001</v>
      </c>
      <c r="U268" s="10">
        <f t="shared" si="168"/>
        <v>0.66257100259716961</v>
      </c>
      <c r="V268" s="10">
        <f t="shared" si="169"/>
        <v>7.5886132480442319</v>
      </c>
      <c r="W268" s="10">
        <f t="shared" si="170"/>
        <v>26.479294150919003</v>
      </c>
      <c r="X268" s="10">
        <f t="shared" si="171"/>
        <v>0.25747981073991433</v>
      </c>
      <c r="Y268" s="10">
        <f t="shared" si="172"/>
        <v>0.54447085350617908</v>
      </c>
      <c r="Z268" s="10">
        <f t="shared" si="173"/>
        <v>3.7121389281184771</v>
      </c>
      <c r="AA268" s="10">
        <f t="shared" si="174"/>
        <v>3.8764743199257548</v>
      </c>
      <c r="AB268" s="10">
        <f t="shared" si="175"/>
        <v>-1.7951851850000002</v>
      </c>
      <c r="AC268" s="10">
        <f t="shared" si="176"/>
        <v>0.71710712575955815</v>
      </c>
      <c r="AD268" s="10">
        <f t="shared" si="177"/>
        <v>0.39578794642730336</v>
      </c>
      <c r="AE268" s="10">
        <f t="shared" si="178"/>
        <v>0.55644753609343078</v>
      </c>
      <c r="AF268" s="10">
        <f t="shared" si="179"/>
        <v>0.3474276344653246</v>
      </c>
      <c r="AG268" s="10">
        <f t="shared" si="180"/>
        <v>3.9563895136999074E-2</v>
      </c>
      <c r="AH268" s="10">
        <f t="shared" si="181"/>
        <v>100.57396501239488</v>
      </c>
      <c r="AI268" s="10">
        <f t="shared" si="182"/>
        <v>6.6881686733242601E-2</v>
      </c>
      <c r="AJ268" s="10">
        <f t="shared" ca="1" si="183"/>
        <v>0.13863629632999996</v>
      </c>
      <c r="AK268" s="12">
        <f t="shared" si="184"/>
        <v>3.9563895136999074E-2</v>
      </c>
      <c r="AL268" s="10">
        <f t="shared" ca="1" si="185"/>
        <v>3.7378380235957547</v>
      </c>
      <c r="AM268" s="10">
        <f t="shared" si="186"/>
        <v>6.6881686733242601E-2</v>
      </c>
      <c r="AN268" s="10">
        <f t="shared" si="187"/>
        <v>3.3185251545549703</v>
      </c>
      <c r="AO268" s="10">
        <f t="shared" si="188"/>
        <v>4.5962345679999999</v>
      </c>
      <c r="AP268" s="10">
        <f t="shared" si="189"/>
        <v>0.20901990162810619</v>
      </c>
      <c r="AQ268" s="10">
        <f t="shared" si="190"/>
        <v>2.5627197531200001</v>
      </c>
      <c r="AR268" s="15">
        <f t="shared" ca="1" si="191"/>
        <v>1.2967370111139074</v>
      </c>
    </row>
    <row r="269" spans="1:44">
      <c r="A269" s="14" t="str">
        <f>B269&amp;D269</f>
        <v>MA3</v>
      </c>
      <c r="B269" t="s">
        <v>81</v>
      </c>
      <c r="C269" t="s">
        <v>152</v>
      </c>
      <c r="D269">
        <v>3</v>
      </c>
      <c r="E269">
        <v>1</v>
      </c>
      <c r="F269" s="16">
        <f t="shared" ca="1" si="160"/>
        <v>1.9585712782357427</v>
      </c>
      <c r="G269">
        <v>8.3888888890000004</v>
      </c>
      <c r="H269">
        <v>-1.0453333330000001</v>
      </c>
      <c r="I269">
        <v>-2.123092593</v>
      </c>
      <c r="J269">
        <v>61.6</v>
      </c>
      <c r="K269">
        <v>4.6313333329999997</v>
      </c>
      <c r="L269">
        <v>42.052333330000003</v>
      </c>
      <c r="M269">
        <v>6.52</v>
      </c>
      <c r="N269" s="12">
        <f t="shared" si="161"/>
        <v>26.3</v>
      </c>
      <c r="O269" s="10">
        <f t="shared" si="162"/>
        <v>11.7</v>
      </c>
      <c r="P269" s="10">
        <f t="shared" si="163"/>
        <v>100.57396501239488</v>
      </c>
      <c r="Q269" s="10">
        <f t="shared" si="164"/>
        <v>30.569418171462999</v>
      </c>
      <c r="R269" s="10">
        <f t="shared" si="165"/>
        <v>26.640429907706437</v>
      </c>
      <c r="S269" s="12">
        <f t="shared" si="166"/>
        <v>13.903034188034189</v>
      </c>
      <c r="T269" s="10">
        <f t="shared" si="167"/>
        <v>19.757401600000001</v>
      </c>
      <c r="U269" s="10">
        <f t="shared" si="168"/>
        <v>0.70368738103871853</v>
      </c>
      <c r="V269" s="10">
        <f t="shared" si="169"/>
        <v>10.705336324786325</v>
      </c>
      <c r="W269" s="10">
        <f t="shared" si="170"/>
        <v>28.604924039584716</v>
      </c>
      <c r="X269" s="10">
        <f t="shared" si="171"/>
        <v>0.2387901693066265</v>
      </c>
      <c r="Y269" s="10">
        <f t="shared" si="172"/>
        <v>0.59997796440227014</v>
      </c>
      <c r="Z269" s="10">
        <f t="shared" si="173"/>
        <v>4.0981942768540263</v>
      </c>
      <c r="AA269" s="10">
        <f t="shared" si="174"/>
        <v>6.6071420479322986</v>
      </c>
      <c r="AB269" s="10">
        <f t="shared" si="175"/>
        <v>3.671777778</v>
      </c>
      <c r="AC269" s="10">
        <f t="shared" si="176"/>
        <v>1.101515900630313</v>
      </c>
      <c r="AD269" s="10">
        <f t="shared" si="177"/>
        <v>0.56586563894909214</v>
      </c>
      <c r="AE269" s="10">
        <f t="shared" si="178"/>
        <v>0.83369076978970258</v>
      </c>
      <c r="AF269" s="10">
        <f t="shared" si="179"/>
        <v>0.52262397086639456</v>
      </c>
      <c r="AG269" s="10">
        <f t="shared" si="180"/>
        <v>5.6081935518439173E-2</v>
      </c>
      <c r="AH269" s="10">
        <f t="shared" si="181"/>
        <v>100.57396501239488</v>
      </c>
      <c r="AI269" s="10">
        <f t="shared" si="182"/>
        <v>6.6881686733242601E-2</v>
      </c>
      <c r="AJ269" s="10">
        <f t="shared" ca="1" si="183"/>
        <v>0.76537481482000014</v>
      </c>
      <c r="AK269" s="12">
        <f t="shared" si="184"/>
        <v>5.6081935518439173E-2</v>
      </c>
      <c r="AL269" s="10">
        <f t="shared" ca="1" si="185"/>
        <v>5.8417672331122983</v>
      </c>
      <c r="AM269" s="10">
        <f t="shared" si="186"/>
        <v>6.6881686733242601E-2</v>
      </c>
      <c r="AN269" s="10">
        <f t="shared" si="187"/>
        <v>3.2529519534954354</v>
      </c>
      <c r="AO269" s="10">
        <f t="shared" si="188"/>
        <v>4.6313333329999997</v>
      </c>
      <c r="AP269" s="10">
        <f t="shared" si="189"/>
        <v>0.31106679892330802</v>
      </c>
      <c r="AQ269" s="10">
        <f t="shared" si="190"/>
        <v>2.5746533332200001</v>
      </c>
      <c r="AR269" s="15">
        <f t="shared" ca="1" si="191"/>
        <v>1.9585712782357427</v>
      </c>
    </row>
    <row r="270" spans="1:44">
      <c r="A270" s="14" t="str">
        <f>B270&amp;D270</f>
        <v>MA4</v>
      </c>
      <c r="B270" t="s">
        <v>81</v>
      </c>
      <c r="C270" t="s">
        <v>152</v>
      </c>
      <c r="D270">
        <v>4</v>
      </c>
      <c r="E270">
        <v>1</v>
      </c>
      <c r="F270" s="16">
        <f t="shared" ca="1" si="160"/>
        <v>2.7033689849471685</v>
      </c>
      <c r="G270">
        <v>12.57793103</v>
      </c>
      <c r="H270">
        <v>3.0581609200000002</v>
      </c>
      <c r="I270">
        <v>1.8585823749999999</v>
      </c>
      <c r="J270">
        <v>61.6</v>
      </c>
      <c r="K270">
        <v>4.4776245210000001</v>
      </c>
      <c r="L270">
        <v>42.052333330000003</v>
      </c>
      <c r="M270">
        <v>6.448275862</v>
      </c>
      <c r="N270" s="12">
        <f t="shared" si="161"/>
        <v>34.1</v>
      </c>
      <c r="O270" s="10">
        <f t="shared" si="162"/>
        <v>13.2</v>
      </c>
      <c r="P270" s="10">
        <f t="shared" si="163"/>
        <v>100.57396501239488</v>
      </c>
      <c r="Q270" s="10">
        <f t="shared" si="164"/>
        <v>32.575143952371441</v>
      </c>
      <c r="R270" s="10">
        <f t="shared" si="165"/>
        <v>28.451044931327999</v>
      </c>
      <c r="S270" s="12">
        <f t="shared" si="166"/>
        <v>16.85402298841667</v>
      </c>
      <c r="T270" s="10">
        <f t="shared" si="167"/>
        <v>25.6170112</v>
      </c>
      <c r="U270" s="10">
        <f t="shared" si="168"/>
        <v>0.65792308309630865</v>
      </c>
      <c r="V270" s="10">
        <f t="shared" si="169"/>
        <v>12.977597701080835</v>
      </c>
      <c r="W270" s="10">
        <f t="shared" si="170"/>
        <v>30.51309444184972</v>
      </c>
      <c r="X270" s="10">
        <f t="shared" si="171"/>
        <v>0.22299050556895508</v>
      </c>
      <c r="Y270" s="10">
        <f t="shared" si="172"/>
        <v>0.53819616218001676</v>
      </c>
      <c r="Z270" s="10">
        <f t="shared" si="173"/>
        <v>3.6619568446047652</v>
      </c>
      <c r="AA270" s="10">
        <f t="shared" si="174"/>
        <v>9.3156408564760707</v>
      </c>
      <c r="AB270" s="10">
        <f t="shared" si="175"/>
        <v>7.8180459750000004</v>
      </c>
      <c r="AC270" s="10">
        <f t="shared" si="176"/>
        <v>1.4569165232849135</v>
      </c>
      <c r="AD270" s="10">
        <f t="shared" si="177"/>
        <v>0.76089990749703407</v>
      </c>
      <c r="AE270" s="10">
        <f t="shared" si="178"/>
        <v>1.1089082153909737</v>
      </c>
      <c r="AF270" s="10">
        <f t="shared" si="179"/>
        <v>0.69853172382697626</v>
      </c>
      <c r="AG270" s="10">
        <f t="shared" si="180"/>
        <v>7.2267256163685845E-2</v>
      </c>
      <c r="AH270" s="10">
        <f t="shared" si="181"/>
        <v>100.57396501239488</v>
      </c>
      <c r="AI270" s="10">
        <f t="shared" si="182"/>
        <v>6.6881686733242601E-2</v>
      </c>
      <c r="AJ270" s="10">
        <f t="shared" ca="1" si="183"/>
        <v>0.58047754758000014</v>
      </c>
      <c r="AK270" s="12">
        <f t="shared" si="184"/>
        <v>7.2267256163685845E-2</v>
      </c>
      <c r="AL270" s="10">
        <f t="shared" ca="1" si="185"/>
        <v>8.7351633088960696</v>
      </c>
      <c r="AM270" s="10">
        <f t="shared" si="186"/>
        <v>6.6881686733242601E-2</v>
      </c>
      <c r="AN270" s="10">
        <f t="shared" si="187"/>
        <v>3.2049222366575507</v>
      </c>
      <c r="AO270" s="10">
        <f t="shared" si="188"/>
        <v>4.4776245210000001</v>
      </c>
      <c r="AP270" s="10">
        <f t="shared" si="189"/>
        <v>0.41037649156399747</v>
      </c>
      <c r="AQ270" s="10">
        <f t="shared" si="190"/>
        <v>2.5223923371400003</v>
      </c>
      <c r="AR270" s="15">
        <f t="shared" ca="1" si="191"/>
        <v>2.7033689849471685</v>
      </c>
    </row>
    <row r="271" spans="1:44">
      <c r="A271" s="14" t="str">
        <f>B271&amp;D271</f>
        <v>MA5</v>
      </c>
      <c r="B271" t="s">
        <v>81</v>
      </c>
      <c r="C271" t="s">
        <v>152</v>
      </c>
      <c r="D271">
        <v>5</v>
      </c>
      <c r="E271">
        <v>1</v>
      </c>
      <c r="F271" s="16">
        <f t="shared" ca="1" si="160"/>
        <v>3.4927477481378086</v>
      </c>
      <c r="G271">
        <v>18.056000000000001</v>
      </c>
      <c r="H271">
        <v>7.524</v>
      </c>
      <c r="I271">
        <v>6.9575740740000001</v>
      </c>
      <c r="J271">
        <v>61.6</v>
      </c>
      <c r="K271">
        <v>4.1296388889999998</v>
      </c>
      <c r="L271">
        <v>42.052333330000003</v>
      </c>
      <c r="M271">
        <v>6.6133333329999999</v>
      </c>
      <c r="N271" s="12">
        <f t="shared" si="161"/>
        <v>39.5</v>
      </c>
      <c r="O271" s="10">
        <f t="shared" si="162"/>
        <v>14.4</v>
      </c>
      <c r="P271" s="10">
        <f t="shared" si="163"/>
        <v>100.57396501239488</v>
      </c>
      <c r="Q271" s="10">
        <f t="shared" si="164"/>
        <v>35.158784244183003</v>
      </c>
      <c r="R271" s="10">
        <f t="shared" si="165"/>
        <v>30.352422271526439</v>
      </c>
      <c r="S271" s="12">
        <f t="shared" si="166"/>
        <v>18.945370369913196</v>
      </c>
      <c r="T271" s="10">
        <f t="shared" si="167"/>
        <v>29.673663999999999</v>
      </c>
      <c r="U271" s="10">
        <f t="shared" si="168"/>
        <v>0.63845740013478602</v>
      </c>
      <c r="V271" s="10">
        <f t="shared" si="169"/>
        <v>14.58793518483316</v>
      </c>
      <c r="W271" s="10">
        <f t="shared" si="170"/>
        <v>32.755603257854723</v>
      </c>
      <c r="X271" s="10">
        <f t="shared" si="171"/>
        <v>0.20007397274258931</v>
      </c>
      <c r="Y271" s="10">
        <f t="shared" si="172"/>
        <v>0.5119174901819612</v>
      </c>
      <c r="Z271" s="10">
        <f t="shared" si="173"/>
        <v>3.3548736290740973</v>
      </c>
      <c r="AA271" s="10">
        <f t="shared" si="174"/>
        <v>11.233061555759063</v>
      </c>
      <c r="AB271" s="10">
        <f t="shared" si="175"/>
        <v>12.790000000000001</v>
      </c>
      <c r="AC271" s="10">
        <f t="shared" si="176"/>
        <v>2.0712678938258544</v>
      </c>
      <c r="AD271" s="10">
        <f t="shared" si="177"/>
        <v>1.0384827874931712</v>
      </c>
      <c r="AE271" s="10">
        <f t="shared" si="178"/>
        <v>1.5548753406595128</v>
      </c>
      <c r="AF271" s="10">
        <f t="shared" si="179"/>
        <v>0.99894352571641021</v>
      </c>
      <c r="AG271" s="10">
        <f t="shared" si="180"/>
        <v>9.6795203119150103E-2</v>
      </c>
      <c r="AH271" s="10">
        <f t="shared" si="181"/>
        <v>100.57396501239488</v>
      </c>
      <c r="AI271" s="10">
        <f t="shared" si="182"/>
        <v>6.6881686733242601E-2</v>
      </c>
      <c r="AJ271" s="10">
        <f t="shared" ca="1" si="183"/>
        <v>0.69607356350000016</v>
      </c>
      <c r="AK271" s="12">
        <f t="shared" si="184"/>
        <v>9.6795203119150103E-2</v>
      </c>
      <c r="AL271" s="10">
        <f t="shared" ca="1" si="185"/>
        <v>10.536987992259062</v>
      </c>
      <c r="AM271" s="10">
        <f t="shared" si="186"/>
        <v>6.6881686733242601E-2</v>
      </c>
      <c r="AN271" s="10">
        <f t="shared" si="187"/>
        <v>3.1491654711501451</v>
      </c>
      <c r="AO271" s="10">
        <f t="shared" si="188"/>
        <v>4.1296388889999998</v>
      </c>
      <c r="AP271" s="10">
        <f t="shared" si="189"/>
        <v>0.55593181494310262</v>
      </c>
      <c r="AQ271" s="10">
        <f t="shared" si="190"/>
        <v>2.4040772222599998</v>
      </c>
      <c r="AR271" s="15">
        <f t="shared" ca="1" si="191"/>
        <v>3.4927477481378086</v>
      </c>
    </row>
    <row r="272" spans="1:44">
      <c r="A272" s="14" t="str">
        <f>B272&amp;D272</f>
        <v>MA6</v>
      </c>
      <c r="B272" t="s">
        <v>81</v>
      </c>
      <c r="C272" t="s">
        <v>152</v>
      </c>
      <c r="D272">
        <v>6</v>
      </c>
      <c r="E272">
        <v>1</v>
      </c>
      <c r="F272" s="16">
        <f t="shared" ca="1" si="160"/>
        <v>3.8504071113717315</v>
      </c>
      <c r="G272">
        <v>22.436321840000002</v>
      </c>
      <c r="H272">
        <v>12.836551719999999</v>
      </c>
      <c r="I272">
        <v>13.19081418</v>
      </c>
      <c r="J272">
        <v>61.6</v>
      </c>
      <c r="K272">
        <v>3.6452490420000001</v>
      </c>
      <c r="L272">
        <v>42.052333330000003</v>
      </c>
      <c r="M272">
        <v>7.2735632179999996</v>
      </c>
      <c r="N272" s="12">
        <f t="shared" si="161"/>
        <v>41.9</v>
      </c>
      <c r="O272" s="10">
        <f t="shared" si="162"/>
        <v>15</v>
      </c>
      <c r="P272" s="10">
        <f t="shared" si="163"/>
        <v>100.57396501239488</v>
      </c>
      <c r="Q272" s="10">
        <f t="shared" si="164"/>
        <v>37.132138114375003</v>
      </c>
      <c r="R272" s="10">
        <f t="shared" si="165"/>
        <v>32.575143952371441</v>
      </c>
      <c r="S272" s="12">
        <f t="shared" si="166"/>
        <v>20.633743294473334</v>
      </c>
      <c r="T272" s="10">
        <f t="shared" si="167"/>
        <v>31.476620799999999</v>
      </c>
      <c r="U272" s="10">
        <f t="shared" si="168"/>
        <v>0.6555259989812291</v>
      </c>
      <c r="V272" s="10">
        <f t="shared" si="169"/>
        <v>15.887982336744468</v>
      </c>
      <c r="W272" s="10">
        <f t="shared" si="170"/>
        <v>34.853641033373222</v>
      </c>
      <c r="X272" s="10">
        <f t="shared" si="171"/>
        <v>0.1675913444094505</v>
      </c>
      <c r="Y272" s="10">
        <f t="shared" si="172"/>
        <v>0.53496009862465932</v>
      </c>
      <c r="Z272" s="10">
        <f t="shared" si="173"/>
        <v>3.1247921080567886</v>
      </c>
      <c r="AA272" s="10">
        <f t="shared" si="174"/>
        <v>12.76319022868768</v>
      </c>
      <c r="AB272" s="10">
        <f t="shared" si="175"/>
        <v>17.63643678</v>
      </c>
      <c r="AC272" s="10">
        <f t="shared" si="176"/>
        <v>2.7150672759503918</v>
      </c>
      <c r="AD272" s="10">
        <f t="shared" si="177"/>
        <v>1.4818320638150893</v>
      </c>
      <c r="AE272" s="10">
        <f t="shared" si="178"/>
        <v>2.0984496698827404</v>
      </c>
      <c r="AF272" s="10">
        <f t="shared" si="179"/>
        <v>1.5165685980888124</v>
      </c>
      <c r="AG272" s="10">
        <f t="shared" si="180"/>
        <v>0.12719604322412503</v>
      </c>
      <c r="AH272" s="10">
        <f t="shared" si="181"/>
        <v>100.57396501239488</v>
      </c>
      <c r="AI272" s="10">
        <f t="shared" si="182"/>
        <v>6.6881686733242601E-2</v>
      </c>
      <c r="AJ272" s="10">
        <f t="shared" ca="1" si="183"/>
        <v>0.67850114920000004</v>
      </c>
      <c r="AK272" s="12">
        <f t="shared" si="184"/>
        <v>0.12719604322412503</v>
      </c>
      <c r="AL272" s="10">
        <f t="shared" ca="1" si="185"/>
        <v>12.08468907948768</v>
      </c>
      <c r="AM272" s="10">
        <f t="shared" si="186"/>
        <v>6.6881686733242601E-2</v>
      </c>
      <c r="AN272" s="10">
        <f t="shared" si="187"/>
        <v>3.0966523329669897</v>
      </c>
      <c r="AO272" s="10">
        <f t="shared" si="188"/>
        <v>3.6452490420000001</v>
      </c>
      <c r="AP272" s="10">
        <f t="shared" si="189"/>
        <v>0.58188107179392801</v>
      </c>
      <c r="AQ272" s="10">
        <f t="shared" si="190"/>
        <v>2.2393846742800001</v>
      </c>
      <c r="AR272" s="15">
        <f t="shared" ca="1" si="191"/>
        <v>3.8504071113717315</v>
      </c>
    </row>
    <row r="273" spans="1:44">
      <c r="A273" s="14" t="str">
        <f>B273&amp;D273</f>
        <v>MA7</v>
      </c>
      <c r="B273" t="s">
        <v>81</v>
      </c>
      <c r="C273" t="s">
        <v>152</v>
      </c>
      <c r="D273">
        <v>7</v>
      </c>
      <c r="E273">
        <v>1</v>
      </c>
      <c r="F273" s="16">
        <f t="shared" ca="1" si="160"/>
        <v>4.461012842536892</v>
      </c>
      <c r="G273">
        <v>25.930666670000001</v>
      </c>
      <c r="H273">
        <v>16.302222220000001</v>
      </c>
      <c r="I273">
        <v>16.091333330000001</v>
      </c>
      <c r="J273">
        <v>61.6</v>
      </c>
      <c r="K273">
        <v>3.2180370370000002</v>
      </c>
      <c r="L273">
        <v>42.052333330000003</v>
      </c>
      <c r="M273">
        <v>8.215555556</v>
      </c>
      <c r="N273" s="12">
        <f t="shared" si="161"/>
        <v>40.799999999999997</v>
      </c>
      <c r="O273" s="10">
        <f t="shared" si="162"/>
        <v>14.8</v>
      </c>
      <c r="P273" s="10">
        <f t="shared" si="163"/>
        <v>100.57396501239488</v>
      </c>
      <c r="Q273" s="10">
        <f t="shared" si="164"/>
        <v>38.925951312671437</v>
      </c>
      <c r="R273" s="10">
        <f t="shared" si="165"/>
        <v>34.202138733223002</v>
      </c>
      <c r="S273" s="12">
        <f t="shared" si="166"/>
        <v>21.524144144756754</v>
      </c>
      <c r="T273" s="10">
        <f t="shared" si="167"/>
        <v>30.650265599999997</v>
      </c>
      <c r="U273" s="10">
        <f t="shared" si="168"/>
        <v>0.70224984101791132</v>
      </c>
      <c r="V273" s="10">
        <f t="shared" si="169"/>
        <v>16.573590991462702</v>
      </c>
      <c r="W273" s="10">
        <f t="shared" si="170"/>
        <v>36.564045022947219</v>
      </c>
      <c r="X273" s="10">
        <f t="shared" si="171"/>
        <v>0.15066733676300109</v>
      </c>
      <c r="Y273" s="10">
        <f t="shared" si="172"/>
        <v>0.59803728537418033</v>
      </c>
      <c r="Z273" s="10">
        <f t="shared" si="173"/>
        <v>3.294591761762153</v>
      </c>
      <c r="AA273" s="10">
        <f t="shared" si="174"/>
        <v>13.278999229700549</v>
      </c>
      <c r="AB273" s="10">
        <f t="shared" si="175"/>
        <v>21.116444444999999</v>
      </c>
      <c r="AC273" s="10">
        <f t="shared" si="176"/>
        <v>3.3476873741755093</v>
      </c>
      <c r="AD273" s="10">
        <f t="shared" si="177"/>
        <v>1.8536851194278934</v>
      </c>
      <c r="AE273" s="10">
        <f t="shared" si="178"/>
        <v>2.6006862468017014</v>
      </c>
      <c r="AF273" s="10">
        <f t="shared" si="179"/>
        <v>1.8289212943068796</v>
      </c>
      <c r="AG273" s="10">
        <f t="shared" si="180"/>
        <v>0.15371395448519296</v>
      </c>
      <c r="AH273" s="10">
        <f t="shared" si="181"/>
        <v>100.57396501239488</v>
      </c>
      <c r="AI273" s="10">
        <f t="shared" si="182"/>
        <v>6.6881686733242601E-2</v>
      </c>
      <c r="AJ273" s="10">
        <f t="shared" ca="1" si="183"/>
        <v>0.48720107309999988</v>
      </c>
      <c r="AK273" s="12">
        <f t="shared" si="184"/>
        <v>0.15371395448519296</v>
      </c>
      <c r="AL273" s="10">
        <f t="shared" ca="1" si="185"/>
        <v>12.791798156600549</v>
      </c>
      <c r="AM273" s="10">
        <f t="shared" si="186"/>
        <v>6.6881686733242601E-2</v>
      </c>
      <c r="AN273" s="10">
        <f t="shared" si="187"/>
        <v>3.0600125120453803</v>
      </c>
      <c r="AO273" s="10">
        <f t="shared" si="188"/>
        <v>3.2180370370000002</v>
      </c>
      <c r="AP273" s="10">
        <f t="shared" si="189"/>
        <v>0.7717649524948218</v>
      </c>
      <c r="AQ273" s="10">
        <f t="shared" si="190"/>
        <v>2.0941325925800003</v>
      </c>
      <c r="AR273" s="15">
        <f t="shared" ca="1" si="191"/>
        <v>4.461012842536892</v>
      </c>
    </row>
    <row r="274" spans="1:44">
      <c r="A274" s="14" t="str">
        <f>B274&amp;D274</f>
        <v>MA8</v>
      </c>
      <c r="B274" t="s">
        <v>81</v>
      </c>
      <c r="C274" t="s">
        <v>152</v>
      </c>
      <c r="D274">
        <v>8</v>
      </c>
      <c r="E274">
        <v>1</v>
      </c>
      <c r="F274" s="16">
        <f t="shared" ca="1" si="160"/>
        <v>4.2219593643878923</v>
      </c>
      <c r="G274">
        <v>26.215555559999999</v>
      </c>
      <c r="H274">
        <v>16.276444439999999</v>
      </c>
      <c r="I274">
        <v>16.58612037</v>
      </c>
      <c r="J274">
        <v>61.6</v>
      </c>
      <c r="K274">
        <v>3.2350555559999998</v>
      </c>
      <c r="L274">
        <v>42.052333330000003</v>
      </c>
      <c r="M274">
        <v>8.3488888889999995</v>
      </c>
      <c r="N274" s="12">
        <f t="shared" si="161"/>
        <v>36.299999999999997</v>
      </c>
      <c r="O274" s="10">
        <f t="shared" si="162"/>
        <v>13.7</v>
      </c>
      <c r="P274" s="10">
        <f t="shared" si="163"/>
        <v>100.57396501239488</v>
      </c>
      <c r="Q274" s="10">
        <f t="shared" si="164"/>
        <v>39.187417741303001</v>
      </c>
      <c r="R274" s="10">
        <f t="shared" si="165"/>
        <v>34.202138733223002</v>
      </c>
      <c r="S274" s="12">
        <f t="shared" si="166"/>
        <v>20.135754258054742</v>
      </c>
      <c r="T274" s="10">
        <f t="shared" si="167"/>
        <v>27.269721599999997</v>
      </c>
      <c r="U274" s="10">
        <f t="shared" si="168"/>
        <v>0.73839236620790238</v>
      </c>
      <c r="V274" s="10">
        <f t="shared" si="169"/>
        <v>15.504530778702152</v>
      </c>
      <c r="W274" s="10">
        <f t="shared" si="170"/>
        <v>36.694778237263002</v>
      </c>
      <c r="X274" s="10">
        <f t="shared" si="171"/>
        <v>0.14765987654494483</v>
      </c>
      <c r="Y274" s="10">
        <f t="shared" si="172"/>
        <v>0.64682969438066829</v>
      </c>
      <c r="Z274" s="10">
        <f t="shared" si="173"/>
        <v>3.5047473617163201</v>
      </c>
      <c r="AA274" s="10">
        <f t="shared" si="174"/>
        <v>11.999783416985832</v>
      </c>
      <c r="AB274" s="10">
        <f t="shared" si="175"/>
        <v>21.245999999999999</v>
      </c>
      <c r="AC274" s="10">
        <f t="shared" si="176"/>
        <v>3.4045108483587447</v>
      </c>
      <c r="AD274" s="10">
        <f t="shared" si="177"/>
        <v>1.8506424629812963</v>
      </c>
      <c r="AE274" s="10">
        <f t="shared" si="178"/>
        <v>2.6275766556700204</v>
      </c>
      <c r="AF274" s="10">
        <f t="shared" si="179"/>
        <v>1.8874858719747893</v>
      </c>
      <c r="AG274" s="10">
        <f t="shared" si="180"/>
        <v>0.15478510323736147</v>
      </c>
      <c r="AH274" s="10">
        <f t="shared" si="181"/>
        <v>100.57396501239488</v>
      </c>
      <c r="AI274" s="10">
        <f t="shared" si="182"/>
        <v>6.6881686733242601E-2</v>
      </c>
      <c r="AJ274" s="10">
        <f t="shared" ca="1" si="183"/>
        <v>1.8137777699999944E-2</v>
      </c>
      <c r="AK274" s="12">
        <f t="shared" si="184"/>
        <v>0.15478510323736147</v>
      </c>
      <c r="AL274" s="10">
        <f t="shared" ca="1" si="185"/>
        <v>11.981645639285832</v>
      </c>
      <c r="AM274" s="10">
        <f t="shared" si="186"/>
        <v>6.6881686733242601E-2</v>
      </c>
      <c r="AN274" s="10">
        <f t="shared" si="187"/>
        <v>3.0586651985073714</v>
      </c>
      <c r="AO274" s="10">
        <f t="shared" si="188"/>
        <v>3.2350555559999998</v>
      </c>
      <c r="AP274" s="10">
        <f t="shared" si="189"/>
        <v>0.74009078369523107</v>
      </c>
      <c r="AQ274" s="10">
        <f t="shared" si="190"/>
        <v>2.09991888904</v>
      </c>
      <c r="AR274" s="15">
        <f t="shared" ca="1" si="191"/>
        <v>4.2219593643878923</v>
      </c>
    </row>
    <row r="275" spans="1:44">
      <c r="A275" s="14" t="str">
        <f>B275&amp;D275</f>
        <v>MA9</v>
      </c>
      <c r="B275" t="s">
        <v>81</v>
      </c>
      <c r="C275" t="s">
        <v>152</v>
      </c>
      <c r="D275">
        <v>9</v>
      </c>
      <c r="E275">
        <v>1</v>
      </c>
      <c r="F275" s="16">
        <f t="shared" ca="1" si="160"/>
        <v>3.0071210918679236</v>
      </c>
      <c r="G275">
        <v>22.331954020000001</v>
      </c>
      <c r="H275">
        <v>12.19632184</v>
      </c>
      <c r="I275">
        <v>12.77737548</v>
      </c>
      <c r="J275">
        <v>61.6</v>
      </c>
      <c r="K275">
        <v>3.4223084290000001</v>
      </c>
      <c r="L275">
        <v>42.052333330000003</v>
      </c>
      <c r="M275">
        <v>7.1287356319999997</v>
      </c>
      <c r="N275" s="12">
        <f t="shared" si="161"/>
        <v>26.2</v>
      </c>
      <c r="O275" s="10">
        <f t="shared" si="162"/>
        <v>12.3</v>
      </c>
      <c r="P275" s="10">
        <f t="shared" si="163"/>
        <v>100.57396501239488</v>
      </c>
      <c r="Q275" s="10">
        <f t="shared" si="164"/>
        <v>37.132138114375003</v>
      </c>
      <c r="R275" s="10">
        <f t="shared" si="165"/>
        <v>32.347545564375004</v>
      </c>
      <c r="S275" s="12">
        <f t="shared" si="166"/>
        <v>14.1423932340813</v>
      </c>
      <c r="T275" s="10">
        <f t="shared" si="167"/>
        <v>19.682278400000001</v>
      </c>
      <c r="U275" s="10">
        <f t="shared" si="168"/>
        <v>0.71853435596568427</v>
      </c>
      <c r="V275" s="10">
        <f t="shared" si="169"/>
        <v>10.889642790242602</v>
      </c>
      <c r="W275" s="10">
        <f t="shared" si="170"/>
        <v>34.739841839375003</v>
      </c>
      <c r="X275" s="10">
        <f t="shared" si="171"/>
        <v>0.16990730239305266</v>
      </c>
      <c r="Y275" s="10">
        <f t="shared" si="172"/>
        <v>0.62002138055367384</v>
      </c>
      <c r="Z275" s="10">
        <f t="shared" si="173"/>
        <v>3.6597089435907173</v>
      </c>
      <c r="AA275" s="10">
        <f t="shared" si="174"/>
        <v>7.2299338466518854</v>
      </c>
      <c r="AB275" s="10">
        <f t="shared" si="175"/>
        <v>17.26413793</v>
      </c>
      <c r="AC275" s="10">
        <f t="shared" si="176"/>
        <v>2.6979012442681634</v>
      </c>
      <c r="AD275" s="10">
        <f t="shared" si="177"/>
        <v>1.4208241255559431</v>
      </c>
      <c r="AE275" s="10">
        <f t="shared" si="178"/>
        <v>2.0593626849120534</v>
      </c>
      <c r="AF275" s="10">
        <f t="shared" si="179"/>
        <v>1.4760982540412464</v>
      </c>
      <c r="AG275" s="10">
        <f t="shared" si="180"/>
        <v>0.12460421038588891</v>
      </c>
      <c r="AH275" s="10">
        <f t="shared" si="181"/>
        <v>100.57396501239488</v>
      </c>
      <c r="AI275" s="10">
        <f t="shared" si="182"/>
        <v>6.6881686733242601E-2</v>
      </c>
      <c r="AJ275" s="10">
        <f t="shared" ca="1" si="183"/>
        <v>-0.55746068979999985</v>
      </c>
      <c r="AK275" s="12">
        <f t="shared" si="184"/>
        <v>0.12460421038588891</v>
      </c>
      <c r="AL275" s="10">
        <f t="shared" ca="1" si="185"/>
        <v>7.7873945364518855</v>
      </c>
      <c r="AM275" s="10">
        <f t="shared" si="186"/>
        <v>6.6881686733242601E-2</v>
      </c>
      <c r="AN275" s="10">
        <f t="shared" si="187"/>
        <v>3.1006241639711059</v>
      </c>
      <c r="AO275" s="10">
        <f t="shared" si="188"/>
        <v>3.4223084290000001</v>
      </c>
      <c r="AP275" s="10">
        <f t="shared" si="189"/>
        <v>0.58326443087080704</v>
      </c>
      <c r="AQ275" s="10">
        <f t="shared" si="190"/>
        <v>2.1635848658599999</v>
      </c>
      <c r="AR275" s="15">
        <f t="shared" ca="1" si="191"/>
        <v>3.0071210918679236</v>
      </c>
    </row>
    <row r="276" spans="1:44">
      <c r="A276" s="14" t="str">
        <f>B276&amp;D276</f>
        <v>MA10</v>
      </c>
      <c r="B276" t="s">
        <v>81</v>
      </c>
      <c r="C276" t="s">
        <v>152</v>
      </c>
      <c r="D276">
        <v>10</v>
      </c>
      <c r="E276">
        <v>1</v>
      </c>
      <c r="F276" s="16">
        <f t="shared" ca="1" si="160"/>
        <v>2.366401746595074</v>
      </c>
      <c r="G276">
        <v>16.458444440000001</v>
      </c>
      <c r="H276">
        <v>6.4924444440000002</v>
      </c>
      <c r="I276">
        <v>6.6154537040000001</v>
      </c>
      <c r="J276">
        <v>61.6</v>
      </c>
      <c r="K276">
        <v>4.1406666669999996</v>
      </c>
      <c r="L276">
        <v>42.052333330000003</v>
      </c>
      <c r="M276">
        <v>5.693333333</v>
      </c>
      <c r="N276" s="12">
        <f t="shared" si="161"/>
        <v>21.4</v>
      </c>
      <c r="O276" s="10">
        <f t="shared" si="162"/>
        <v>10.8</v>
      </c>
      <c r="P276" s="10">
        <f t="shared" si="163"/>
        <v>100.57396501239488</v>
      </c>
      <c r="Q276" s="10">
        <f t="shared" si="164"/>
        <v>34.202138733223002</v>
      </c>
      <c r="R276" s="10">
        <f t="shared" si="165"/>
        <v>29.708361940743</v>
      </c>
      <c r="S276" s="12">
        <f t="shared" si="166"/>
        <v>10.990617283620368</v>
      </c>
      <c r="T276" s="10">
        <f t="shared" si="167"/>
        <v>16.0763648</v>
      </c>
      <c r="U276" s="10">
        <f t="shared" si="168"/>
        <v>0.68365065239253398</v>
      </c>
      <c r="V276" s="10">
        <f t="shared" si="169"/>
        <v>8.462775308387684</v>
      </c>
      <c r="W276" s="10">
        <f t="shared" si="170"/>
        <v>31.955250336982999</v>
      </c>
      <c r="X276" s="10">
        <f t="shared" si="171"/>
        <v>0.20171078013461965</v>
      </c>
      <c r="Y276" s="10">
        <f t="shared" si="172"/>
        <v>0.57292838072992092</v>
      </c>
      <c r="Z276" s="10">
        <f t="shared" si="173"/>
        <v>3.692935048448152</v>
      </c>
      <c r="AA276" s="10">
        <f t="shared" si="174"/>
        <v>4.7698402599395315</v>
      </c>
      <c r="AB276" s="10">
        <f t="shared" si="175"/>
        <v>11.475444442000001</v>
      </c>
      <c r="AC276" s="10">
        <f t="shared" si="176"/>
        <v>1.8722186165597561</v>
      </c>
      <c r="AD276" s="10">
        <f t="shared" si="177"/>
        <v>0.96747298289342898</v>
      </c>
      <c r="AE276" s="10">
        <f t="shared" si="178"/>
        <v>1.4198457997265925</v>
      </c>
      <c r="AF276" s="10">
        <f t="shared" si="179"/>
        <v>0.97570960872324042</v>
      </c>
      <c r="AG276" s="10">
        <f t="shared" si="180"/>
        <v>8.970695785553312E-2</v>
      </c>
      <c r="AH276" s="10">
        <f t="shared" si="181"/>
        <v>100.57396501239488</v>
      </c>
      <c r="AI276" s="10">
        <f t="shared" si="182"/>
        <v>6.6881686733242601E-2</v>
      </c>
      <c r="AJ276" s="10">
        <f t="shared" ca="1" si="183"/>
        <v>-0.81041708832000003</v>
      </c>
      <c r="AK276" s="12">
        <f t="shared" si="184"/>
        <v>8.970695785553312E-2</v>
      </c>
      <c r="AL276" s="10">
        <f t="shared" ca="1" si="185"/>
        <v>5.5802573482595319</v>
      </c>
      <c r="AM276" s="10">
        <f t="shared" si="186"/>
        <v>6.6881686733242601E-2</v>
      </c>
      <c r="AN276" s="10">
        <f t="shared" si="187"/>
        <v>3.1637177042305158</v>
      </c>
      <c r="AO276" s="10">
        <f t="shared" si="188"/>
        <v>4.1406666669999996</v>
      </c>
      <c r="AP276" s="10">
        <f t="shared" si="189"/>
        <v>0.44413619100335211</v>
      </c>
      <c r="AQ276" s="10">
        <f t="shared" si="190"/>
        <v>2.4078266667800001</v>
      </c>
      <c r="AR276" s="15">
        <f t="shared" ca="1" si="191"/>
        <v>2.366401746595074</v>
      </c>
    </row>
    <row r="277" spans="1:44">
      <c r="A277" s="14" t="str">
        <f>B277&amp;D277</f>
        <v>MA11</v>
      </c>
      <c r="B277" t="s">
        <v>81</v>
      </c>
      <c r="C277" t="s">
        <v>152</v>
      </c>
      <c r="D277">
        <v>11</v>
      </c>
      <c r="E277">
        <v>1</v>
      </c>
      <c r="F277" s="16">
        <f t="shared" ca="1" si="160"/>
        <v>1.6916676683065635</v>
      </c>
      <c r="G277">
        <v>11.111954020000001</v>
      </c>
      <c r="H277">
        <v>2.04091954</v>
      </c>
      <c r="I277">
        <v>1.234042146</v>
      </c>
      <c r="J277">
        <v>61.6</v>
      </c>
      <c r="K277">
        <v>4.1416570879999997</v>
      </c>
      <c r="L277">
        <v>42.052333330000003</v>
      </c>
      <c r="M277">
        <v>4.9241379309999997</v>
      </c>
      <c r="N277" s="12">
        <f t="shared" si="161"/>
        <v>15.1</v>
      </c>
      <c r="O277" s="10">
        <f t="shared" si="162"/>
        <v>9.6</v>
      </c>
      <c r="P277" s="10">
        <f t="shared" si="163"/>
        <v>100.57396501239488</v>
      </c>
      <c r="Q277" s="10">
        <f t="shared" si="164"/>
        <v>31.895928817408002</v>
      </c>
      <c r="R277" s="10">
        <f t="shared" si="165"/>
        <v>28.040946484375002</v>
      </c>
      <c r="S277" s="12">
        <f t="shared" si="166"/>
        <v>7.6476293103177078</v>
      </c>
      <c r="T277" s="10">
        <f t="shared" si="167"/>
        <v>11.3436032</v>
      </c>
      <c r="U277" s="10">
        <f t="shared" si="168"/>
        <v>0.67417990346468637</v>
      </c>
      <c r="V277" s="10">
        <f t="shared" si="169"/>
        <v>5.8886745689446354</v>
      </c>
      <c r="W277" s="10">
        <f t="shared" si="170"/>
        <v>29.968437650891502</v>
      </c>
      <c r="X277" s="10">
        <f t="shared" si="171"/>
        <v>0.22558613769667366</v>
      </c>
      <c r="Y277" s="10">
        <f t="shared" si="172"/>
        <v>0.56014286967732663</v>
      </c>
      <c r="Z277" s="10">
        <f t="shared" si="173"/>
        <v>3.786825762707084</v>
      </c>
      <c r="AA277" s="10">
        <f t="shared" si="174"/>
        <v>2.1018488062375513</v>
      </c>
      <c r="AB277" s="10">
        <f t="shared" si="175"/>
        <v>6.5764367799999999</v>
      </c>
      <c r="AC277" s="10">
        <f t="shared" si="176"/>
        <v>1.3225150615814203</v>
      </c>
      <c r="AD277" s="10">
        <f t="shared" si="177"/>
        <v>0.70771053274255236</v>
      </c>
      <c r="AE277" s="10">
        <f t="shared" si="178"/>
        <v>1.0151127971619864</v>
      </c>
      <c r="AF277" s="10">
        <f t="shared" si="179"/>
        <v>0.66788427995737365</v>
      </c>
      <c r="AG277" s="10">
        <f t="shared" si="180"/>
        <v>6.7047942898586108E-2</v>
      </c>
      <c r="AH277" s="10">
        <f t="shared" si="181"/>
        <v>100.57396501239488</v>
      </c>
      <c r="AI277" s="10">
        <f t="shared" si="182"/>
        <v>6.6881686733242601E-2</v>
      </c>
      <c r="AJ277" s="10">
        <f t="shared" ca="1" si="183"/>
        <v>-0.68586107268000018</v>
      </c>
      <c r="AK277" s="12">
        <f t="shared" si="184"/>
        <v>6.7047942898586108E-2</v>
      </c>
      <c r="AL277" s="10">
        <f t="shared" ca="1" si="185"/>
        <v>2.7877098789175516</v>
      </c>
      <c r="AM277" s="10">
        <f t="shared" si="186"/>
        <v>6.6881686733242601E-2</v>
      </c>
      <c r="AN277" s="10">
        <f t="shared" si="187"/>
        <v>3.2191554136882221</v>
      </c>
      <c r="AO277" s="10">
        <f t="shared" si="188"/>
        <v>4.1416570879999997</v>
      </c>
      <c r="AP277" s="10">
        <f t="shared" si="189"/>
        <v>0.34722851720461279</v>
      </c>
      <c r="AQ277" s="10">
        <f t="shared" si="190"/>
        <v>2.4081634099200002</v>
      </c>
      <c r="AR277" s="15">
        <f t="shared" ca="1" si="191"/>
        <v>1.6916676683065635</v>
      </c>
    </row>
    <row r="278" spans="1:44">
      <c r="A278" s="14" t="str">
        <f>B278&amp;D278</f>
        <v>MA12</v>
      </c>
      <c r="B278" t="s">
        <v>81</v>
      </c>
      <c r="C278" t="s">
        <v>152</v>
      </c>
      <c r="D278">
        <v>12</v>
      </c>
      <c r="E278">
        <v>1</v>
      </c>
      <c r="F278" s="16">
        <f t="shared" ca="1" si="160"/>
        <v>1.2162536747762462</v>
      </c>
      <c r="G278">
        <v>5.6589247309999999</v>
      </c>
      <c r="H278">
        <v>-2.4974193549999999</v>
      </c>
      <c r="I278">
        <v>-3.2332706089999999</v>
      </c>
      <c r="J278">
        <v>61.6</v>
      </c>
      <c r="K278">
        <v>4.5906003579999997</v>
      </c>
      <c r="L278">
        <v>42.052333330000003</v>
      </c>
      <c r="M278">
        <v>3.905376344</v>
      </c>
      <c r="N278" s="12">
        <f t="shared" si="161"/>
        <v>12.4</v>
      </c>
      <c r="O278" s="10">
        <f t="shared" si="162"/>
        <v>9</v>
      </c>
      <c r="P278" s="10">
        <f t="shared" si="163"/>
        <v>100.57396501239488</v>
      </c>
      <c r="Q278" s="10">
        <f t="shared" si="164"/>
        <v>29.49597057068144</v>
      </c>
      <c r="R278" s="10">
        <f t="shared" si="165"/>
        <v>26.250100533261438</v>
      </c>
      <c r="S278" s="12">
        <f t="shared" si="166"/>
        <v>5.7903703703111118</v>
      </c>
      <c r="T278" s="10">
        <f t="shared" si="167"/>
        <v>9.3152768000000012</v>
      </c>
      <c r="U278" s="10">
        <f t="shared" si="168"/>
        <v>0.62159938932905467</v>
      </c>
      <c r="V278" s="10">
        <f t="shared" si="169"/>
        <v>4.4585851851395564</v>
      </c>
      <c r="W278" s="10">
        <f t="shared" si="170"/>
        <v>27.873035551971441</v>
      </c>
      <c r="X278" s="10">
        <f t="shared" si="171"/>
        <v>0.24288747361122143</v>
      </c>
      <c r="Y278" s="10">
        <f t="shared" si="172"/>
        <v>0.48915917559422384</v>
      </c>
      <c r="Z278" s="10">
        <f t="shared" si="173"/>
        <v>3.3116130910426222</v>
      </c>
      <c r="AA278" s="10">
        <f t="shared" si="174"/>
        <v>1.1469720940969341</v>
      </c>
      <c r="AB278" s="10">
        <f t="shared" si="175"/>
        <v>1.580752688</v>
      </c>
      <c r="AC278" s="10">
        <f t="shared" si="176"/>
        <v>0.9132568027754302</v>
      </c>
      <c r="AD278" s="10">
        <f t="shared" si="177"/>
        <v>0.50830492112246817</v>
      </c>
      <c r="AE278" s="10">
        <f t="shared" si="178"/>
        <v>0.71078086194894918</v>
      </c>
      <c r="AF278" s="10">
        <f t="shared" si="179"/>
        <v>0.48116544804138867</v>
      </c>
      <c r="AG278" s="10">
        <f t="shared" si="180"/>
        <v>4.917455012821105E-2</v>
      </c>
      <c r="AH278" s="10">
        <f t="shared" si="181"/>
        <v>100.57396501239488</v>
      </c>
      <c r="AI278" s="10">
        <f t="shared" si="182"/>
        <v>6.6881686733242601E-2</v>
      </c>
      <c r="AJ278" s="10">
        <f t="shared" ca="1" si="183"/>
        <v>-0.69939577287999999</v>
      </c>
      <c r="AK278" s="12">
        <f t="shared" si="184"/>
        <v>4.917455012821105E-2</v>
      </c>
      <c r="AL278" s="10">
        <f t="shared" ca="1" si="185"/>
        <v>1.8463678669769341</v>
      </c>
      <c r="AM278" s="10">
        <f t="shared" si="186"/>
        <v>6.6881686733242601E-2</v>
      </c>
      <c r="AN278" s="10">
        <f t="shared" si="187"/>
        <v>3.277724280341856</v>
      </c>
      <c r="AO278" s="10">
        <f t="shared" si="188"/>
        <v>4.5906003579999997</v>
      </c>
      <c r="AP278" s="10">
        <f t="shared" si="189"/>
        <v>0.22961541390756052</v>
      </c>
      <c r="AQ278" s="10">
        <f t="shared" si="190"/>
        <v>2.5608041217199999</v>
      </c>
      <c r="AR278" s="15">
        <f t="shared" ca="1" si="191"/>
        <v>1.2162536747762462</v>
      </c>
    </row>
    <row r="279" spans="1:44">
      <c r="A279" s="14" t="str">
        <f>B279&amp;D279</f>
        <v>MD1</v>
      </c>
      <c r="B279" t="s">
        <v>82</v>
      </c>
      <c r="C279" t="s">
        <v>152</v>
      </c>
      <c r="D279">
        <v>1</v>
      </c>
      <c r="E279">
        <v>1</v>
      </c>
      <c r="F279" s="16">
        <f t="shared" ca="1" si="160"/>
        <v>1.3513097927413336</v>
      </c>
      <c r="G279">
        <v>5.983333333</v>
      </c>
      <c r="H279">
        <v>-2.5053333329999998</v>
      </c>
      <c r="I279">
        <v>-3.7418333330000002</v>
      </c>
      <c r="J279">
        <v>76</v>
      </c>
      <c r="K279">
        <v>3.9164444440000001</v>
      </c>
      <c r="L279">
        <v>38.863399999999999</v>
      </c>
      <c r="M279">
        <v>5.8333333329999997</v>
      </c>
      <c r="N279" s="12">
        <f t="shared" si="161"/>
        <v>16.2</v>
      </c>
      <c r="O279" s="10">
        <f t="shared" si="162"/>
        <v>9.6</v>
      </c>
      <c r="P279" s="10">
        <f t="shared" si="163"/>
        <v>100.40485180573964</v>
      </c>
      <c r="Q279" s="10">
        <f t="shared" si="164"/>
        <v>29.49597057068144</v>
      </c>
      <c r="R279" s="10">
        <f t="shared" si="165"/>
        <v>26.056552230000001</v>
      </c>
      <c r="S279" s="12">
        <f t="shared" si="166"/>
        <v>8.9718749997187484</v>
      </c>
      <c r="T279" s="10">
        <f t="shared" si="167"/>
        <v>12.174624</v>
      </c>
      <c r="U279" s="10">
        <f t="shared" si="168"/>
        <v>0.73693240955275074</v>
      </c>
      <c r="V279" s="10">
        <f t="shared" si="169"/>
        <v>6.9083437497834366</v>
      </c>
      <c r="W279" s="10">
        <f t="shared" si="170"/>
        <v>27.776261400340722</v>
      </c>
      <c r="X279" s="10">
        <f t="shared" si="171"/>
        <v>0.24472110660157587</v>
      </c>
      <c r="Y279" s="10">
        <f t="shared" si="172"/>
        <v>0.64485875289621364</v>
      </c>
      <c r="Z279" s="10">
        <f t="shared" si="173"/>
        <v>4.3833870221594289</v>
      </c>
      <c r="AA279" s="10">
        <f t="shared" si="174"/>
        <v>2.5249567276240077</v>
      </c>
      <c r="AB279" s="10">
        <f t="shared" si="175"/>
        <v>1.7390000000000001</v>
      </c>
      <c r="AC279" s="10">
        <f t="shared" si="176"/>
        <v>0.93403096276651842</v>
      </c>
      <c r="AD279" s="10">
        <f t="shared" si="177"/>
        <v>0.50800597674116088</v>
      </c>
      <c r="AE279" s="10">
        <f t="shared" si="178"/>
        <v>0.72101846975383965</v>
      </c>
      <c r="AF279" s="10">
        <f t="shared" si="179"/>
        <v>0.46316671057287112</v>
      </c>
      <c r="AG279" s="10">
        <f t="shared" si="180"/>
        <v>4.9670395155859651E-2</v>
      </c>
      <c r="AH279" s="10">
        <f t="shared" si="181"/>
        <v>100.40485180573964</v>
      </c>
      <c r="AI279" s="10">
        <f t="shared" si="182"/>
        <v>6.6769226450816857E-2</v>
      </c>
      <c r="AJ279" s="10">
        <f t="shared" ca="1" si="183"/>
        <v>-0.26835290321000005</v>
      </c>
      <c r="AK279" s="12">
        <f t="shared" si="184"/>
        <v>4.9670395155859651E-2</v>
      </c>
      <c r="AL279" s="10">
        <f t="shared" ca="1" si="185"/>
        <v>2.793309630834008</v>
      </c>
      <c r="AM279" s="10">
        <f t="shared" si="186"/>
        <v>6.6769226450816857E-2</v>
      </c>
      <c r="AN279" s="10">
        <f t="shared" si="187"/>
        <v>3.2758363392164931</v>
      </c>
      <c r="AO279" s="10">
        <f t="shared" si="188"/>
        <v>3.9164444440000001</v>
      </c>
      <c r="AP279" s="10">
        <f t="shared" si="189"/>
        <v>0.25785175918096853</v>
      </c>
      <c r="AQ279" s="10">
        <f t="shared" si="190"/>
        <v>2.3315911109599998</v>
      </c>
      <c r="AR279" s="15">
        <f t="shared" ca="1" si="191"/>
        <v>1.3513097927413336</v>
      </c>
    </row>
    <row r="280" spans="1:44">
      <c r="A280" s="14" t="str">
        <f>B280&amp;D280</f>
        <v>MD2</v>
      </c>
      <c r="B280" t="s">
        <v>82</v>
      </c>
      <c r="C280" t="s">
        <v>152</v>
      </c>
      <c r="D280">
        <v>2</v>
      </c>
      <c r="E280">
        <v>1</v>
      </c>
      <c r="F280" s="16">
        <f t="shared" ca="1" si="160"/>
        <v>1.9206145427602217</v>
      </c>
      <c r="G280">
        <v>8.3429629629999997</v>
      </c>
      <c r="H280">
        <v>-1.0733333329999999</v>
      </c>
      <c r="I280">
        <v>-2.9916975309999998</v>
      </c>
      <c r="J280">
        <v>76</v>
      </c>
      <c r="K280">
        <v>4.5898456789999997</v>
      </c>
      <c r="L280">
        <v>38.863399999999999</v>
      </c>
      <c r="M280">
        <v>5.0962962960000002</v>
      </c>
      <c r="N280" s="12">
        <f t="shared" si="161"/>
        <v>21.5</v>
      </c>
      <c r="O280" s="10">
        <f t="shared" si="162"/>
        <v>10.6</v>
      </c>
      <c r="P280" s="10">
        <f t="shared" si="163"/>
        <v>100.40485180573964</v>
      </c>
      <c r="Q280" s="10">
        <f t="shared" si="164"/>
        <v>30.569418171462999</v>
      </c>
      <c r="R280" s="10">
        <f t="shared" si="165"/>
        <v>26.640429907706437</v>
      </c>
      <c r="S280" s="12">
        <f t="shared" si="166"/>
        <v>10.543413696415096</v>
      </c>
      <c r="T280" s="10">
        <f t="shared" si="167"/>
        <v>16.157679999999999</v>
      </c>
      <c r="U280" s="10">
        <f t="shared" si="168"/>
        <v>0.65253264679181022</v>
      </c>
      <c r="V280" s="10">
        <f t="shared" si="169"/>
        <v>8.118428546239624</v>
      </c>
      <c r="W280" s="10">
        <f t="shared" si="170"/>
        <v>28.604924039584716</v>
      </c>
      <c r="X280" s="10">
        <f t="shared" si="171"/>
        <v>0.24200699688103178</v>
      </c>
      <c r="Y280" s="10">
        <f t="shared" si="172"/>
        <v>0.53091907316894393</v>
      </c>
      <c r="Z280" s="10">
        <f t="shared" si="173"/>
        <v>3.6753360026486321</v>
      </c>
      <c r="AA280" s="10">
        <f t="shared" si="174"/>
        <v>4.4430925435909918</v>
      </c>
      <c r="AB280" s="10">
        <f t="shared" si="175"/>
        <v>3.6348148149999999</v>
      </c>
      <c r="AC280" s="10">
        <f t="shared" si="176"/>
        <v>1.0980860760563687</v>
      </c>
      <c r="AD280" s="10">
        <f t="shared" si="177"/>
        <v>0.56470337245442959</v>
      </c>
      <c r="AE280" s="10">
        <f t="shared" si="178"/>
        <v>0.83139472425539918</v>
      </c>
      <c r="AF280" s="10">
        <f t="shared" si="179"/>
        <v>0.48993003368745502</v>
      </c>
      <c r="AG280" s="10">
        <f t="shared" si="180"/>
        <v>5.5952966805496246E-2</v>
      </c>
      <c r="AH280" s="10">
        <f t="shared" si="181"/>
        <v>100.40485180573964</v>
      </c>
      <c r="AI280" s="10">
        <f t="shared" si="182"/>
        <v>6.6769226450816857E-2</v>
      </c>
      <c r="AJ280" s="10">
        <f t="shared" ca="1" si="183"/>
        <v>0.26541407410000001</v>
      </c>
      <c r="AK280" s="12">
        <f t="shared" si="184"/>
        <v>5.5952966805496246E-2</v>
      </c>
      <c r="AL280" s="10">
        <f t="shared" ca="1" si="185"/>
        <v>4.1776784694909921</v>
      </c>
      <c r="AM280" s="10">
        <f t="shared" si="186"/>
        <v>6.6769226450816857E-2</v>
      </c>
      <c r="AN280" s="10">
        <f t="shared" si="187"/>
        <v>3.2533866014003929</v>
      </c>
      <c r="AO280" s="10">
        <f t="shared" si="188"/>
        <v>4.5898456789999997</v>
      </c>
      <c r="AP280" s="10">
        <f t="shared" si="189"/>
        <v>0.34146469056794415</v>
      </c>
      <c r="AQ280" s="10">
        <f t="shared" si="190"/>
        <v>2.5605475308600001</v>
      </c>
      <c r="AR280" s="15">
        <f t="shared" ca="1" si="191"/>
        <v>1.9206145427602217</v>
      </c>
    </row>
    <row r="281" spans="1:44">
      <c r="A281" s="14" t="str">
        <f>B281&amp;D281</f>
        <v>MD3</v>
      </c>
      <c r="B281" t="s">
        <v>82</v>
      </c>
      <c r="C281" t="s">
        <v>152</v>
      </c>
      <c r="D281">
        <v>3</v>
      </c>
      <c r="E281">
        <v>1</v>
      </c>
      <c r="F281" s="16">
        <f t="shared" ca="1" si="160"/>
        <v>2.677567819225573</v>
      </c>
      <c r="G281">
        <v>12.545999999999999</v>
      </c>
      <c r="H281">
        <v>2.1266666669999998</v>
      </c>
      <c r="I281">
        <v>0.144777778</v>
      </c>
      <c r="J281">
        <v>76</v>
      </c>
      <c r="K281">
        <v>4.2491944439999996</v>
      </c>
      <c r="L281">
        <v>38.863399999999999</v>
      </c>
      <c r="M281">
        <v>7.22</v>
      </c>
      <c r="N281" s="12">
        <f t="shared" si="161"/>
        <v>28.1</v>
      </c>
      <c r="O281" s="10">
        <f t="shared" si="162"/>
        <v>11.7</v>
      </c>
      <c r="P281" s="10">
        <f t="shared" si="163"/>
        <v>100.40485180573964</v>
      </c>
      <c r="Q281" s="10">
        <f t="shared" si="164"/>
        <v>32.575143952371441</v>
      </c>
      <c r="R281" s="10">
        <f t="shared" si="165"/>
        <v>28.040946484375002</v>
      </c>
      <c r="S281" s="12">
        <f t="shared" si="166"/>
        <v>15.695170940170941</v>
      </c>
      <c r="T281" s="10">
        <f t="shared" si="167"/>
        <v>21.117712000000001</v>
      </c>
      <c r="U281" s="10">
        <f t="shared" si="168"/>
        <v>0.74322307928865305</v>
      </c>
      <c r="V281" s="10">
        <f t="shared" si="169"/>
        <v>12.085281623931625</v>
      </c>
      <c r="W281" s="10">
        <f t="shared" si="170"/>
        <v>30.308045218373223</v>
      </c>
      <c r="X281" s="10">
        <f t="shared" si="171"/>
        <v>0.23000723298714978</v>
      </c>
      <c r="Y281" s="10">
        <f t="shared" si="172"/>
        <v>0.65335115703968161</v>
      </c>
      <c r="Z281" s="10">
        <f t="shared" si="173"/>
        <v>4.5545564006770647</v>
      </c>
      <c r="AA281" s="10">
        <f t="shared" si="174"/>
        <v>7.5307252232545601</v>
      </c>
      <c r="AB281" s="10">
        <f t="shared" si="175"/>
        <v>7.3363333334999998</v>
      </c>
      <c r="AC281" s="10">
        <f t="shared" si="176"/>
        <v>1.4538659441387372</v>
      </c>
      <c r="AD281" s="10">
        <f t="shared" si="177"/>
        <v>0.7120637277340256</v>
      </c>
      <c r="AE281" s="10">
        <f t="shared" si="178"/>
        <v>1.0829648359363815</v>
      </c>
      <c r="AF281" s="10">
        <f t="shared" si="179"/>
        <v>0.61726575485424262</v>
      </c>
      <c r="AG281" s="10">
        <f t="shared" si="180"/>
        <v>7.0202490548492771E-2</v>
      </c>
      <c r="AH281" s="10">
        <f t="shared" si="181"/>
        <v>100.40485180573964</v>
      </c>
      <c r="AI281" s="10">
        <f t="shared" si="182"/>
        <v>6.6769226450816857E-2</v>
      </c>
      <c r="AJ281" s="10">
        <f t="shared" ca="1" si="183"/>
        <v>0.51821259259000008</v>
      </c>
      <c r="AK281" s="12">
        <f t="shared" si="184"/>
        <v>7.0202490548492771E-2</v>
      </c>
      <c r="AL281" s="10">
        <f t="shared" ca="1" si="185"/>
        <v>7.0125126306645598</v>
      </c>
      <c r="AM281" s="10">
        <f t="shared" si="186"/>
        <v>6.6769226450816857E-2</v>
      </c>
      <c r="AN281" s="10">
        <f t="shared" si="187"/>
        <v>3.2104293770915584</v>
      </c>
      <c r="AO281" s="10">
        <f t="shared" si="188"/>
        <v>4.2491944439999996</v>
      </c>
      <c r="AP281" s="10">
        <f t="shared" si="189"/>
        <v>0.46569908108213887</v>
      </c>
      <c r="AQ281" s="10">
        <f t="shared" si="190"/>
        <v>2.44472611096</v>
      </c>
      <c r="AR281" s="15">
        <f t="shared" ca="1" si="191"/>
        <v>2.677567819225573</v>
      </c>
    </row>
    <row r="282" spans="1:44">
      <c r="A282" s="14" t="str">
        <f>B282&amp;D282</f>
        <v>MD4</v>
      </c>
      <c r="B282" t="s">
        <v>82</v>
      </c>
      <c r="C282" t="s">
        <v>152</v>
      </c>
      <c r="D282">
        <v>4</v>
      </c>
      <c r="E282">
        <v>1</v>
      </c>
      <c r="F282" s="16">
        <f t="shared" ca="1" si="160"/>
        <v>3.8902510291930672</v>
      </c>
      <c r="G282">
        <v>18.802068970000001</v>
      </c>
      <c r="H282">
        <v>7.195172414</v>
      </c>
      <c r="I282">
        <v>5.0612356319999998</v>
      </c>
      <c r="J282">
        <v>76</v>
      </c>
      <c r="K282">
        <v>3.9507183910000001</v>
      </c>
      <c r="L282">
        <v>38.863399999999999</v>
      </c>
      <c r="M282">
        <v>8.0275862070000006</v>
      </c>
      <c r="N282" s="12">
        <f t="shared" si="161"/>
        <v>35.200000000000003</v>
      </c>
      <c r="O282" s="10">
        <f t="shared" si="162"/>
        <v>13</v>
      </c>
      <c r="P282" s="10">
        <f t="shared" si="163"/>
        <v>100.40485180573964</v>
      </c>
      <c r="Q282" s="10">
        <f t="shared" si="164"/>
        <v>35.401048873116437</v>
      </c>
      <c r="R282" s="10">
        <f t="shared" si="165"/>
        <v>30.136583680000001</v>
      </c>
      <c r="S282" s="12">
        <f t="shared" si="166"/>
        <v>19.66811671101539</v>
      </c>
      <c r="T282" s="10">
        <f t="shared" si="167"/>
        <v>26.453504000000002</v>
      </c>
      <c r="U282" s="10">
        <f t="shared" si="168"/>
        <v>0.74349759907101109</v>
      </c>
      <c r="V282" s="10">
        <f t="shared" si="169"/>
        <v>15.144449867481852</v>
      </c>
      <c r="W282" s="10">
        <f t="shared" si="170"/>
        <v>32.768816276558219</v>
      </c>
      <c r="X282" s="10">
        <f t="shared" si="171"/>
        <v>0.20896368654685815</v>
      </c>
      <c r="Y282" s="10">
        <f t="shared" si="172"/>
        <v>0.65372175874586513</v>
      </c>
      <c r="Z282" s="10">
        <f t="shared" si="173"/>
        <v>4.4763549400703679</v>
      </c>
      <c r="AA282" s="10">
        <f t="shared" si="174"/>
        <v>10.668094927411484</v>
      </c>
      <c r="AB282" s="10">
        <f t="shared" si="175"/>
        <v>12.998620691999999</v>
      </c>
      <c r="AC282" s="10">
        <f t="shared" si="176"/>
        <v>2.1704054070963554</v>
      </c>
      <c r="AD282" s="10">
        <f t="shared" si="177"/>
        <v>1.0153645951298762</v>
      </c>
      <c r="AE282" s="10">
        <f t="shared" si="178"/>
        <v>1.5928850011131157</v>
      </c>
      <c r="AF282" s="10">
        <f t="shared" si="179"/>
        <v>0.87604670629541037</v>
      </c>
      <c r="AG282" s="10">
        <f t="shared" si="180"/>
        <v>9.7962812669248903E-2</v>
      </c>
      <c r="AH282" s="10">
        <f t="shared" si="181"/>
        <v>100.40485180573964</v>
      </c>
      <c r="AI282" s="10">
        <f t="shared" si="182"/>
        <v>6.6769226450816857E-2</v>
      </c>
      <c r="AJ282" s="10">
        <f t="shared" ca="1" si="183"/>
        <v>0.79272023019000004</v>
      </c>
      <c r="AK282" s="12">
        <f t="shared" si="184"/>
        <v>9.7962812669248903E-2</v>
      </c>
      <c r="AL282" s="10">
        <f t="shared" ca="1" si="185"/>
        <v>9.8753746972214849</v>
      </c>
      <c r="AM282" s="10">
        <f t="shared" si="186"/>
        <v>6.6769226450816857E-2</v>
      </c>
      <c r="AN282" s="10">
        <f t="shared" si="187"/>
        <v>3.1468683234288584</v>
      </c>
      <c r="AO282" s="10">
        <f t="shared" si="188"/>
        <v>3.9507183910000001</v>
      </c>
      <c r="AP282" s="10">
        <f t="shared" si="189"/>
        <v>0.71683829481770533</v>
      </c>
      <c r="AQ282" s="10">
        <f t="shared" si="190"/>
        <v>2.3432442529399999</v>
      </c>
      <c r="AR282" s="15">
        <f t="shared" ca="1" si="191"/>
        <v>3.8902510291930672</v>
      </c>
    </row>
    <row r="283" spans="1:44">
      <c r="A283" s="14" t="str">
        <f>B283&amp;D283</f>
        <v>MD5</v>
      </c>
      <c r="B283" t="s">
        <v>82</v>
      </c>
      <c r="C283" t="s">
        <v>152</v>
      </c>
      <c r="D283">
        <v>5</v>
      </c>
      <c r="E283">
        <v>1</v>
      </c>
      <c r="F283" s="16">
        <f t="shared" ca="1" si="160"/>
        <v>4.3505211381139999</v>
      </c>
      <c r="G283">
        <v>22.97733333</v>
      </c>
      <c r="H283">
        <v>11.845333330000001</v>
      </c>
      <c r="I283">
        <v>11.27688889</v>
      </c>
      <c r="J283">
        <v>76</v>
      </c>
      <c r="K283">
        <v>3.6116666670000002</v>
      </c>
      <c r="L283">
        <v>38.863399999999999</v>
      </c>
      <c r="M283">
        <v>8.2866666670000004</v>
      </c>
      <c r="N283" s="12">
        <f t="shared" si="161"/>
        <v>39.9</v>
      </c>
      <c r="O283" s="10">
        <f t="shared" si="162"/>
        <v>14.1</v>
      </c>
      <c r="P283" s="10">
        <f t="shared" si="163"/>
        <v>100.40485180573964</v>
      </c>
      <c r="Q283" s="10">
        <f t="shared" si="164"/>
        <v>37.384522172486442</v>
      </c>
      <c r="R283" s="10">
        <f t="shared" si="165"/>
        <v>32.121141915516439</v>
      </c>
      <c r="S283" s="12">
        <f t="shared" si="166"/>
        <v>21.699751773521278</v>
      </c>
      <c r="T283" s="10">
        <f t="shared" si="167"/>
        <v>29.985647999999998</v>
      </c>
      <c r="U283" s="10">
        <f t="shared" si="168"/>
        <v>0.72367126344981036</v>
      </c>
      <c r="V283" s="10">
        <f t="shared" si="169"/>
        <v>16.708808865611385</v>
      </c>
      <c r="W283" s="10">
        <f t="shared" si="170"/>
        <v>34.752832044001437</v>
      </c>
      <c r="X283" s="10">
        <f t="shared" si="171"/>
        <v>0.17811548119219658</v>
      </c>
      <c r="Y283" s="10">
        <f t="shared" si="172"/>
        <v>0.62695620565724408</v>
      </c>
      <c r="Z283" s="10">
        <f t="shared" si="173"/>
        <v>3.8808698235039012</v>
      </c>
      <c r="AA283" s="10">
        <f t="shared" si="174"/>
        <v>12.827939042107484</v>
      </c>
      <c r="AB283" s="10">
        <f t="shared" si="175"/>
        <v>17.411333330000001</v>
      </c>
      <c r="AC283" s="10">
        <f t="shared" si="176"/>
        <v>2.8055882584035339</v>
      </c>
      <c r="AD283" s="10">
        <f t="shared" si="177"/>
        <v>1.3883235340827862</v>
      </c>
      <c r="AE283" s="10">
        <f t="shared" si="178"/>
        <v>2.09695589624316</v>
      </c>
      <c r="AF283" s="10">
        <f t="shared" si="179"/>
        <v>1.3370712974303094</v>
      </c>
      <c r="AG283" s="10">
        <f t="shared" si="180"/>
        <v>0.12562353528354925</v>
      </c>
      <c r="AH283" s="10">
        <f t="shared" si="181"/>
        <v>100.40485180573964</v>
      </c>
      <c r="AI283" s="10">
        <f t="shared" si="182"/>
        <v>6.6769226450816857E-2</v>
      </c>
      <c r="AJ283" s="10">
        <f t="shared" ca="1" si="183"/>
        <v>0.61777976932000034</v>
      </c>
      <c r="AK283" s="12">
        <f t="shared" si="184"/>
        <v>0.12562353528354925</v>
      </c>
      <c r="AL283" s="10">
        <f t="shared" ca="1" si="185"/>
        <v>12.210159272787484</v>
      </c>
      <c r="AM283" s="10">
        <f t="shared" si="186"/>
        <v>6.6769226450816857E-2</v>
      </c>
      <c r="AN283" s="10">
        <f t="shared" si="187"/>
        <v>3.09905260817529</v>
      </c>
      <c r="AO283" s="10">
        <f t="shared" si="188"/>
        <v>3.6116666670000002</v>
      </c>
      <c r="AP283" s="10">
        <f t="shared" si="189"/>
        <v>0.75988459881285064</v>
      </c>
      <c r="AQ283" s="10">
        <f t="shared" si="190"/>
        <v>2.2279666667800004</v>
      </c>
      <c r="AR283" s="15">
        <f t="shared" ca="1" si="191"/>
        <v>4.3505211381139999</v>
      </c>
    </row>
    <row r="284" spans="1:44">
      <c r="A284" s="14" t="str">
        <f>B284&amp;D284</f>
        <v>MD6</v>
      </c>
      <c r="B284" t="s">
        <v>82</v>
      </c>
      <c r="C284" t="s">
        <v>152</v>
      </c>
      <c r="D284">
        <v>6</v>
      </c>
      <c r="E284">
        <v>1</v>
      </c>
      <c r="F284" s="16">
        <f t="shared" ca="1" si="160"/>
        <v>2.8207112412603705</v>
      </c>
      <c r="G284">
        <v>28.792413790000001</v>
      </c>
      <c r="H284">
        <v>16.556551720000002</v>
      </c>
      <c r="I284">
        <v>15.870977010000001</v>
      </c>
      <c r="J284">
        <v>76</v>
      </c>
      <c r="K284">
        <v>3.2434482760000001</v>
      </c>
      <c r="L284">
        <v>38.863399999999999</v>
      </c>
      <c r="M284">
        <v>9.2068965519999999</v>
      </c>
      <c r="N284" s="12">
        <f t="shared" si="161"/>
        <v>14.8</v>
      </c>
      <c r="O284" s="10">
        <f t="shared" si="162"/>
        <v>14.6</v>
      </c>
      <c r="P284" s="10">
        <f t="shared" si="163"/>
        <v>100.40485180573964</v>
      </c>
      <c r="Q284" s="10">
        <f t="shared" si="164"/>
        <v>40.514563026971437</v>
      </c>
      <c r="R284" s="10">
        <f t="shared" si="165"/>
        <v>34.439446698821442</v>
      </c>
      <c r="S284" s="12">
        <f t="shared" si="166"/>
        <v>8.3665092112876724</v>
      </c>
      <c r="T284" s="10">
        <f t="shared" si="167"/>
        <v>11.122496</v>
      </c>
      <c r="U284" s="10">
        <f t="shared" si="168"/>
        <v>0.75221507935697818</v>
      </c>
      <c r="V284" s="10">
        <f t="shared" si="169"/>
        <v>6.4422120926915083</v>
      </c>
      <c r="W284" s="10">
        <f t="shared" si="170"/>
        <v>37.477004862896436</v>
      </c>
      <c r="X284" s="10">
        <f t="shared" si="171"/>
        <v>0.15199527527725323</v>
      </c>
      <c r="Y284" s="10">
        <f t="shared" si="172"/>
        <v>0.66549035713192073</v>
      </c>
      <c r="Z284" s="10">
        <f t="shared" si="173"/>
        <v>3.7908511359165167</v>
      </c>
      <c r="AA284" s="10">
        <f t="shared" si="174"/>
        <v>2.6513609567749916</v>
      </c>
      <c r="AB284" s="10">
        <f t="shared" si="175"/>
        <v>22.674482755</v>
      </c>
      <c r="AC284" s="10">
        <f t="shared" si="176"/>
        <v>3.9578744488270705</v>
      </c>
      <c r="AD284" s="10">
        <f t="shared" si="177"/>
        <v>1.8839404352475002</v>
      </c>
      <c r="AE284" s="10">
        <f t="shared" si="178"/>
        <v>2.9209074420372856</v>
      </c>
      <c r="AF284" s="10">
        <f t="shared" si="179"/>
        <v>1.8033559447997853</v>
      </c>
      <c r="AG284" s="10">
        <f t="shared" si="180"/>
        <v>0.16702001865248892</v>
      </c>
      <c r="AH284" s="10">
        <f t="shared" si="181"/>
        <v>100.40485180573964</v>
      </c>
      <c r="AI284" s="10">
        <f t="shared" si="182"/>
        <v>6.6769226450816857E-2</v>
      </c>
      <c r="AJ284" s="10">
        <f t="shared" ca="1" si="183"/>
        <v>0.73684091949999986</v>
      </c>
      <c r="AK284" s="12">
        <f t="shared" si="184"/>
        <v>0.16702001865248892</v>
      </c>
      <c r="AL284" s="10">
        <f t="shared" ca="1" si="185"/>
        <v>1.9145200372749918</v>
      </c>
      <c r="AM284" s="10">
        <f t="shared" si="186"/>
        <v>6.6769226450816857E-2</v>
      </c>
      <c r="AN284" s="10">
        <f t="shared" si="187"/>
        <v>3.0438879663002663</v>
      </c>
      <c r="AO284" s="10">
        <f t="shared" si="188"/>
        <v>3.2434482760000001</v>
      </c>
      <c r="AP284" s="10">
        <f t="shared" si="189"/>
        <v>1.1175514972375002</v>
      </c>
      <c r="AQ284" s="10">
        <f t="shared" si="190"/>
        <v>2.1027724138400004</v>
      </c>
      <c r="AR284" s="15">
        <f t="shared" ca="1" si="191"/>
        <v>2.8207112412603705</v>
      </c>
    </row>
    <row r="285" spans="1:44">
      <c r="A285" s="14" t="str">
        <f>B285&amp;D285</f>
        <v>MD7</v>
      </c>
      <c r="B285" t="s">
        <v>82</v>
      </c>
      <c r="C285" t="s">
        <v>152</v>
      </c>
      <c r="D285">
        <v>7</v>
      </c>
      <c r="E285">
        <v>1</v>
      </c>
      <c r="F285" s="16">
        <f t="shared" ca="1" si="160"/>
        <v>5.1183640029421209</v>
      </c>
      <c r="G285">
        <v>30.38666667</v>
      </c>
      <c r="H285">
        <v>20.57</v>
      </c>
      <c r="I285">
        <v>19.372583330000001</v>
      </c>
      <c r="J285">
        <v>76</v>
      </c>
      <c r="K285">
        <v>2.9212500000000001</v>
      </c>
      <c r="L285">
        <v>38.863399999999999</v>
      </c>
      <c r="M285">
        <v>7.46</v>
      </c>
      <c r="N285" s="12">
        <f t="shared" si="161"/>
        <v>40.799999999999997</v>
      </c>
      <c r="O285" s="10">
        <f t="shared" si="162"/>
        <v>14.4</v>
      </c>
      <c r="P285" s="10">
        <f t="shared" si="163"/>
        <v>100.40485180573964</v>
      </c>
      <c r="Q285" s="10">
        <f t="shared" si="164"/>
        <v>41.326859834343004</v>
      </c>
      <c r="R285" s="10">
        <f t="shared" si="165"/>
        <v>36.382648913511439</v>
      </c>
      <c r="S285" s="12">
        <f t="shared" si="166"/>
        <v>20.768333333333331</v>
      </c>
      <c r="T285" s="10">
        <f t="shared" si="167"/>
        <v>30.662015999999998</v>
      </c>
      <c r="U285" s="10">
        <f t="shared" si="168"/>
        <v>0.67733097958507793</v>
      </c>
      <c r="V285" s="10">
        <f t="shared" si="169"/>
        <v>15.991616666666665</v>
      </c>
      <c r="W285" s="10">
        <f t="shared" si="170"/>
        <v>38.854754373927221</v>
      </c>
      <c r="X285" s="10">
        <f t="shared" si="171"/>
        <v>0.13004702028677964</v>
      </c>
      <c r="Y285" s="10">
        <f t="shared" si="172"/>
        <v>0.56439682243985534</v>
      </c>
      <c r="Z285" s="10">
        <f t="shared" si="173"/>
        <v>2.85186611906681</v>
      </c>
      <c r="AA285" s="10">
        <f t="shared" si="174"/>
        <v>13.139750547599856</v>
      </c>
      <c r="AB285" s="10">
        <f t="shared" si="175"/>
        <v>25.478333335000002</v>
      </c>
      <c r="AC285" s="10">
        <f t="shared" si="176"/>
        <v>4.3380814843472564</v>
      </c>
      <c r="AD285" s="10">
        <f t="shared" si="177"/>
        <v>2.4220705638833273</v>
      </c>
      <c r="AE285" s="10">
        <f t="shared" si="178"/>
        <v>3.3800760241152918</v>
      </c>
      <c r="AF285" s="10">
        <f t="shared" si="179"/>
        <v>2.2489925352275471</v>
      </c>
      <c r="AG285" s="10">
        <f t="shared" si="180"/>
        <v>0.19341892919136061</v>
      </c>
      <c r="AH285" s="10">
        <f t="shared" si="181"/>
        <v>100.40485180573964</v>
      </c>
      <c r="AI285" s="10">
        <f t="shared" si="182"/>
        <v>6.6769226450816857E-2</v>
      </c>
      <c r="AJ285" s="10">
        <f t="shared" ca="1" si="183"/>
        <v>0.39253908120000036</v>
      </c>
      <c r="AK285" s="12">
        <f t="shared" si="184"/>
        <v>0.19341892919136061</v>
      </c>
      <c r="AL285" s="10">
        <f t="shared" ca="1" si="185"/>
        <v>12.747211466399856</v>
      </c>
      <c r="AM285" s="10">
        <f t="shared" si="186"/>
        <v>6.6769226450816857E-2</v>
      </c>
      <c r="AN285" s="10">
        <f t="shared" si="187"/>
        <v>3.0152942424463234</v>
      </c>
      <c r="AO285" s="10">
        <f t="shared" si="188"/>
        <v>2.9212500000000001</v>
      </c>
      <c r="AP285" s="10">
        <f t="shared" si="189"/>
        <v>1.1310834888877448</v>
      </c>
      <c r="AQ285" s="10">
        <f t="shared" si="190"/>
        <v>1.9932250000000002</v>
      </c>
      <c r="AR285" s="15">
        <f t="shared" ca="1" si="191"/>
        <v>5.1183640029421209</v>
      </c>
    </row>
    <row r="286" spans="1:44">
      <c r="A286" s="14" t="str">
        <f>B286&amp;D286</f>
        <v>MD8</v>
      </c>
      <c r="B286" t="s">
        <v>82</v>
      </c>
      <c r="C286" t="s">
        <v>152</v>
      </c>
      <c r="D286">
        <v>8</v>
      </c>
      <c r="E286">
        <v>1</v>
      </c>
      <c r="F286" s="16">
        <f t="shared" ca="1" si="160"/>
        <v>4.6766612999714621</v>
      </c>
      <c r="G286">
        <v>28.957999999999998</v>
      </c>
      <c r="H286">
        <v>18.862666669999999</v>
      </c>
      <c r="I286">
        <v>18.751583329999999</v>
      </c>
      <c r="J286">
        <v>76</v>
      </c>
      <c r="K286">
        <v>2.6267222220000002</v>
      </c>
      <c r="L286">
        <v>38.863399999999999</v>
      </c>
      <c r="M286">
        <v>8.3733333329999997</v>
      </c>
      <c r="N286" s="12">
        <f t="shared" si="161"/>
        <v>37</v>
      </c>
      <c r="O286" s="10">
        <f t="shared" si="162"/>
        <v>13.5</v>
      </c>
      <c r="P286" s="10">
        <f t="shared" si="163"/>
        <v>100.40485180573964</v>
      </c>
      <c r="Q286" s="10">
        <f t="shared" si="164"/>
        <v>40.514563026971437</v>
      </c>
      <c r="R286" s="10">
        <f t="shared" si="165"/>
        <v>35.401048873116437</v>
      </c>
      <c r="S286" s="12">
        <f t="shared" si="166"/>
        <v>20.724567900777778</v>
      </c>
      <c r="T286" s="10">
        <f t="shared" si="167"/>
        <v>27.806239999999999</v>
      </c>
      <c r="U286" s="10">
        <f t="shared" si="168"/>
        <v>0.74532075896553363</v>
      </c>
      <c r="V286" s="10">
        <f t="shared" si="169"/>
        <v>15.95791728359889</v>
      </c>
      <c r="W286" s="10">
        <f t="shared" si="170"/>
        <v>37.957805950043934</v>
      </c>
      <c r="X286" s="10">
        <f t="shared" si="171"/>
        <v>0.13407297798561638</v>
      </c>
      <c r="Y286" s="10">
        <f t="shared" si="172"/>
        <v>0.65618302460347044</v>
      </c>
      <c r="Z286" s="10">
        <f t="shared" si="173"/>
        <v>3.3393915829316212</v>
      </c>
      <c r="AA286" s="10">
        <f t="shared" si="174"/>
        <v>12.61852570066727</v>
      </c>
      <c r="AB286" s="10">
        <f t="shared" si="175"/>
        <v>23.910333334999997</v>
      </c>
      <c r="AC286" s="10">
        <f t="shared" si="176"/>
        <v>3.9959654697896805</v>
      </c>
      <c r="AD286" s="10">
        <f t="shared" si="177"/>
        <v>2.1786369342563341</v>
      </c>
      <c r="AE286" s="10">
        <f t="shared" si="178"/>
        <v>3.0873012020230073</v>
      </c>
      <c r="AF286" s="10">
        <f t="shared" si="179"/>
        <v>2.1635682854955327</v>
      </c>
      <c r="AG286" s="10">
        <f t="shared" si="180"/>
        <v>0.1782542477818673</v>
      </c>
      <c r="AH286" s="10">
        <f t="shared" si="181"/>
        <v>100.40485180573964</v>
      </c>
      <c r="AI286" s="10">
        <f t="shared" si="182"/>
        <v>6.6769226450816857E-2</v>
      </c>
      <c r="AJ286" s="10">
        <f t="shared" ca="1" si="183"/>
        <v>-0.21952000000000071</v>
      </c>
      <c r="AK286" s="12">
        <f t="shared" si="184"/>
        <v>0.1782542477818673</v>
      </c>
      <c r="AL286" s="10">
        <f t="shared" ca="1" si="185"/>
        <v>12.838045700667271</v>
      </c>
      <c r="AM286" s="10">
        <f t="shared" si="186"/>
        <v>6.6769226450816857E-2</v>
      </c>
      <c r="AN286" s="10">
        <f t="shared" si="187"/>
        <v>3.0312181792088113</v>
      </c>
      <c r="AO286" s="10">
        <f t="shared" si="188"/>
        <v>2.6267222220000002</v>
      </c>
      <c r="AP286" s="10">
        <f t="shared" si="189"/>
        <v>0.92373291652747458</v>
      </c>
      <c r="AQ286" s="10">
        <f t="shared" si="190"/>
        <v>1.8930855554800001</v>
      </c>
      <c r="AR286" s="15">
        <f t="shared" ca="1" si="191"/>
        <v>4.6766612999714621</v>
      </c>
    </row>
    <row r="287" spans="1:44">
      <c r="A287" s="14" t="str">
        <f>B287&amp;D287</f>
        <v>MD9</v>
      </c>
      <c r="B287" t="s">
        <v>82</v>
      </c>
      <c r="C287" t="s">
        <v>152</v>
      </c>
      <c r="D287">
        <v>9</v>
      </c>
      <c r="E287">
        <v>1</v>
      </c>
      <c r="F287" s="16">
        <f t="shared" ca="1" si="160"/>
        <v>3.5934310834473759</v>
      </c>
      <c r="G287">
        <v>24.770344829999999</v>
      </c>
      <c r="H287">
        <v>14.91448276</v>
      </c>
      <c r="I287">
        <v>15.362212639999999</v>
      </c>
      <c r="J287">
        <v>76</v>
      </c>
      <c r="K287">
        <v>3.3256896550000001</v>
      </c>
      <c r="L287">
        <v>38.863399999999999</v>
      </c>
      <c r="M287">
        <v>6.917241379</v>
      </c>
      <c r="N287" s="12">
        <f t="shared" si="161"/>
        <v>30.7</v>
      </c>
      <c r="O287" s="10">
        <f t="shared" si="162"/>
        <v>12.2</v>
      </c>
      <c r="P287" s="10">
        <f t="shared" si="163"/>
        <v>100.40485180573964</v>
      </c>
      <c r="Q287" s="10">
        <f t="shared" si="164"/>
        <v>38.406945885273437</v>
      </c>
      <c r="R287" s="10">
        <f t="shared" si="165"/>
        <v>33.497568920898438</v>
      </c>
      <c r="S287" s="12">
        <f t="shared" si="166"/>
        <v>16.378250423577871</v>
      </c>
      <c r="T287" s="10">
        <f t="shared" si="167"/>
        <v>23.071663999999998</v>
      </c>
      <c r="U287" s="10">
        <f t="shared" si="168"/>
        <v>0.70988596330017084</v>
      </c>
      <c r="V287" s="10">
        <f t="shared" si="169"/>
        <v>12.611252826154962</v>
      </c>
      <c r="W287" s="10">
        <f t="shared" si="170"/>
        <v>35.952257403085937</v>
      </c>
      <c r="X287" s="10">
        <f t="shared" si="171"/>
        <v>0.15503446041329214</v>
      </c>
      <c r="Y287" s="10">
        <f t="shared" si="172"/>
        <v>0.60834605045523071</v>
      </c>
      <c r="Z287" s="10">
        <f t="shared" si="173"/>
        <v>3.3908228363568571</v>
      </c>
      <c r="AA287" s="10">
        <f t="shared" si="174"/>
        <v>9.2204299897981041</v>
      </c>
      <c r="AB287" s="10">
        <f t="shared" si="175"/>
        <v>19.842413794999999</v>
      </c>
      <c r="AC287" s="10">
        <f t="shared" si="176"/>
        <v>3.1247017383443882</v>
      </c>
      <c r="AD287" s="10">
        <f t="shared" si="177"/>
        <v>1.6959798116214599</v>
      </c>
      <c r="AE287" s="10">
        <f t="shared" si="178"/>
        <v>2.4103407749829242</v>
      </c>
      <c r="AF287" s="10">
        <f t="shared" si="179"/>
        <v>1.7455230017654078</v>
      </c>
      <c r="AG287" s="10">
        <f t="shared" si="180"/>
        <v>0.14350998519151045</v>
      </c>
      <c r="AH287" s="10">
        <f t="shared" si="181"/>
        <v>100.40485180573964</v>
      </c>
      <c r="AI287" s="10">
        <f t="shared" si="182"/>
        <v>6.6769226450816857E-2</v>
      </c>
      <c r="AJ287" s="10">
        <f t="shared" ca="1" si="183"/>
        <v>-0.56950873559999982</v>
      </c>
      <c r="AK287" s="12">
        <f t="shared" si="184"/>
        <v>0.14350998519151045</v>
      </c>
      <c r="AL287" s="10">
        <f t="shared" ca="1" si="185"/>
        <v>9.7899387253981036</v>
      </c>
      <c r="AM287" s="10">
        <f t="shared" si="186"/>
        <v>6.6769226450816857E-2</v>
      </c>
      <c r="AN287" s="10">
        <f t="shared" si="187"/>
        <v>3.0733253026319876</v>
      </c>
      <c r="AO287" s="10">
        <f t="shared" si="188"/>
        <v>3.3256896550000001</v>
      </c>
      <c r="AP287" s="10">
        <f t="shared" si="189"/>
        <v>0.66481777321751645</v>
      </c>
      <c r="AQ287" s="10">
        <f t="shared" si="190"/>
        <v>2.1307344827000003</v>
      </c>
      <c r="AR287" s="15">
        <f t="shared" ca="1" si="191"/>
        <v>3.5934310834473759</v>
      </c>
    </row>
    <row r="288" spans="1:44">
      <c r="A288" s="14" t="str">
        <f>B288&amp;D288</f>
        <v>MD10</v>
      </c>
      <c r="B288" t="s">
        <v>82</v>
      </c>
      <c r="C288" t="s">
        <v>152</v>
      </c>
      <c r="D288">
        <v>10</v>
      </c>
      <c r="E288">
        <v>1</v>
      </c>
      <c r="F288" s="16">
        <f t="shared" ca="1" si="160"/>
        <v>2.9825067312611573</v>
      </c>
      <c r="G288">
        <v>20.530666669999999</v>
      </c>
      <c r="H288">
        <v>8.4866666669999997</v>
      </c>
      <c r="I288">
        <v>8.2460833329999996</v>
      </c>
      <c r="J288">
        <v>76</v>
      </c>
      <c r="K288">
        <v>3.0067222220000001</v>
      </c>
      <c r="L288">
        <v>38.863399999999999</v>
      </c>
      <c r="M288">
        <v>7.4866666669999997</v>
      </c>
      <c r="N288" s="12">
        <f t="shared" si="161"/>
        <v>23.6</v>
      </c>
      <c r="O288" s="10">
        <f t="shared" si="162"/>
        <v>11</v>
      </c>
      <c r="P288" s="10">
        <f t="shared" si="163"/>
        <v>100.40485180573964</v>
      </c>
      <c r="Q288" s="10">
        <f t="shared" si="164"/>
        <v>36.382648913511439</v>
      </c>
      <c r="R288" s="10">
        <f t="shared" si="165"/>
        <v>30.569418171462999</v>
      </c>
      <c r="S288" s="12">
        <f t="shared" si="166"/>
        <v>13.931151515509091</v>
      </c>
      <c r="T288" s="10">
        <f t="shared" si="167"/>
        <v>17.735872000000001</v>
      </c>
      <c r="U288" s="10">
        <f t="shared" si="168"/>
        <v>0.78547880338272014</v>
      </c>
      <c r="V288" s="10">
        <f t="shared" si="169"/>
        <v>10.726986666942</v>
      </c>
      <c r="W288" s="10">
        <f t="shared" si="170"/>
        <v>33.476033542487215</v>
      </c>
      <c r="X288" s="10">
        <f t="shared" si="171"/>
        <v>0.1937766010205251</v>
      </c>
      <c r="Y288" s="10">
        <f t="shared" si="172"/>
        <v>0.7103963845666722</v>
      </c>
      <c r="Z288" s="10">
        <f t="shared" si="173"/>
        <v>4.6082504127587045</v>
      </c>
      <c r="AA288" s="10">
        <f t="shared" si="174"/>
        <v>6.1187362541832959</v>
      </c>
      <c r="AB288" s="10">
        <f t="shared" si="175"/>
        <v>14.508666668499998</v>
      </c>
      <c r="AC288" s="10">
        <f t="shared" si="176"/>
        <v>2.4162054583299679</v>
      </c>
      <c r="AD288" s="10">
        <f t="shared" si="177"/>
        <v>1.1088495289216751</v>
      </c>
      <c r="AE288" s="10">
        <f t="shared" si="178"/>
        <v>1.7625274936258215</v>
      </c>
      <c r="AF288" s="10">
        <f t="shared" si="179"/>
        <v>1.0908817555668726</v>
      </c>
      <c r="AG288" s="10">
        <f t="shared" si="180"/>
        <v>0.10677721810104122</v>
      </c>
      <c r="AH288" s="10">
        <f t="shared" si="181"/>
        <v>100.40485180573964</v>
      </c>
      <c r="AI288" s="10">
        <f t="shared" si="182"/>
        <v>6.6769226450816857E-2</v>
      </c>
      <c r="AJ288" s="10">
        <f t="shared" ca="1" si="183"/>
        <v>-0.7467245977100001</v>
      </c>
      <c r="AK288" s="12">
        <f t="shared" si="184"/>
        <v>0.10677721810104122</v>
      </c>
      <c r="AL288" s="10">
        <f t="shared" ca="1" si="185"/>
        <v>6.865460851893296</v>
      </c>
      <c r="AM288" s="10">
        <f t="shared" si="186"/>
        <v>6.6769226450816857E-2</v>
      </c>
      <c r="AN288" s="10">
        <f t="shared" si="187"/>
        <v>3.1303404187036485</v>
      </c>
      <c r="AO288" s="10">
        <f t="shared" si="188"/>
        <v>3.0067222220000001</v>
      </c>
      <c r="AP288" s="10">
        <f t="shared" si="189"/>
        <v>0.67164573805894889</v>
      </c>
      <c r="AQ288" s="10">
        <f t="shared" si="190"/>
        <v>2.0222855554799999</v>
      </c>
      <c r="AR288" s="15">
        <f t="shared" ca="1" si="191"/>
        <v>2.9825067312611573</v>
      </c>
    </row>
    <row r="289" spans="1:44">
      <c r="A289" s="14" t="str">
        <f>B289&amp;D289</f>
        <v>MD11</v>
      </c>
      <c r="B289" t="s">
        <v>82</v>
      </c>
      <c r="C289" t="s">
        <v>152</v>
      </c>
      <c r="D289">
        <v>11</v>
      </c>
      <c r="E289">
        <v>1</v>
      </c>
      <c r="F289" s="16">
        <f t="shared" ca="1" si="160"/>
        <v>2.242498869006694</v>
      </c>
      <c r="G289">
        <v>14.901379309999999</v>
      </c>
      <c r="H289">
        <v>3.5896551720000001</v>
      </c>
      <c r="I289">
        <v>2.941293103</v>
      </c>
      <c r="J289">
        <v>76</v>
      </c>
      <c r="K289">
        <v>3.820373563</v>
      </c>
      <c r="L289">
        <v>38.863399999999999</v>
      </c>
      <c r="M289">
        <v>6.6206896549999996</v>
      </c>
      <c r="N289" s="12">
        <f t="shared" si="161"/>
        <v>17.5</v>
      </c>
      <c r="O289" s="10">
        <f t="shared" si="162"/>
        <v>9.9</v>
      </c>
      <c r="P289" s="10">
        <f t="shared" si="163"/>
        <v>100.40485180573964</v>
      </c>
      <c r="Q289" s="10">
        <f t="shared" si="164"/>
        <v>33.497568920898438</v>
      </c>
      <c r="R289" s="10">
        <f t="shared" si="165"/>
        <v>28.657772836896438</v>
      </c>
      <c r="S289" s="12">
        <f t="shared" si="166"/>
        <v>10.226619644570706</v>
      </c>
      <c r="T289" s="10">
        <f t="shared" si="167"/>
        <v>13.1516</v>
      </c>
      <c r="U289" s="10">
        <f t="shared" si="168"/>
        <v>0.77759509448057307</v>
      </c>
      <c r="V289" s="10">
        <f t="shared" si="169"/>
        <v>7.8744971263194437</v>
      </c>
      <c r="W289" s="10">
        <f t="shared" si="170"/>
        <v>31.077670878897436</v>
      </c>
      <c r="X289" s="10">
        <f t="shared" si="171"/>
        <v>0.21838399803680653</v>
      </c>
      <c r="Y289" s="10">
        <f t="shared" si="172"/>
        <v>0.69975337754877376</v>
      </c>
      <c r="Z289" s="10">
        <f t="shared" si="173"/>
        <v>4.7491324178108991</v>
      </c>
      <c r="AA289" s="10">
        <f t="shared" si="174"/>
        <v>3.1253647085085445</v>
      </c>
      <c r="AB289" s="10">
        <f t="shared" si="175"/>
        <v>9.2455172409999999</v>
      </c>
      <c r="AC289" s="10">
        <f t="shared" si="176"/>
        <v>1.6945486271249581</v>
      </c>
      <c r="AD289" s="10">
        <f t="shared" si="177"/>
        <v>0.79006972487560112</v>
      </c>
      <c r="AE289" s="10">
        <f t="shared" si="178"/>
        <v>1.2423091760002796</v>
      </c>
      <c r="AF289" s="10">
        <f t="shared" si="179"/>
        <v>0.75461489456691233</v>
      </c>
      <c r="AG289" s="10">
        <f t="shared" si="180"/>
        <v>7.8693445555199457E-2</v>
      </c>
      <c r="AH289" s="10">
        <f t="shared" si="181"/>
        <v>100.40485180573964</v>
      </c>
      <c r="AI289" s="10">
        <f t="shared" si="182"/>
        <v>6.6769226450816857E-2</v>
      </c>
      <c r="AJ289" s="10">
        <f t="shared" ca="1" si="183"/>
        <v>-0.73684091984999989</v>
      </c>
      <c r="AK289" s="12">
        <f t="shared" si="184"/>
        <v>7.8693445555199457E-2</v>
      </c>
      <c r="AL289" s="10">
        <f t="shared" ca="1" si="185"/>
        <v>3.8622056283585442</v>
      </c>
      <c r="AM289" s="10">
        <f t="shared" si="186"/>
        <v>6.6769226450816857E-2</v>
      </c>
      <c r="AN289" s="10">
        <f t="shared" si="187"/>
        <v>3.1887131770866004</v>
      </c>
      <c r="AO289" s="10">
        <f t="shared" si="188"/>
        <v>3.820373563</v>
      </c>
      <c r="AP289" s="10">
        <f t="shared" si="189"/>
        <v>0.48769428143336724</v>
      </c>
      <c r="AQ289" s="10">
        <f t="shared" si="190"/>
        <v>2.29892701142</v>
      </c>
      <c r="AR289" s="15">
        <f t="shared" ca="1" si="191"/>
        <v>2.242498869006694</v>
      </c>
    </row>
    <row r="290" spans="1:44">
      <c r="A290" s="14" t="str">
        <f>B290&amp;D290</f>
        <v>MD12</v>
      </c>
      <c r="B290" t="s">
        <v>82</v>
      </c>
      <c r="C290" t="s">
        <v>152</v>
      </c>
      <c r="D290">
        <v>12</v>
      </c>
      <c r="E290">
        <v>1</v>
      </c>
      <c r="F290" s="16">
        <f t="shared" ca="1" si="160"/>
        <v>1.4945068350943076</v>
      </c>
      <c r="G290">
        <v>8.1787096770000005</v>
      </c>
      <c r="H290">
        <v>-0.86709677399999996</v>
      </c>
      <c r="I290">
        <v>-2.1702150539999998</v>
      </c>
      <c r="J290">
        <v>76</v>
      </c>
      <c r="K290">
        <v>3.6676881720000001</v>
      </c>
      <c r="L290">
        <v>38.863399999999999</v>
      </c>
      <c r="M290">
        <v>4.9161290319999997</v>
      </c>
      <c r="N290" s="12">
        <f t="shared" si="161"/>
        <v>14.8</v>
      </c>
      <c r="O290" s="10">
        <f t="shared" si="162"/>
        <v>9.4</v>
      </c>
      <c r="P290" s="10">
        <f t="shared" si="163"/>
        <v>100.40485180573964</v>
      </c>
      <c r="Q290" s="10">
        <f t="shared" si="164"/>
        <v>30.569418171462999</v>
      </c>
      <c r="R290" s="10">
        <f t="shared" si="165"/>
        <v>26.837218951168001</v>
      </c>
      <c r="S290" s="12">
        <f t="shared" si="166"/>
        <v>7.5701441315744677</v>
      </c>
      <c r="T290" s="10">
        <f t="shared" si="167"/>
        <v>11.122496</v>
      </c>
      <c r="U290" s="10">
        <f t="shared" si="168"/>
        <v>0.68061558588777804</v>
      </c>
      <c r="V290" s="10">
        <f t="shared" si="169"/>
        <v>5.8290109813123401</v>
      </c>
      <c r="W290" s="10">
        <f t="shared" si="170"/>
        <v>28.703318561315498</v>
      </c>
      <c r="X290" s="10">
        <f t="shared" si="171"/>
        <v>0.23896674434134729</v>
      </c>
      <c r="Y290" s="10">
        <f t="shared" si="172"/>
        <v>0.56883104094850045</v>
      </c>
      <c r="Z290" s="10">
        <f t="shared" si="173"/>
        <v>3.901690943243985</v>
      </c>
      <c r="AA290" s="10">
        <f t="shared" si="174"/>
        <v>1.9273200380683551</v>
      </c>
      <c r="AB290" s="10">
        <f t="shared" si="175"/>
        <v>3.6558064515000002</v>
      </c>
      <c r="AC290" s="10">
        <f t="shared" si="176"/>
        <v>1.0858961637829174</v>
      </c>
      <c r="AD290" s="10">
        <f t="shared" si="177"/>
        <v>0.57331389406271649</v>
      </c>
      <c r="AE290" s="10">
        <f t="shared" si="178"/>
        <v>0.82960502892281696</v>
      </c>
      <c r="AF290" s="10">
        <f t="shared" si="179"/>
        <v>0.52080197698911646</v>
      </c>
      <c r="AG290" s="10">
        <f t="shared" si="180"/>
        <v>5.6026178174194544E-2</v>
      </c>
      <c r="AH290" s="10">
        <f t="shared" si="181"/>
        <v>100.40485180573964</v>
      </c>
      <c r="AI290" s="10">
        <f t="shared" si="182"/>
        <v>6.6769226450816857E-2</v>
      </c>
      <c r="AJ290" s="10">
        <f t="shared" ca="1" si="183"/>
        <v>-0.78255951053000006</v>
      </c>
      <c r="AK290" s="12">
        <f t="shared" si="184"/>
        <v>5.6026178174194544E-2</v>
      </c>
      <c r="AL290" s="10">
        <f t="shared" ca="1" si="185"/>
        <v>2.7098795485983551</v>
      </c>
      <c r="AM290" s="10">
        <f t="shared" si="186"/>
        <v>6.6769226450816857E-2</v>
      </c>
      <c r="AN290" s="10">
        <f t="shared" si="187"/>
        <v>3.2531397462564278</v>
      </c>
      <c r="AO290" s="10">
        <f t="shared" si="188"/>
        <v>3.6676881720000001</v>
      </c>
      <c r="AP290" s="10">
        <f t="shared" si="189"/>
        <v>0.3088030519337005</v>
      </c>
      <c r="AQ290" s="10">
        <f t="shared" si="190"/>
        <v>2.2470139784800001</v>
      </c>
      <c r="AR290" s="15">
        <f t="shared" ca="1" si="191"/>
        <v>1.4945068350943076</v>
      </c>
    </row>
    <row r="291" spans="1:44">
      <c r="A291" s="14" t="str">
        <f>B291&amp;D291</f>
        <v>ME1</v>
      </c>
      <c r="B291" t="s">
        <v>83</v>
      </c>
      <c r="C291" t="s">
        <v>152</v>
      </c>
      <c r="D291">
        <v>1</v>
      </c>
      <c r="E291">
        <v>1</v>
      </c>
      <c r="F291" s="16">
        <f t="shared" ca="1" si="160"/>
        <v>0.62227800695239477</v>
      </c>
      <c r="G291">
        <v>-2.8168888889999999</v>
      </c>
      <c r="H291">
        <v>-11.85333333</v>
      </c>
      <c r="I291">
        <v>-11.25457407</v>
      </c>
      <c r="J291">
        <v>97.4</v>
      </c>
      <c r="K291">
        <v>3.386796296</v>
      </c>
      <c r="L291">
        <v>44.915599999999998</v>
      </c>
      <c r="M291">
        <v>4.4266666670000001</v>
      </c>
      <c r="N291" s="12">
        <f t="shared" si="161"/>
        <v>12.5</v>
      </c>
      <c r="O291" s="10">
        <f t="shared" si="162"/>
        <v>9.1</v>
      </c>
      <c r="P291" s="10">
        <f t="shared" si="163"/>
        <v>100.15395629134065</v>
      </c>
      <c r="Q291" s="10">
        <f t="shared" si="164"/>
        <v>26.056552230000001</v>
      </c>
      <c r="R291" s="10">
        <f t="shared" si="165"/>
        <v>22.752227552823001</v>
      </c>
      <c r="S291" s="12">
        <f t="shared" si="166"/>
        <v>6.1652930405219779</v>
      </c>
      <c r="T291" s="10">
        <f t="shared" si="167"/>
        <v>9.3993500000000001</v>
      </c>
      <c r="U291" s="10">
        <f t="shared" si="168"/>
        <v>0.65592759504880416</v>
      </c>
      <c r="V291" s="10">
        <f t="shared" si="169"/>
        <v>4.7472756412019228</v>
      </c>
      <c r="W291" s="10">
        <f t="shared" si="170"/>
        <v>24.404389891411501</v>
      </c>
      <c r="X291" s="10">
        <f t="shared" si="171"/>
        <v>0.26881930688713274</v>
      </c>
      <c r="Y291" s="10">
        <f t="shared" si="172"/>
        <v>0.53550225331588575</v>
      </c>
      <c r="Z291" s="10">
        <f t="shared" si="173"/>
        <v>3.5130935471291274</v>
      </c>
      <c r="AA291" s="10">
        <f t="shared" si="174"/>
        <v>1.2341820940727954</v>
      </c>
      <c r="AB291" s="10">
        <f t="shared" si="175"/>
        <v>-7.3351111094999997</v>
      </c>
      <c r="AC291" s="10">
        <f t="shared" si="176"/>
        <v>0.49636020160111965</v>
      </c>
      <c r="AD291" s="10">
        <f t="shared" si="177"/>
        <v>0.2463523799337804</v>
      </c>
      <c r="AE291" s="10">
        <f t="shared" si="178"/>
        <v>0.37135629076745003</v>
      </c>
      <c r="AF291" s="10">
        <f t="shared" si="179"/>
        <v>0.2585046465320508</v>
      </c>
      <c r="AG291" s="10">
        <f t="shared" si="180"/>
        <v>2.7284406832987159E-2</v>
      </c>
      <c r="AH291" s="10">
        <f t="shared" si="181"/>
        <v>100.15395629134065</v>
      </c>
      <c r="AI291" s="10">
        <f t="shared" si="182"/>
        <v>6.6602380933741531E-2</v>
      </c>
      <c r="AJ291" s="10">
        <f t="shared" ca="1" si="183"/>
        <v>-0.55443813600000003</v>
      </c>
      <c r="AK291" s="12">
        <f t="shared" si="184"/>
        <v>2.7284406832987159E-2</v>
      </c>
      <c r="AL291" s="10">
        <f t="shared" ca="1" si="185"/>
        <v>1.7886202300727954</v>
      </c>
      <c r="AM291" s="10">
        <f t="shared" si="186"/>
        <v>6.6602380933741531E-2</v>
      </c>
      <c r="AN291" s="10">
        <f t="shared" si="187"/>
        <v>3.3877265594210915</v>
      </c>
      <c r="AO291" s="10">
        <f t="shared" si="188"/>
        <v>3.386796296</v>
      </c>
      <c r="AP291" s="10">
        <f t="shared" si="189"/>
        <v>0.11285164423539923</v>
      </c>
      <c r="AQ291" s="10">
        <f t="shared" si="190"/>
        <v>2.15151074064</v>
      </c>
      <c r="AR291" s="15">
        <f t="shared" ca="1" si="191"/>
        <v>0.62227800695239477</v>
      </c>
    </row>
    <row r="292" spans="1:44">
      <c r="A292" s="14" t="str">
        <f>B292&amp;D292</f>
        <v>ME2</v>
      </c>
      <c r="B292" t="s">
        <v>83</v>
      </c>
      <c r="C292" t="s">
        <v>152</v>
      </c>
      <c r="D292">
        <v>2</v>
      </c>
      <c r="E292">
        <v>1</v>
      </c>
      <c r="F292" s="16">
        <f t="shared" ca="1" si="160"/>
        <v>0.84062255456040125</v>
      </c>
      <c r="G292">
        <v>-2.5138271599999999</v>
      </c>
      <c r="H292">
        <v>-12.36</v>
      </c>
      <c r="I292">
        <v>-12.55898148</v>
      </c>
      <c r="J292">
        <v>97.4</v>
      </c>
      <c r="K292">
        <v>3.4007407409999999</v>
      </c>
      <c r="L292">
        <v>44.915599999999998</v>
      </c>
      <c r="M292">
        <v>5.0074074069999996</v>
      </c>
      <c r="N292" s="12">
        <f t="shared" si="161"/>
        <v>18</v>
      </c>
      <c r="O292" s="10">
        <f t="shared" si="162"/>
        <v>10.3</v>
      </c>
      <c r="P292" s="10">
        <f t="shared" si="163"/>
        <v>100.15395629134065</v>
      </c>
      <c r="Q292" s="10">
        <f t="shared" si="164"/>
        <v>26.056552230000001</v>
      </c>
      <c r="R292" s="10">
        <f t="shared" si="165"/>
        <v>22.578381337896438</v>
      </c>
      <c r="S292" s="12">
        <f t="shared" si="166"/>
        <v>8.8754045303883498</v>
      </c>
      <c r="T292" s="10">
        <f t="shared" si="167"/>
        <v>13.535063999999998</v>
      </c>
      <c r="U292" s="10">
        <f t="shared" si="168"/>
        <v>0.65573421229396112</v>
      </c>
      <c r="V292" s="10">
        <f t="shared" si="169"/>
        <v>6.8340614883990298</v>
      </c>
      <c r="W292" s="10">
        <f t="shared" si="170"/>
        <v>24.31746678394822</v>
      </c>
      <c r="X292" s="10">
        <f t="shared" si="171"/>
        <v>0.27246754138995577</v>
      </c>
      <c r="Y292" s="10">
        <f t="shared" si="172"/>
        <v>0.53524118659684761</v>
      </c>
      <c r="Z292" s="10">
        <f t="shared" si="173"/>
        <v>3.5463584422399568</v>
      </c>
      <c r="AA292" s="10">
        <f t="shared" si="174"/>
        <v>3.2877030461590731</v>
      </c>
      <c r="AB292" s="10">
        <f t="shared" si="175"/>
        <v>-7.4369135799999997</v>
      </c>
      <c r="AC292" s="10">
        <f t="shared" si="176"/>
        <v>0.50768530221921859</v>
      </c>
      <c r="AD292" s="10">
        <f t="shared" si="177"/>
        <v>0.23646917304081874</v>
      </c>
      <c r="AE292" s="10">
        <f t="shared" si="178"/>
        <v>0.37207723763001865</v>
      </c>
      <c r="AF292" s="10">
        <f t="shared" si="179"/>
        <v>0.23268535540394572</v>
      </c>
      <c r="AG292" s="10">
        <f t="shared" si="180"/>
        <v>2.7093893641557697E-2</v>
      </c>
      <c r="AH292" s="10">
        <f t="shared" si="181"/>
        <v>100.15395629134065</v>
      </c>
      <c r="AI292" s="10">
        <f t="shared" si="182"/>
        <v>6.6602380933741531E-2</v>
      </c>
      <c r="AJ292" s="10">
        <f t="shared" ca="1" si="183"/>
        <v>-1.4252345870000004E-2</v>
      </c>
      <c r="AK292" s="12">
        <f t="shared" si="184"/>
        <v>2.7093893641557697E-2</v>
      </c>
      <c r="AL292" s="10">
        <f t="shared" ca="1" si="185"/>
        <v>3.3019553920290732</v>
      </c>
      <c r="AM292" s="10">
        <f t="shared" si="186"/>
        <v>6.6602380933741531E-2</v>
      </c>
      <c r="AN292" s="10">
        <f t="shared" si="187"/>
        <v>3.3890252298717805</v>
      </c>
      <c r="AO292" s="10">
        <f t="shared" si="188"/>
        <v>3.4007407409999999</v>
      </c>
      <c r="AP292" s="10">
        <f t="shared" si="189"/>
        <v>0.13939188222607293</v>
      </c>
      <c r="AQ292" s="10">
        <f t="shared" si="190"/>
        <v>2.15625185194</v>
      </c>
      <c r="AR292" s="15">
        <f t="shared" ca="1" si="191"/>
        <v>0.84062255456040125</v>
      </c>
    </row>
    <row r="293" spans="1:44">
      <c r="A293" s="14" t="str">
        <f>B293&amp;D293</f>
        <v>ME3</v>
      </c>
      <c r="B293" t="s">
        <v>83</v>
      </c>
      <c r="C293" t="s">
        <v>152</v>
      </c>
      <c r="D293">
        <v>3</v>
      </c>
      <c r="E293">
        <v>1</v>
      </c>
      <c r="F293" s="16">
        <f t="shared" ca="1" si="160"/>
        <v>1.4203375417176807</v>
      </c>
      <c r="G293">
        <v>3.9471111109999999</v>
      </c>
      <c r="H293">
        <v>-5.3551111110000003</v>
      </c>
      <c r="I293">
        <v>-6.2010648149999996</v>
      </c>
      <c r="J293">
        <v>97.4</v>
      </c>
      <c r="K293">
        <v>3.5951481479999998</v>
      </c>
      <c r="L293">
        <v>44.915599999999998</v>
      </c>
      <c r="M293">
        <v>6.5333333329999999</v>
      </c>
      <c r="N293" s="12">
        <f t="shared" si="161"/>
        <v>25.3</v>
      </c>
      <c r="O293" s="10">
        <f t="shared" si="162"/>
        <v>11.6</v>
      </c>
      <c r="P293" s="10">
        <f t="shared" si="163"/>
        <v>100.15395629134065</v>
      </c>
      <c r="Q293" s="10">
        <f t="shared" si="164"/>
        <v>28.657772836896438</v>
      </c>
      <c r="R293" s="10">
        <f t="shared" si="165"/>
        <v>25.10481576964844</v>
      </c>
      <c r="S293" s="12">
        <f t="shared" si="166"/>
        <v>13.449712643314657</v>
      </c>
      <c r="T293" s="10">
        <f t="shared" si="167"/>
        <v>19.024284399999999</v>
      </c>
      <c r="U293" s="10">
        <f t="shared" si="168"/>
        <v>0.70697600816536665</v>
      </c>
      <c r="V293" s="10">
        <f t="shared" si="169"/>
        <v>10.356278735352285</v>
      </c>
      <c r="W293" s="10">
        <f t="shared" si="170"/>
        <v>26.881294303272441</v>
      </c>
      <c r="X293" s="10">
        <f t="shared" si="171"/>
        <v>0.25321384561257931</v>
      </c>
      <c r="Y293" s="10">
        <f t="shared" si="172"/>
        <v>0.60441761102324509</v>
      </c>
      <c r="Z293" s="10">
        <f t="shared" si="173"/>
        <v>4.1140989665616479</v>
      </c>
      <c r="AA293" s="10">
        <f t="shared" si="174"/>
        <v>6.2421797687906375</v>
      </c>
      <c r="AB293" s="10">
        <f t="shared" si="175"/>
        <v>-0.70400000000000018</v>
      </c>
      <c r="AC293" s="10">
        <f t="shared" si="176"/>
        <v>0.81023866195630834</v>
      </c>
      <c r="AD293" s="10">
        <f t="shared" si="177"/>
        <v>0.4099528823480737</v>
      </c>
      <c r="AE293" s="10">
        <f t="shared" si="178"/>
        <v>0.61009577215219102</v>
      </c>
      <c r="AF293" s="10">
        <f t="shared" si="179"/>
        <v>0.38427737721210337</v>
      </c>
      <c r="AG293" s="10">
        <f t="shared" si="180"/>
        <v>4.2475536515006143E-2</v>
      </c>
      <c r="AH293" s="10">
        <f t="shared" si="181"/>
        <v>100.15395629134065</v>
      </c>
      <c r="AI293" s="10">
        <f t="shared" si="182"/>
        <v>6.6602380933741531E-2</v>
      </c>
      <c r="AJ293" s="10">
        <f t="shared" ca="1" si="183"/>
        <v>0.94260790120000004</v>
      </c>
      <c r="AK293" s="12">
        <f t="shared" si="184"/>
        <v>4.2475536515006143E-2</v>
      </c>
      <c r="AL293" s="10">
        <f t="shared" ca="1" si="185"/>
        <v>5.2995718675906378</v>
      </c>
      <c r="AM293" s="10">
        <f t="shared" si="186"/>
        <v>6.6602380933741531E-2</v>
      </c>
      <c r="AN293" s="10">
        <f t="shared" si="187"/>
        <v>3.3052266650997444</v>
      </c>
      <c r="AO293" s="10">
        <f t="shared" si="188"/>
        <v>3.5951481479999998</v>
      </c>
      <c r="AP293" s="10">
        <f t="shared" si="189"/>
        <v>0.22581839494008765</v>
      </c>
      <c r="AQ293" s="10">
        <f t="shared" si="190"/>
        <v>2.22235037032</v>
      </c>
      <c r="AR293" s="15">
        <f t="shared" ca="1" si="191"/>
        <v>1.4203375417176807</v>
      </c>
    </row>
    <row r="294" spans="1:44">
      <c r="A294" s="14" t="str">
        <f>B294&amp;D294</f>
        <v>ME4</v>
      </c>
      <c r="B294" t="s">
        <v>83</v>
      </c>
      <c r="C294" t="s">
        <v>152</v>
      </c>
      <c r="D294">
        <v>4</v>
      </c>
      <c r="E294">
        <v>1</v>
      </c>
      <c r="F294" s="16">
        <f t="shared" ca="1" si="160"/>
        <v>2.3362711357494006</v>
      </c>
      <c r="G294">
        <v>9.3468965520000005</v>
      </c>
      <c r="H294">
        <v>-7.1724138000000007E-2</v>
      </c>
      <c r="I294">
        <v>-2.0393582380000002</v>
      </c>
      <c r="J294">
        <v>97.4</v>
      </c>
      <c r="K294">
        <v>3.5748946359999998</v>
      </c>
      <c r="L294">
        <v>44.915599999999998</v>
      </c>
      <c r="M294">
        <v>6.4873563220000001</v>
      </c>
      <c r="N294" s="12">
        <f t="shared" si="161"/>
        <v>33.5</v>
      </c>
      <c r="O294" s="10">
        <f t="shared" si="162"/>
        <v>13.2</v>
      </c>
      <c r="P294" s="10">
        <f t="shared" si="163"/>
        <v>100.15395629134065</v>
      </c>
      <c r="Q294" s="10">
        <f t="shared" si="164"/>
        <v>31.006898422128</v>
      </c>
      <c r="R294" s="10">
        <f t="shared" si="165"/>
        <v>27.035096225898439</v>
      </c>
      <c r="S294" s="12">
        <f t="shared" si="166"/>
        <v>16.607061999507575</v>
      </c>
      <c r="T294" s="10">
        <f t="shared" si="167"/>
        <v>25.190258</v>
      </c>
      <c r="U294" s="10">
        <f t="shared" si="168"/>
        <v>0.65926526038389821</v>
      </c>
      <c r="V294" s="10">
        <f t="shared" si="169"/>
        <v>12.787437739620833</v>
      </c>
      <c r="W294" s="10">
        <f t="shared" si="170"/>
        <v>29.020997324013219</v>
      </c>
      <c r="X294" s="10">
        <f t="shared" si="171"/>
        <v>0.23847581741292462</v>
      </c>
      <c r="Y294" s="10">
        <f t="shared" si="172"/>
        <v>0.54000810151826262</v>
      </c>
      <c r="Z294" s="10">
        <f t="shared" si="173"/>
        <v>3.7372913408871482</v>
      </c>
      <c r="AA294" s="10">
        <f t="shared" si="174"/>
        <v>9.0501463987336841</v>
      </c>
      <c r="AB294" s="10">
        <f t="shared" si="175"/>
        <v>4.637586207</v>
      </c>
      <c r="AC294" s="10">
        <f t="shared" si="176"/>
        <v>1.175244036801288</v>
      </c>
      <c r="AD294" s="10">
        <f t="shared" si="177"/>
        <v>0.6076190494293231</v>
      </c>
      <c r="AE294" s="10">
        <f t="shared" si="178"/>
        <v>0.89143154311530548</v>
      </c>
      <c r="AF294" s="10">
        <f t="shared" si="179"/>
        <v>0.52587549234560349</v>
      </c>
      <c r="AG294" s="10">
        <f t="shared" si="180"/>
        <v>5.9543356421958286E-2</v>
      </c>
      <c r="AH294" s="10">
        <f t="shared" si="181"/>
        <v>100.15395629134065</v>
      </c>
      <c r="AI294" s="10">
        <f t="shared" si="182"/>
        <v>6.6602380933741531E-2</v>
      </c>
      <c r="AJ294" s="10">
        <f t="shared" ca="1" si="183"/>
        <v>0.74782206898000014</v>
      </c>
      <c r="AK294" s="12">
        <f t="shared" si="184"/>
        <v>5.9543356421958286E-2</v>
      </c>
      <c r="AL294" s="10">
        <f t="shared" ca="1" si="185"/>
        <v>8.3023243297536844</v>
      </c>
      <c r="AM294" s="10">
        <f t="shared" si="186"/>
        <v>6.6602380933741531E-2</v>
      </c>
      <c r="AN294" s="10">
        <f t="shared" si="187"/>
        <v>3.2416360201640035</v>
      </c>
      <c r="AO294" s="10">
        <f t="shared" si="188"/>
        <v>3.5748946359999998</v>
      </c>
      <c r="AP294" s="10">
        <f t="shared" si="189"/>
        <v>0.36555605076970199</v>
      </c>
      <c r="AQ294" s="10">
        <f t="shared" si="190"/>
        <v>2.2154641762400002</v>
      </c>
      <c r="AR294" s="15">
        <f t="shared" ca="1" si="191"/>
        <v>2.3362711357494006</v>
      </c>
    </row>
    <row r="295" spans="1:44">
      <c r="A295" s="14" t="str">
        <f>B295&amp;D295</f>
        <v>ME5</v>
      </c>
      <c r="B295" t="s">
        <v>83</v>
      </c>
      <c r="C295" t="s">
        <v>152</v>
      </c>
      <c r="D295">
        <v>5</v>
      </c>
      <c r="E295">
        <v>1</v>
      </c>
      <c r="F295" s="16">
        <f t="shared" ca="1" si="160"/>
        <v>3.5849475572333742</v>
      </c>
      <c r="G295">
        <v>16.612666669999999</v>
      </c>
      <c r="H295">
        <v>5.4508888889999998</v>
      </c>
      <c r="I295">
        <v>3.5304629630000002</v>
      </c>
      <c r="J295">
        <v>97.4</v>
      </c>
      <c r="K295">
        <v>3.4453518519999999</v>
      </c>
      <c r="L295">
        <v>44.915599999999998</v>
      </c>
      <c r="M295">
        <v>8.0266666670000006</v>
      </c>
      <c r="N295" s="12">
        <f t="shared" si="161"/>
        <v>39.299999999999997</v>
      </c>
      <c r="O295" s="10">
        <f t="shared" si="162"/>
        <v>14.6</v>
      </c>
      <c r="P295" s="10">
        <f t="shared" si="163"/>
        <v>100.15395629134065</v>
      </c>
      <c r="Q295" s="10">
        <f t="shared" si="164"/>
        <v>34.439446698821442</v>
      </c>
      <c r="R295" s="10">
        <f t="shared" si="165"/>
        <v>29.284720064367999</v>
      </c>
      <c r="S295" s="12">
        <f t="shared" si="166"/>
        <v>20.628013699078767</v>
      </c>
      <c r="T295" s="10">
        <f t="shared" si="167"/>
        <v>29.551556399999996</v>
      </c>
      <c r="U295" s="10">
        <f t="shared" si="168"/>
        <v>0.69803476405319786</v>
      </c>
      <c r="V295" s="10">
        <f t="shared" si="169"/>
        <v>15.883570548290651</v>
      </c>
      <c r="W295" s="10">
        <f t="shared" si="170"/>
        <v>31.862083381594722</v>
      </c>
      <c r="X295" s="10">
        <f t="shared" si="171"/>
        <v>0.21581968438832397</v>
      </c>
      <c r="Y295" s="10">
        <f t="shared" si="172"/>
        <v>0.59234693147181716</v>
      </c>
      <c r="Z295" s="10">
        <f t="shared" si="173"/>
        <v>4.073252811433985</v>
      </c>
      <c r="AA295" s="10">
        <f t="shared" si="174"/>
        <v>11.810317736856666</v>
      </c>
      <c r="AB295" s="10">
        <f t="shared" si="175"/>
        <v>11.0317777795</v>
      </c>
      <c r="AC295" s="10">
        <f t="shared" si="176"/>
        <v>1.890673891465348</v>
      </c>
      <c r="AD295" s="10">
        <f t="shared" si="177"/>
        <v>0.90015013564068624</v>
      </c>
      <c r="AE295" s="10">
        <f t="shared" si="178"/>
        <v>1.3954120135530172</v>
      </c>
      <c r="AF295" s="10">
        <f t="shared" si="179"/>
        <v>0.7867729992558915</v>
      </c>
      <c r="AG295" s="10">
        <f t="shared" si="180"/>
        <v>8.7416773797233227E-2</v>
      </c>
      <c r="AH295" s="10">
        <f t="shared" si="181"/>
        <v>100.15395629134065</v>
      </c>
      <c r="AI295" s="10">
        <f t="shared" si="182"/>
        <v>6.6602380933741531E-2</v>
      </c>
      <c r="AJ295" s="10">
        <f t="shared" ca="1" si="183"/>
        <v>0.89518682015000017</v>
      </c>
      <c r="AK295" s="12">
        <f t="shared" si="184"/>
        <v>8.7416773797233227E-2</v>
      </c>
      <c r="AL295" s="10">
        <f t="shared" ca="1" si="185"/>
        <v>10.915130916706666</v>
      </c>
      <c r="AM295" s="10">
        <f t="shared" si="186"/>
        <v>6.6602380933741531E-2</v>
      </c>
      <c r="AN295" s="10">
        <f t="shared" si="187"/>
        <v>3.1686595318172093</v>
      </c>
      <c r="AO295" s="10">
        <f t="shared" si="188"/>
        <v>3.4453518519999999</v>
      </c>
      <c r="AP295" s="10">
        <f t="shared" si="189"/>
        <v>0.60863901429712575</v>
      </c>
      <c r="AQ295" s="10">
        <f t="shared" si="190"/>
        <v>2.1714196296799999</v>
      </c>
      <c r="AR295" s="15">
        <f t="shared" ca="1" si="191"/>
        <v>3.5849475572333742</v>
      </c>
    </row>
    <row r="296" spans="1:44">
      <c r="A296" s="14" t="str">
        <f>B296&amp;D296</f>
        <v>ME6</v>
      </c>
      <c r="B296" t="s">
        <v>83</v>
      </c>
      <c r="C296" t="s">
        <v>152</v>
      </c>
      <c r="D296">
        <v>6</v>
      </c>
      <c r="E296">
        <v>1</v>
      </c>
      <c r="F296" s="16">
        <f t="shared" ca="1" si="160"/>
        <v>4.1728083713613531</v>
      </c>
      <c r="G296">
        <v>21.553563220000001</v>
      </c>
      <c r="H296">
        <v>10.260459770000001</v>
      </c>
      <c r="I296">
        <v>9.2253448280000008</v>
      </c>
      <c r="J296">
        <v>97.4</v>
      </c>
      <c r="K296">
        <v>3.0249712639999999</v>
      </c>
      <c r="L296">
        <v>44.915599999999998</v>
      </c>
      <c r="M296">
        <v>8.1609195400000001</v>
      </c>
      <c r="N296" s="12">
        <f t="shared" si="161"/>
        <v>41.9</v>
      </c>
      <c r="O296" s="10">
        <f t="shared" si="162"/>
        <v>15.3</v>
      </c>
      <c r="P296" s="10">
        <f t="shared" si="163"/>
        <v>100.15395629134065</v>
      </c>
      <c r="Q296" s="10">
        <f t="shared" si="164"/>
        <v>36.881034107601437</v>
      </c>
      <c r="R296" s="10">
        <f t="shared" si="165"/>
        <v>31.449057556663</v>
      </c>
      <c r="S296" s="12">
        <f t="shared" si="166"/>
        <v>21.64959244202614</v>
      </c>
      <c r="T296" s="10">
        <f t="shared" si="167"/>
        <v>31.506621199999998</v>
      </c>
      <c r="U296" s="10">
        <f t="shared" si="168"/>
        <v>0.68714421342095999</v>
      </c>
      <c r="V296" s="10">
        <f t="shared" si="169"/>
        <v>16.67018618036013</v>
      </c>
      <c r="W296" s="10">
        <f t="shared" si="170"/>
        <v>34.165045832132222</v>
      </c>
      <c r="X296" s="10">
        <f t="shared" si="171"/>
        <v>0.18884827941152391</v>
      </c>
      <c r="Y296" s="10">
        <f t="shared" si="172"/>
        <v>0.57764468811829606</v>
      </c>
      <c r="Z296" s="10">
        <f t="shared" si="173"/>
        <v>3.7269693743202943</v>
      </c>
      <c r="AA296" s="10">
        <f t="shared" si="174"/>
        <v>12.943216806039835</v>
      </c>
      <c r="AB296" s="10">
        <f t="shared" si="175"/>
        <v>15.907011495000001</v>
      </c>
      <c r="AC296" s="10">
        <f t="shared" si="176"/>
        <v>2.5728363686578799</v>
      </c>
      <c r="AD296" s="10">
        <f t="shared" si="177"/>
        <v>1.2495600441375692</v>
      </c>
      <c r="AE296" s="10">
        <f t="shared" si="178"/>
        <v>1.9111982063977244</v>
      </c>
      <c r="AF296" s="10">
        <f t="shared" si="179"/>
        <v>1.1656552365743238</v>
      </c>
      <c r="AG296" s="10">
        <f t="shared" si="180"/>
        <v>0.11553203487441004</v>
      </c>
      <c r="AH296" s="10">
        <f t="shared" si="181"/>
        <v>100.15395629134065</v>
      </c>
      <c r="AI296" s="10">
        <f t="shared" si="182"/>
        <v>6.6602380933741531E-2</v>
      </c>
      <c r="AJ296" s="10">
        <f t="shared" ca="1" si="183"/>
        <v>0.68253272017000011</v>
      </c>
      <c r="AK296" s="12">
        <f t="shared" si="184"/>
        <v>0.11553203487441004</v>
      </c>
      <c r="AL296" s="10">
        <f t="shared" ca="1" si="185"/>
        <v>12.260684085869835</v>
      </c>
      <c r="AM296" s="10">
        <f t="shared" si="186"/>
        <v>6.6602380933741531E-2</v>
      </c>
      <c r="AN296" s="10">
        <f t="shared" si="187"/>
        <v>3.1151891930306301</v>
      </c>
      <c r="AO296" s="10">
        <f t="shared" si="188"/>
        <v>3.0249712639999999</v>
      </c>
      <c r="AP296" s="10">
        <f t="shared" si="189"/>
        <v>0.74554296982340063</v>
      </c>
      <c r="AQ296" s="10">
        <f t="shared" si="190"/>
        <v>2.02849022976</v>
      </c>
      <c r="AR296" s="15">
        <f t="shared" ca="1" si="191"/>
        <v>4.1728083713613531</v>
      </c>
    </row>
    <row r="297" spans="1:44">
      <c r="A297" s="14" t="str">
        <f>B297&amp;D297</f>
        <v>ME7</v>
      </c>
      <c r="B297" t="s">
        <v>83</v>
      </c>
      <c r="C297" t="s">
        <v>152</v>
      </c>
      <c r="D297">
        <v>7</v>
      </c>
      <c r="E297">
        <v>1</v>
      </c>
      <c r="F297" s="16">
        <f t="shared" ca="1" si="160"/>
        <v>4.3322461101226413</v>
      </c>
      <c r="G297">
        <v>24.577777780000002</v>
      </c>
      <c r="H297">
        <v>13.862</v>
      </c>
      <c r="I297">
        <v>13.87809259</v>
      </c>
      <c r="J297">
        <v>97.4</v>
      </c>
      <c r="K297">
        <v>2.7330462959999999</v>
      </c>
      <c r="L297">
        <v>44.915599999999998</v>
      </c>
      <c r="M297">
        <v>8.9600000000000009</v>
      </c>
      <c r="N297" s="12">
        <f t="shared" si="161"/>
        <v>40.700000000000003</v>
      </c>
      <c r="O297" s="10">
        <f t="shared" si="162"/>
        <v>15</v>
      </c>
      <c r="P297" s="10">
        <f t="shared" si="163"/>
        <v>100.15395629134065</v>
      </c>
      <c r="Q297" s="10">
        <f t="shared" si="164"/>
        <v>38.406945885273437</v>
      </c>
      <c r="R297" s="10">
        <f t="shared" si="165"/>
        <v>33.03394173610144</v>
      </c>
      <c r="S297" s="12">
        <f t="shared" si="166"/>
        <v>22.330733333333335</v>
      </c>
      <c r="T297" s="10">
        <f t="shared" si="167"/>
        <v>30.604283599999999</v>
      </c>
      <c r="U297" s="10">
        <f t="shared" si="168"/>
        <v>0.72966038431735536</v>
      </c>
      <c r="V297" s="10">
        <f t="shared" si="169"/>
        <v>17.194664666666668</v>
      </c>
      <c r="W297" s="10">
        <f t="shared" si="170"/>
        <v>35.720443810687442</v>
      </c>
      <c r="X297" s="10">
        <f t="shared" si="171"/>
        <v>0.16368880077922407</v>
      </c>
      <c r="Y297" s="10">
        <f t="shared" si="172"/>
        <v>0.63504151882842985</v>
      </c>
      <c r="Z297" s="10">
        <f t="shared" si="173"/>
        <v>3.7131110098872697</v>
      </c>
      <c r="AA297" s="10">
        <f t="shared" si="174"/>
        <v>13.481553656779399</v>
      </c>
      <c r="AB297" s="10">
        <f t="shared" si="175"/>
        <v>19.21988889</v>
      </c>
      <c r="AC297" s="10">
        <f t="shared" si="176"/>
        <v>3.0889769604221815</v>
      </c>
      <c r="AD297" s="10">
        <f t="shared" si="177"/>
        <v>1.5843448564123053</v>
      </c>
      <c r="AE297" s="10">
        <f t="shared" si="178"/>
        <v>2.3366609084172434</v>
      </c>
      <c r="AF297" s="10">
        <f t="shared" si="179"/>
        <v>1.5860019882993954</v>
      </c>
      <c r="AG297" s="10">
        <f t="shared" si="180"/>
        <v>0.13873635707874224</v>
      </c>
      <c r="AH297" s="10">
        <f t="shared" si="181"/>
        <v>100.15395629134065</v>
      </c>
      <c r="AI297" s="10">
        <f t="shared" si="182"/>
        <v>6.6602380933741531E-2</v>
      </c>
      <c r="AJ297" s="10">
        <f t="shared" ca="1" si="183"/>
        <v>0.46380283529999994</v>
      </c>
      <c r="AK297" s="12">
        <f t="shared" si="184"/>
        <v>0.13873635707874224</v>
      </c>
      <c r="AL297" s="10">
        <f t="shared" ca="1" si="185"/>
        <v>13.0177508214794</v>
      </c>
      <c r="AM297" s="10">
        <f t="shared" si="186"/>
        <v>6.6602380933741531E-2</v>
      </c>
      <c r="AN297" s="10">
        <f t="shared" si="187"/>
        <v>3.0798725008713763</v>
      </c>
      <c r="AO297" s="10">
        <f t="shared" si="188"/>
        <v>2.7330462959999999</v>
      </c>
      <c r="AP297" s="10">
        <f t="shared" si="189"/>
        <v>0.75065892011784796</v>
      </c>
      <c r="AQ297" s="10">
        <f t="shared" si="190"/>
        <v>1.92923574064</v>
      </c>
      <c r="AR297" s="15">
        <f t="shared" ca="1" si="191"/>
        <v>4.3322461101226413</v>
      </c>
    </row>
    <row r="298" spans="1:44">
      <c r="A298" s="14" t="str">
        <f>B298&amp;D298</f>
        <v>ME8</v>
      </c>
      <c r="B298" t="s">
        <v>83</v>
      </c>
      <c r="C298" t="s">
        <v>152</v>
      </c>
      <c r="D298">
        <v>8</v>
      </c>
      <c r="E298">
        <v>1</v>
      </c>
      <c r="F298" s="16">
        <f t="shared" ca="1" si="160"/>
        <v>6.7363765113445595</v>
      </c>
      <c r="G298">
        <v>24.521999999999998</v>
      </c>
      <c r="H298">
        <v>12.50377778</v>
      </c>
      <c r="I298">
        <v>13.06084259</v>
      </c>
      <c r="J298">
        <v>97.4</v>
      </c>
      <c r="K298">
        <v>2.6305092590000001</v>
      </c>
      <c r="L298">
        <v>44.915599999999998</v>
      </c>
      <c r="M298">
        <v>8.5311111109999995</v>
      </c>
      <c r="N298" s="12">
        <f t="shared" si="161"/>
        <v>65.900000000000006</v>
      </c>
      <c r="O298" s="10">
        <f t="shared" si="162"/>
        <v>13.8</v>
      </c>
      <c r="P298" s="10">
        <f t="shared" si="163"/>
        <v>100.15395629134065</v>
      </c>
      <c r="Q298" s="10">
        <f t="shared" si="164"/>
        <v>38.406945885273437</v>
      </c>
      <c r="R298" s="10">
        <f t="shared" si="165"/>
        <v>32.575143952371441</v>
      </c>
      <c r="S298" s="12">
        <f t="shared" si="166"/>
        <v>36.8445732686558</v>
      </c>
      <c r="T298" s="10">
        <f t="shared" si="167"/>
        <v>49.553373200000003</v>
      </c>
      <c r="U298" s="10">
        <f t="shared" si="168"/>
        <v>0.74353310157008234</v>
      </c>
      <c r="V298" s="10">
        <f t="shared" si="169"/>
        <v>28.370321416864968</v>
      </c>
      <c r="W298" s="10">
        <f t="shared" si="170"/>
        <v>35.491044918822439</v>
      </c>
      <c r="X298" s="10">
        <f t="shared" si="171"/>
        <v>0.16832195764980248</v>
      </c>
      <c r="Y298" s="10">
        <f t="shared" si="172"/>
        <v>0.65376968711961114</v>
      </c>
      <c r="Z298" s="10">
        <f t="shared" si="173"/>
        <v>3.9055692212718811</v>
      </c>
      <c r="AA298" s="10">
        <f t="shared" si="174"/>
        <v>24.464752195593086</v>
      </c>
      <c r="AB298" s="10">
        <f t="shared" si="175"/>
        <v>18.512888889999999</v>
      </c>
      <c r="AC298" s="10">
        <f t="shared" si="176"/>
        <v>3.0786959109042717</v>
      </c>
      <c r="AD298" s="10">
        <f t="shared" si="177"/>
        <v>1.4498407927818164</v>
      </c>
      <c r="AE298" s="10">
        <f t="shared" si="178"/>
        <v>2.264268351843044</v>
      </c>
      <c r="AF298" s="10">
        <f t="shared" si="179"/>
        <v>1.5037423584283784</v>
      </c>
      <c r="AG298" s="10">
        <f t="shared" si="180"/>
        <v>0.13347866914650433</v>
      </c>
      <c r="AH298" s="10">
        <f t="shared" si="181"/>
        <v>100.15395629134065</v>
      </c>
      <c r="AI298" s="10">
        <f t="shared" si="182"/>
        <v>6.6602380933741531E-2</v>
      </c>
      <c r="AJ298" s="10">
        <f t="shared" ca="1" si="183"/>
        <v>-9.898000000000011E-2</v>
      </c>
      <c r="AK298" s="12">
        <f t="shared" si="184"/>
        <v>0.13347866914650433</v>
      </c>
      <c r="AL298" s="10">
        <f t="shared" ca="1" si="185"/>
        <v>24.563732195593087</v>
      </c>
      <c r="AM298" s="10">
        <f t="shared" si="186"/>
        <v>6.6602380933741531E-2</v>
      </c>
      <c r="AN298" s="10">
        <f t="shared" si="187"/>
        <v>3.0873420500443385</v>
      </c>
      <c r="AO298" s="10">
        <f t="shared" si="188"/>
        <v>2.6305092590000001</v>
      </c>
      <c r="AP298" s="10">
        <f t="shared" si="189"/>
        <v>0.76052599341466554</v>
      </c>
      <c r="AQ298" s="10">
        <f t="shared" si="190"/>
        <v>1.8943731480600001</v>
      </c>
      <c r="AR298" s="15">
        <f t="shared" ca="1" si="191"/>
        <v>6.7363765113445595</v>
      </c>
    </row>
    <row r="299" spans="1:44">
      <c r="A299" s="14" t="str">
        <f>B299&amp;D299</f>
        <v>ME9</v>
      </c>
      <c r="B299" t="s">
        <v>83</v>
      </c>
      <c r="C299" t="s">
        <v>152</v>
      </c>
      <c r="D299">
        <v>9</v>
      </c>
      <c r="E299">
        <v>1</v>
      </c>
      <c r="F299" s="16">
        <f t="shared" ca="1" si="160"/>
        <v>2.9692921009493327</v>
      </c>
      <c r="G299">
        <v>20.512873559999999</v>
      </c>
      <c r="H299">
        <v>9.0167816090000006</v>
      </c>
      <c r="I299">
        <v>9.9746934869999997</v>
      </c>
      <c r="J299">
        <v>97.4</v>
      </c>
      <c r="K299">
        <v>2.9508716480000001</v>
      </c>
      <c r="L299">
        <v>44.915599999999998</v>
      </c>
      <c r="M299">
        <v>7.2321839079999997</v>
      </c>
      <c r="N299" s="12">
        <f t="shared" si="161"/>
        <v>28.4</v>
      </c>
      <c r="O299" s="10">
        <f t="shared" si="162"/>
        <v>12.3</v>
      </c>
      <c r="P299" s="10">
        <f t="shared" si="163"/>
        <v>100.15395629134065</v>
      </c>
      <c r="Q299" s="10">
        <f t="shared" si="164"/>
        <v>36.382648913511439</v>
      </c>
      <c r="R299" s="10">
        <f t="shared" si="165"/>
        <v>31.006898422128</v>
      </c>
      <c r="S299" s="12">
        <f t="shared" si="166"/>
        <v>15.449350527934957</v>
      </c>
      <c r="T299" s="10">
        <f t="shared" si="167"/>
        <v>21.355323199999997</v>
      </c>
      <c r="U299" s="10">
        <f t="shared" si="168"/>
        <v>0.72344259945150158</v>
      </c>
      <c r="V299" s="10">
        <f t="shared" si="169"/>
        <v>11.895999906509918</v>
      </c>
      <c r="W299" s="10">
        <f t="shared" si="170"/>
        <v>33.694773667819717</v>
      </c>
      <c r="X299" s="10">
        <f t="shared" si="171"/>
        <v>0.18499263510164218</v>
      </c>
      <c r="Y299" s="10">
        <f t="shared" si="172"/>
        <v>0.62664750925952717</v>
      </c>
      <c r="Z299" s="10">
        <f t="shared" si="173"/>
        <v>3.9060725009324075</v>
      </c>
      <c r="AA299" s="10">
        <f t="shared" si="174"/>
        <v>7.98992740557751</v>
      </c>
      <c r="AB299" s="10">
        <f t="shared" si="175"/>
        <v>14.764827584500001</v>
      </c>
      <c r="AC299" s="10">
        <f t="shared" si="176"/>
        <v>2.4135563577799664</v>
      </c>
      <c r="AD299" s="10">
        <f t="shared" si="177"/>
        <v>1.1493626735424598</v>
      </c>
      <c r="AE299" s="10">
        <f t="shared" si="178"/>
        <v>1.7814595156612132</v>
      </c>
      <c r="AF299" s="10">
        <f t="shared" si="179"/>
        <v>1.2258817945271765</v>
      </c>
      <c r="AG299" s="10">
        <f t="shared" si="180"/>
        <v>0.10833740381553122</v>
      </c>
      <c r="AH299" s="10">
        <f t="shared" si="181"/>
        <v>100.15395629134065</v>
      </c>
      <c r="AI299" s="10">
        <f t="shared" si="182"/>
        <v>6.6602380933741531E-2</v>
      </c>
      <c r="AJ299" s="10">
        <f t="shared" ca="1" si="183"/>
        <v>-0.52472858276999979</v>
      </c>
      <c r="AK299" s="12">
        <f t="shared" si="184"/>
        <v>0.10833740381553122</v>
      </c>
      <c r="AL299" s="10">
        <f t="shared" ca="1" si="185"/>
        <v>8.5146559883475099</v>
      </c>
      <c r="AM299" s="10">
        <f t="shared" si="186"/>
        <v>6.6602380933741531E-2</v>
      </c>
      <c r="AN299" s="10">
        <f t="shared" si="187"/>
        <v>3.1275538694377851</v>
      </c>
      <c r="AO299" s="10">
        <f t="shared" si="188"/>
        <v>2.9508716480000001</v>
      </c>
      <c r="AP299" s="10">
        <f t="shared" si="189"/>
        <v>0.5555777211340367</v>
      </c>
      <c r="AQ299" s="10">
        <f t="shared" si="190"/>
        <v>2.0032963603200002</v>
      </c>
      <c r="AR299" s="15">
        <f t="shared" ca="1" si="191"/>
        <v>2.9692921009493327</v>
      </c>
    </row>
    <row r="300" spans="1:44">
      <c r="A300" s="14" t="str">
        <f>B300&amp;D300</f>
        <v>ME10</v>
      </c>
      <c r="B300" t="s">
        <v>83</v>
      </c>
      <c r="C300" t="s">
        <v>152</v>
      </c>
      <c r="D300">
        <v>10</v>
      </c>
      <c r="E300">
        <v>1</v>
      </c>
      <c r="F300" s="16">
        <f t="shared" ca="1" si="160"/>
        <v>1.8505859803733429</v>
      </c>
      <c r="G300">
        <v>12.376222220000001</v>
      </c>
      <c r="H300">
        <v>3.0302222219999999</v>
      </c>
      <c r="I300">
        <v>2.9578888889999999</v>
      </c>
      <c r="J300">
        <v>97.4</v>
      </c>
      <c r="K300">
        <v>3.3971851850000001</v>
      </c>
      <c r="L300">
        <v>44.915599999999998</v>
      </c>
      <c r="M300">
        <v>4.9933333329999998</v>
      </c>
      <c r="N300" s="12">
        <f t="shared" si="161"/>
        <v>20.3</v>
      </c>
      <c r="O300" s="10">
        <f t="shared" si="162"/>
        <v>10.7</v>
      </c>
      <c r="P300" s="10">
        <f t="shared" si="163"/>
        <v>100.15395629134065</v>
      </c>
      <c r="Q300" s="10">
        <f t="shared" si="164"/>
        <v>32.347545564375004</v>
      </c>
      <c r="R300" s="10">
        <f t="shared" si="165"/>
        <v>28.451044931327999</v>
      </c>
      <c r="S300" s="12">
        <f t="shared" si="166"/>
        <v>9.811666666350467</v>
      </c>
      <c r="T300" s="10">
        <f t="shared" si="167"/>
        <v>15.2645444</v>
      </c>
      <c r="U300" s="10">
        <f t="shared" si="168"/>
        <v>0.64277494363673682</v>
      </c>
      <c r="V300" s="10">
        <f t="shared" si="169"/>
        <v>7.5549833330898597</v>
      </c>
      <c r="W300" s="10">
        <f t="shared" si="170"/>
        <v>30.399295247851502</v>
      </c>
      <c r="X300" s="10">
        <f t="shared" si="171"/>
        <v>0.21831232575099557</v>
      </c>
      <c r="Y300" s="10">
        <f t="shared" si="172"/>
        <v>0.51774617390959476</v>
      </c>
      <c r="Z300" s="10">
        <f t="shared" si="173"/>
        <v>3.4360436313993725</v>
      </c>
      <c r="AA300" s="10">
        <f t="shared" si="174"/>
        <v>4.1189397016904872</v>
      </c>
      <c r="AB300" s="10">
        <f t="shared" si="175"/>
        <v>7.7032222210000008</v>
      </c>
      <c r="AC300" s="10">
        <f t="shared" si="176"/>
        <v>1.4377399704355347</v>
      </c>
      <c r="AD300" s="10">
        <f t="shared" si="177"/>
        <v>0.75939320964172308</v>
      </c>
      <c r="AE300" s="10">
        <f t="shared" si="178"/>
        <v>1.098566590038629</v>
      </c>
      <c r="AF300" s="10">
        <f t="shared" si="179"/>
        <v>0.75550459510876622</v>
      </c>
      <c r="AG300" s="10">
        <f t="shared" si="180"/>
        <v>7.1770433264670502E-2</v>
      </c>
      <c r="AH300" s="10">
        <f t="shared" si="181"/>
        <v>100.15395629134065</v>
      </c>
      <c r="AI300" s="10">
        <f t="shared" si="182"/>
        <v>6.6602380933741531E-2</v>
      </c>
      <c r="AJ300" s="10">
        <f t="shared" ca="1" si="183"/>
        <v>-0.98862475089000013</v>
      </c>
      <c r="AK300" s="12">
        <f t="shared" si="184"/>
        <v>7.1770433264670502E-2</v>
      </c>
      <c r="AL300" s="10">
        <f t="shared" ca="1" si="185"/>
        <v>5.1075644525804869</v>
      </c>
      <c r="AM300" s="10">
        <f t="shared" si="186"/>
        <v>6.6602380933741531E-2</v>
      </c>
      <c r="AN300" s="10">
        <f t="shared" si="187"/>
        <v>3.2062332340860076</v>
      </c>
      <c r="AO300" s="10">
        <f t="shared" si="188"/>
        <v>3.3971851850000001</v>
      </c>
      <c r="AP300" s="10">
        <f t="shared" si="189"/>
        <v>0.34306199492986278</v>
      </c>
      <c r="AQ300" s="10">
        <f t="shared" si="190"/>
        <v>2.1550429629000001</v>
      </c>
      <c r="AR300" s="15">
        <f t="shared" ca="1" si="191"/>
        <v>1.8505859803733429</v>
      </c>
    </row>
    <row r="301" spans="1:44">
      <c r="A301" s="14" t="str">
        <f>B301&amp;D301</f>
        <v>ME11</v>
      </c>
      <c r="B301" t="s">
        <v>83</v>
      </c>
      <c r="C301" t="s">
        <v>152</v>
      </c>
      <c r="D301">
        <v>11</v>
      </c>
      <c r="E301">
        <v>1</v>
      </c>
      <c r="F301" s="16">
        <f t="shared" ca="1" si="160"/>
        <v>1.1085214593706778</v>
      </c>
      <c r="G301">
        <v>6.1022988509999996</v>
      </c>
      <c r="H301">
        <v>-1.9813793099999999</v>
      </c>
      <c r="I301">
        <v>-2.2699808429999999</v>
      </c>
      <c r="J301">
        <v>97.4</v>
      </c>
      <c r="K301">
        <v>3.509549808</v>
      </c>
      <c r="L301">
        <v>44.915599999999998</v>
      </c>
      <c r="M301">
        <v>4.365517241</v>
      </c>
      <c r="N301" s="12">
        <f t="shared" si="161"/>
        <v>13.9</v>
      </c>
      <c r="O301" s="10">
        <f t="shared" si="162"/>
        <v>9.4</v>
      </c>
      <c r="P301" s="10">
        <f t="shared" si="163"/>
        <v>100.15395629134065</v>
      </c>
      <c r="Q301" s="10">
        <f t="shared" si="164"/>
        <v>29.708361940743</v>
      </c>
      <c r="R301" s="10">
        <f t="shared" si="165"/>
        <v>26.444725098343</v>
      </c>
      <c r="S301" s="12">
        <f t="shared" si="166"/>
        <v>6.702696257973404</v>
      </c>
      <c r="T301" s="10">
        <f t="shared" si="167"/>
        <v>10.4520772</v>
      </c>
      <c r="U301" s="10">
        <f t="shared" si="168"/>
        <v>0.64127887019179342</v>
      </c>
      <c r="V301" s="10">
        <f t="shared" si="169"/>
        <v>5.1610761186395209</v>
      </c>
      <c r="W301" s="10">
        <f t="shared" si="170"/>
        <v>28.076543519543002</v>
      </c>
      <c r="X301" s="10">
        <f t="shared" si="171"/>
        <v>0.23933979864795327</v>
      </c>
      <c r="Y301" s="10">
        <f t="shared" si="172"/>
        <v>0.51572647475892119</v>
      </c>
      <c r="Z301" s="10">
        <f t="shared" si="173"/>
        <v>3.4655964404226767</v>
      </c>
      <c r="AA301" s="10">
        <f t="shared" si="174"/>
        <v>1.6954796782168442</v>
      </c>
      <c r="AB301" s="10">
        <f t="shared" si="175"/>
        <v>2.0604597704999996</v>
      </c>
      <c r="AC301" s="10">
        <f t="shared" si="176"/>
        <v>0.94175286824834015</v>
      </c>
      <c r="AD301" s="10">
        <f t="shared" si="177"/>
        <v>0.52813737429939489</v>
      </c>
      <c r="AE301" s="10">
        <f t="shared" si="178"/>
        <v>0.73494512127386757</v>
      </c>
      <c r="AF301" s="10">
        <f t="shared" si="179"/>
        <v>0.51696306817523452</v>
      </c>
      <c r="AG301" s="10">
        <f t="shared" si="180"/>
        <v>5.0690883045398434E-2</v>
      </c>
      <c r="AH301" s="10">
        <f t="shared" si="181"/>
        <v>100.15395629134065</v>
      </c>
      <c r="AI301" s="10">
        <f t="shared" si="182"/>
        <v>6.6602380933741531E-2</v>
      </c>
      <c r="AJ301" s="10">
        <f t="shared" ca="1" si="183"/>
        <v>-0.78998674307000027</v>
      </c>
      <c r="AK301" s="12">
        <f t="shared" si="184"/>
        <v>5.0690883045398434E-2</v>
      </c>
      <c r="AL301" s="10">
        <f t="shared" ca="1" si="185"/>
        <v>2.4854664212868443</v>
      </c>
      <c r="AM301" s="10">
        <f t="shared" si="186"/>
        <v>6.6602380933741531E-2</v>
      </c>
      <c r="AN301" s="10">
        <f t="shared" si="187"/>
        <v>3.2720079096462129</v>
      </c>
      <c r="AO301" s="10">
        <f t="shared" si="188"/>
        <v>3.509549808</v>
      </c>
      <c r="AP301" s="10">
        <f t="shared" si="189"/>
        <v>0.21798205309863306</v>
      </c>
      <c r="AQ301" s="10">
        <f t="shared" si="190"/>
        <v>2.1932469347200003</v>
      </c>
      <c r="AR301" s="15">
        <f t="shared" ca="1" si="191"/>
        <v>1.1085214593706778</v>
      </c>
    </row>
    <row r="302" spans="1:44">
      <c r="A302" s="14" t="str">
        <f>B302&amp;D302</f>
        <v>ME12</v>
      </c>
      <c r="B302" t="s">
        <v>83</v>
      </c>
      <c r="C302" t="s">
        <v>152</v>
      </c>
      <c r="D302">
        <v>12</v>
      </c>
      <c r="E302">
        <v>1</v>
      </c>
      <c r="F302" s="16">
        <f t="shared" ca="1" si="160"/>
        <v>0.77475352325450542</v>
      </c>
      <c r="G302">
        <v>0.82924731200000001</v>
      </c>
      <c r="H302">
        <v>-7.5789247309999999</v>
      </c>
      <c r="I302">
        <v>-7.7715591399999999</v>
      </c>
      <c r="J302">
        <v>97.4</v>
      </c>
      <c r="K302">
        <v>3.408503584</v>
      </c>
      <c r="L302">
        <v>44.915599999999998</v>
      </c>
      <c r="M302">
        <v>4.2989247309999996</v>
      </c>
      <c r="N302" s="12">
        <f t="shared" si="161"/>
        <v>11.1</v>
      </c>
      <c r="O302" s="10">
        <f t="shared" si="162"/>
        <v>8.6999999999999993</v>
      </c>
      <c r="P302" s="10">
        <f t="shared" si="163"/>
        <v>100.15395629134065</v>
      </c>
      <c r="Q302" s="10">
        <f t="shared" si="164"/>
        <v>27.43413149462144</v>
      </c>
      <c r="R302" s="10">
        <f t="shared" si="165"/>
        <v>24.179392714375002</v>
      </c>
      <c r="S302" s="12">
        <f t="shared" si="166"/>
        <v>5.5174175008103452</v>
      </c>
      <c r="T302" s="10">
        <f t="shared" si="167"/>
        <v>8.3466227999999987</v>
      </c>
      <c r="U302" s="10">
        <f t="shared" si="168"/>
        <v>0.66103592231463315</v>
      </c>
      <c r="V302" s="10">
        <f t="shared" si="169"/>
        <v>4.2484114756239659</v>
      </c>
      <c r="W302" s="10">
        <f t="shared" si="170"/>
        <v>25.806762104498219</v>
      </c>
      <c r="X302" s="10">
        <f t="shared" si="171"/>
        <v>0.25832248311615891</v>
      </c>
      <c r="Y302" s="10">
        <f t="shared" si="172"/>
        <v>0.5423984951247548</v>
      </c>
      <c r="Z302" s="10">
        <f t="shared" si="173"/>
        <v>3.615881597014154</v>
      </c>
      <c r="AA302" s="10">
        <f t="shared" si="174"/>
        <v>0.63252987860981191</v>
      </c>
      <c r="AB302" s="10">
        <f t="shared" si="175"/>
        <v>-3.3748387095000001</v>
      </c>
      <c r="AC302" s="10">
        <f t="shared" si="176"/>
        <v>0.64866059093953232</v>
      </c>
      <c r="AD302" s="10">
        <f t="shared" si="177"/>
        <v>0.34550261538710791</v>
      </c>
      <c r="AE302" s="10">
        <f t="shared" si="178"/>
        <v>0.49708160316332012</v>
      </c>
      <c r="AF302" s="10">
        <f t="shared" si="179"/>
        <v>0.34036820226072212</v>
      </c>
      <c r="AG302" s="10">
        <f t="shared" si="180"/>
        <v>3.5654205303732651E-2</v>
      </c>
      <c r="AH302" s="10">
        <f t="shared" si="181"/>
        <v>100.15395629134065</v>
      </c>
      <c r="AI302" s="10">
        <f t="shared" si="182"/>
        <v>6.6602380933741531E-2</v>
      </c>
      <c r="AJ302" s="10">
        <f t="shared" ca="1" si="183"/>
        <v>-0.76094178720000005</v>
      </c>
      <c r="AK302" s="12">
        <f t="shared" si="184"/>
        <v>3.5654205303732651E-2</v>
      </c>
      <c r="AL302" s="10">
        <f t="shared" ca="1" si="185"/>
        <v>1.3934716658098121</v>
      </c>
      <c r="AM302" s="10">
        <f t="shared" si="186"/>
        <v>6.6602380933741531E-2</v>
      </c>
      <c r="AN302" s="10">
        <f t="shared" si="187"/>
        <v>3.3379674051648336</v>
      </c>
      <c r="AO302" s="10">
        <f t="shared" si="188"/>
        <v>3.408503584</v>
      </c>
      <c r="AP302" s="10">
        <f t="shared" si="189"/>
        <v>0.156713400902598</v>
      </c>
      <c r="AQ302" s="10">
        <f t="shared" si="190"/>
        <v>2.15889121856</v>
      </c>
      <c r="AR302" s="15">
        <f t="shared" ca="1" si="191"/>
        <v>0.77475352325450542</v>
      </c>
    </row>
    <row r="303" spans="1:44">
      <c r="A303" s="14" t="str">
        <f>B303&amp;D303</f>
        <v>MI1</v>
      </c>
      <c r="B303" t="s">
        <v>84</v>
      </c>
      <c r="C303" t="s">
        <v>152</v>
      </c>
      <c r="D303">
        <v>1</v>
      </c>
      <c r="E303">
        <v>1</v>
      </c>
      <c r="F303" s="16">
        <f t="shared" ca="1" si="160"/>
        <v>0.62735213016573144</v>
      </c>
      <c r="G303">
        <v>-2.5809677419999999</v>
      </c>
      <c r="H303">
        <v>-10.34333333</v>
      </c>
      <c r="I303">
        <v>-9.7252912190000007</v>
      </c>
      <c r="J303">
        <v>247.0967742</v>
      </c>
      <c r="K303">
        <v>4.3836469530000004</v>
      </c>
      <c r="L303">
        <v>43.871548390000001</v>
      </c>
      <c r="M303">
        <v>3.4612903230000001</v>
      </c>
      <c r="N303" s="12">
        <f t="shared" si="161"/>
        <v>13.15</v>
      </c>
      <c r="O303" s="10">
        <f t="shared" si="162"/>
        <v>9.1999999999999993</v>
      </c>
      <c r="P303" s="10">
        <f t="shared" si="163"/>
        <v>98.413059522274125</v>
      </c>
      <c r="Q303" s="10">
        <f t="shared" si="164"/>
        <v>26.056552230000001</v>
      </c>
      <c r="R303" s="10">
        <f t="shared" si="165"/>
        <v>23.279793530273437</v>
      </c>
      <c r="S303" s="12">
        <f t="shared" si="166"/>
        <v>5.7611938993179352</v>
      </c>
      <c r="T303" s="10">
        <f t="shared" si="167"/>
        <v>9.9274864516146</v>
      </c>
      <c r="U303" s="10">
        <f t="shared" si="168"/>
        <v>0.58032755092613986</v>
      </c>
      <c r="V303" s="10">
        <f t="shared" si="169"/>
        <v>4.4361193024748102</v>
      </c>
      <c r="W303" s="10">
        <f t="shared" si="170"/>
        <v>24.668172880136719</v>
      </c>
      <c r="X303" s="10">
        <f t="shared" si="171"/>
        <v>0.26434850751399536</v>
      </c>
      <c r="Y303" s="10">
        <f t="shared" si="172"/>
        <v>0.43344219375028892</v>
      </c>
      <c r="Z303" s="10">
        <f t="shared" si="173"/>
        <v>2.8264742412501827</v>
      </c>
      <c r="AA303" s="10">
        <f t="shared" si="174"/>
        <v>1.6096450612246276</v>
      </c>
      <c r="AB303" s="10">
        <f t="shared" si="175"/>
        <v>-6.4621505360000002</v>
      </c>
      <c r="AC303" s="10">
        <f t="shared" si="176"/>
        <v>0.50515678917598883</v>
      </c>
      <c r="AD303" s="10">
        <f t="shared" si="177"/>
        <v>0.27802354850213168</v>
      </c>
      <c r="AE303" s="10">
        <f t="shared" si="178"/>
        <v>0.39159016883906028</v>
      </c>
      <c r="AF303" s="10">
        <f t="shared" si="179"/>
        <v>0.29199736302857227</v>
      </c>
      <c r="AG303" s="10">
        <f t="shared" si="180"/>
        <v>2.8966234542581456E-2</v>
      </c>
      <c r="AH303" s="10">
        <f t="shared" si="181"/>
        <v>98.413059522274125</v>
      </c>
      <c r="AI303" s="10">
        <f t="shared" si="182"/>
        <v>6.5444684582312299E-2</v>
      </c>
      <c r="AJ303" s="10">
        <f t="shared" ca="1" si="183"/>
        <v>-0.41647839030000006</v>
      </c>
      <c r="AK303" s="12">
        <f t="shared" si="184"/>
        <v>2.8966234542581456E-2</v>
      </c>
      <c r="AL303" s="10">
        <f t="shared" ca="1" si="185"/>
        <v>2.0261234515246276</v>
      </c>
      <c r="AM303" s="10">
        <f t="shared" si="186"/>
        <v>6.5444684582312299E-2</v>
      </c>
      <c r="AN303" s="10">
        <f t="shared" si="187"/>
        <v>3.3766311306625845</v>
      </c>
      <c r="AO303" s="10">
        <f t="shared" si="188"/>
        <v>4.3836469530000004</v>
      </c>
      <c r="AP303" s="10">
        <f t="shared" si="189"/>
        <v>9.9592805810488017E-2</v>
      </c>
      <c r="AQ303" s="10">
        <f t="shared" si="190"/>
        <v>2.4904399640200001</v>
      </c>
      <c r="AR303" s="15">
        <f t="shared" ca="1" si="191"/>
        <v>0.62735213016573144</v>
      </c>
    </row>
    <row r="304" spans="1:44">
      <c r="A304" s="14" t="str">
        <f>B304&amp;D304</f>
        <v>MI2</v>
      </c>
      <c r="B304" t="s">
        <v>84</v>
      </c>
      <c r="C304" t="s">
        <v>152</v>
      </c>
      <c r="D304">
        <v>2</v>
      </c>
      <c r="E304">
        <v>1</v>
      </c>
      <c r="F304" s="16">
        <f t="shared" ca="1" si="160"/>
        <v>0.82368400350379567</v>
      </c>
      <c r="G304">
        <v>-0.77156511400000005</v>
      </c>
      <c r="H304">
        <v>-9.1471923539999995</v>
      </c>
      <c r="I304">
        <v>-8.5260105540000009</v>
      </c>
      <c r="J304">
        <v>247.0967742</v>
      </c>
      <c r="K304">
        <v>4.2854042210000003</v>
      </c>
      <c r="L304">
        <v>43.871548390000001</v>
      </c>
      <c r="M304">
        <v>5.0023894860000002</v>
      </c>
      <c r="N304" s="12">
        <f t="shared" si="161"/>
        <v>18.899999999999999</v>
      </c>
      <c r="O304" s="10">
        <f t="shared" si="162"/>
        <v>10.350000000000001</v>
      </c>
      <c r="P304" s="10">
        <f t="shared" si="163"/>
        <v>98.413059522274125</v>
      </c>
      <c r="Q304" s="10">
        <f t="shared" si="164"/>
        <v>26.837218951168001</v>
      </c>
      <c r="R304" s="10">
        <f t="shared" si="165"/>
        <v>23.636565478326439</v>
      </c>
      <c r="S304" s="12">
        <f t="shared" si="166"/>
        <v>9.2923990959130425</v>
      </c>
      <c r="T304" s="10">
        <f t="shared" si="167"/>
        <v>14.268402580647599</v>
      </c>
      <c r="U304" s="10">
        <f t="shared" si="168"/>
        <v>0.65125714272433211</v>
      </c>
      <c r="V304" s="10">
        <f t="shared" si="169"/>
        <v>7.1551473038530427</v>
      </c>
      <c r="W304" s="10">
        <f t="shared" si="170"/>
        <v>25.236892214747222</v>
      </c>
      <c r="X304" s="10">
        <f t="shared" si="171"/>
        <v>0.26069207441956899</v>
      </c>
      <c r="Y304" s="10">
        <f t="shared" si="172"/>
        <v>0.52919714267784845</v>
      </c>
      <c r="Z304" s="10">
        <f t="shared" si="173"/>
        <v>3.4816185804694948</v>
      </c>
      <c r="AA304" s="10">
        <f t="shared" si="174"/>
        <v>3.6735287233835479</v>
      </c>
      <c r="AB304" s="10">
        <f t="shared" si="175"/>
        <v>-4.9593787339999995</v>
      </c>
      <c r="AC304" s="10">
        <f t="shared" si="176"/>
        <v>0.57734161784804661</v>
      </c>
      <c r="AD304" s="10">
        <f t="shared" si="177"/>
        <v>0.30562960315783577</v>
      </c>
      <c r="AE304" s="10">
        <f t="shared" si="178"/>
        <v>0.44148561050294122</v>
      </c>
      <c r="AF304" s="10">
        <f t="shared" si="179"/>
        <v>0.32090546223832572</v>
      </c>
      <c r="AG304" s="10">
        <f t="shared" si="180"/>
        <v>3.207194642040629E-2</v>
      </c>
      <c r="AH304" s="10">
        <f t="shared" si="181"/>
        <v>98.413059522274125</v>
      </c>
      <c r="AI304" s="10">
        <f t="shared" si="182"/>
        <v>6.5444684582312299E-2</v>
      </c>
      <c r="AJ304" s="10">
        <f t="shared" ca="1" si="183"/>
        <v>0.21038805228000013</v>
      </c>
      <c r="AK304" s="12">
        <f t="shared" si="184"/>
        <v>3.207194642040629E-2</v>
      </c>
      <c r="AL304" s="10">
        <f t="shared" ca="1" si="185"/>
        <v>3.463140671103548</v>
      </c>
      <c r="AM304" s="10">
        <f t="shared" si="186"/>
        <v>6.5444684582312299E-2</v>
      </c>
      <c r="AN304" s="10">
        <f t="shared" si="187"/>
        <v>3.3577000222919633</v>
      </c>
      <c r="AO304" s="10">
        <f t="shared" si="188"/>
        <v>4.2854042210000003</v>
      </c>
      <c r="AP304" s="10">
        <f t="shared" si="189"/>
        <v>0.12058014826461549</v>
      </c>
      <c r="AQ304" s="10">
        <f t="shared" si="190"/>
        <v>2.4570374351400002</v>
      </c>
      <c r="AR304" s="15">
        <f t="shared" ca="1" si="191"/>
        <v>0.82368400350379567</v>
      </c>
    </row>
    <row r="305" spans="1:44">
      <c r="A305" s="14" t="str">
        <f>B305&amp;D305</f>
        <v>MI3</v>
      </c>
      <c r="B305" t="s">
        <v>84</v>
      </c>
      <c r="C305" t="s">
        <v>152</v>
      </c>
      <c r="D305">
        <v>3</v>
      </c>
      <c r="E305">
        <v>1</v>
      </c>
      <c r="F305" s="16">
        <f t="shared" ca="1" si="160"/>
        <v>1.6082043926291754</v>
      </c>
      <c r="G305">
        <v>6.055268817</v>
      </c>
      <c r="H305">
        <v>-3.747204301</v>
      </c>
      <c r="I305">
        <v>-4.0308333330000004</v>
      </c>
      <c r="J305">
        <v>247.0967742</v>
      </c>
      <c r="K305">
        <v>4.2462186380000002</v>
      </c>
      <c r="L305">
        <v>43.871548390000001</v>
      </c>
      <c r="M305">
        <v>6.3387096769999998</v>
      </c>
      <c r="N305" s="12">
        <f t="shared" si="161"/>
        <v>25.8</v>
      </c>
      <c r="O305" s="10">
        <f t="shared" si="162"/>
        <v>11.649999999999999</v>
      </c>
      <c r="P305" s="10">
        <f t="shared" si="163"/>
        <v>98.413059522274125</v>
      </c>
      <c r="Q305" s="10">
        <f t="shared" si="164"/>
        <v>29.708361940743</v>
      </c>
      <c r="R305" s="10">
        <f t="shared" si="165"/>
        <v>25.672668515863002</v>
      </c>
      <c r="S305" s="12">
        <f t="shared" si="166"/>
        <v>13.468828741055797</v>
      </c>
      <c r="T305" s="10">
        <f t="shared" si="167"/>
        <v>19.477501935487201</v>
      </c>
      <c r="U305" s="10">
        <f t="shared" si="168"/>
        <v>0.69150699025300311</v>
      </c>
      <c r="V305" s="10">
        <f t="shared" si="169"/>
        <v>10.370998130612964</v>
      </c>
      <c r="W305" s="10">
        <f t="shared" si="170"/>
        <v>27.690515228302999</v>
      </c>
      <c r="X305" s="10">
        <f t="shared" si="171"/>
        <v>0.24575112293079077</v>
      </c>
      <c r="Y305" s="10">
        <f t="shared" si="172"/>
        <v>0.58353443684155426</v>
      </c>
      <c r="Z305" s="10">
        <f t="shared" si="173"/>
        <v>3.9709373779895807</v>
      </c>
      <c r="AA305" s="10">
        <f t="shared" si="174"/>
        <v>6.4000607526233839</v>
      </c>
      <c r="AB305" s="10">
        <f t="shared" si="175"/>
        <v>1.154032258</v>
      </c>
      <c r="AC305" s="10">
        <f t="shared" si="176"/>
        <v>0.9386935087420829</v>
      </c>
      <c r="AD305" s="10">
        <f t="shared" si="177"/>
        <v>0.46297985234293099</v>
      </c>
      <c r="AE305" s="10">
        <f t="shared" si="178"/>
        <v>0.70083668054250692</v>
      </c>
      <c r="AF305" s="10">
        <f t="shared" si="179"/>
        <v>0.45320667493912864</v>
      </c>
      <c r="AG305" s="10">
        <f t="shared" si="180"/>
        <v>4.7858628116494099E-2</v>
      </c>
      <c r="AH305" s="10">
        <f t="shared" si="181"/>
        <v>98.413059522274125</v>
      </c>
      <c r="AI305" s="10">
        <f t="shared" si="182"/>
        <v>6.5444684582312299E-2</v>
      </c>
      <c r="AJ305" s="10">
        <f t="shared" ca="1" si="183"/>
        <v>0.85587753887999996</v>
      </c>
      <c r="AK305" s="12">
        <f t="shared" si="184"/>
        <v>4.7858628116494099E-2</v>
      </c>
      <c r="AL305" s="10">
        <f t="shared" ca="1" si="185"/>
        <v>5.5441832137433842</v>
      </c>
      <c r="AM305" s="10">
        <f t="shared" si="186"/>
        <v>6.5444684582312299E-2</v>
      </c>
      <c r="AN305" s="10">
        <f t="shared" si="187"/>
        <v>3.2828260543438987</v>
      </c>
      <c r="AO305" s="10">
        <f t="shared" si="188"/>
        <v>4.2462186380000002</v>
      </c>
      <c r="AP305" s="10">
        <f t="shared" si="189"/>
        <v>0.24763000560337828</v>
      </c>
      <c r="AQ305" s="10">
        <f t="shared" si="190"/>
        <v>2.4437143369200003</v>
      </c>
      <c r="AR305" s="15">
        <f t="shared" ca="1" si="191"/>
        <v>1.6082043926291754</v>
      </c>
    </row>
    <row r="306" spans="1:44">
      <c r="A306" s="14" t="str">
        <f>B306&amp;D306</f>
        <v>MI4</v>
      </c>
      <c r="B306" t="s">
        <v>84</v>
      </c>
      <c r="C306" t="s">
        <v>152</v>
      </c>
      <c r="D306">
        <v>4</v>
      </c>
      <c r="E306">
        <v>1</v>
      </c>
      <c r="F306" s="16">
        <f t="shared" ca="1" si="160"/>
        <v>2.8437767167000727</v>
      </c>
      <c r="G306">
        <v>13.1134594</v>
      </c>
      <c r="H306">
        <v>1.9060066739999999</v>
      </c>
      <c r="I306">
        <v>0.83380144599999995</v>
      </c>
      <c r="J306">
        <v>247.0967742</v>
      </c>
      <c r="K306">
        <v>4.3798387099999996</v>
      </c>
      <c r="L306">
        <v>43.871548390000001</v>
      </c>
      <c r="M306">
        <v>6.8131256950000001</v>
      </c>
      <c r="N306" s="12">
        <f t="shared" si="161"/>
        <v>33.799999999999997</v>
      </c>
      <c r="O306" s="10">
        <f t="shared" si="162"/>
        <v>13.2</v>
      </c>
      <c r="P306" s="10">
        <f t="shared" si="163"/>
        <v>98.413059522274125</v>
      </c>
      <c r="Q306" s="10">
        <f t="shared" si="164"/>
        <v>32.803941275248</v>
      </c>
      <c r="R306" s="10">
        <f t="shared" si="165"/>
        <v>27.837567838331438</v>
      </c>
      <c r="S306" s="12">
        <f t="shared" si="166"/>
        <v>17.172865473143936</v>
      </c>
      <c r="T306" s="10">
        <f t="shared" si="167"/>
        <v>25.517037419359198</v>
      </c>
      <c r="U306" s="10">
        <f t="shared" si="168"/>
        <v>0.6729960532218866</v>
      </c>
      <c r="V306" s="10">
        <f t="shared" si="169"/>
        <v>13.223106414320831</v>
      </c>
      <c r="W306" s="10">
        <f t="shared" si="170"/>
        <v>30.320754556789719</v>
      </c>
      <c r="X306" s="10">
        <f t="shared" si="171"/>
        <v>0.22722618790222665</v>
      </c>
      <c r="Y306" s="10">
        <f t="shared" si="172"/>
        <v>0.55854467184954704</v>
      </c>
      <c r="Z306" s="10">
        <f t="shared" si="173"/>
        <v>3.8481881745344073</v>
      </c>
      <c r="AA306" s="10">
        <f t="shared" si="174"/>
        <v>9.3749182397864246</v>
      </c>
      <c r="AB306" s="10">
        <f t="shared" si="175"/>
        <v>7.5097330370000002</v>
      </c>
      <c r="AC306" s="10">
        <f t="shared" si="176"/>
        <v>1.5089233279217045</v>
      </c>
      <c r="AD306" s="10">
        <f t="shared" si="177"/>
        <v>0.70090887609028507</v>
      </c>
      <c r="AE306" s="10">
        <f t="shared" si="178"/>
        <v>1.1049161020059948</v>
      </c>
      <c r="AF306" s="10">
        <f t="shared" si="179"/>
        <v>0.64887411709509657</v>
      </c>
      <c r="AG306" s="10">
        <f t="shared" si="180"/>
        <v>7.0939844220212989E-2</v>
      </c>
      <c r="AH306" s="10">
        <f t="shared" si="181"/>
        <v>98.413059522274125</v>
      </c>
      <c r="AI306" s="10">
        <f t="shared" si="182"/>
        <v>6.5444684582312299E-2</v>
      </c>
      <c r="AJ306" s="10">
        <f t="shared" ca="1" si="183"/>
        <v>0.88979810906000012</v>
      </c>
      <c r="AK306" s="12">
        <f t="shared" si="184"/>
        <v>7.0939844220212989E-2</v>
      </c>
      <c r="AL306" s="10">
        <f t="shared" ca="1" si="185"/>
        <v>8.4851201307264237</v>
      </c>
      <c r="AM306" s="10">
        <f t="shared" si="186"/>
        <v>6.5444684582312299E-2</v>
      </c>
      <c r="AN306" s="10">
        <f t="shared" si="187"/>
        <v>3.2084448202775464</v>
      </c>
      <c r="AO306" s="10">
        <f t="shared" si="188"/>
        <v>4.3798387099999996</v>
      </c>
      <c r="AP306" s="10">
        <f t="shared" si="189"/>
        <v>0.4560419849108982</v>
      </c>
      <c r="AQ306" s="10">
        <f t="shared" si="190"/>
        <v>2.4891451613999998</v>
      </c>
      <c r="AR306" s="15">
        <f t="shared" ca="1" si="191"/>
        <v>2.8437767167000727</v>
      </c>
    </row>
    <row r="307" spans="1:44">
      <c r="A307" s="14" t="str">
        <f>B307&amp;D307</f>
        <v>MI5</v>
      </c>
      <c r="B307" t="s">
        <v>84</v>
      </c>
      <c r="C307" t="s">
        <v>152</v>
      </c>
      <c r="D307">
        <v>5</v>
      </c>
      <c r="E307">
        <v>1</v>
      </c>
      <c r="F307" s="16">
        <f t="shared" ca="1" si="160"/>
        <v>3.8207636734968502</v>
      </c>
      <c r="G307">
        <v>18.39451613</v>
      </c>
      <c r="H307">
        <v>6.2653763439999999</v>
      </c>
      <c r="I307">
        <v>5.5483378139999999</v>
      </c>
      <c r="J307">
        <v>247.0967742</v>
      </c>
      <c r="K307">
        <v>3.787486559</v>
      </c>
      <c r="L307">
        <v>43.871548390000001</v>
      </c>
      <c r="M307">
        <v>8.2451612900000004</v>
      </c>
      <c r="N307" s="12">
        <f t="shared" si="161"/>
        <v>39.4</v>
      </c>
      <c r="O307" s="10">
        <f t="shared" si="162"/>
        <v>14.5</v>
      </c>
      <c r="P307" s="10">
        <f t="shared" si="163"/>
        <v>98.413059522274125</v>
      </c>
      <c r="Q307" s="10">
        <f t="shared" si="164"/>
        <v>35.158784244183003</v>
      </c>
      <c r="R307" s="10">
        <f t="shared" si="165"/>
        <v>29.708361940743</v>
      </c>
      <c r="S307" s="12">
        <f t="shared" si="166"/>
        <v>21.052046718137934</v>
      </c>
      <c r="T307" s="10">
        <f t="shared" si="167"/>
        <v>29.744712258069601</v>
      </c>
      <c r="U307" s="10">
        <f t="shared" si="168"/>
        <v>0.70775761874874454</v>
      </c>
      <c r="V307" s="10">
        <f t="shared" si="169"/>
        <v>16.210075972966209</v>
      </c>
      <c r="W307" s="10">
        <f t="shared" si="170"/>
        <v>32.433573092463</v>
      </c>
      <c r="X307" s="10">
        <f t="shared" si="171"/>
        <v>0.20672258685274206</v>
      </c>
      <c r="Y307" s="10">
        <f t="shared" si="172"/>
        <v>0.60547278531080517</v>
      </c>
      <c r="Z307" s="10">
        <f t="shared" si="173"/>
        <v>4.0595449473035359</v>
      </c>
      <c r="AA307" s="10">
        <f t="shared" si="174"/>
        <v>12.150531025662673</v>
      </c>
      <c r="AB307" s="10">
        <f t="shared" si="175"/>
        <v>12.329946237</v>
      </c>
      <c r="AC307" s="10">
        <f t="shared" si="176"/>
        <v>2.1157474226948638</v>
      </c>
      <c r="AD307" s="10">
        <f t="shared" si="177"/>
        <v>0.95242942102713657</v>
      </c>
      <c r="AE307" s="10">
        <f t="shared" si="178"/>
        <v>1.5340884218610003</v>
      </c>
      <c r="AF307" s="10">
        <f t="shared" si="179"/>
        <v>0.90626881914412694</v>
      </c>
      <c r="AG307" s="10">
        <f t="shared" si="180"/>
        <v>9.4262177470233494E-2</v>
      </c>
      <c r="AH307" s="10">
        <f t="shared" si="181"/>
        <v>98.413059522274125</v>
      </c>
      <c r="AI307" s="10">
        <f t="shared" si="182"/>
        <v>6.5444684582312299E-2</v>
      </c>
      <c r="AJ307" s="10">
        <f t="shared" ca="1" si="183"/>
        <v>0.67482984800000001</v>
      </c>
      <c r="AK307" s="12">
        <f t="shared" si="184"/>
        <v>9.4262177470233494E-2</v>
      </c>
      <c r="AL307" s="10">
        <f t="shared" ca="1" si="185"/>
        <v>11.475701177662673</v>
      </c>
      <c r="AM307" s="10">
        <f t="shared" si="186"/>
        <v>6.5444684582312299E-2</v>
      </c>
      <c r="AN307" s="10">
        <f t="shared" si="187"/>
        <v>3.1542430504383314</v>
      </c>
      <c r="AO307" s="10">
        <f t="shared" si="188"/>
        <v>3.787486559</v>
      </c>
      <c r="AP307" s="10">
        <f t="shared" si="189"/>
        <v>0.62781960271687332</v>
      </c>
      <c r="AQ307" s="10">
        <f t="shared" si="190"/>
        <v>2.2877454300600002</v>
      </c>
      <c r="AR307" s="15">
        <f t="shared" ca="1" si="191"/>
        <v>3.8207636734968502</v>
      </c>
    </row>
    <row r="308" spans="1:44">
      <c r="A308" s="14" t="str">
        <f>B308&amp;D308</f>
        <v>MI6</v>
      </c>
      <c r="B308" t="s">
        <v>84</v>
      </c>
      <c r="C308" t="s">
        <v>152</v>
      </c>
      <c r="D308">
        <v>6</v>
      </c>
      <c r="E308">
        <v>1</v>
      </c>
      <c r="F308" s="16">
        <f t="shared" ca="1" si="160"/>
        <v>4.7541066330721113</v>
      </c>
      <c r="G308">
        <v>24.880311460000001</v>
      </c>
      <c r="H308">
        <v>12.78843159</v>
      </c>
      <c r="I308">
        <v>12.654797</v>
      </c>
      <c r="J308">
        <v>247.0967742</v>
      </c>
      <c r="K308">
        <v>3.430079718</v>
      </c>
      <c r="L308">
        <v>43.871548390000001</v>
      </c>
      <c r="M308">
        <v>9.4226918800000004</v>
      </c>
      <c r="N308" s="12">
        <f t="shared" si="161"/>
        <v>41.9</v>
      </c>
      <c r="O308" s="10">
        <f t="shared" si="162"/>
        <v>15.15</v>
      </c>
      <c r="P308" s="10">
        <f t="shared" si="163"/>
        <v>98.413059522274125</v>
      </c>
      <c r="Q308" s="10">
        <f t="shared" si="164"/>
        <v>38.406945885273437</v>
      </c>
      <c r="R308" s="10">
        <f t="shared" si="165"/>
        <v>32.575143952371441</v>
      </c>
      <c r="S308" s="12">
        <f t="shared" si="166"/>
        <v>23.505059068382838</v>
      </c>
      <c r="T308" s="10">
        <f t="shared" si="167"/>
        <v>31.6320670967796</v>
      </c>
      <c r="U308" s="10">
        <f t="shared" si="168"/>
        <v>0.74307692243027146</v>
      </c>
      <c r="V308" s="10">
        <f t="shared" si="169"/>
        <v>18.098895482654786</v>
      </c>
      <c r="W308" s="10">
        <f t="shared" si="170"/>
        <v>35.491044918822439</v>
      </c>
      <c r="X308" s="10">
        <f t="shared" si="171"/>
        <v>0.17058940834527972</v>
      </c>
      <c r="Y308" s="10">
        <f t="shared" si="172"/>
        <v>0.65315384528086662</v>
      </c>
      <c r="Z308" s="10">
        <f t="shared" si="173"/>
        <v>3.9544522596378542</v>
      </c>
      <c r="AA308" s="10">
        <f t="shared" si="174"/>
        <v>14.144443223016932</v>
      </c>
      <c r="AB308" s="10">
        <f t="shared" si="175"/>
        <v>18.834371525000002</v>
      </c>
      <c r="AC308" s="10">
        <f t="shared" si="176"/>
        <v>3.1452637990873269</v>
      </c>
      <c r="AD308" s="10">
        <f t="shared" si="177"/>
        <v>1.4771680402999641</v>
      </c>
      <c r="AE308" s="10">
        <f t="shared" si="178"/>
        <v>2.3112159196936455</v>
      </c>
      <c r="AF308" s="10">
        <f t="shared" si="179"/>
        <v>1.4642830900409378</v>
      </c>
      <c r="AG308" s="10">
        <f t="shared" si="180"/>
        <v>0.13584809402370981</v>
      </c>
      <c r="AH308" s="10">
        <f t="shared" si="181"/>
        <v>98.413059522274125</v>
      </c>
      <c r="AI308" s="10">
        <f t="shared" si="182"/>
        <v>6.5444684582312299E-2</v>
      </c>
      <c r="AJ308" s="10">
        <f t="shared" ca="1" si="183"/>
        <v>0.91061954032000036</v>
      </c>
      <c r="AK308" s="12">
        <f t="shared" si="184"/>
        <v>0.13584809402370981</v>
      </c>
      <c r="AL308" s="10">
        <f t="shared" ca="1" si="185"/>
        <v>13.233823682696931</v>
      </c>
      <c r="AM308" s="10">
        <f t="shared" si="186"/>
        <v>6.5444684582312299E-2</v>
      </c>
      <c r="AN308" s="10">
        <f t="shared" si="187"/>
        <v>3.0839410563498393</v>
      </c>
      <c r="AO308" s="10">
        <f t="shared" si="188"/>
        <v>3.430079718</v>
      </c>
      <c r="AP308" s="10">
        <f t="shared" si="189"/>
        <v>0.84693282965270766</v>
      </c>
      <c r="AQ308" s="10">
        <f t="shared" si="190"/>
        <v>2.1662271041199999</v>
      </c>
      <c r="AR308" s="15">
        <f t="shared" ca="1" si="191"/>
        <v>4.7541066330721113</v>
      </c>
    </row>
    <row r="309" spans="1:44">
      <c r="A309" s="14" t="str">
        <f>B309&amp;D309</f>
        <v>MI7</v>
      </c>
      <c r="B309" t="s">
        <v>84</v>
      </c>
      <c r="C309" t="s">
        <v>152</v>
      </c>
      <c r="D309">
        <v>7</v>
      </c>
      <c r="E309">
        <v>1</v>
      </c>
      <c r="F309" s="16">
        <f t="shared" ca="1" si="160"/>
        <v>5.0158027066919226</v>
      </c>
      <c r="G309">
        <v>26.958817199999999</v>
      </c>
      <c r="H309">
        <v>15.35</v>
      </c>
      <c r="I309">
        <v>15.26159498</v>
      </c>
      <c r="J309">
        <v>247.0967742</v>
      </c>
      <c r="K309">
        <v>3.127168459</v>
      </c>
      <c r="L309">
        <v>43.871548390000001</v>
      </c>
      <c r="M309">
        <v>9.8075268819999994</v>
      </c>
      <c r="N309" s="12">
        <f t="shared" si="161"/>
        <v>40.75</v>
      </c>
      <c r="O309" s="10">
        <f t="shared" si="162"/>
        <v>14.9</v>
      </c>
      <c r="P309" s="10">
        <f t="shared" si="163"/>
        <v>98.413059522274125</v>
      </c>
      <c r="Q309" s="10">
        <f t="shared" si="164"/>
        <v>39.45019916985644</v>
      </c>
      <c r="R309" s="10">
        <f t="shared" si="165"/>
        <v>33.731204087808003</v>
      </c>
      <c r="S309" s="12">
        <f t="shared" si="166"/>
        <v>23.598799343674496</v>
      </c>
      <c r="T309" s="10">
        <f t="shared" si="167"/>
        <v>30.763883870973</v>
      </c>
      <c r="U309" s="10">
        <f t="shared" si="168"/>
        <v>0.76709427985914813</v>
      </c>
      <c r="V309" s="10">
        <f t="shared" si="169"/>
        <v>18.171075494629363</v>
      </c>
      <c r="W309" s="10">
        <f t="shared" si="170"/>
        <v>36.590701628832221</v>
      </c>
      <c r="X309" s="10">
        <f t="shared" si="171"/>
        <v>0.15563110556097259</v>
      </c>
      <c r="Y309" s="10">
        <f t="shared" si="172"/>
        <v>0.68557727780985001</v>
      </c>
      <c r="Z309" s="10">
        <f t="shared" si="173"/>
        <v>3.9041235690644713</v>
      </c>
      <c r="AA309" s="10">
        <f t="shared" si="174"/>
        <v>14.266951925564893</v>
      </c>
      <c r="AB309" s="10">
        <f t="shared" si="175"/>
        <v>21.1544086</v>
      </c>
      <c r="AC309" s="10">
        <f t="shared" si="176"/>
        <v>3.5567350812312148</v>
      </c>
      <c r="AD309" s="10">
        <f t="shared" si="177"/>
        <v>1.7441549725636465</v>
      </c>
      <c r="AE309" s="10">
        <f t="shared" si="178"/>
        <v>2.6504450268974304</v>
      </c>
      <c r="AF309" s="10">
        <f t="shared" si="179"/>
        <v>1.734280063095369</v>
      </c>
      <c r="AG309" s="10">
        <f t="shared" si="180"/>
        <v>0.15402718623816331</v>
      </c>
      <c r="AH309" s="10">
        <f t="shared" si="181"/>
        <v>98.413059522274125</v>
      </c>
      <c r="AI309" s="10">
        <f t="shared" si="182"/>
        <v>6.5444684582312299E-2</v>
      </c>
      <c r="AJ309" s="10">
        <f t="shared" ca="1" si="183"/>
        <v>0.32480519049999979</v>
      </c>
      <c r="AK309" s="12">
        <f t="shared" si="184"/>
        <v>0.15402718623816331</v>
      </c>
      <c r="AL309" s="10">
        <f t="shared" ca="1" si="185"/>
        <v>13.942146735064894</v>
      </c>
      <c r="AM309" s="10">
        <f t="shared" si="186"/>
        <v>6.5444684582312299E-2</v>
      </c>
      <c r="AN309" s="10">
        <f t="shared" si="187"/>
        <v>3.0596175807238946</v>
      </c>
      <c r="AO309" s="10">
        <f t="shared" si="188"/>
        <v>3.127168459</v>
      </c>
      <c r="AP309" s="10">
        <f t="shared" si="189"/>
        <v>0.91616496380206147</v>
      </c>
      <c r="AQ309" s="10">
        <f t="shared" si="190"/>
        <v>2.0632372760599997</v>
      </c>
      <c r="AR309" s="15">
        <f t="shared" ca="1" si="191"/>
        <v>5.0158027066919226</v>
      </c>
    </row>
    <row r="310" spans="1:44">
      <c r="A310" s="14" t="str">
        <f>B310&amp;D310</f>
        <v>MI8</v>
      </c>
      <c r="B310" t="s">
        <v>84</v>
      </c>
      <c r="C310" t="s">
        <v>152</v>
      </c>
      <c r="D310">
        <v>8</v>
      </c>
      <c r="E310">
        <v>1</v>
      </c>
      <c r="F310" s="16">
        <f t="shared" ca="1" si="160"/>
        <v>5.5650093275986654</v>
      </c>
      <c r="G310">
        <v>25.614301080000001</v>
      </c>
      <c r="H310">
        <v>14.604838709999999</v>
      </c>
      <c r="I310">
        <v>15.17818548</v>
      </c>
      <c r="J310">
        <v>247.0967742</v>
      </c>
      <c r="K310">
        <v>2.9919713259999998</v>
      </c>
      <c r="L310">
        <v>43.871548390000001</v>
      </c>
      <c r="M310">
        <v>8.4580645160000003</v>
      </c>
      <c r="N310" s="12">
        <f t="shared" si="161"/>
        <v>51.1</v>
      </c>
      <c r="O310" s="10">
        <f t="shared" si="162"/>
        <v>13.75</v>
      </c>
      <c r="P310" s="10">
        <f t="shared" si="163"/>
        <v>98.413059522274125</v>
      </c>
      <c r="Q310" s="10">
        <f t="shared" si="164"/>
        <v>38.925951312671437</v>
      </c>
      <c r="R310" s="10">
        <f t="shared" si="165"/>
        <v>33.497568920898438</v>
      </c>
      <c r="S310" s="12">
        <f t="shared" si="166"/>
        <v>28.49162170064</v>
      </c>
      <c r="T310" s="10">
        <f t="shared" si="167"/>
        <v>38.577532903232402</v>
      </c>
      <c r="U310" s="10">
        <f t="shared" si="168"/>
        <v>0.7385547897038458</v>
      </c>
      <c r="V310" s="10">
        <f t="shared" si="169"/>
        <v>21.9385487094928</v>
      </c>
      <c r="W310" s="10">
        <f t="shared" si="170"/>
        <v>36.211760116784937</v>
      </c>
      <c r="X310" s="10">
        <f t="shared" si="171"/>
        <v>0.15612460900335356</v>
      </c>
      <c r="Y310" s="10">
        <f t="shared" si="172"/>
        <v>0.64704896610019191</v>
      </c>
      <c r="Z310" s="10">
        <f t="shared" si="173"/>
        <v>3.6581216696863477</v>
      </c>
      <c r="AA310" s="10">
        <f t="shared" si="174"/>
        <v>18.280427039806451</v>
      </c>
      <c r="AB310" s="10">
        <f t="shared" si="175"/>
        <v>20.109569895</v>
      </c>
      <c r="AC310" s="10">
        <f t="shared" si="176"/>
        <v>3.2855558726484482</v>
      </c>
      <c r="AD310" s="10">
        <f t="shared" si="177"/>
        <v>1.6624418186409395</v>
      </c>
      <c r="AE310" s="10">
        <f t="shared" si="178"/>
        <v>2.4739988456446937</v>
      </c>
      <c r="AF310" s="10">
        <f t="shared" si="179"/>
        <v>1.7250081333760003</v>
      </c>
      <c r="AG310" s="10">
        <f t="shared" si="180"/>
        <v>0.14560079850707314</v>
      </c>
      <c r="AH310" s="10">
        <f t="shared" si="181"/>
        <v>98.413059522274125</v>
      </c>
      <c r="AI310" s="10">
        <f t="shared" si="182"/>
        <v>6.5444684582312299E-2</v>
      </c>
      <c r="AJ310" s="10">
        <f t="shared" ca="1" si="183"/>
        <v>-0.14627741870000002</v>
      </c>
      <c r="AK310" s="12">
        <f t="shared" si="184"/>
        <v>0.14560079850707314</v>
      </c>
      <c r="AL310" s="10">
        <f t="shared" ca="1" si="185"/>
        <v>18.42670445850645</v>
      </c>
      <c r="AM310" s="10">
        <f t="shared" si="186"/>
        <v>6.5444684582312299E-2</v>
      </c>
      <c r="AN310" s="10">
        <f t="shared" si="187"/>
        <v>3.0705241057888526</v>
      </c>
      <c r="AO310" s="10">
        <f t="shared" si="188"/>
        <v>2.9919713259999998</v>
      </c>
      <c r="AP310" s="10">
        <f t="shared" si="189"/>
        <v>0.7489907122686934</v>
      </c>
      <c r="AQ310" s="10">
        <f t="shared" si="190"/>
        <v>2.0172702508400002</v>
      </c>
      <c r="AR310" s="15">
        <f t="shared" ca="1" si="191"/>
        <v>5.5650093275986654</v>
      </c>
    </row>
    <row r="311" spans="1:44">
      <c r="A311" s="14" t="str">
        <f>B311&amp;D311</f>
        <v>MI9</v>
      </c>
      <c r="B311" t="s">
        <v>84</v>
      </c>
      <c r="C311" t="s">
        <v>152</v>
      </c>
      <c r="D311">
        <v>9</v>
      </c>
      <c r="E311">
        <v>1</v>
      </c>
      <c r="F311" s="16">
        <f t="shared" ca="1" si="160"/>
        <v>3.0333195266640813</v>
      </c>
      <c r="G311">
        <v>21.55739711</v>
      </c>
      <c r="H311">
        <v>10.286763069999999</v>
      </c>
      <c r="I311">
        <v>11.325431030000001</v>
      </c>
      <c r="J311">
        <v>247.0967742</v>
      </c>
      <c r="K311">
        <v>3.2996060439999999</v>
      </c>
      <c r="L311">
        <v>43.871548390000001</v>
      </c>
      <c r="M311">
        <v>7.1868743049999999</v>
      </c>
      <c r="N311" s="12">
        <f t="shared" si="161"/>
        <v>27.299999999999997</v>
      </c>
      <c r="O311" s="10">
        <f t="shared" si="162"/>
        <v>12.3</v>
      </c>
      <c r="P311" s="10">
        <f t="shared" si="163"/>
        <v>98.413059522274125</v>
      </c>
      <c r="Q311" s="10">
        <f t="shared" si="164"/>
        <v>36.881034107601437</v>
      </c>
      <c r="R311" s="10">
        <f t="shared" si="165"/>
        <v>31.449057556663</v>
      </c>
      <c r="S311" s="12">
        <f t="shared" si="166"/>
        <v>14.800677582378047</v>
      </c>
      <c r="T311" s="10">
        <f t="shared" si="167"/>
        <v>20.609914838713198</v>
      </c>
      <c r="U311" s="10">
        <f t="shared" si="168"/>
        <v>0.71813385441927147</v>
      </c>
      <c r="V311" s="10">
        <f t="shared" si="169"/>
        <v>11.396521738431096</v>
      </c>
      <c r="W311" s="10">
        <f t="shared" si="170"/>
        <v>34.165045832132222</v>
      </c>
      <c r="X311" s="10">
        <f t="shared" si="171"/>
        <v>0.17785472925076862</v>
      </c>
      <c r="Y311" s="10">
        <f t="shared" si="172"/>
        <v>0.61948070346601658</v>
      </c>
      <c r="Z311" s="10">
        <f t="shared" si="173"/>
        <v>3.7642218240784211</v>
      </c>
      <c r="AA311" s="10">
        <f t="shared" si="174"/>
        <v>7.6322999143526751</v>
      </c>
      <c r="AB311" s="10">
        <f t="shared" si="175"/>
        <v>15.92208009</v>
      </c>
      <c r="AC311" s="10">
        <f t="shared" si="176"/>
        <v>2.5734397308339205</v>
      </c>
      <c r="AD311" s="10">
        <f t="shared" si="177"/>
        <v>1.2517595782105453</v>
      </c>
      <c r="AE311" s="10">
        <f t="shared" si="178"/>
        <v>1.912599654522233</v>
      </c>
      <c r="AF311" s="10">
        <f t="shared" si="179"/>
        <v>1.3413820829766099</v>
      </c>
      <c r="AG311" s="10">
        <f t="shared" si="180"/>
        <v>0.11562959813710348</v>
      </c>
      <c r="AH311" s="10">
        <f t="shared" si="181"/>
        <v>98.413059522274125</v>
      </c>
      <c r="AI311" s="10">
        <f t="shared" si="182"/>
        <v>6.5444684582312299E-2</v>
      </c>
      <c r="AJ311" s="10">
        <f t="shared" ca="1" si="183"/>
        <v>-0.58624857270000008</v>
      </c>
      <c r="AK311" s="12">
        <f t="shared" si="184"/>
        <v>0.11562959813710348</v>
      </c>
      <c r="AL311" s="10">
        <f t="shared" ca="1" si="185"/>
        <v>8.2185484870526757</v>
      </c>
      <c r="AM311" s="10">
        <f t="shared" si="186"/>
        <v>6.5444684582312299E-2</v>
      </c>
      <c r="AN311" s="10">
        <f t="shared" si="187"/>
        <v>3.1150267218055734</v>
      </c>
      <c r="AO311" s="10">
        <f t="shared" si="188"/>
        <v>3.2996060439999999</v>
      </c>
      <c r="AP311" s="10">
        <f t="shared" si="189"/>
        <v>0.57121757154562314</v>
      </c>
      <c r="AQ311" s="10">
        <f t="shared" si="190"/>
        <v>2.1218660549599999</v>
      </c>
      <c r="AR311" s="15">
        <f t="shared" ca="1" si="191"/>
        <v>3.0333195266640813</v>
      </c>
    </row>
    <row r="312" spans="1:44">
      <c r="A312" s="14" t="str">
        <f>B312&amp;D312</f>
        <v>MI10</v>
      </c>
      <c r="B312" t="s">
        <v>84</v>
      </c>
      <c r="C312" t="s">
        <v>152</v>
      </c>
      <c r="D312">
        <v>10</v>
      </c>
      <c r="E312">
        <v>1</v>
      </c>
      <c r="F312" s="16">
        <f t="shared" ca="1" si="160"/>
        <v>2.003232222884197</v>
      </c>
      <c r="G312">
        <v>13.667849459999999</v>
      </c>
      <c r="H312">
        <v>3.7615053760000001</v>
      </c>
      <c r="I312">
        <v>4.148933692</v>
      </c>
      <c r="J312">
        <v>247.0967742</v>
      </c>
      <c r="K312">
        <v>3.8612500000000001</v>
      </c>
      <c r="L312">
        <v>43.871548390000001</v>
      </c>
      <c r="M312">
        <v>4.6129032260000002</v>
      </c>
      <c r="N312" s="12">
        <f t="shared" si="161"/>
        <v>20.85</v>
      </c>
      <c r="O312" s="10">
        <f t="shared" si="162"/>
        <v>10.75</v>
      </c>
      <c r="P312" s="10">
        <f t="shared" si="163"/>
        <v>98.413059522274125</v>
      </c>
      <c r="Q312" s="10">
        <f t="shared" si="164"/>
        <v>33.03394173610144</v>
      </c>
      <c r="R312" s="10">
        <f t="shared" si="165"/>
        <v>28.657772836896438</v>
      </c>
      <c r="S312" s="12">
        <f t="shared" si="166"/>
        <v>9.685943361027908</v>
      </c>
      <c r="T312" s="10">
        <f t="shared" si="167"/>
        <v>15.740539354841401</v>
      </c>
      <c r="U312" s="10">
        <f t="shared" si="168"/>
        <v>0.61535015685779226</v>
      </c>
      <c r="V312" s="10">
        <f t="shared" si="169"/>
        <v>7.4581763879914895</v>
      </c>
      <c r="W312" s="10">
        <f t="shared" si="170"/>
        <v>30.845857286498941</v>
      </c>
      <c r="X312" s="10">
        <f t="shared" si="171"/>
        <v>0.21308355620121022</v>
      </c>
      <c r="Y312" s="10">
        <f t="shared" si="172"/>
        <v>0.48072271175801962</v>
      </c>
      <c r="Z312" s="10">
        <f t="shared" si="173"/>
        <v>3.1596677831158995</v>
      </c>
      <c r="AA312" s="10">
        <f t="shared" si="174"/>
        <v>4.2985086048755896</v>
      </c>
      <c r="AB312" s="10">
        <f t="shared" si="175"/>
        <v>8.7146774179999991</v>
      </c>
      <c r="AC312" s="10">
        <f t="shared" si="176"/>
        <v>1.564471636151396</v>
      </c>
      <c r="AD312" s="10">
        <f t="shared" si="177"/>
        <v>0.79971014114574979</v>
      </c>
      <c r="AE312" s="10">
        <f t="shared" si="178"/>
        <v>1.1820908886485728</v>
      </c>
      <c r="AF312" s="10">
        <f t="shared" si="179"/>
        <v>0.82182569931282479</v>
      </c>
      <c r="AG312" s="10">
        <f t="shared" si="180"/>
        <v>7.6248954203612759E-2</v>
      </c>
      <c r="AH312" s="10">
        <f t="shared" si="181"/>
        <v>98.413059522274125</v>
      </c>
      <c r="AI312" s="10">
        <f t="shared" si="182"/>
        <v>6.5444684582312299E-2</v>
      </c>
      <c r="AJ312" s="10">
        <f t="shared" ca="1" si="183"/>
        <v>-1.0090363740800001</v>
      </c>
      <c r="AK312" s="12">
        <f t="shared" si="184"/>
        <v>7.6248954203612759E-2</v>
      </c>
      <c r="AL312" s="10">
        <f t="shared" ca="1" si="185"/>
        <v>5.3075449789555895</v>
      </c>
      <c r="AM312" s="10">
        <f t="shared" si="186"/>
        <v>6.5444684582312299E-2</v>
      </c>
      <c r="AN312" s="10">
        <f t="shared" si="187"/>
        <v>3.1947217242948485</v>
      </c>
      <c r="AO312" s="10">
        <f t="shared" si="188"/>
        <v>3.8612500000000001</v>
      </c>
      <c r="AP312" s="10">
        <f t="shared" si="189"/>
        <v>0.36026518933574803</v>
      </c>
      <c r="AQ312" s="10">
        <f t="shared" si="190"/>
        <v>2.3128250000000001</v>
      </c>
      <c r="AR312" s="15">
        <f t="shared" ca="1" si="191"/>
        <v>2.003232222884197</v>
      </c>
    </row>
    <row r="313" spans="1:44">
      <c r="A313" s="14" t="str">
        <f>B313&amp;D313</f>
        <v>MI11</v>
      </c>
      <c r="B313" t="s">
        <v>84</v>
      </c>
      <c r="C313" t="s">
        <v>152</v>
      </c>
      <c r="D313">
        <v>11</v>
      </c>
      <c r="E313">
        <v>1</v>
      </c>
      <c r="F313" s="16">
        <f t="shared" ca="1" si="160"/>
        <v>1.2554458902980323</v>
      </c>
      <c r="G313">
        <v>7.7551724139999996</v>
      </c>
      <c r="H313">
        <v>-2.2246940999999999E-2</v>
      </c>
      <c r="I313">
        <v>-0.25547367399999998</v>
      </c>
      <c r="J313">
        <v>247.0967742</v>
      </c>
      <c r="K313">
        <v>4.21113274</v>
      </c>
      <c r="L313">
        <v>43.871548390000001</v>
      </c>
      <c r="M313">
        <v>3.411568409</v>
      </c>
      <c r="N313" s="12">
        <f t="shared" si="161"/>
        <v>14.5</v>
      </c>
      <c r="O313" s="10">
        <f t="shared" si="162"/>
        <v>9.5</v>
      </c>
      <c r="P313" s="10">
        <f t="shared" si="163"/>
        <v>98.413059522274125</v>
      </c>
      <c r="Q313" s="10">
        <f t="shared" si="164"/>
        <v>30.352422271526439</v>
      </c>
      <c r="R313" s="10">
        <f t="shared" si="165"/>
        <v>27.035096225898439</v>
      </c>
      <c r="S313" s="12">
        <f t="shared" si="166"/>
        <v>6.228565364763158</v>
      </c>
      <c r="T313" s="10">
        <f t="shared" si="167"/>
        <v>10.946658064518001</v>
      </c>
      <c r="U313" s="10">
        <f t="shared" si="168"/>
        <v>0.56899241102196718</v>
      </c>
      <c r="V313" s="10">
        <f t="shared" si="169"/>
        <v>4.7959953308676315</v>
      </c>
      <c r="W313" s="10">
        <f t="shared" si="170"/>
        <v>28.693759248712439</v>
      </c>
      <c r="X313" s="10">
        <f t="shared" si="171"/>
        <v>0.23159835791150779</v>
      </c>
      <c r="Y313" s="10">
        <f t="shared" si="172"/>
        <v>0.41813975487965582</v>
      </c>
      <c r="Z313" s="10">
        <f t="shared" si="173"/>
        <v>2.7787174360854765</v>
      </c>
      <c r="AA313" s="10">
        <f t="shared" si="174"/>
        <v>2.017277894782155</v>
      </c>
      <c r="AB313" s="10">
        <f t="shared" si="175"/>
        <v>3.8664627364999999</v>
      </c>
      <c r="AC313" s="10">
        <f t="shared" si="176"/>
        <v>1.0550115750113047</v>
      </c>
      <c r="AD313" s="10">
        <f t="shared" si="177"/>
        <v>0.60981178125759239</v>
      </c>
      <c r="AE313" s="10">
        <f t="shared" si="178"/>
        <v>0.83241167813444861</v>
      </c>
      <c r="AF313" s="10">
        <f t="shared" si="179"/>
        <v>0.59953653099395754</v>
      </c>
      <c r="AG313" s="10">
        <f t="shared" si="180"/>
        <v>5.6765434389263229E-2</v>
      </c>
      <c r="AH313" s="10">
        <f t="shared" si="181"/>
        <v>98.413059522274125</v>
      </c>
      <c r="AI313" s="10">
        <f t="shared" si="182"/>
        <v>6.5444684582312299E-2</v>
      </c>
      <c r="AJ313" s="10">
        <f t="shared" ca="1" si="183"/>
        <v>-0.67875005541</v>
      </c>
      <c r="AK313" s="12">
        <f t="shared" si="184"/>
        <v>5.6765434389263229E-2</v>
      </c>
      <c r="AL313" s="10">
        <f t="shared" ca="1" si="185"/>
        <v>2.6960279501921551</v>
      </c>
      <c r="AM313" s="10">
        <f t="shared" si="186"/>
        <v>6.5444684582312299E-2</v>
      </c>
      <c r="AN313" s="10">
        <f t="shared" si="187"/>
        <v>3.2506645662481342</v>
      </c>
      <c r="AO313" s="10">
        <f t="shared" si="188"/>
        <v>4.21113274</v>
      </c>
      <c r="AP313" s="10">
        <f t="shared" si="189"/>
        <v>0.23287514714049107</v>
      </c>
      <c r="AQ313" s="10">
        <f t="shared" si="190"/>
        <v>2.4317851315999999</v>
      </c>
      <c r="AR313" s="15">
        <f t="shared" ca="1" si="191"/>
        <v>1.2554458902980323</v>
      </c>
    </row>
    <row r="314" spans="1:44">
      <c r="A314" s="14" t="str">
        <f>B314&amp;D314</f>
        <v>MI12</v>
      </c>
      <c r="B314" t="s">
        <v>84</v>
      </c>
      <c r="C314" t="s">
        <v>152</v>
      </c>
      <c r="D314">
        <v>12</v>
      </c>
      <c r="E314">
        <v>1</v>
      </c>
      <c r="F314" s="16">
        <f t="shared" ca="1" si="160"/>
        <v>0.72360628656023285</v>
      </c>
      <c r="G314">
        <v>-9.8022893E-2</v>
      </c>
      <c r="H314">
        <v>-6.8765868890000004</v>
      </c>
      <c r="I314">
        <v>-6.7921132499999999</v>
      </c>
      <c r="J314">
        <v>247.0967742</v>
      </c>
      <c r="K314">
        <v>4.2306581689999998</v>
      </c>
      <c r="L314">
        <v>43.871548390000001</v>
      </c>
      <c r="M314">
        <v>3.0301768990000002</v>
      </c>
      <c r="N314" s="12">
        <f t="shared" si="161"/>
        <v>11.75</v>
      </c>
      <c r="O314" s="10">
        <f t="shared" si="162"/>
        <v>8.85</v>
      </c>
      <c r="P314" s="10">
        <f t="shared" si="163"/>
        <v>98.413059522274125</v>
      </c>
      <c r="Q314" s="10">
        <f t="shared" si="164"/>
        <v>27.035096225898439</v>
      </c>
      <c r="R314" s="10">
        <f t="shared" si="165"/>
        <v>24.546435761008002</v>
      </c>
      <c r="S314" s="12">
        <f t="shared" si="166"/>
        <v>4.9490581109180791</v>
      </c>
      <c r="T314" s="10">
        <f t="shared" si="167"/>
        <v>8.8705677419370002</v>
      </c>
      <c r="U314" s="10">
        <f t="shared" si="168"/>
        <v>0.55791898048651734</v>
      </c>
      <c r="V314" s="10">
        <f t="shared" si="169"/>
        <v>3.810774745406921</v>
      </c>
      <c r="W314" s="10">
        <f t="shared" si="170"/>
        <v>25.790765993453221</v>
      </c>
      <c r="X314" s="10">
        <f t="shared" si="171"/>
        <v>0.25516468862775893</v>
      </c>
      <c r="Y314" s="10">
        <f t="shared" si="172"/>
        <v>0.40319062365679847</v>
      </c>
      <c r="Z314" s="10">
        <f t="shared" si="173"/>
        <v>2.6533542618445414</v>
      </c>
      <c r="AA314" s="10">
        <f t="shared" si="174"/>
        <v>1.1574204835623796</v>
      </c>
      <c r="AB314" s="10">
        <f t="shared" si="175"/>
        <v>-3.487304891</v>
      </c>
      <c r="AC314" s="10">
        <f t="shared" si="176"/>
        <v>0.60645638054589879</v>
      </c>
      <c r="AD314" s="10">
        <f t="shared" si="177"/>
        <v>0.36480989912471773</v>
      </c>
      <c r="AE314" s="10">
        <f t="shared" si="178"/>
        <v>0.48563313983530826</v>
      </c>
      <c r="AF314" s="10">
        <f t="shared" si="179"/>
        <v>0.36719541100128045</v>
      </c>
      <c r="AG314" s="10">
        <f t="shared" si="180"/>
        <v>3.5389034249956999E-2</v>
      </c>
      <c r="AH314" s="10">
        <f t="shared" si="181"/>
        <v>98.413059522274125</v>
      </c>
      <c r="AI314" s="10">
        <f t="shared" si="182"/>
        <v>6.5444684582312299E-2</v>
      </c>
      <c r="AJ314" s="10">
        <f t="shared" ca="1" si="183"/>
        <v>-1.0295274678500002</v>
      </c>
      <c r="AK314" s="12">
        <f t="shared" si="184"/>
        <v>3.5389034249956999E-2</v>
      </c>
      <c r="AL314" s="10">
        <f t="shared" ca="1" si="185"/>
        <v>2.18694795141238</v>
      </c>
      <c r="AM314" s="10">
        <f t="shared" si="186"/>
        <v>6.5444684582312299E-2</v>
      </c>
      <c r="AN314" s="10">
        <f t="shared" si="187"/>
        <v>3.3393603208042193</v>
      </c>
      <c r="AO314" s="10">
        <f t="shared" si="188"/>
        <v>4.2306581689999998</v>
      </c>
      <c r="AP314" s="10">
        <f t="shared" si="189"/>
        <v>0.11843772883402781</v>
      </c>
      <c r="AQ314" s="10">
        <f t="shared" si="190"/>
        <v>2.4384237774599997</v>
      </c>
      <c r="AR314" s="15">
        <f t="shared" ca="1" si="191"/>
        <v>0.72360628656023285</v>
      </c>
    </row>
    <row r="315" spans="1:44">
      <c r="A315" s="14" t="str">
        <f>B315&amp;D315</f>
        <v>MN1</v>
      </c>
      <c r="B315" t="s">
        <v>85</v>
      </c>
      <c r="C315" t="s">
        <v>152</v>
      </c>
      <c r="D315">
        <v>1</v>
      </c>
      <c r="E315">
        <v>1</v>
      </c>
      <c r="F315" s="16">
        <f t="shared" ca="1" si="160"/>
        <v>0.42292370160573539</v>
      </c>
      <c r="G315">
        <v>-6.7148765429999999</v>
      </c>
      <c r="H315">
        <v>-16.832901230000001</v>
      </c>
      <c r="I315">
        <v>-14.53704475</v>
      </c>
      <c r="J315">
        <v>349.35185189999999</v>
      </c>
      <c r="K315">
        <v>3.780005144</v>
      </c>
      <c r="L315">
        <v>45.900944440000004</v>
      </c>
      <c r="M315">
        <v>3.919135802</v>
      </c>
      <c r="N315" s="12">
        <f t="shared" si="161"/>
        <v>11.9</v>
      </c>
      <c r="O315" s="10">
        <f t="shared" si="162"/>
        <v>8.9499999999999993</v>
      </c>
      <c r="P315" s="10">
        <f t="shared" si="163"/>
        <v>97.238036395435131</v>
      </c>
      <c r="Q315" s="10">
        <f t="shared" si="164"/>
        <v>24.546435761008002</v>
      </c>
      <c r="R315" s="10">
        <f t="shared" si="165"/>
        <v>21.058224652288001</v>
      </c>
      <c r="S315" s="12">
        <f t="shared" si="166"/>
        <v>5.5804589968603358</v>
      </c>
      <c r="T315" s="10">
        <f t="shared" si="167"/>
        <v>9.0081457407521999</v>
      </c>
      <c r="U315" s="10">
        <f t="shared" si="168"/>
        <v>0.61949030993301346</v>
      </c>
      <c r="V315" s="10">
        <f t="shared" si="169"/>
        <v>4.2969534275824586</v>
      </c>
      <c r="W315" s="10">
        <f t="shared" si="170"/>
        <v>22.802330206648001</v>
      </c>
      <c r="X315" s="10">
        <f t="shared" si="171"/>
        <v>0.27771955312636787</v>
      </c>
      <c r="Y315" s="10">
        <f t="shared" si="172"/>
        <v>0.48631191840956822</v>
      </c>
      <c r="Z315" s="10">
        <f t="shared" si="173"/>
        <v>3.0796446072800014</v>
      </c>
      <c r="AA315" s="10">
        <f t="shared" si="174"/>
        <v>1.2173088203024571</v>
      </c>
      <c r="AB315" s="10">
        <f t="shared" si="175"/>
        <v>-11.7738888865</v>
      </c>
      <c r="AC315" s="10">
        <f t="shared" si="176"/>
        <v>0.36938865926554798</v>
      </c>
      <c r="AD315" s="10">
        <f t="shared" si="177"/>
        <v>0.16339758640163718</v>
      </c>
      <c r="AE315" s="10">
        <f t="shared" si="178"/>
        <v>0.26639312283359257</v>
      </c>
      <c r="AF315" s="10">
        <f t="shared" si="179"/>
        <v>0.19790071748874061</v>
      </c>
      <c r="AG315" s="10">
        <f t="shared" si="180"/>
        <v>1.9976345011381704E-2</v>
      </c>
      <c r="AH315" s="10">
        <f t="shared" si="181"/>
        <v>97.238036395435131</v>
      </c>
      <c r="AI315" s="10">
        <f t="shared" si="182"/>
        <v>6.4663294202964364E-2</v>
      </c>
      <c r="AJ315" s="10">
        <f t="shared" ca="1" si="183"/>
        <v>-0.41013476706999991</v>
      </c>
      <c r="AK315" s="12">
        <f t="shared" si="184"/>
        <v>1.9976345011381704E-2</v>
      </c>
      <c r="AL315" s="10">
        <f t="shared" ca="1" si="185"/>
        <v>1.6274435873724571</v>
      </c>
      <c r="AM315" s="10">
        <f t="shared" si="186"/>
        <v>6.4663294202964364E-2</v>
      </c>
      <c r="AN315" s="10">
        <f t="shared" si="187"/>
        <v>3.4452911164342201</v>
      </c>
      <c r="AO315" s="10">
        <f t="shared" si="188"/>
        <v>3.780005144</v>
      </c>
      <c r="AP315" s="10">
        <f t="shared" si="189"/>
        <v>6.8492405344851959E-2</v>
      </c>
      <c r="AQ315" s="10">
        <f t="shared" si="190"/>
        <v>2.2852017489600001</v>
      </c>
      <c r="AR315" s="15">
        <f t="shared" ca="1" si="191"/>
        <v>0.42292370160573539</v>
      </c>
    </row>
    <row r="316" spans="1:44">
      <c r="A316" s="14" t="str">
        <f>B316&amp;D316</f>
        <v>MN2</v>
      </c>
      <c r="B316" t="s">
        <v>85</v>
      </c>
      <c r="C316" t="s">
        <v>152</v>
      </c>
      <c r="D316">
        <v>2</v>
      </c>
      <c r="E316">
        <v>1</v>
      </c>
      <c r="F316" s="16">
        <f t="shared" ca="1" si="160"/>
        <v>0.67077969963561268</v>
      </c>
      <c r="G316">
        <v>-3.534910837</v>
      </c>
      <c r="H316">
        <v>-14.066323730000001</v>
      </c>
      <c r="I316">
        <v>-12.390906490000001</v>
      </c>
      <c r="J316">
        <v>349.35185189999999</v>
      </c>
      <c r="K316">
        <v>3.975831619</v>
      </c>
      <c r="L316">
        <v>45.900944440000004</v>
      </c>
      <c r="M316">
        <v>6.065843621</v>
      </c>
      <c r="N316" s="12">
        <f t="shared" si="161"/>
        <v>17.45</v>
      </c>
      <c r="O316" s="10">
        <f t="shared" si="162"/>
        <v>10.199999999999999</v>
      </c>
      <c r="P316" s="10">
        <f t="shared" si="163"/>
        <v>97.238036395435131</v>
      </c>
      <c r="Q316" s="10">
        <f t="shared" si="164"/>
        <v>25.672668515863002</v>
      </c>
      <c r="R316" s="10">
        <f t="shared" si="165"/>
        <v>21.892939805091437</v>
      </c>
      <c r="S316" s="12">
        <f t="shared" si="166"/>
        <v>9.5511750581593127</v>
      </c>
      <c r="T316" s="10">
        <f t="shared" si="167"/>
        <v>13.209423796313098</v>
      </c>
      <c r="U316" s="10">
        <f t="shared" si="168"/>
        <v>0.72305765985229087</v>
      </c>
      <c r="V316" s="10">
        <f t="shared" si="169"/>
        <v>7.3544047947826705</v>
      </c>
      <c r="W316" s="10">
        <f t="shared" si="170"/>
        <v>23.78280416047722</v>
      </c>
      <c r="X316" s="10">
        <f t="shared" si="171"/>
        <v>0.27200583406962825</v>
      </c>
      <c r="Y316" s="10">
        <f t="shared" si="172"/>
        <v>0.62612784080059281</v>
      </c>
      <c r="Z316" s="10">
        <f t="shared" si="173"/>
        <v>4.0504594978469211</v>
      </c>
      <c r="AA316" s="10">
        <f t="shared" si="174"/>
        <v>3.3039452969357495</v>
      </c>
      <c r="AB316" s="10">
        <f t="shared" si="175"/>
        <v>-8.8006172834999994</v>
      </c>
      <c r="AC316" s="10">
        <f t="shared" si="176"/>
        <v>0.47041670167539124</v>
      </c>
      <c r="AD316" s="10">
        <f t="shared" si="177"/>
        <v>0.20572869073356315</v>
      </c>
      <c r="AE316" s="10">
        <f t="shared" si="178"/>
        <v>0.33807269620447722</v>
      </c>
      <c r="AF316" s="10">
        <f t="shared" si="179"/>
        <v>0.23587788778402705</v>
      </c>
      <c r="AG316" s="10">
        <f t="shared" si="180"/>
        <v>2.4650707173985428E-2</v>
      </c>
      <c r="AH316" s="10">
        <f t="shared" si="181"/>
        <v>97.238036395435131</v>
      </c>
      <c r="AI316" s="10">
        <f t="shared" si="182"/>
        <v>6.4663294202964364E-2</v>
      </c>
      <c r="AJ316" s="10">
        <f t="shared" ca="1" si="183"/>
        <v>0.41625802442000015</v>
      </c>
      <c r="AK316" s="12">
        <f t="shared" si="184"/>
        <v>2.4650707173985428E-2</v>
      </c>
      <c r="AL316" s="10">
        <f t="shared" ca="1" si="185"/>
        <v>2.8876872725157492</v>
      </c>
      <c r="AM316" s="10">
        <f t="shared" si="186"/>
        <v>6.4663294202964364E-2</v>
      </c>
      <c r="AN316" s="10">
        <f t="shared" si="187"/>
        <v>3.4065181786050873</v>
      </c>
      <c r="AO316" s="10">
        <f t="shared" si="188"/>
        <v>3.975831619</v>
      </c>
      <c r="AP316" s="10">
        <f t="shared" si="189"/>
        <v>0.10219480842045017</v>
      </c>
      <c r="AQ316" s="10">
        <f t="shared" si="190"/>
        <v>2.35178275046</v>
      </c>
      <c r="AR316" s="15">
        <f t="shared" ca="1" si="191"/>
        <v>0.67077969963561268</v>
      </c>
    </row>
    <row r="317" spans="1:44">
      <c r="A317" s="14" t="str">
        <f>B317&amp;D317</f>
        <v>MN3</v>
      </c>
      <c r="B317" t="s">
        <v>85</v>
      </c>
      <c r="C317" t="s">
        <v>152</v>
      </c>
      <c r="D317">
        <v>3</v>
      </c>
      <c r="E317">
        <v>1</v>
      </c>
      <c r="F317" s="16">
        <f t="shared" ca="1" si="160"/>
        <v>1.2695811603655818</v>
      </c>
      <c r="G317">
        <v>3.0677160489999999</v>
      </c>
      <c r="H317">
        <v>-7.3380246910000002</v>
      </c>
      <c r="I317">
        <v>-6.743804012</v>
      </c>
      <c r="J317">
        <v>349.35185189999999</v>
      </c>
      <c r="K317">
        <v>4.1206738679999999</v>
      </c>
      <c r="L317">
        <v>45.900944440000004</v>
      </c>
      <c r="M317">
        <v>6.1358024689999997</v>
      </c>
      <c r="N317" s="12">
        <f t="shared" si="161"/>
        <v>24.8</v>
      </c>
      <c r="O317" s="10">
        <f t="shared" si="162"/>
        <v>11.75</v>
      </c>
      <c r="P317" s="10">
        <f t="shared" si="163"/>
        <v>97.238036395435131</v>
      </c>
      <c r="Q317" s="10">
        <f t="shared" si="164"/>
        <v>28.451044931327999</v>
      </c>
      <c r="R317" s="10">
        <f t="shared" si="165"/>
        <v>24.362395816841438</v>
      </c>
      <c r="S317" s="12">
        <f t="shared" si="166"/>
        <v>12.675229839625533</v>
      </c>
      <c r="T317" s="10">
        <f t="shared" si="167"/>
        <v>18.773278518542401</v>
      </c>
      <c r="U317" s="10">
        <f t="shared" si="168"/>
        <v>0.67517401540206123</v>
      </c>
      <c r="V317" s="10">
        <f t="shared" si="169"/>
        <v>9.759926976511661</v>
      </c>
      <c r="W317" s="10">
        <f t="shared" si="170"/>
        <v>26.406720374084721</v>
      </c>
      <c r="X317" s="10">
        <f t="shared" si="171"/>
        <v>0.25500652418080627</v>
      </c>
      <c r="Y317" s="10">
        <f t="shared" si="172"/>
        <v>0.56148492079278278</v>
      </c>
      <c r="Z317" s="10">
        <f t="shared" si="173"/>
        <v>3.780975434765883</v>
      </c>
      <c r="AA317" s="10">
        <f t="shared" si="174"/>
        <v>5.9789515417457775</v>
      </c>
      <c r="AB317" s="10">
        <f t="shared" si="175"/>
        <v>-2.1351543209999999</v>
      </c>
      <c r="AC317" s="10">
        <f t="shared" si="176"/>
        <v>0.76141580846158652</v>
      </c>
      <c r="AD317" s="10">
        <f t="shared" si="177"/>
        <v>0.35202018759754483</v>
      </c>
      <c r="AE317" s="10">
        <f t="shared" si="178"/>
        <v>0.55671799802956567</v>
      </c>
      <c r="AF317" s="10">
        <f t="shared" si="179"/>
        <v>0.36856586386876911</v>
      </c>
      <c r="AG317" s="10">
        <f t="shared" si="180"/>
        <v>3.8692635586232364E-2</v>
      </c>
      <c r="AH317" s="10">
        <f t="shared" si="181"/>
        <v>97.238036395435131</v>
      </c>
      <c r="AI317" s="10">
        <f t="shared" si="182"/>
        <v>6.4663294202964364E-2</v>
      </c>
      <c r="AJ317" s="10">
        <f t="shared" ca="1" si="183"/>
        <v>0.93316481475000002</v>
      </c>
      <c r="AK317" s="12">
        <f t="shared" si="184"/>
        <v>3.8692635586232364E-2</v>
      </c>
      <c r="AL317" s="10">
        <f t="shared" ca="1" si="185"/>
        <v>5.045786726995777</v>
      </c>
      <c r="AM317" s="10">
        <f t="shared" si="186"/>
        <v>6.4663294202964364E-2</v>
      </c>
      <c r="AN317" s="10">
        <f t="shared" si="187"/>
        <v>3.3226903171723645</v>
      </c>
      <c r="AO317" s="10">
        <f t="shared" si="188"/>
        <v>4.1206738679999999</v>
      </c>
      <c r="AP317" s="10">
        <f t="shared" si="189"/>
        <v>0.18815213416079657</v>
      </c>
      <c r="AQ317" s="10">
        <f t="shared" si="190"/>
        <v>2.4010291151200001</v>
      </c>
      <c r="AR317" s="15">
        <f t="shared" ca="1" si="191"/>
        <v>1.2695811603655818</v>
      </c>
    </row>
    <row r="318" spans="1:44">
      <c r="A318" s="14" t="str">
        <f>B318&amp;D318</f>
        <v>MN4</v>
      </c>
      <c r="B318" t="s">
        <v>85</v>
      </c>
      <c r="C318" t="s">
        <v>152</v>
      </c>
      <c r="D318">
        <v>4</v>
      </c>
      <c r="E318">
        <v>1</v>
      </c>
      <c r="F318" s="16">
        <f t="shared" ca="1" si="160"/>
        <v>2.8555409639154425</v>
      </c>
      <c r="G318">
        <v>13.13697318</v>
      </c>
      <c r="H318">
        <v>1.3993614299999999</v>
      </c>
      <c r="I318">
        <v>0.33426458100000001</v>
      </c>
      <c r="J318">
        <v>349.35185189999999</v>
      </c>
      <c r="K318">
        <v>4.3555582160000004</v>
      </c>
      <c r="L318">
        <v>45.900944440000004</v>
      </c>
      <c r="M318">
        <v>7.6583652620000002</v>
      </c>
      <c r="N318" s="12">
        <f t="shared" si="161"/>
        <v>33.200000000000003</v>
      </c>
      <c r="O318" s="10">
        <f t="shared" si="162"/>
        <v>13.25</v>
      </c>
      <c r="P318" s="10">
        <f t="shared" si="163"/>
        <v>97.238036395435131</v>
      </c>
      <c r="Q318" s="10">
        <f t="shared" si="164"/>
        <v>32.803941275248</v>
      </c>
      <c r="R318" s="10">
        <f t="shared" si="165"/>
        <v>27.635297519728002</v>
      </c>
      <c r="S318" s="12">
        <f t="shared" si="166"/>
        <v>17.894631196166038</v>
      </c>
      <c r="T318" s="10">
        <f t="shared" si="167"/>
        <v>25.131969629661601</v>
      </c>
      <c r="U318" s="10">
        <f t="shared" si="168"/>
        <v>0.71202661231319453</v>
      </c>
      <c r="V318" s="10">
        <f t="shared" si="169"/>
        <v>13.77886602104785</v>
      </c>
      <c r="W318" s="10">
        <f t="shared" si="170"/>
        <v>30.219619397488003</v>
      </c>
      <c r="X318" s="10">
        <f t="shared" si="171"/>
        <v>0.22924773505964272</v>
      </c>
      <c r="Y318" s="10">
        <f t="shared" si="172"/>
        <v>0.61123592662281268</v>
      </c>
      <c r="Z318" s="10">
        <f t="shared" si="173"/>
        <v>4.2345076006308986</v>
      </c>
      <c r="AA318" s="10">
        <f t="shared" si="174"/>
        <v>9.5443584204169518</v>
      </c>
      <c r="AB318" s="10">
        <f t="shared" si="175"/>
        <v>7.2681673050000004</v>
      </c>
      <c r="AC318" s="10">
        <f t="shared" si="176"/>
        <v>1.5112436981936039</v>
      </c>
      <c r="AD318" s="10">
        <f t="shared" si="177"/>
        <v>0.67587893251254783</v>
      </c>
      <c r="AE318" s="10">
        <f t="shared" si="178"/>
        <v>1.0935613153530759</v>
      </c>
      <c r="AF318" s="10">
        <f t="shared" si="179"/>
        <v>0.62581960150097438</v>
      </c>
      <c r="AG318" s="10">
        <f t="shared" si="180"/>
        <v>6.9914425930187499E-2</v>
      </c>
      <c r="AH318" s="10">
        <f t="shared" si="181"/>
        <v>97.238036395435131</v>
      </c>
      <c r="AI318" s="10">
        <f t="shared" si="182"/>
        <v>6.4663294202964364E-2</v>
      </c>
      <c r="AJ318" s="10">
        <f t="shared" ca="1" si="183"/>
        <v>1.3164650276400001</v>
      </c>
      <c r="AK318" s="12">
        <f t="shared" si="184"/>
        <v>6.9914425930187499E-2</v>
      </c>
      <c r="AL318" s="10">
        <f t="shared" ca="1" si="185"/>
        <v>8.2278933927769522</v>
      </c>
      <c r="AM318" s="10">
        <f t="shared" si="186"/>
        <v>6.4663294202964364E-2</v>
      </c>
      <c r="AN318" s="10">
        <f t="shared" si="187"/>
        <v>3.2112102086163099</v>
      </c>
      <c r="AO318" s="10">
        <f t="shared" si="188"/>
        <v>4.3555582160000004</v>
      </c>
      <c r="AP318" s="10">
        <f t="shared" si="189"/>
        <v>0.4677417138521015</v>
      </c>
      <c r="AQ318" s="10">
        <f t="shared" si="190"/>
        <v>2.4808897934400003</v>
      </c>
      <c r="AR318" s="15">
        <f t="shared" ca="1" si="191"/>
        <v>2.8555409639154425</v>
      </c>
    </row>
    <row r="319" spans="1:44">
      <c r="A319" s="14" t="str">
        <f>B319&amp;D319</f>
        <v>MN5</v>
      </c>
      <c r="B319" t="s">
        <v>85</v>
      </c>
      <c r="C319" t="s">
        <v>152</v>
      </c>
      <c r="D319">
        <v>5</v>
      </c>
      <c r="E319">
        <v>1</v>
      </c>
      <c r="F319" s="16">
        <f t="shared" ca="1" si="160"/>
        <v>3.8552109396209122</v>
      </c>
      <c r="G319">
        <v>18.170185190000002</v>
      </c>
      <c r="H319">
        <v>6.3348148149999997</v>
      </c>
      <c r="I319">
        <v>5.1771990739999998</v>
      </c>
      <c r="J319">
        <v>349.35185189999999</v>
      </c>
      <c r="K319">
        <v>4.1867258229999997</v>
      </c>
      <c r="L319">
        <v>45.900944440000004</v>
      </c>
      <c r="M319">
        <v>7.7604938270000003</v>
      </c>
      <c r="N319" s="12">
        <f t="shared" si="161"/>
        <v>39.200000000000003</v>
      </c>
      <c r="O319" s="10">
        <f t="shared" si="162"/>
        <v>14.7</v>
      </c>
      <c r="P319" s="10">
        <f t="shared" si="163"/>
        <v>97.238036395435131</v>
      </c>
      <c r="Q319" s="10">
        <f t="shared" si="164"/>
        <v>35.158784244183003</v>
      </c>
      <c r="R319" s="10">
        <f t="shared" si="165"/>
        <v>29.708361940743</v>
      </c>
      <c r="S319" s="12">
        <f t="shared" si="166"/>
        <v>20.14732510266667</v>
      </c>
      <c r="T319" s="10">
        <f t="shared" si="167"/>
        <v>29.6738918518896</v>
      </c>
      <c r="U319" s="10">
        <f t="shared" si="168"/>
        <v>0.67895796086429805</v>
      </c>
      <c r="V319" s="10">
        <f t="shared" si="169"/>
        <v>15.513440329053337</v>
      </c>
      <c r="W319" s="10">
        <f t="shared" si="170"/>
        <v>32.433573092463</v>
      </c>
      <c r="X319" s="10">
        <f t="shared" si="171"/>
        <v>0.20843278121254991</v>
      </c>
      <c r="Y319" s="10">
        <f t="shared" si="172"/>
        <v>0.56659324716680248</v>
      </c>
      <c r="Z319" s="10">
        <f t="shared" si="173"/>
        <v>3.8302949131561901</v>
      </c>
      <c r="AA319" s="10">
        <f t="shared" si="174"/>
        <v>11.683145415897148</v>
      </c>
      <c r="AB319" s="10">
        <f t="shared" si="175"/>
        <v>12.2525000025</v>
      </c>
      <c r="AC319" s="10">
        <f t="shared" si="176"/>
        <v>2.0861789502078283</v>
      </c>
      <c r="AD319" s="10">
        <f t="shared" si="177"/>
        <v>0.95700778037671419</v>
      </c>
      <c r="AE319" s="10">
        <f t="shared" si="178"/>
        <v>1.5215933652922713</v>
      </c>
      <c r="AF319" s="10">
        <f t="shared" si="179"/>
        <v>0.88315984997269203</v>
      </c>
      <c r="AG319" s="10">
        <f t="shared" si="180"/>
        <v>9.3841365175650199E-2</v>
      </c>
      <c r="AH319" s="10">
        <f t="shared" si="181"/>
        <v>97.238036395435131</v>
      </c>
      <c r="AI319" s="10">
        <f t="shared" si="182"/>
        <v>6.4663294202964364E-2</v>
      </c>
      <c r="AJ319" s="10">
        <f t="shared" ca="1" si="183"/>
        <v>0.69780657764999998</v>
      </c>
      <c r="AK319" s="12">
        <f t="shared" si="184"/>
        <v>9.3841365175650199E-2</v>
      </c>
      <c r="AL319" s="10">
        <f t="shared" ca="1" si="185"/>
        <v>10.985338838247147</v>
      </c>
      <c r="AM319" s="10">
        <f t="shared" si="186"/>
        <v>6.4663294202964364E-2</v>
      </c>
      <c r="AN319" s="10">
        <f t="shared" si="187"/>
        <v>3.1550994294252011</v>
      </c>
      <c r="AO319" s="10">
        <f t="shared" si="188"/>
        <v>4.1867258229999997</v>
      </c>
      <c r="AP319" s="10">
        <f t="shared" si="189"/>
        <v>0.63843351531957926</v>
      </c>
      <c r="AQ319" s="10">
        <f t="shared" si="190"/>
        <v>2.4234867798200002</v>
      </c>
      <c r="AR319" s="15">
        <f t="shared" ca="1" si="191"/>
        <v>3.8552109396209122</v>
      </c>
    </row>
    <row r="320" spans="1:44">
      <c r="A320" s="14" t="str">
        <f>B320&amp;D320</f>
        <v>MN6</v>
      </c>
      <c r="B320" t="s">
        <v>85</v>
      </c>
      <c r="C320" t="s">
        <v>152</v>
      </c>
      <c r="D320">
        <v>6</v>
      </c>
      <c r="E320">
        <v>1</v>
      </c>
      <c r="F320" s="16">
        <f t="shared" ca="1" si="160"/>
        <v>4.5132425100212101</v>
      </c>
      <c r="G320">
        <v>23.902490419999999</v>
      </c>
      <c r="H320">
        <v>12.24936143</v>
      </c>
      <c r="I320">
        <v>12.300476270000001</v>
      </c>
      <c r="J320">
        <v>349.35185189999999</v>
      </c>
      <c r="K320">
        <v>3.5541852920000001</v>
      </c>
      <c r="L320">
        <v>45.900944440000004</v>
      </c>
      <c r="M320">
        <v>9.0185185190000006</v>
      </c>
      <c r="N320" s="12">
        <f t="shared" si="161"/>
        <v>41.9</v>
      </c>
      <c r="O320" s="10">
        <f t="shared" si="162"/>
        <v>15.4</v>
      </c>
      <c r="P320" s="10">
        <f t="shared" si="163"/>
        <v>97.238036395435131</v>
      </c>
      <c r="Q320" s="10">
        <f t="shared" si="164"/>
        <v>37.893147821406437</v>
      </c>
      <c r="R320" s="10">
        <f t="shared" si="165"/>
        <v>32.347545564375004</v>
      </c>
      <c r="S320" s="12">
        <f t="shared" si="166"/>
        <v>22.743698894353898</v>
      </c>
      <c r="T320" s="10">
        <f t="shared" si="167"/>
        <v>31.717756851892197</v>
      </c>
      <c r="U320" s="10">
        <f t="shared" si="168"/>
        <v>0.71706517584319862</v>
      </c>
      <c r="V320" s="10">
        <f t="shared" si="169"/>
        <v>17.512648148652502</v>
      </c>
      <c r="W320" s="10">
        <f t="shared" si="170"/>
        <v>35.12034669289072</v>
      </c>
      <c r="X320" s="10">
        <f t="shared" si="171"/>
        <v>0.17254945213063008</v>
      </c>
      <c r="Y320" s="10">
        <f t="shared" si="172"/>
        <v>0.61803798738831828</v>
      </c>
      <c r="Z320" s="10">
        <f t="shared" si="173"/>
        <v>3.7453080901898881</v>
      </c>
      <c r="AA320" s="10">
        <f t="shared" si="174"/>
        <v>13.767340058462615</v>
      </c>
      <c r="AB320" s="10">
        <f t="shared" si="175"/>
        <v>18.075925925</v>
      </c>
      <c r="AC320" s="10">
        <f t="shared" si="176"/>
        <v>2.9664979369301099</v>
      </c>
      <c r="AD320" s="10">
        <f t="shared" si="177"/>
        <v>1.4257931171559681</v>
      </c>
      <c r="AE320" s="10">
        <f t="shared" si="178"/>
        <v>2.196145527043039</v>
      </c>
      <c r="AF320" s="10">
        <f t="shared" si="179"/>
        <v>1.4305962235587828</v>
      </c>
      <c r="AG320" s="10">
        <f t="shared" si="180"/>
        <v>0.13031432339803303</v>
      </c>
      <c r="AH320" s="10">
        <f t="shared" si="181"/>
        <v>97.238036395435131</v>
      </c>
      <c r="AI320" s="10">
        <f t="shared" si="182"/>
        <v>6.4663294202964364E-2</v>
      </c>
      <c r="AJ320" s="10">
        <f t="shared" ca="1" si="183"/>
        <v>0.81527962915000007</v>
      </c>
      <c r="AK320" s="12">
        <f t="shared" si="184"/>
        <v>0.13031432339803303</v>
      </c>
      <c r="AL320" s="10">
        <f t="shared" ca="1" si="185"/>
        <v>12.952060429312615</v>
      </c>
      <c r="AM320" s="10">
        <f t="shared" si="186"/>
        <v>6.4663294202964364E-2</v>
      </c>
      <c r="AN320" s="10">
        <f t="shared" si="187"/>
        <v>3.091976765649449</v>
      </c>
      <c r="AO320" s="10">
        <f t="shared" si="188"/>
        <v>3.5541852920000001</v>
      </c>
      <c r="AP320" s="10">
        <f t="shared" si="189"/>
        <v>0.76554930348425621</v>
      </c>
      <c r="AQ320" s="10">
        <f t="shared" si="190"/>
        <v>2.2084229992800002</v>
      </c>
      <c r="AR320" s="15">
        <f t="shared" ca="1" si="191"/>
        <v>4.5132425100212101</v>
      </c>
    </row>
    <row r="321" spans="1:44">
      <c r="A321" s="14" t="str">
        <f>B321&amp;D321</f>
        <v>MN7</v>
      </c>
      <c r="B321" t="s">
        <v>85</v>
      </c>
      <c r="C321" t="s">
        <v>152</v>
      </c>
      <c r="D321">
        <v>7</v>
      </c>
      <c r="E321">
        <v>1</v>
      </c>
      <c r="F321" s="16">
        <f t="shared" ca="1" si="160"/>
        <v>5.1620768014274709</v>
      </c>
      <c r="G321">
        <v>26.115987650000001</v>
      </c>
      <c r="H321">
        <v>15.106172839999999</v>
      </c>
      <c r="I321">
        <v>15.77465535</v>
      </c>
      <c r="J321">
        <v>349.35185189999999</v>
      </c>
      <c r="K321">
        <v>3.1093544240000002</v>
      </c>
      <c r="L321">
        <v>45.900944440000004</v>
      </c>
      <c r="M321">
        <v>9.9876543210000008</v>
      </c>
      <c r="N321" s="12">
        <f t="shared" si="161"/>
        <v>45.650000000000006</v>
      </c>
      <c r="O321" s="10">
        <f t="shared" si="162"/>
        <v>15.1</v>
      </c>
      <c r="P321" s="10">
        <f t="shared" si="163"/>
        <v>97.238036395435131</v>
      </c>
      <c r="Q321" s="10">
        <f t="shared" si="164"/>
        <v>39.187417741303001</v>
      </c>
      <c r="R321" s="10">
        <f t="shared" si="165"/>
        <v>33.731204087808003</v>
      </c>
      <c r="S321" s="12">
        <f t="shared" si="166"/>
        <v>26.509732442173846</v>
      </c>
      <c r="T321" s="10">
        <f t="shared" si="167"/>
        <v>34.5564582407847</v>
      </c>
      <c r="U321" s="10">
        <f t="shared" si="168"/>
        <v>0.76714263532036864</v>
      </c>
      <c r="V321" s="10">
        <f t="shared" si="169"/>
        <v>20.412493980473862</v>
      </c>
      <c r="W321" s="10">
        <f t="shared" si="170"/>
        <v>36.459310914555502</v>
      </c>
      <c r="X321" s="10">
        <f t="shared" si="171"/>
        <v>0.15257353305101026</v>
      </c>
      <c r="Y321" s="10">
        <f t="shared" si="172"/>
        <v>0.68564255768249771</v>
      </c>
      <c r="Z321" s="10">
        <f t="shared" si="173"/>
        <v>3.8140415992537871</v>
      </c>
      <c r="AA321" s="10">
        <f t="shared" si="174"/>
        <v>16.598452381220074</v>
      </c>
      <c r="AB321" s="10">
        <f t="shared" si="175"/>
        <v>20.611080245</v>
      </c>
      <c r="AC321" s="10">
        <f t="shared" si="176"/>
        <v>3.3845563900342239</v>
      </c>
      <c r="AD321" s="10">
        <f t="shared" si="177"/>
        <v>1.7170380860165659</v>
      </c>
      <c r="AE321" s="10">
        <f t="shared" si="178"/>
        <v>2.5507972380253952</v>
      </c>
      <c r="AF321" s="10">
        <f t="shared" si="179"/>
        <v>1.792279618009222</v>
      </c>
      <c r="AG321" s="10">
        <f t="shared" si="180"/>
        <v>0.14959535070976659</v>
      </c>
      <c r="AH321" s="10">
        <f t="shared" si="181"/>
        <v>97.238036395435131</v>
      </c>
      <c r="AI321" s="10">
        <f t="shared" si="182"/>
        <v>6.4663294202964364E-2</v>
      </c>
      <c r="AJ321" s="10">
        <f t="shared" ca="1" si="183"/>
        <v>0.35492160480000007</v>
      </c>
      <c r="AK321" s="12">
        <f t="shared" si="184"/>
        <v>0.14959535070976659</v>
      </c>
      <c r="AL321" s="10">
        <f t="shared" ca="1" si="185"/>
        <v>16.243530776420073</v>
      </c>
      <c r="AM321" s="10">
        <f t="shared" si="186"/>
        <v>6.4663294202964364E-2</v>
      </c>
      <c r="AN321" s="10">
        <f t="shared" si="187"/>
        <v>3.0652794140091939</v>
      </c>
      <c r="AO321" s="10">
        <f t="shared" si="188"/>
        <v>3.1093544240000002</v>
      </c>
      <c r="AP321" s="10">
        <f t="shared" si="189"/>
        <v>0.75851762001617318</v>
      </c>
      <c r="AQ321" s="10">
        <f t="shared" si="190"/>
        <v>2.0571805041600002</v>
      </c>
      <c r="AR321" s="15">
        <f t="shared" ca="1" si="191"/>
        <v>5.1620768014274709</v>
      </c>
    </row>
    <row r="322" spans="1:44">
      <c r="A322" s="14" t="str">
        <f>B322&amp;D322</f>
        <v>MN8</v>
      </c>
      <c r="B322" t="s">
        <v>85</v>
      </c>
      <c r="C322" t="s">
        <v>152</v>
      </c>
      <c r="D322">
        <v>8</v>
      </c>
      <c r="E322">
        <v>1</v>
      </c>
      <c r="F322" s="16">
        <f t="shared" ca="1" si="160"/>
        <v>5.7403634743985252</v>
      </c>
      <c r="G322">
        <v>25.74364198</v>
      </c>
      <c r="H322">
        <v>13.943765429999999</v>
      </c>
      <c r="I322">
        <v>14.983099279999999</v>
      </c>
      <c r="J322">
        <v>349.35185189999999</v>
      </c>
      <c r="K322">
        <v>3.0109130660000001</v>
      </c>
      <c r="L322">
        <v>45.900944440000004</v>
      </c>
      <c r="M322">
        <v>9.5549382719999993</v>
      </c>
      <c r="N322" s="12">
        <f t="shared" si="161"/>
        <v>50.650000000000006</v>
      </c>
      <c r="O322" s="10">
        <f t="shared" si="162"/>
        <v>13.9</v>
      </c>
      <c r="P322" s="10">
        <f t="shared" si="163"/>
        <v>97.238036395435131</v>
      </c>
      <c r="Q322" s="10">
        <f t="shared" si="164"/>
        <v>38.925951312671437</v>
      </c>
      <c r="R322" s="10">
        <f t="shared" si="165"/>
        <v>33.03394173610144</v>
      </c>
      <c r="S322" s="12">
        <f t="shared" si="166"/>
        <v>30.071047607079137</v>
      </c>
      <c r="T322" s="10">
        <f t="shared" si="167"/>
        <v>38.341393425974701</v>
      </c>
      <c r="U322" s="10">
        <f t="shared" si="168"/>
        <v>0.78429720258177293</v>
      </c>
      <c r="V322" s="10">
        <f t="shared" si="169"/>
        <v>23.154706657450937</v>
      </c>
      <c r="W322" s="10">
        <f t="shared" si="170"/>
        <v>35.979946524386435</v>
      </c>
      <c r="X322" s="10">
        <f t="shared" si="171"/>
        <v>0.15727497528469794</v>
      </c>
      <c r="Y322" s="10">
        <f t="shared" si="172"/>
        <v>0.70880122348539365</v>
      </c>
      <c r="Z322" s="10">
        <f t="shared" si="173"/>
        <v>4.010925521412676</v>
      </c>
      <c r="AA322" s="10">
        <f t="shared" si="174"/>
        <v>19.14378113603826</v>
      </c>
      <c r="AB322" s="10">
        <f t="shared" si="175"/>
        <v>19.843703704999999</v>
      </c>
      <c r="AC322" s="10">
        <f t="shared" si="176"/>
        <v>3.3108347731749883</v>
      </c>
      <c r="AD322" s="10">
        <f t="shared" si="177"/>
        <v>1.5927804159983814</v>
      </c>
      <c r="AE322" s="10">
        <f t="shared" si="178"/>
        <v>2.4518075945866848</v>
      </c>
      <c r="AF322" s="10">
        <f t="shared" si="179"/>
        <v>1.7034915641432526</v>
      </c>
      <c r="AG322" s="10">
        <f t="shared" si="180"/>
        <v>0.14352001889241797</v>
      </c>
      <c r="AH322" s="10">
        <f t="shared" si="181"/>
        <v>97.238036395435131</v>
      </c>
      <c r="AI322" s="10">
        <f t="shared" si="182"/>
        <v>6.4663294202964364E-2</v>
      </c>
      <c r="AJ322" s="10">
        <f t="shared" ca="1" si="183"/>
        <v>-0.10743271560000012</v>
      </c>
      <c r="AK322" s="12">
        <f t="shared" si="184"/>
        <v>0.14352001889241797</v>
      </c>
      <c r="AL322" s="10">
        <f t="shared" ca="1" si="185"/>
        <v>19.251213851638262</v>
      </c>
      <c r="AM322" s="10">
        <f t="shared" si="186"/>
        <v>6.4663294202964364E-2</v>
      </c>
      <c r="AN322" s="10">
        <f t="shared" si="187"/>
        <v>3.0733117653320865</v>
      </c>
      <c r="AO322" s="10">
        <f t="shared" si="188"/>
        <v>3.0109130660000001</v>
      </c>
      <c r="AP322" s="10">
        <f t="shared" si="189"/>
        <v>0.7483160304434322</v>
      </c>
      <c r="AQ322" s="10">
        <f t="shared" si="190"/>
        <v>2.0237104424400001</v>
      </c>
      <c r="AR322" s="15">
        <f t="shared" ca="1" si="191"/>
        <v>5.7403634743985252</v>
      </c>
    </row>
    <row r="323" spans="1:44">
      <c r="A323" s="14" t="str">
        <f>B323&amp;D323</f>
        <v>MN9</v>
      </c>
      <c r="B323" t="s">
        <v>85</v>
      </c>
      <c r="C323" t="s">
        <v>152</v>
      </c>
      <c r="D323">
        <v>9</v>
      </c>
      <c r="E323">
        <v>1</v>
      </c>
      <c r="F323" s="16">
        <f t="shared" ca="1" si="160"/>
        <v>3.291162598814481</v>
      </c>
      <c r="G323">
        <v>21.598914430000001</v>
      </c>
      <c r="H323">
        <v>9.8728607920000009</v>
      </c>
      <c r="I323">
        <v>10.48244732</v>
      </c>
      <c r="J323">
        <v>349.35185189999999</v>
      </c>
      <c r="K323">
        <v>3.3581337800000002</v>
      </c>
      <c r="L323">
        <v>45.900944440000004</v>
      </c>
      <c r="M323">
        <v>7.8358876119999996</v>
      </c>
      <c r="N323" s="12">
        <f t="shared" si="161"/>
        <v>27.95</v>
      </c>
      <c r="O323" s="10">
        <f t="shared" si="162"/>
        <v>12.3</v>
      </c>
      <c r="P323" s="10">
        <f t="shared" si="163"/>
        <v>97.238036395435131</v>
      </c>
      <c r="Q323" s="10">
        <f t="shared" si="164"/>
        <v>36.881034107601437</v>
      </c>
      <c r="R323" s="10">
        <f t="shared" si="165"/>
        <v>31.227391054023439</v>
      </c>
      <c r="S323" s="12">
        <f t="shared" si="166"/>
        <v>15.890469868105692</v>
      </c>
      <c r="T323" s="10">
        <f t="shared" si="167"/>
        <v>21.157787685212099</v>
      </c>
      <c r="U323" s="10">
        <f t="shared" si="168"/>
        <v>0.75104590822659989</v>
      </c>
      <c r="V323" s="10">
        <f t="shared" si="169"/>
        <v>12.235661798441383</v>
      </c>
      <c r="W323" s="10">
        <f t="shared" si="170"/>
        <v>34.05421258081244</v>
      </c>
      <c r="X323" s="10">
        <f t="shared" si="171"/>
        <v>0.18233798059412309</v>
      </c>
      <c r="Y323" s="10">
        <f t="shared" si="172"/>
        <v>0.66391197610590991</v>
      </c>
      <c r="Z323" s="10">
        <f t="shared" si="173"/>
        <v>4.1224793247118887</v>
      </c>
      <c r="AA323" s="10">
        <f t="shared" si="174"/>
        <v>8.1131824737294949</v>
      </c>
      <c r="AB323" s="10">
        <f t="shared" si="175"/>
        <v>15.735887611000001</v>
      </c>
      <c r="AC323" s="10">
        <f t="shared" si="176"/>
        <v>2.5799814815365671</v>
      </c>
      <c r="AD323" s="10">
        <f t="shared" si="177"/>
        <v>1.2175399209594784</v>
      </c>
      <c r="AE323" s="10">
        <f t="shared" si="178"/>
        <v>1.8987607012480228</v>
      </c>
      <c r="AF323" s="10">
        <f t="shared" si="179"/>
        <v>1.2682302226091384</v>
      </c>
      <c r="AG323" s="10">
        <f t="shared" si="180"/>
        <v>0.11442896940320767</v>
      </c>
      <c r="AH323" s="10">
        <f t="shared" si="181"/>
        <v>97.238036395435131</v>
      </c>
      <c r="AI323" s="10">
        <f t="shared" si="182"/>
        <v>6.4663294202964364E-2</v>
      </c>
      <c r="AJ323" s="10">
        <f t="shared" ca="1" si="183"/>
        <v>-0.57509425315999985</v>
      </c>
      <c r="AK323" s="12">
        <f t="shared" si="184"/>
        <v>0.11442896940320767</v>
      </c>
      <c r="AL323" s="10">
        <f t="shared" ca="1" si="185"/>
        <v>8.6882767268894945</v>
      </c>
      <c r="AM323" s="10">
        <f t="shared" si="186"/>
        <v>6.4663294202964364E-2</v>
      </c>
      <c r="AN323" s="10">
        <f t="shared" si="187"/>
        <v>3.1170354591062361</v>
      </c>
      <c r="AO323" s="10">
        <f t="shared" si="188"/>
        <v>3.3581337800000002</v>
      </c>
      <c r="AP323" s="10">
        <f t="shared" si="189"/>
        <v>0.63053047863888434</v>
      </c>
      <c r="AQ323" s="10">
        <f t="shared" si="190"/>
        <v>2.1417654852000001</v>
      </c>
      <c r="AR323" s="15">
        <f t="shared" ca="1" si="191"/>
        <v>3.291162598814481</v>
      </c>
    </row>
    <row r="324" spans="1:44">
      <c r="A324" s="14" t="str">
        <f>B324&amp;D324</f>
        <v>MN10</v>
      </c>
      <c r="B324" t="s">
        <v>85</v>
      </c>
      <c r="C324" t="s">
        <v>152</v>
      </c>
      <c r="D324">
        <v>10</v>
      </c>
      <c r="E324">
        <v>1</v>
      </c>
      <c r="F324" s="16">
        <f t="shared" ca="1" si="160"/>
        <v>1.7330954121674942</v>
      </c>
      <c r="G324">
        <v>10.949135800000001</v>
      </c>
      <c r="H324">
        <v>1.662654321</v>
      </c>
      <c r="I324">
        <v>1.983518519</v>
      </c>
      <c r="J324">
        <v>349.35185189999999</v>
      </c>
      <c r="K324">
        <v>3.7676286010000002</v>
      </c>
      <c r="L324">
        <v>45.900944440000004</v>
      </c>
      <c r="M324">
        <v>4.3444444439999996</v>
      </c>
      <c r="N324" s="12">
        <f t="shared" si="161"/>
        <v>19.75</v>
      </c>
      <c r="O324" s="10">
        <f t="shared" si="162"/>
        <v>10.7</v>
      </c>
      <c r="P324" s="10">
        <f t="shared" si="163"/>
        <v>97.238036395435131</v>
      </c>
      <c r="Q324" s="10">
        <f t="shared" si="164"/>
        <v>31.671902089016438</v>
      </c>
      <c r="R324" s="10">
        <f t="shared" si="165"/>
        <v>27.837567838331438</v>
      </c>
      <c r="S324" s="12">
        <f t="shared" si="166"/>
        <v>8.9469755966822433</v>
      </c>
      <c r="T324" s="10">
        <f t="shared" si="167"/>
        <v>14.950493981500498</v>
      </c>
      <c r="U324" s="10">
        <f t="shared" si="168"/>
        <v>0.59844013232961313</v>
      </c>
      <c r="V324" s="10">
        <f t="shared" si="169"/>
        <v>6.8891712094453279</v>
      </c>
      <c r="W324" s="10">
        <f t="shared" si="170"/>
        <v>29.75473496367394</v>
      </c>
      <c r="X324" s="10">
        <f t="shared" si="171"/>
        <v>0.22246588864214012</v>
      </c>
      <c r="Y324" s="10">
        <f t="shared" si="172"/>
        <v>0.45789417864497783</v>
      </c>
      <c r="Z324" s="10">
        <f t="shared" si="173"/>
        <v>3.030990932880484</v>
      </c>
      <c r="AA324" s="10">
        <f t="shared" si="174"/>
        <v>3.8581802765648439</v>
      </c>
      <c r="AB324" s="10">
        <f t="shared" si="175"/>
        <v>6.3058950605000001</v>
      </c>
      <c r="AC324" s="10">
        <f t="shared" si="176"/>
        <v>1.3082824032466036</v>
      </c>
      <c r="AD324" s="10">
        <f t="shared" si="177"/>
        <v>0.68878610269409823</v>
      </c>
      <c r="AE324" s="10">
        <f t="shared" si="178"/>
        <v>0.99853425297035092</v>
      </c>
      <c r="AF324" s="10">
        <f t="shared" si="179"/>
        <v>0.70480955778988841</v>
      </c>
      <c r="AG324" s="10">
        <f t="shared" si="180"/>
        <v>6.5954523983408869E-2</v>
      </c>
      <c r="AH324" s="10">
        <f t="shared" si="181"/>
        <v>97.238036395435131</v>
      </c>
      <c r="AI324" s="10">
        <f t="shared" si="182"/>
        <v>6.4663294202964364E-2</v>
      </c>
      <c r="AJ324" s="10">
        <f t="shared" ca="1" si="183"/>
        <v>-1.3201989570700001</v>
      </c>
      <c r="AK324" s="12">
        <f t="shared" si="184"/>
        <v>6.5954523983408869E-2</v>
      </c>
      <c r="AL324" s="10">
        <f t="shared" ca="1" si="185"/>
        <v>5.1783792336348444</v>
      </c>
      <c r="AM324" s="10">
        <f t="shared" si="186"/>
        <v>6.4663294202964364E-2</v>
      </c>
      <c r="AN324" s="10">
        <f t="shared" si="187"/>
        <v>3.2222735571157655</v>
      </c>
      <c r="AO324" s="10">
        <f t="shared" si="188"/>
        <v>3.7676286010000002</v>
      </c>
      <c r="AP324" s="10">
        <f t="shared" si="189"/>
        <v>0.29372469518046251</v>
      </c>
      <c r="AQ324" s="10">
        <f t="shared" si="190"/>
        <v>2.28099372434</v>
      </c>
      <c r="AR324" s="15">
        <f t="shared" ca="1" si="191"/>
        <v>1.7330954121674942</v>
      </c>
    </row>
    <row r="325" spans="1:44">
      <c r="A325" s="14" t="str">
        <f>B325&amp;D325</f>
        <v>MN11</v>
      </c>
      <c r="B325" t="s">
        <v>85</v>
      </c>
      <c r="C325" t="s">
        <v>152</v>
      </c>
      <c r="D325">
        <v>11</v>
      </c>
      <c r="E325">
        <v>1</v>
      </c>
      <c r="F325" s="16">
        <f t="shared" ca="1" si="160"/>
        <v>1.0193251395303307</v>
      </c>
      <c r="G325">
        <v>3.9329501919999998</v>
      </c>
      <c r="H325">
        <v>-4.7985951470000003</v>
      </c>
      <c r="I325">
        <v>-4.5518491909999996</v>
      </c>
      <c r="J325">
        <v>349.35185189999999</v>
      </c>
      <c r="K325">
        <v>4.0200617279999999</v>
      </c>
      <c r="L325">
        <v>45.900944440000004</v>
      </c>
      <c r="M325">
        <v>4.4367816089999996</v>
      </c>
      <c r="N325" s="12">
        <f t="shared" si="161"/>
        <v>13.25</v>
      </c>
      <c r="O325" s="10">
        <f t="shared" si="162"/>
        <v>9.3000000000000007</v>
      </c>
      <c r="P325" s="10">
        <f t="shared" si="163"/>
        <v>97.238036395435131</v>
      </c>
      <c r="Q325" s="10">
        <f t="shared" si="164"/>
        <v>28.657772836896438</v>
      </c>
      <c r="R325" s="10">
        <f t="shared" si="165"/>
        <v>25.293042243327999</v>
      </c>
      <c r="S325" s="12">
        <f t="shared" si="166"/>
        <v>6.4731105547983869</v>
      </c>
      <c r="T325" s="10">
        <f t="shared" si="167"/>
        <v>10.0300782407535</v>
      </c>
      <c r="U325" s="10">
        <f t="shared" si="168"/>
        <v>0.64536989636803677</v>
      </c>
      <c r="V325" s="10">
        <f t="shared" si="169"/>
        <v>4.9842951271947582</v>
      </c>
      <c r="W325" s="10">
        <f t="shared" si="170"/>
        <v>26.975407540112219</v>
      </c>
      <c r="X325" s="10">
        <f t="shared" si="171"/>
        <v>0.24758631146228999</v>
      </c>
      <c r="Y325" s="10">
        <f t="shared" si="172"/>
        <v>0.52124936009684975</v>
      </c>
      <c r="Z325" s="10">
        <f t="shared" si="173"/>
        <v>3.48128981290367</v>
      </c>
      <c r="AA325" s="10">
        <f t="shared" si="174"/>
        <v>1.5030053142910882</v>
      </c>
      <c r="AB325" s="10">
        <f t="shared" si="175"/>
        <v>-0.43282247750000025</v>
      </c>
      <c r="AC325" s="10">
        <f t="shared" si="176"/>
        <v>0.80943109376256051</v>
      </c>
      <c r="AD325" s="10">
        <f t="shared" si="177"/>
        <v>0.42766241889178508</v>
      </c>
      <c r="AE325" s="10">
        <f t="shared" si="178"/>
        <v>0.61854675632717282</v>
      </c>
      <c r="AF325" s="10">
        <f t="shared" si="179"/>
        <v>0.4357290729155549</v>
      </c>
      <c r="AG325" s="10">
        <f t="shared" si="180"/>
        <v>4.3227103151413954E-2</v>
      </c>
      <c r="AH325" s="10">
        <f t="shared" si="181"/>
        <v>97.238036395435131</v>
      </c>
      <c r="AI325" s="10">
        <f t="shared" si="182"/>
        <v>6.4663294202964364E-2</v>
      </c>
      <c r="AJ325" s="10">
        <f t="shared" ca="1" si="183"/>
        <v>-0.94342045532000018</v>
      </c>
      <c r="AK325" s="12">
        <f t="shared" si="184"/>
        <v>4.3227103151413954E-2</v>
      </c>
      <c r="AL325" s="10">
        <f t="shared" ca="1" si="185"/>
        <v>2.4464257696110883</v>
      </c>
      <c r="AM325" s="10">
        <f t="shared" si="186"/>
        <v>6.4663294202964364E-2</v>
      </c>
      <c r="AN325" s="10">
        <f t="shared" si="187"/>
        <v>3.301938289784383</v>
      </c>
      <c r="AO325" s="10">
        <f t="shared" si="188"/>
        <v>4.0200617279999999</v>
      </c>
      <c r="AP325" s="10">
        <f t="shared" si="189"/>
        <v>0.18281768341161792</v>
      </c>
      <c r="AQ325" s="10">
        <f t="shared" si="190"/>
        <v>2.3668209875200001</v>
      </c>
      <c r="AR325" s="15">
        <f t="shared" ca="1" si="191"/>
        <v>1.0193251395303307</v>
      </c>
    </row>
    <row r="326" spans="1:44">
      <c r="A326" s="14" t="str">
        <f>B326&amp;D326</f>
        <v>MN12</v>
      </c>
      <c r="B326" t="s">
        <v>85</v>
      </c>
      <c r="C326" t="s">
        <v>152</v>
      </c>
      <c r="D326">
        <v>12</v>
      </c>
      <c r="E326">
        <v>1</v>
      </c>
      <c r="F326" s="16">
        <f t="shared" ca="1" si="160"/>
        <v>0.55141459502988255</v>
      </c>
      <c r="G326">
        <v>-4.3356630819999999</v>
      </c>
      <c r="H326">
        <v>-13.35304659</v>
      </c>
      <c r="I326">
        <v>-12.239934290000001</v>
      </c>
      <c r="J326">
        <v>349.35185189999999</v>
      </c>
      <c r="K326">
        <v>3.8559065110000001</v>
      </c>
      <c r="L326">
        <v>45.900944440000004</v>
      </c>
      <c r="M326">
        <v>3.8661887689999999</v>
      </c>
      <c r="N326" s="12">
        <f t="shared" si="161"/>
        <v>10.5</v>
      </c>
      <c r="O326" s="10">
        <f t="shared" si="162"/>
        <v>8.6</v>
      </c>
      <c r="P326" s="10">
        <f t="shared" si="163"/>
        <v>97.238036395435131</v>
      </c>
      <c r="Q326" s="10">
        <f t="shared" si="164"/>
        <v>25.482325176836436</v>
      </c>
      <c r="R326" s="10">
        <f t="shared" si="165"/>
        <v>22.233679551116438</v>
      </c>
      <c r="S326" s="12">
        <f t="shared" si="166"/>
        <v>4.9851733764244184</v>
      </c>
      <c r="T326" s="10">
        <f t="shared" si="167"/>
        <v>7.9483638888989994</v>
      </c>
      <c r="U326" s="10">
        <f t="shared" si="168"/>
        <v>0.62719491031190833</v>
      </c>
      <c r="V326" s="10">
        <f t="shared" si="169"/>
        <v>3.838583499846802</v>
      </c>
      <c r="W326" s="10">
        <f t="shared" si="170"/>
        <v>23.858002363976439</v>
      </c>
      <c r="X326" s="10">
        <f t="shared" si="171"/>
        <v>0.27158901167818733</v>
      </c>
      <c r="Y326" s="10">
        <f t="shared" si="172"/>
        <v>0.49671312892107633</v>
      </c>
      <c r="Z326" s="10">
        <f t="shared" si="173"/>
        <v>3.2184881258713482</v>
      </c>
      <c r="AA326" s="10">
        <f t="shared" si="174"/>
        <v>0.62009537397545378</v>
      </c>
      <c r="AB326" s="10">
        <f t="shared" si="175"/>
        <v>-8.8443548360000008</v>
      </c>
      <c r="AC326" s="10">
        <f t="shared" si="176"/>
        <v>0.44290720843840048</v>
      </c>
      <c r="AD326" s="10">
        <f t="shared" si="177"/>
        <v>0.21811657509139634</v>
      </c>
      <c r="AE326" s="10">
        <f t="shared" si="178"/>
        <v>0.33051189176489842</v>
      </c>
      <c r="AF326" s="10">
        <f t="shared" si="179"/>
        <v>0.23877874097791793</v>
      </c>
      <c r="AG326" s="10">
        <f t="shared" si="180"/>
        <v>2.4575617352991436E-2</v>
      </c>
      <c r="AH326" s="10">
        <f t="shared" si="181"/>
        <v>97.238036395435131</v>
      </c>
      <c r="AI326" s="10">
        <f t="shared" si="182"/>
        <v>6.4663294202964364E-2</v>
      </c>
      <c r="AJ326" s="10">
        <f t="shared" ca="1" si="183"/>
        <v>-1.1776145301900003</v>
      </c>
      <c r="AK326" s="12">
        <f t="shared" si="184"/>
        <v>2.4575617352991436E-2</v>
      </c>
      <c r="AL326" s="10">
        <f t="shared" ca="1" si="185"/>
        <v>1.7977099041654541</v>
      </c>
      <c r="AM326" s="10">
        <f t="shared" si="186"/>
        <v>6.4663294202964364E-2</v>
      </c>
      <c r="AN326" s="10">
        <f t="shared" si="187"/>
        <v>3.4070822126146063</v>
      </c>
      <c r="AO326" s="10">
        <f t="shared" si="188"/>
        <v>3.8559065110000001</v>
      </c>
      <c r="AP326" s="10">
        <f t="shared" si="189"/>
        <v>9.1733150786980494E-2</v>
      </c>
      <c r="AQ326" s="10">
        <f t="shared" si="190"/>
        <v>2.3110082137400001</v>
      </c>
      <c r="AR326" s="15">
        <f t="shared" ca="1" si="191"/>
        <v>0.55141459502988255</v>
      </c>
    </row>
    <row r="327" spans="1:44">
      <c r="A327" s="14" t="str">
        <f>B327&amp;D327</f>
        <v>MO1</v>
      </c>
      <c r="B327" t="s">
        <v>86</v>
      </c>
      <c r="C327" t="s">
        <v>152</v>
      </c>
      <c r="D327">
        <v>1</v>
      </c>
      <c r="E327">
        <v>1</v>
      </c>
      <c r="F327" s="16">
        <f t="shared" ref="F327:F390" ca="1" si="192">AR327</f>
        <v>1.0906981767720141</v>
      </c>
      <c r="G327">
        <v>3.7749019609999999</v>
      </c>
      <c r="H327">
        <v>-5.1029411759999999</v>
      </c>
      <c r="I327">
        <v>-4.9445996729999999</v>
      </c>
      <c r="J327">
        <v>248.7647059</v>
      </c>
      <c r="K327">
        <v>4.2568300649999999</v>
      </c>
      <c r="L327">
        <v>38.349058820000003</v>
      </c>
      <c r="M327">
        <v>5.1019607840000001</v>
      </c>
      <c r="N327" s="12">
        <f t="shared" ref="N327:N390" si="193">VLOOKUP(L327, Ra,D327+1)</f>
        <v>16.2</v>
      </c>
      <c r="O327" s="10">
        <f t="shared" ref="O327:O390" si="194">VLOOKUP(L327, N, D327+1)</f>
        <v>9.6</v>
      </c>
      <c r="P327" s="10">
        <f t="shared" ref="P327:P390" si="195">101.3*((293-0.0065*J327)/293)^5.26</f>
        <v>98.393801341136594</v>
      </c>
      <c r="Q327" s="10">
        <f t="shared" ref="Q327:Q390" si="196">VLOOKUP(G327, stefan, 6)</f>
        <v>28.657772836896438</v>
      </c>
      <c r="R327" s="10">
        <f t="shared" ref="R327:R390" si="197">VLOOKUP(H327, stefan, 6)</f>
        <v>25.10481576964844</v>
      </c>
      <c r="S327" s="12">
        <f t="shared" ref="S327:S390" si="198">(0.25+0.5*(M327/O327))*N327</f>
        <v>8.3547794114999991</v>
      </c>
      <c r="T327" s="10">
        <f t="shared" ref="T327:T390" si="199">(0.75+2*(J327/100000))*N327</f>
        <v>12.2305997647116</v>
      </c>
      <c r="U327" s="10">
        <f t="shared" ref="U327:U390" si="200">S327/T327</f>
        <v>0.68310463691287393</v>
      </c>
      <c r="V327" s="10">
        <f t="shared" ref="V327:V390" si="201">0.77*S327</f>
        <v>6.4331801468549994</v>
      </c>
      <c r="W327" s="10">
        <f t="shared" ref="W327:W390" si="202">(Q327+R327)/2</f>
        <v>26.881294303272441</v>
      </c>
      <c r="X327" s="10">
        <f t="shared" ref="X327:X390" si="203">0.34-(0.14*SQRT(AF327))</f>
        <v>0.24895135561385007</v>
      </c>
      <c r="Y327" s="10">
        <f t="shared" ref="Y327:Y390" si="204">(1.35*U327)-0.35</f>
        <v>0.57219125983237984</v>
      </c>
      <c r="Z327" s="10">
        <f t="shared" ref="Z327:Z390" si="205">W327*X327*Y327</f>
        <v>3.8291809606168443</v>
      </c>
      <c r="AA327" s="10">
        <f t="shared" ref="AA327:AA390" si="206">V327-Z327</f>
        <v>2.6039991862381551</v>
      </c>
      <c r="AB327" s="10">
        <f t="shared" ref="AB327:AB390" si="207">(G327+H327)/2</f>
        <v>-0.6640196075</v>
      </c>
      <c r="AC327" s="10">
        <f t="shared" ref="AC327:AC390" si="208">0.6108*EXP((17.27*G327)/(G327+237.3))</f>
        <v>0.8004660023934862</v>
      </c>
      <c r="AD327" s="10">
        <f t="shared" ref="AD327:AD390" si="209">0.6108*EXP((17.27*H327)/(H327+237.3))</f>
        <v>0.41789523572141446</v>
      </c>
      <c r="AE327" s="10">
        <f t="shared" ref="AE327:AE390" si="210">(AC327+AD327)/2</f>
        <v>0.60918061905745036</v>
      </c>
      <c r="AF327" s="10">
        <f t="shared" ref="AF327:AF390" si="211">0.6108*EXP((17.27*I327)/(I327+237.3))</f>
        <v>0.42295181859977538</v>
      </c>
      <c r="AG327" s="10">
        <f t="shared" ref="AG327:AG390" si="212">(4098*0.6108*EXP(17.27*AB327/(AB327+237.3)))/((AB327+237.3)^2)</f>
        <v>4.2585629760843964E-2</v>
      </c>
      <c r="AH327" s="10">
        <f t="shared" ref="AH327:AH390" si="213">101.3*((293-0.0065*J327)/293)^5.26</f>
        <v>98.393801341136594</v>
      </c>
      <c r="AI327" s="10">
        <f t="shared" ref="AI327:AI390" si="214">0.000665*AH327</f>
        <v>6.5431877891855839E-2</v>
      </c>
      <c r="AJ327" s="10">
        <f t="shared" ref="AJ327:AJ390" ca="1" si="215">0.14*(AB327-OFFSET(AB327, IF(D327=1, 11, -1), 0))</f>
        <v>-0.25559652111000003</v>
      </c>
      <c r="AK327" s="12">
        <f t="shared" ref="AK327:AK390" si="216">AG327</f>
        <v>4.2585629760843964E-2</v>
      </c>
      <c r="AL327" s="10">
        <f t="shared" ref="AL327:AL390" ca="1" si="217">AA327-AJ327</f>
        <v>2.8595957073481553</v>
      </c>
      <c r="AM327" s="10">
        <f t="shared" ref="AM327:AM390" si="218">AI327</f>
        <v>6.5431877891855839E-2</v>
      </c>
      <c r="AN327" s="10">
        <f t="shared" ref="AN327:AN390" si="219">900/(AB327+273)</f>
        <v>3.3047414399775197</v>
      </c>
      <c r="AO327" s="10">
        <f t="shared" ref="AO327:AO390" si="220">K327</f>
        <v>4.2568300649999999</v>
      </c>
      <c r="AP327" s="10">
        <f t="shared" ref="AP327:AP390" si="221">AE327-AF327</f>
        <v>0.18622880045767498</v>
      </c>
      <c r="AQ327" s="10">
        <f t="shared" ref="AQ327:AQ390" si="222">1+0.34*AO327</f>
        <v>2.4473222221000004</v>
      </c>
      <c r="AR327" s="15">
        <f t="shared" ref="AR327:AR390" ca="1" si="223">(0.408*AK327*AL327+AM327*AN327*AO327*AP327)/(AK327+AM327*AQ327)</f>
        <v>1.0906981767720141</v>
      </c>
    </row>
    <row r="328" spans="1:44">
      <c r="A328" s="14" t="str">
        <f>B328&amp;D328</f>
        <v>MO2</v>
      </c>
      <c r="B328" t="s">
        <v>86</v>
      </c>
      <c r="C328" t="s">
        <v>152</v>
      </c>
      <c r="D328">
        <v>2</v>
      </c>
      <c r="E328">
        <v>1</v>
      </c>
      <c r="F328" s="16">
        <f t="shared" ca="1" si="192"/>
        <v>1.6752463428360247</v>
      </c>
      <c r="G328">
        <v>7.4579520700000002</v>
      </c>
      <c r="H328">
        <v>-2.948148148</v>
      </c>
      <c r="I328">
        <v>-3.4256899060000001</v>
      </c>
      <c r="J328">
        <v>248.7647059</v>
      </c>
      <c r="K328">
        <v>4.472884895</v>
      </c>
      <c r="L328">
        <v>38.349058820000003</v>
      </c>
      <c r="M328">
        <v>5.1895424840000004</v>
      </c>
      <c r="N328" s="12">
        <f t="shared" si="193"/>
        <v>21.5</v>
      </c>
      <c r="O328" s="10">
        <f t="shared" si="194"/>
        <v>10.6</v>
      </c>
      <c r="P328" s="10">
        <f t="shared" si="195"/>
        <v>98.393801341136594</v>
      </c>
      <c r="Q328" s="10">
        <f t="shared" si="196"/>
        <v>30.136583680000001</v>
      </c>
      <c r="R328" s="10">
        <f t="shared" si="197"/>
        <v>26.056552230000001</v>
      </c>
      <c r="S328" s="12">
        <f t="shared" si="198"/>
        <v>10.637979405943398</v>
      </c>
      <c r="T328" s="10">
        <f t="shared" si="199"/>
        <v>16.231968823536999</v>
      </c>
      <c r="U328" s="10">
        <f t="shared" si="200"/>
        <v>0.65537209451252187</v>
      </c>
      <c r="V328" s="10">
        <f t="shared" si="201"/>
        <v>8.1912441425764158</v>
      </c>
      <c r="W328" s="10">
        <f t="shared" si="202"/>
        <v>28.096567955000001</v>
      </c>
      <c r="X328" s="10">
        <f t="shared" si="203"/>
        <v>0.24358441887987897</v>
      </c>
      <c r="Y328" s="10">
        <f t="shared" si="204"/>
        <v>0.53475232759190461</v>
      </c>
      <c r="Z328" s="10">
        <f t="shared" si="205"/>
        <v>3.6597840633727765</v>
      </c>
      <c r="AA328" s="10">
        <f t="shared" si="206"/>
        <v>4.5314600792036392</v>
      </c>
      <c r="AB328" s="10">
        <f t="shared" si="207"/>
        <v>2.2549019609999998</v>
      </c>
      <c r="AC328" s="10">
        <f t="shared" si="208"/>
        <v>1.0338024487609978</v>
      </c>
      <c r="AD328" s="10">
        <f t="shared" si="209"/>
        <v>0.49152501665983628</v>
      </c>
      <c r="AE328" s="10">
        <f t="shared" si="210"/>
        <v>0.7626637327104171</v>
      </c>
      <c r="AF328" s="10">
        <f t="shared" si="211"/>
        <v>0.47428389197605331</v>
      </c>
      <c r="AG328" s="10">
        <f t="shared" si="212"/>
        <v>5.1316847883508397E-2</v>
      </c>
      <c r="AH328" s="10">
        <f t="shared" si="213"/>
        <v>98.393801341136594</v>
      </c>
      <c r="AI328" s="10">
        <f t="shared" si="214"/>
        <v>6.5431877891855839E-2</v>
      </c>
      <c r="AJ328" s="10">
        <f t="shared" ca="1" si="215"/>
        <v>0.40864901959000005</v>
      </c>
      <c r="AK328" s="12">
        <f t="shared" si="216"/>
        <v>5.1316847883508397E-2</v>
      </c>
      <c r="AL328" s="10">
        <f t="shared" ca="1" si="217"/>
        <v>4.1228110596136389</v>
      </c>
      <c r="AM328" s="10">
        <f t="shared" si="218"/>
        <v>6.5431877891855839E-2</v>
      </c>
      <c r="AN328" s="10">
        <f t="shared" si="219"/>
        <v>3.2696965379658098</v>
      </c>
      <c r="AO328" s="10">
        <f t="shared" si="220"/>
        <v>4.472884895</v>
      </c>
      <c r="AP328" s="10">
        <f t="shared" si="221"/>
        <v>0.28837984073436379</v>
      </c>
      <c r="AQ328" s="10">
        <f t="shared" si="222"/>
        <v>2.5207808642999998</v>
      </c>
      <c r="AR328" s="15">
        <f t="shared" ca="1" si="223"/>
        <v>1.6752463428360247</v>
      </c>
    </row>
    <row r="329" spans="1:44">
      <c r="A329" s="14" t="str">
        <f>B329&amp;D329</f>
        <v>MO3</v>
      </c>
      <c r="B329" t="s">
        <v>86</v>
      </c>
      <c r="C329" t="s">
        <v>152</v>
      </c>
      <c r="D329">
        <v>3</v>
      </c>
      <c r="E329">
        <v>1</v>
      </c>
      <c r="F329" s="16">
        <f t="shared" ca="1" si="192"/>
        <v>2.6329237631982005</v>
      </c>
      <c r="G329">
        <v>13.2154902</v>
      </c>
      <c r="H329">
        <v>1.934705882</v>
      </c>
      <c r="I329">
        <v>1.11255719</v>
      </c>
      <c r="J329">
        <v>248.7647059</v>
      </c>
      <c r="K329">
        <v>4.6606535950000003</v>
      </c>
      <c r="L329">
        <v>38.349058820000003</v>
      </c>
      <c r="M329">
        <v>6.6745098040000004</v>
      </c>
      <c r="N329" s="12">
        <f t="shared" si="193"/>
        <v>28.1</v>
      </c>
      <c r="O329" s="10">
        <f t="shared" si="194"/>
        <v>11.7</v>
      </c>
      <c r="P329" s="10">
        <f t="shared" si="195"/>
        <v>98.393801341136594</v>
      </c>
      <c r="Q329" s="10">
        <f t="shared" si="196"/>
        <v>32.803941275248</v>
      </c>
      <c r="R329" s="10">
        <f t="shared" si="197"/>
        <v>27.837567838331438</v>
      </c>
      <c r="S329" s="12">
        <f t="shared" si="198"/>
        <v>15.040116474034189</v>
      </c>
      <c r="T329" s="10">
        <f t="shared" si="199"/>
        <v>21.214805764715802</v>
      </c>
      <c r="U329" s="10">
        <f t="shared" si="200"/>
        <v>0.70894434013856122</v>
      </c>
      <c r="V329" s="10">
        <f t="shared" si="201"/>
        <v>11.580889685006326</v>
      </c>
      <c r="W329" s="10">
        <f t="shared" si="202"/>
        <v>30.320754556789719</v>
      </c>
      <c r="X329" s="10">
        <f t="shared" si="203"/>
        <v>0.2260858632629672</v>
      </c>
      <c r="Y329" s="10">
        <f t="shared" si="204"/>
        <v>0.60707485918705772</v>
      </c>
      <c r="Z329" s="10">
        <f t="shared" si="205"/>
        <v>4.1615552057968097</v>
      </c>
      <c r="AA329" s="10">
        <f t="shared" si="206"/>
        <v>7.4193344792095166</v>
      </c>
      <c r="AB329" s="10">
        <f t="shared" si="207"/>
        <v>7.5750980409999995</v>
      </c>
      <c r="AC329" s="10">
        <f t="shared" si="208"/>
        <v>1.5190145665114019</v>
      </c>
      <c r="AD329" s="10">
        <f t="shared" si="209"/>
        <v>0.70235089730814593</v>
      </c>
      <c r="AE329" s="10">
        <f t="shared" si="210"/>
        <v>1.1106827319097738</v>
      </c>
      <c r="AF329" s="10">
        <f t="shared" si="211"/>
        <v>0.66206278308894961</v>
      </c>
      <c r="AG329" s="10">
        <f t="shared" si="212"/>
        <v>7.1219511672278094E-2</v>
      </c>
      <c r="AH329" s="10">
        <f t="shared" si="213"/>
        <v>98.393801341136594</v>
      </c>
      <c r="AI329" s="10">
        <f t="shared" si="214"/>
        <v>6.5431877891855839E-2</v>
      </c>
      <c r="AJ329" s="10">
        <f t="shared" ca="1" si="215"/>
        <v>0.74482745120000005</v>
      </c>
      <c r="AK329" s="12">
        <f t="shared" si="216"/>
        <v>7.1219511672278094E-2</v>
      </c>
      <c r="AL329" s="10">
        <f t="shared" ca="1" si="217"/>
        <v>6.6745070280095167</v>
      </c>
      <c r="AM329" s="10">
        <f t="shared" si="218"/>
        <v>6.5431877891855839E-2</v>
      </c>
      <c r="AN329" s="10">
        <f t="shared" si="219"/>
        <v>3.2076973554812209</v>
      </c>
      <c r="AO329" s="10">
        <f t="shared" si="220"/>
        <v>4.6606535950000003</v>
      </c>
      <c r="AP329" s="10">
        <f t="shared" si="221"/>
        <v>0.44861994882082423</v>
      </c>
      <c r="AQ329" s="10">
        <f t="shared" si="222"/>
        <v>2.5846222223000002</v>
      </c>
      <c r="AR329" s="15">
        <f t="shared" ca="1" si="223"/>
        <v>2.6329237631982005</v>
      </c>
    </row>
    <row r="330" spans="1:44">
      <c r="A330" s="14" t="str">
        <f>B330&amp;D330</f>
        <v>MO4</v>
      </c>
      <c r="B330" t="s">
        <v>86</v>
      </c>
      <c r="C330" t="s">
        <v>152</v>
      </c>
      <c r="D330">
        <v>4</v>
      </c>
      <c r="E330">
        <v>1</v>
      </c>
      <c r="F330" s="16">
        <f t="shared" ca="1" si="192"/>
        <v>3.8412302932237892</v>
      </c>
      <c r="G330">
        <v>18.87322515</v>
      </c>
      <c r="H330">
        <v>7.5018255580000002</v>
      </c>
      <c r="I330">
        <v>5.9621534819999997</v>
      </c>
      <c r="J330">
        <v>248.7647059</v>
      </c>
      <c r="K330">
        <v>4.6606152810000001</v>
      </c>
      <c r="L330">
        <v>38.349058820000003</v>
      </c>
      <c r="M330">
        <v>7.1014198779999997</v>
      </c>
      <c r="N330" s="12">
        <f t="shared" si="193"/>
        <v>35.200000000000003</v>
      </c>
      <c r="O330" s="10">
        <f t="shared" si="194"/>
        <v>13</v>
      </c>
      <c r="P330" s="10">
        <f t="shared" si="195"/>
        <v>98.393801341136594</v>
      </c>
      <c r="Q330" s="10">
        <f t="shared" si="196"/>
        <v>35.401048873116437</v>
      </c>
      <c r="R330" s="10">
        <f t="shared" si="197"/>
        <v>30.352422271526439</v>
      </c>
      <c r="S330" s="12">
        <f t="shared" si="198"/>
        <v>18.414229988676926</v>
      </c>
      <c r="T330" s="10">
        <f t="shared" si="199"/>
        <v>26.575130352953604</v>
      </c>
      <c r="U330" s="10">
        <f t="shared" si="200"/>
        <v>0.69291212287996695</v>
      </c>
      <c r="V330" s="10">
        <f t="shared" si="201"/>
        <v>14.178957091281234</v>
      </c>
      <c r="W330" s="10">
        <f t="shared" si="202"/>
        <v>32.876735572321437</v>
      </c>
      <c r="X330" s="10">
        <f t="shared" si="203"/>
        <v>0.20479579664690414</v>
      </c>
      <c r="Y330" s="10">
        <f t="shared" si="204"/>
        <v>0.58543136588795552</v>
      </c>
      <c r="Z330" s="10">
        <f t="shared" si="205"/>
        <v>3.9417194867854839</v>
      </c>
      <c r="AA330" s="10">
        <f t="shared" si="206"/>
        <v>10.23723760449575</v>
      </c>
      <c r="AB330" s="10">
        <f t="shared" si="207"/>
        <v>13.187525354</v>
      </c>
      <c r="AC330" s="10">
        <f t="shared" si="208"/>
        <v>2.1800739779069835</v>
      </c>
      <c r="AD330" s="10">
        <f t="shared" si="209"/>
        <v>1.0369093690860274</v>
      </c>
      <c r="AE330" s="10">
        <f t="shared" si="210"/>
        <v>1.6084916734965056</v>
      </c>
      <c r="AF330" s="10">
        <f t="shared" si="211"/>
        <v>0.93266207165027049</v>
      </c>
      <c r="AG330" s="10">
        <f t="shared" si="212"/>
        <v>9.9030396611992519E-2</v>
      </c>
      <c r="AH330" s="10">
        <f t="shared" si="213"/>
        <v>98.393801341136594</v>
      </c>
      <c r="AI330" s="10">
        <f t="shared" si="214"/>
        <v>6.5431877891855839E-2</v>
      </c>
      <c r="AJ330" s="10">
        <f t="shared" ca="1" si="215"/>
        <v>0.78573982382000018</v>
      </c>
      <c r="AK330" s="12">
        <f t="shared" si="216"/>
        <v>9.9030396611992519E-2</v>
      </c>
      <c r="AL330" s="10">
        <f t="shared" ca="1" si="217"/>
        <v>9.4514977806757496</v>
      </c>
      <c r="AM330" s="10">
        <f t="shared" si="218"/>
        <v>6.5431877891855839E-2</v>
      </c>
      <c r="AN330" s="10">
        <f t="shared" si="219"/>
        <v>3.1447911605746754</v>
      </c>
      <c r="AO330" s="10">
        <f t="shared" si="220"/>
        <v>4.6606152810000001</v>
      </c>
      <c r="AP330" s="10">
        <f t="shared" si="221"/>
        <v>0.67582960184623508</v>
      </c>
      <c r="AQ330" s="10">
        <f t="shared" si="222"/>
        <v>2.5846091955400001</v>
      </c>
      <c r="AR330" s="15">
        <f t="shared" ca="1" si="223"/>
        <v>3.8412302932237892</v>
      </c>
    </row>
    <row r="331" spans="1:44">
      <c r="A331" s="14" t="str">
        <f>B331&amp;D331</f>
        <v>MO5</v>
      </c>
      <c r="B331" t="s">
        <v>86</v>
      </c>
      <c r="C331" t="s">
        <v>152</v>
      </c>
      <c r="D331">
        <v>5</v>
      </c>
      <c r="E331">
        <v>1</v>
      </c>
      <c r="F331" s="16">
        <f t="shared" ca="1" si="192"/>
        <v>4.5561386111078486</v>
      </c>
      <c r="G331">
        <v>23.87058824</v>
      </c>
      <c r="H331">
        <v>12.267254899999999</v>
      </c>
      <c r="I331">
        <v>11.783594770000001</v>
      </c>
      <c r="J331">
        <v>248.7647059</v>
      </c>
      <c r="K331">
        <v>3.58377451</v>
      </c>
      <c r="L331">
        <v>38.349058820000003</v>
      </c>
      <c r="M331">
        <v>8.7862745100000001</v>
      </c>
      <c r="N331" s="12">
        <f t="shared" si="193"/>
        <v>39.9</v>
      </c>
      <c r="O331" s="10">
        <f t="shared" si="194"/>
        <v>14.1</v>
      </c>
      <c r="P331" s="10">
        <f t="shared" si="195"/>
        <v>98.393801341136594</v>
      </c>
      <c r="Q331" s="10">
        <f t="shared" si="196"/>
        <v>37.893147821406437</v>
      </c>
      <c r="R331" s="10">
        <f t="shared" si="197"/>
        <v>32.347545564375004</v>
      </c>
      <c r="S331" s="12">
        <f t="shared" si="198"/>
        <v>22.406643721595746</v>
      </c>
      <c r="T331" s="10">
        <f t="shared" si="199"/>
        <v>30.1235142353082</v>
      </c>
      <c r="U331" s="10">
        <f t="shared" si="200"/>
        <v>0.74382568868185373</v>
      </c>
      <c r="V331" s="10">
        <f t="shared" si="201"/>
        <v>17.253115665628723</v>
      </c>
      <c r="W331" s="10">
        <f t="shared" si="202"/>
        <v>35.12034669289072</v>
      </c>
      <c r="X331" s="10">
        <f t="shared" si="203"/>
        <v>0.17537793204096047</v>
      </c>
      <c r="Y331" s="10">
        <f t="shared" si="204"/>
        <v>0.65416467972050263</v>
      </c>
      <c r="Z331" s="10">
        <f t="shared" si="205"/>
        <v>4.0292186065813782</v>
      </c>
      <c r="AA331" s="10">
        <f t="shared" si="206"/>
        <v>13.223897059047346</v>
      </c>
      <c r="AB331" s="10">
        <f t="shared" si="207"/>
        <v>18.068921570000001</v>
      </c>
      <c r="AC331" s="10">
        <f t="shared" si="208"/>
        <v>2.9608180876604941</v>
      </c>
      <c r="AD331" s="10">
        <f t="shared" si="209"/>
        <v>1.4274728986726126</v>
      </c>
      <c r="AE331" s="10">
        <f t="shared" si="210"/>
        <v>2.1941454931665536</v>
      </c>
      <c r="AF331" s="10">
        <f t="shared" si="211"/>
        <v>1.3826747581178893</v>
      </c>
      <c r="AG331" s="10">
        <f t="shared" si="212"/>
        <v>0.13026412248559083</v>
      </c>
      <c r="AH331" s="10">
        <f t="shared" si="213"/>
        <v>98.393801341136594</v>
      </c>
      <c r="AI331" s="10">
        <f t="shared" si="214"/>
        <v>6.5431877891855839E-2</v>
      </c>
      <c r="AJ331" s="10">
        <f t="shared" ca="1" si="215"/>
        <v>0.68339547024000014</v>
      </c>
      <c r="AK331" s="12">
        <f t="shared" si="216"/>
        <v>0.13026412248559083</v>
      </c>
      <c r="AL331" s="10">
        <f t="shared" ca="1" si="217"/>
        <v>12.540501588807345</v>
      </c>
      <c r="AM331" s="10">
        <f t="shared" si="218"/>
        <v>6.5431877891855839E-2</v>
      </c>
      <c r="AN331" s="10">
        <f t="shared" si="219"/>
        <v>3.0920511717481882</v>
      </c>
      <c r="AO331" s="10">
        <f t="shared" si="220"/>
        <v>3.58377451</v>
      </c>
      <c r="AP331" s="10">
        <f t="shared" si="221"/>
        <v>0.81147073504866429</v>
      </c>
      <c r="AQ331" s="10">
        <f t="shared" si="222"/>
        <v>2.2184833334</v>
      </c>
      <c r="AR331" s="15">
        <f t="shared" ca="1" si="223"/>
        <v>4.5561386111078486</v>
      </c>
    </row>
    <row r="332" spans="1:44">
      <c r="A332" s="14" t="str">
        <f>B332&amp;D332</f>
        <v>MO6</v>
      </c>
      <c r="B332" t="s">
        <v>86</v>
      </c>
      <c r="C332" t="s">
        <v>152</v>
      </c>
      <c r="D332">
        <v>6</v>
      </c>
      <c r="E332">
        <v>1</v>
      </c>
      <c r="F332" s="16">
        <f t="shared" ca="1" si="192"/>
        <v>2.5087620768107062</v>
      </c>
      <c r="G332">
        <v>28.82616633</v>
      </c>
      <c r="H332">
        <v>17.987829609999999</v>
      </c>
      <c r="I332">
        <v>17.690415819999998</v>
      </c>
      <c r="J332">
        <v>248.7647059</v>
      </c>
      <c r="K332">
        <v>3.1296399589999999</v>
      </c>
      <c r="L332">
        <v>38.349058820000003</v>
      </c>
      <c r="M332">
        <v>10.09939148</v>
      </c>
      <c r="N332" s="12">
        <f t="shared" si="193"/>
        <v>14.8</v>
      </c>
      <c r="O332" s="10">
        <f t="shared" si="194"/>
        <v>14.6</v>
      </c>
      <c r="P332" s="10">
        <f t="shared" si="195"/>
        <v>98.393801341136594</v>
      </c>
      <c r="Q332" s="10">
        <f t="shared" si="196"/>
        <v>40.514563026971437</v>
      </c>
      <c r="R332" s="10">
        <f t="shared" si="197"/>
        <v>34.91776518869144</v>
      </c>
      <c r="S332" s="12">
        <f t="shared" si="198"/>
        <v>8.8188696542465763</v>
      </c>
      <c r="T332" s="10">
        <f t="shared" si="199"/>
        <v>11.173634352946401</v>
      </c>
      <c r="U332" s="10">
        <f t="shared" si="200"/>
        <v>0.78925704705211774</v>
      </c>
      <c r="V332" s="10">
        <f t="shared" si="201"/>
        <v>6.7905296337698635</v>
      </c>
      <c r="W332" s="10">
        <f t="shared" si="202"/>
        <v>37.716164107831439</v>
      </c>
      <c r="X332" s="10">
        <f t="shared" si="203"/>
        <v>0.14081816975018485</v>
      </c>
      <c r="Y332" s="10">
        <f t="shared" si="204"/>
        <v>0.71549701352035899</v>
      </c>
      <c r="Z332" s="10">
        <f t="shared" si="205"/>
        <v>3.80009135680314</v>
      </c>
      <c r="AA332" s="10">
        <f t="shared" si="206"/>
        <v>2.9904382769667235</v>
      </c>
      <c r="AB332" s="10">
        <f t="shared" si="207"/>
        <v>23.406997969999999</v>
      </c>
      <c r="AC332" s="10">
        <f t="shared" si="208"/>
        <v>3.9656130543508978</v>
      </c>
      <c r="AD332" s="10">
        <f t="shared" si="209"/>
        <v>2.0624103016558459</v>
      </c>
      <c r="AE332" s="10">
        <f t="shared" si="210"/>
        <v>3.0140116780033717</v>
      </c>
      <c r="AF332" s="10">
        <f t="shared" si="211"/>
        <v>2.024153137840111</v>
      </c>
      <c r="AG332" s="10">
        <f t="shared" si="212"/>
        <v>0.17360422066093889</v>
      </c>
      <c r="AH332" s="10">
        <f t="shared" si="213"/>
        <v>98.393801341136594</v>
      </c>
      <c r="AI332" s="10">
        <f t="shared" si="214"/>
        <v>6.5431877891855839E-2</v>
      </c>
      <c r="AJ332" s="10">
        <f t="shared" ca="1" si="215"/>
        <v>0.74733069599999991</v>
      </c>
      <c r="AK332" s="12">
        <f t="shared" si="216"/>
        <v>0.17360422066093889</v>
      </c>
      <c r="AL332" s="10">
        <f t="shared" ca="1" si="217"/>
        <v>2.2431075809667238</v>
      </c>
      <c r="AM332" s="10">
        <f t="shared" si="218"/>
        <v>6.5431877891855839E-2</v>
      </c>
      <c r="AN332" s="10">
        <f t="shared" si="219"/>
        <v>3.0363655587210223</v>
      </c>
      <c r="AO332" s="10">
        <f t="shared" si="220"/>
        <v>3.1296399589999999</v>
      </c>
      <c r="AP332" s="10">
        <f t="shared" si="221"/>
        <v>0.98985854016326069</v>
      </c>
      <c r="AQ332" s="10">
        <f t="shared" si="222"/>
        <v>2.0640775860599998</v>
      </c>
      <c r="AR332" s="15">
        <f t="shared" ca="1" si="223"/>
        <v>2.5087620768107062</v>
      </c>
    </row>
    <row r="333" spans="1:44">
      <c r="A333" s="14" t="str">
        <f>B333&amp;D333</f>
        <v>MO7</v>
      </c>
      <c r="B333" t="s">
        <v>86</v>
      </c>
      <c r="C333" t="s">
        <v>152</v>
      </c>
      <c r="D333">
        <v>7</v>
      </c>
      <c r="E333">
        <v>1</v>
      </c>
      <c r="F333" s="16">
        <f t="shared" ca="1" si="192"/>
        <v>5.8097618400516202</v>
      </c>
      <c r="G333">
        <v>31.258235289999998</v>
      </c>
      <c r="H333">
        <v>20.3845098</v>
      </c>
      <c r="I333">
        <v>19.491258169999998</v>
      </c>
      <c r="J333">
        <v>248.7647059</v>
      </c>
      <c r="K333">
        <v>2.952892157</v>
      </c>
      <c r="L333">
        <v>38.349058820000003</v>
      </c>
      <c r="M333">
        <v>10.186274510000001</v>
      </c>
      <c r="N333" s="12">
        <f t="shared" si="193"/>
        <v>40.799999999999997</v>
      </c>
      <c r="O333" s="10">
        <f t="shared" si="194"/>
        <v>14.4</v>
      </c>
      <c r="P333" s="10">
        <f t="shared" si="195"/>
        <v>98.393801341136594</v>
      </c>
      <c r="Q333" s="10">
        <f t="shared" si="196"/>
        <v>41.875135725568001</v>
      </c>
      <c r="R333" s="10">
        <f t="shared" si="197"/>
        <v>36.135359077303001</v>
      </c>
      <c r="S333" s="12">
        <f t="shared" si="198"/>
        <v>24.630555555833329</v>
      </c>
      <c r="T333" s="10">
        <f t="shared" si="199"/>
        <v>30.802992000014399</v>
      </c>
      <c r="U333" s="10">
        <f t="shared" si="200"/>
        <v>0.79961568524972559</v>
      </c>
      <c r="V333" s="10">
        <f t="shared" si="201"/>
        <v>18.965527777991664</v>
      </c>
      <c r="W333" s="10">
        <f t="shared" si="202"/>
        <v>39.005247401435497</v>
      </c>
      <c r="X333" s="10">
        <f t="shared" si="203"/>
        <v>0.12927098323657221</v>
      </c>
      <c r="Y333" s="10">
        <f t="shared" si="204"/>
        <v>0.72948117508712962</v>
      </c>
      <c r="Z333" s="10">
        <f t="shared" si="205"/>
        <v>3.6782240353716409</v>
      </c>
      <c r="AA333" s="10">
        <f t="shared" si="206"/>
        <v>15.287303742620022</v>
      </c>
      <c r="AB333" s="10">
        <f t="shared" si="207"/>
        <v>25.821372544999999</v>
      </c>
      <c r="AC333" s="10">
        <f t="shared" si="208"/>
        <v>4.5590639483765409</v>
      </c>
      <c r="AD333" s="10">
        <f t="shared" si="209"/>
        <v>2.3945202258854121</v>
      </c>
      <c r="AE333" s="10">
        <f t="shared" si="210"/>
        <v>3.4767920871309768</v>
      </c>
      <c r="AF333" s="10">
        <f t="shared" si="211"/>
        <v>2.2656489033714808</v>
      </c>
      <c r="AG333" s="10">
        <f t="shared" si="212"/>
        <v>0.19687749259545789</v>
      </c>
      <c r="AH333" s="10">
        <f t="shared" si="213"/>
        <v>98.393801341136594</v>
      </c>
      <c r="AI333" s="10">
        <f t="shared" si="214"/>
        <v>6.5431877891855839E-2</v>
      </c>
      <c r="AJ333" s="10">
        <f t="shared" ca="1" si="215"/>
        <v>0.33801244050000007</v>
      </c>
      <c r="AK333" s="12">
        <f t="shared" si="216"/>
        <v>0.19687749259545789</v>
      </c>
      <c r="AL333" s="10">
        <f t="shared" ca="1" si="217"/>
        <v>14.949291302120022</v>
      </c>
      <c r="AM333" s="10">
        <f t="shared" si="218"/>
        <v>6.5431877891855839E-2</v>
      </c>
      <c r="AN333" s="10">
        <f t="shared" si="219"/>
        <v>3.0118327626129475</v>
      </c>
      <c r="AO333" s="10">
        <f t="shared" si="220"/>
        <v>2.952892157</v>
      </c>
      <c r="AP333" s="10">
        <f t="shared" si="221"/>
        <v>1.2111431837594959</v>
      </c>
      <c r="AQ333" s="10">
        <f t="shared" si="222"/>
        <v>2.0039833333799999</v>
      </c>
      <c r="AR333" s="15">
        <f t="shared" ca="1" si="223"/>
        <v>5.8097618400516202</v>
      </c>
    </row>
    <row r="334" spans="1:44">
      <c r="A334" s="14" t="str">
        <f>B334&amp;D334</f>
        <v>MO8</v>
      </c>
      <c r="B334" t="s">
        <v>86</v>
      </c>
      <c r="C334" t="s">
        <v>152</v>
      </c>
      <c r="D334">
        <v>8</v>
      </c>
      <c r="E334">
        <v>1</v>
      </c>
      <c r="F334" s="16">
        <f t="shared" ca="1" si="192"/>
        <v>5.3627041284768779</v>
      </c>
      <c r="G334">
        <v>30.7045098</v>
      </c>
      <c r="H334">
        <v>19.756470589999999</v>
      </c>
      <c r="I334">
        <v>19.31894608</v>
      </c>
      <c r="J334">
        <v>248.7647059</v>
      </c>
      <c r="K334">
        <v>2.9845669930000001</v>
      </c>
      <c r="L334">
        <v>38.349058820000003</v>
      </c>
      <c r="M334">
        <v>9.7686274510000004</v>
      </c>
      <c r="N334" s="12">
        <f t="shared" si="193"/>
        <v>37</v>
      </c>
      <c r="O334" s="10">
        <f t="shared" si="194"/>
        <v>13.5</v>
      </c>
      <c r="P334" s="10">
        <f t="shared" si="195"/>
        <v>98.393801341136594</v>
      </c>
      <c r="Q334" s="10">
        <f t="shared" si="196"/>
        <v>41.600320340106435</v>
      </c>
      <c r="R334" s="10">
        <f t="shared" si="197"/>
        <v>35.889331994648437</v>
      </c>
      <c r="S334" s="12">
        <f t="shared" si="198"/>
        <v>22.636637618037039</v>
      </c>
      <c r="T334" s="10">
        <f t="shared" si="199"/>
        <v>27.934085882366002</v>
      </c>
      <c r="U334" s="10">
        <f t="shared" si="200"/>
        <v>0.81035898985070809</v>
      </c>
      <c r="V334" s="10">
        <f t="shared" si="201"/>
        <v>17.43021096588852</v>
      </c>
      <c r="W334" s="10">
        <f t="shared" si="202"/>
        <v>38.74482616737744</v>
      </c>
      <c r="X334" s="10">
        <f t="shared" si="203"/>
        <v>0.13039706066206067</v>
      </c>
      <c r="Y334" s="10">
        <f t="shared" si="204"/>
        <v>0.74398463629845601</v>
      </c>
      <c r="Z334" s="10">
        <f t="shared" si="205"/>
        <v>3.7587676967090271</v>
      </c>
      <c r="AA334" s="10">
        <f t="shared" si="206"/>
        <v>13.671443269179493</v>
      </c>
      <c r="AB334" s="10">
        <f t="shared" si="207"/>
        <v>25.230490195000002</v>
      </c>
      <c r="AC334" s="10">
        <f t="shared" si="208"/>
        <v>4.4175656070076705</v>
      </c>
      <c r="AD334" s="10">
        <f t="shared" si="209"/>
        <v>2.3032627816385709</v>
      </c>
      <c r="AE334" s="10">
        <f t="shared" si="210"/>
        <v>3.3604141943231207</v>
      </c>
      <c r="AF334" s="10">
        <f t="shared" si="211"/>
        <v>2.2414996009746875</v>
      </c>
      <c r="AG334" s="10">
        <f t="shared" si="212"/>
        <v>0.19095210292594633</v>
      </c>
      <c r="AH334" s="10">
        <f t="shared" si="213"/>
        <v>98.393801341136594</v>
      </c>
      <c r="AI334" s="10">
        <f t="shared" si="214"/>
        <v>6.5431877891855839E-2</v>
      </c>
      <c r="AJ334" s="10">
        <f t="shared" ca="1" si="215"/>
        <v>-8.2723528999999671E-2</v>
      </c>
      <c r="AK334" s="12">
        <f t="shared" si="216"/>
        <v>0.19095210292594633</v>
      </c>
      <c r="AL334" s="10">
        <f t="shared" ca="1" si="217"/>
        <v>13.754166798179492</v>
      </c>
      <c r="AM334" s="10">
        <f t="shared" si="218"/>
        <v>6.5431877891855839E-2</v>
      </c>
      <c r="AN334" s="10">
        <f t="shared" si="219"/>
        <v>3.0178000894929586</v>
      </c>
      <c r="AO334" s="10">
        <f t="shared" si="220"/>
        <v>2.9845669930000001</v>
      </c>
      <c r="AP334" s="10">
        <f t="shared" si="221"/>
        <v>1.1189145933484332</v>
      </c>
      <c r="AQ334" s="10">
        <f t="shared" si="222"/>
        <v>2.01475277762</v>
      </c>
      <c r="AR334" s="15">
        <f t="shared" ca="1" si="223"/>
        <v>5.3627041284768779</v>
      </c>
    </row>
    <row r="335" spans="1:44">
      <c r="A335" s="14" t="str">
        <f>B335&amp;D335</f>
        <v>MO9</v>
      </c>
      <c r="B335" t="s">
        <v>86</v>
      </c>
      <c r="C335" t="s">
        <v>152</v>
      </c>
      <c r="D335">
        <v>9</v>
      </c>
      <c r="E335">
        <v>1</v>
      </c>
      <c r="F335" s="16">
        <f t="shared" ca="1" si="192"/>
        <v>4.336202995170142</v>
      </c>
      <c r="G335">
        <v>26.471196750000001</v>
      </c>
      <c r="H335">
        <v>14.49878296</v>
      </c>
      <c r="I335">
        <v>13.97397735</v>
      </c>
      <c r="J335">
        <v>248.7647059</v>
      </c>
      <c r="K335">
        <v>3.1643847190000001</v>
      </c>
      <c r="L335">
        <v>38.349058820000003</v>
      </c>
      <c r="M335">
        <v>8.0486815420000006</v>
      </c>
      <c r="N335" s="12">
        <f t="shared" si="193"/>
        <v>30.7</v>
      </c>
      <c r="O335" s="10">
        <f t="shared" si="194"/>
        <v>12.2</v>
      </c>
      <c r="P335" s="10">
        <f t="shared" si="195"/>
        <v>98.393801341136594</v>
      </c>
      <c r="Q335" s="10">
        <f t="shared" si="196"/>
        <v>39.187417741303001</v>
      </c>
      <c r="R335" s="10">
        <f t="shared" si="197"/>
        <v>33.265149545383004</v>
      </c>
      <c r="S335" s="12">
        <f t="shared" si="198"/>
        <v>17.801824727024592</v>
      </c>
      <c r="T335" s="10">
        <f t="shared" si="199"/>
        <v>23.177741529422601</v>
      </c>
      <c r="U335" s="10">
        <f t="shared" si="200"/>
        <v>0.76805691807488485</v>
      </c>
      <c r="V335" s="10">
        <f t="shared" si="201"/>
        <v>13.707405039808936</v>
      </c>
      <c r="W335" s="10">
        <f t="shared" si="202"/>
        <v>36.226283643343002</v>
      </c>
      <c r="X335" s="10">
        <f t="shared" si="203"/>
        <v>0.16313908721990136</v>
      </c>
      <c r="Y335" s="10">
        <f t="shared" si="204"/>
        <v>0.68687683940109456</v>
      </c>
      <c r="Z335" s="10">
        <f t="shared" si="205"/>
        <v>4.0593891262133646</v>
      </c>
      <c r="AA335" s="10">
        <f t="shared" si="206"/>
        <v>9.6480159135955716</v>
      </c>
      <c r="AB335" s="10">
        <f t="shared" si="207"/>
        <v>20.484989855000002</v>
      </c>
      <c r="AC335" s="10">
        <f t="shared" si="208"/>
        <v>3.4562142455551275</v>
      </c>
      <c r="AD335" s="10">
        <f t="shared" si="209"/>
        <v>1.6510892662938668</v>
      </c>
      <c r="AE335" s="10">
        <f t="shared" si="210"/>
        <v>2.5536517559244971</v>
      </c>
      <c r="AF335" s="10">
        <f t="shared" si="211"/>
        <v>1.5959072688474316</v>
      </c>
      <c r="AG335" s="10">
        <f t="shared" si="212"/>
        <v>0.14858241678520806</v>
      </c>
      <c r="AH335" s="10">
        <f t="shared" si="213"/>
        <v>98.393801341136594</v>
      </c>
      <c r="AI335" s="10">
        <f t="shared" si="214"/>
        <v>6.5431877891855839E-2</v>
      </c>
      <c r="AJ335" s="10">
        <f t="shared" ca="1" si="215"/>
        <v>-0.66437004759999996</v>
      </c>
      <c r="AK335" s="12">
        <f t="shared" si="216"/>
        <v>0.14858241678520806</v>
      </c>
      <c r="AL335" s="10">
        <f t="shared" ca="1" si="217"/>
        <v>10.312385961195572</v>
      </c>
      <c r="AM335" s="10">
        <f t="shared" si="218"/>
        <v>6.5431877891855839E-2</v>
      </c>
      <c r="AN335" s="10">
        <f t="shared" si="219"/>
        <v>3.0665963545347124</v>
      </c>
      <c r="AO335" s="10">
        <f t="shared" si="220"/>
        <v>3.1643847190000001</v>
      </c>
      <c r="AP335" s="10">
        <f t="shared" si="221"/>
        <v>0.9577444870770655</v>
      </c>
      <c r="AQ335" s="10">
        <f t="shared" si="222"/>
        <v>2.0758908044600002</v>
      </c>
      <c r="AR335" s="15">
        <f t="shared" ca="1" si="223"/>
        <v>4.336202995170142</v>
      </c>
    </row>
    <row r="336" spans="1:44">
      <c r="A336" s="14" t="str">
        <f>B336&amp;D336</f>
        <v>MO10</v>
      </c>
      <c r="B336" t="s">
        <v>86</v>
      </c>
      <c r="C336" t="s">
        <v>152</v>
      </c>
      <c r="D336">
        <v>10</v>
      </c>
      <c r="E336">
        <v>1</v>
      </c>
      <c r="F336" s="16">
        <f t="shared" ca="1" si="192"/>
        <v>3.1920894265964463</v>
      </c>
      <c r="G336">
        <v>20.24745098</v>
      </c>
      <c r="H336">
        <v>7.9615686270000001</v>
      </c>
      <c r="I336">
        <v>7.6609150330000002</v>
      </c>
      <c r="J336">
        <v>248.7647059</v>
      </c>
      <c r="K336">
        <v>3.6743872550000001</v>
      </c>
      <c r="L336">
        <v>38.349058820000003</v>
      </c>
      <c r="M336">
        <v>7.2196078430000004</v>
      </c>
      <c r="N336" s="12">
        <f t="shared" si="193"/>
        <v>23.6</v>
      </c>
      <c r="O336" s="10">
        <f t="shared" si="194"/>
        <v>11</v>
      </c>
      <c r="P336" s="10">
        <f t="shared" si="195"/>
        <v>98.393801341136594</v>
      </c>
      <c r="Q336" s="10">
        <f t="shared" si="196"/>
        <v>36.135359077303001</v>
      </c>
      <c r="R336" s="10">
        <f t="shared" si="197"/>
        <v>30.352422271526439</v>
      </c>
      <c r="S336" s="12">
        <f t="shared" si="198"/>
        <v>13.64467023158182</v>
      </c>
      <c r="T336" s="10">
        <f t="shared" si="199"/>
        <v>17.817416941184803</v>
      </c>
      <c r="U336" s="10">
        <f t="shared" si="200"/>
        <v>0.76580518245842277</v>
      </c>
      <c r="V336" s="10">
        <f t="shared" si="201"/>
        <v>10.506396078318001</v>
      </c>
      <c r="W336" s="10">
        <f t="shared" si="202"/>
        <v>33.243890674414722</v>
      </c>
      <c r="X336" s="10">
        <f t="shared" si="203"/>
        <v>0.19666266764127971</v>
      </c>
      <c r="Y336" s="10">
        <f t="shared" si="204"/>
        <v>0.68383699631887074</v>
      </c>
      <c r="Z336" s="10">
        <f t="shared" si="205"/>
        <v>4.470811549680012</v>
      </c>
      <c r="AA336" s="10">
        <f t="shared" si="206"/>
        <v>6.0355845286379894</v>
      </c>
      <c r="AB336" s="10">
        <f t="shared" si="207"/>
        <v>14.104509803500001</v>
      </c>
      <c r="AC336" s="10">
        <f t="shared" si="208"/>
        <v>2.3743396539791402</v>
      </c>
      <c r="AD336" s="10">
        <f t="shared" si="209"/>
        <v>1.0699641238392845</v>
      </c>
      <c r="AE336" s="10">
        <f t="shared" si="210"/>
        <v>1.7221518889092122</v>
      </c>
      <c r="AF336" s="10">
        <f t="shared" si="211"/>
        <v>1.0482444310058288</v>
      </c>
      <c r="AG336" s="10">
        <f t="shared" si="212"/>
        <v>0.10435449124447245</v>
      </c>
      <c r="AH336" s="10">
        <f t="shared" si="213"/>
        <v>98.393801341136594</v>
      </c>
      <c r="AI336" s="10">
        <f t="shared" si="214"/>
        <v>6.5431877891855839E-2</v>
      </c>
      <c r="AJ336" s="10">
        <f t="shared" ca="1" si="215"/>
        <v>-0.89326720721000019</v>
      </c>
      <c r="AK336" s="12">
        <f t="shared" si="216"/>
        <v>0.10435449124447245</v>
      </c>
      <c r="AL336" s="10">
        <f t="shared" ca="1" si="217"/>
        <v>6.9288517358479895</v>
      </c>
      <c r="AM336" s="10">
        <f t="shared" si="218"/>
        <v>6.5431877891855839E-2</v>
      </c>
      <c r="AN336" s="10">
        <f t="shared" si="219"/>
        <v>3.1347469972379671</v>
      </c>
      <c r="AO336" s="10">
        <f t="shared" si="220"/>
        <v>3.6743872550000001</v>
      </c>
      <c r="AP336" s="10">
        <f t="shared" si="221"/>
        <v>0.67390745790338347</v>
      </c>
      <c r="AQ336" s="10">
        <f t="shared" si="222"/>
        <v>2.2492916667</v>
      </c>
      <c r="AR336" s="15">
        <f t="shared" ca="1" si="223"/>
        <v>3.1920894265964463</v>
      </c>
    </row>
    <row r="337" spans="1:44">
      <c r="A337" s="14" t="str">
        <f>B337&amp;D337</f>
        <v>MO11</v>
      </c>
      <c r="B337" t="s">
        <v>86</v>
      </c>
      <c r="C337" t="s">
        <v>152</v>
      </c>
      <c r="D337">
        <v>11</v>
      </c>
      <c r="E337">
        <v>1</v>
      </c>
      <c r="F337" s="16">
        <f t="shared" ca="1" si="192"/>
        <v>1.9320654974842555</v>
      </c>
      <c r="G337">
        <v>12.16227181</v>
      </c>
      <c r="H337">
        <v>2.1624746450000001</v>
      </c>
      <c r="I337">
        <v>1.670376944</v>
      </c>
      <c r="J337">
        <v>248.7647059</v>
      </c>
      <c r="K337">
        <v>4.0252535500000004</v>
      </c>
      <c r="L337">
        <v>38.349058820000003</v>
      </c>
      <c r="M337">
        <v>5.302231237</v>
      </c>
      <c r="N337" s="12">
        <f t="shared" si="193"/>
        <v>17.5</v>
      </c>
      <c r="O337" s="10">
        <f t="shared" si="194"/>
        <v>9.9</v>
      </c>
      <c r="P337" s="10">
        <f t="shared" si="195"/>
        <v>98.393801341136594</v>
      </c>
      <c r="Q337" s="10">
        <f t="shared" si="196"/>
        <v>32.347545564375004</v>
      </c>
      <c r="R337" s="10">
        <f t="shared" si="197"/>
        <v>28.040946484375002</v>
      </c>
      <c r="S337" s="12">
        <f t="shared" si="198"/>
        <v>9.0613154872474748</v>
      </c>
      <c r="T337" s="10">
        <f t="shared" si="199"/>
        <v>13.212067647065</v>
      </c>
      <c r="U337" s="10">
        <f t="shared" si="200"/>
        <v>0.68583629219158626</v>
      </c>
      <c r="V337" s="10">
        <f t="shared" si="201"/>
        <v>6.9772129251805559</v>
      </c>
      <c r="W337" s="10">
        <f t="shared" si="202"/>
        <v>30.194246024375005</v>
      </c>
      <c r="X337" s="10">
        <f t="shared" si="203"/>
        <v>0.22377740431519311</v>
      </c>
      <c r="Y337" s="10">
        <f t="shared" si="204"/>
        <v>0.57587899445864155</v>
      </c>
      <c r="Z337" s="10">
        <f t="shared" si="205"/>
        <v>3.8910934313073842</v>
      </c>
      <c r="AA337" s="10">
        <f t="shared" si="206"/>
        <v>3.0861194938731717</v>
      </c>
      <c r="AB337" s="10">
        <f t="shared" si="207"/>
        <v>7.1623732274999998</v>
      </c>
      <c r="AC337" s="10">
        <f t="shared" si="208"/>
        <v>1.4176421845718734</v>
      </c>
      <c r="AD337" s="10">
        <f t="shared" si="209"/>
        <v>0.71388860921860897</v>
      </c>
      <c r="AE337" s="10">
        <f t="shared" si="210"/>
        <v>1.0657653968952412</v>
      </c>
      <c r="AF337" s="10">
        <f t="shared" si="211"/>
        <v>0.68916794631194356</v>
      </c>
      <c r="AG337" s="10">
        <f t="shared" si="212"/>
        <v>6.946935016876718E-2</v>
      </c>
      <c r="AH337" s="10">
        <f t="shared" si="213"/>
        <v>98.393801341136594</v>
      </c>
      <c r="AI337" s="10">
        <f t="shared" si="214"/>
        <v>6.5431877891855839E-2</v>
      </c>
      <c r="AJ337" s="10">
        <f t="shared" ca="1" si="215"/>
        <v>-0.97189912064000028</v>
      </c>
      <c r="AK337" s="12">
        <f t="shared" si="216"/>
        <v>6.946935016876718E-2</v>
      </c>
      <c r="AL337" s="10">
        <f t="shared" ca="1" si="217"/>
        <v>4.0580186145131716</v>
      </c>
      <c r="AM337" s="10">
        <f t="shared" si="218"/>
        <v>6.5431877891855839E-2</v>
      </c>
      <c r="AN337" s="10">
        <f t="shared" si="219"/>
        <v>3.2124228162115611</v>
      </c>
      <c r="AO337" s="10">
        <f t="shared" si="220"/>
        <v>4.0252535500000004</v>
      </c>
      <c r="AP337" s="10">
        <f t="shared" si="221"/>
        <v>0.37659745058329763</v>
      </c>
      <c r="AQ337" s="10">
        <f t="shared" si="222"/>
        <v>2.3685862070000003</v>
      </c>
      <c r="AR337" s="15">
        <f t="shared" ca="1" si="223"/>
        <v>1.9320654974842555</v>
      </c>
    </row>
    <row r="338" spans="1:44">
      <c r="A338" s="14" t="str">
        <f>B338&amp;D338</f>
        <v>MO12</v>
      </c>
      <c r="B338" t="s">
        <v>86</v>
      </c>
      <c r="C338" t="s">
        <v>152</v>
      </c>
      <c r="D338">
        <v>12</v>
      </c>
      <c r="E338">
        <v>1</v>
      </c>
      <c r="F338" s="16">
        <f t="shared" ca="1" si="192"/>
        <v>1.25633551366403</v>
      </c>
      <c r="G338">
        <v>5.6836812139999999</v>
      </c>
      <c r="H338">
        <v>-3.3603415559999998</v>
      </c>
      <c r="I338">
        <v>-3.7327324480000001</v>
      </c>
      <c r="J338">
        <v>248.7647059</v>
      </c>
      <c r="K338">
        <v>3.9493279569999999</v>
      </c>
      <c r="L338">
        <v>38.349058820000003</v>
      </c>
      <c r="M338">
        <v>4.7020872870000003</v>
      </c>
      <c r="N338" s="12">
        <f t="shared" si="193"/>
        <v>14.8</v>
      </c>
      <c r="O338" s="10">
        <f t="shared" si="194"/>
        <v>9.4</v>
      </c>
      <c r="P338" s="10">
        <f t="shared" si="195"/>
        <v>98.393801341136594</v>
      </c>
      <c r="Q338" s="10">
        <f t="shared" si="196"/>
        <v>29.49597057068144</v>
      </c>
      <c r="R338" s="10">
        <f t="shared" si="197"/>
        <v>25.864076213451437</v>
      </c>
      <c r="S338" s="12">
        <f t="shared" si="198"/>
        <v>7.4016431833829799</v>
      </c>
      <c r="T338" s="10">
        <f t="shared" si="199"/>
        <v>11.173634352946401</v>
      </c>
      <c r="U338" s="10">
        <f t="shared" si="200"/>
        <v>0.66242038620417387</v>
      </c>
      <c r="V338" s="10">
        <f t="shared" si="201"/>
        <v>5.6992652512048947</v>
      </c>
      <c r="W338" s="10">
        <f t="shared" si="202"/>
        <v>27.680023392066438</v>
      </c>
      <c r="X338" s="10">
        <f t="shared" si="203"/>
        <v>0.24468852986262979</v>
      </c>
      <c r="Y338" s="10">
        <f t="shared" si="204"/>
        <v>0.54426752137563483</v>
      </c>
      <c r="Z338" s="10">
        <f t="shared" si="205"/>
        <v>3.6863153393786203</v>
      </c>
      <c r="AA338" s="10">
        <f t="shared" si="206"/>
        <v>2.0129499118262744</v>
      </c>
      <c r="AB338" s="10">
        <f t="shared" si="207"/>
        <v>1.161669829</v>
      </c>
      <c r="AC338" s="10">
        <f t="shared" si="208"/>
        <v>0.91482765456980697</v>
      </c>
      <c r="AD338" s="10">
        <f t="shared" si="209"/>
        <v>0.4766111259082535</v>
      </c>
      <c r="AE338" s="10">
        <f t="shared" si="210"/>
        <v>0.69571939023903018</v>
      </c>
      <c r="AF338" s="10">
        <f t="shared" si="211"/>
        <v>0.46348348672177625</v>
      </c>
      <c r="AG338" s="10">
        <f t="shared" si="212"/>
        <v>4.7881912086007457E-2</v>
      </c>
      <c r="AH338" s="10">
        <f t="shared" si="213"/>
        <v>98.393801341136594</v>
      </c>
      <c r="AI338" s="10">
        <f t="shared" si="214"/>
        <v>6.5431877891855839E-2</v>
      </c>
      <c r="AJ338" s="10">
        <f t="shared" ca="1" si="215"/>
        <v>-0.84009847579000008</v>
      </c>
      <c r="AK338" s="12">
        <f t="shared" si="216"/>
        <v>4.7881912086007457E-2</v>
      </c>
      <c r="AL338" s="10">
        <f t="shared" ca="1" si="217"/>
        <v>2.8530483876162744</v>
      </c>
      <c r="AM338" s="10">
        <f t="shared" si="218"/>
        <v>6.5431877891855839E-2</v>
      </c>
      <c r="AN338" s="10">
        <f t="shared" si="219"/>
        <v>3.28273460167261</v>
      </c>
      <c r="AO338" s="10">
        <f t="shared" si="220"/>
        <v>3.9493279569999999</v>
      </c>
      <c r="AP338" s="10">
        <f t="shared" si="221"/>
        <v>0.23223590351725393</v>
      </c>
      <c r="AQ338" s="10">
        <f t="shared" si="222"/>
        <v>2.34277150538</v>
      </c>
      <c r="AR338" s="15">
        <f t="shared" ca="1" si="223"/>
        <v>1.25633551366403</v>
      </c>
    </row>
    <row r="339" spans="1:44">
      <c r="A339" s="14" t="str">
        <f>B339&amp;D339</f>
        <v>MS1</v>
      </c>
      <c r="B339" t="s">
        <v>87</v>
      </c>
      <c r="C339" t="s">
        <v>152</v>
      </c>
      <c r="D339">
        <v>1</v>
      </c>
      <c r="E339">
        <v>1</v>
      </c>
      <c r="F339" s="16">
        <f t="shared" ca="1" si="192"/>
        <v>1.7409846707623944</v>
      </c>
      <c r="G339">
        <v>12.61</v>
      </c>
      <c r="H339">
        <v>2.2269230769999999</v>
      </c>
      <c r="I339">
        <v>2.585021368</v>
      </c>
      <c r="J339">
        <v>71.769230769999993</v>
      </c>
      <c r="K339">
        <v>3.3630876070000002</v>
      </c>
      <c r="L339">
        <v>32.360307689999999</v>
      </c>
      <c r="M339">
        <v>5.0333333329999999</v>
      </c>
      <c r="N339" s="12">
        <f t="shared" si="193"/>
        <v>19.899999999999999</v>
      </c>
      <c r="O339" s="10">
        <f t="shared" si="194"/>
        <v>10.1</v>
      </c>
      <c r="P339" s="10">
        <f t="shared" si="195"/>
        <v>100.45451393398629</v>
      </c>
      <c r="Q339" s="10">
        <f t="shared" si="196"/>
        <v>32.575143952371441</v>
      </c>
      <c r="R339" s="10">
        <f t="shared" si="197"/>
        <v>28.040946484375002</v>
      </c>
      <c r="S339" s="12">
        <f t="shared" si="198"/>
        <v>9.9335808577574252</v>
      </c>
      <c r="T339" s="10">
        <f t="shared" si="199"/>
        <v>14.953564153846459</v>
      </c>
      <c r="U339" s="10">
        <f t="shared" si="200"/>
        <v>0.66429519782427526</v>
      </c>
      <c r="V339" s="10">
        <f t="shared" si="201"/>
        <v>7.6488572604732177</v>
      </c>
      <c r="W339" s="10">
        <f t="shared" si="202"/>
        <v>30.308045218373223</v>
      </c>
      <c r="X339" s="10">
        <f t="shared" si="203"/>
        <v>0.21991485134065691</v>
      </c>
      <c r="Y339" s="10">
        <f t="shared" si="204"/>
        <v>0.54679851706277172</v>
      </c>
      <c r="Z339" s="10">
        <f t="shared" si="205"/>
        <v>3.6445156025585668</v>
      </c>
      <c r="AA339" s="10">
        <f t="shared" si="206"/>
        <v>4.0043416579146509</v>
      </c>
      <c r="AB339" s="10">
        <f t="shared" si="207"/>
        <v>7.4184615384999999</v>
      </c>
      <c r="AC339" s="10">
        <f t="shared" si="208"/>
        <v>1.4599859360996661</v>
      </c>
      <c r="AD339" s="10">
        <f t="shared" si="209"/>
        <v>0.71718350274409481</v>
      </c>
      <c r="AE339" s="10">
        <f t="shared" si="210"/>
        <v>1.0885847194218805</v>
      </c>
      <c r="AF339" s="10">
        <f t="shared" si="211"/>
        <v>0.73573688410900684</v>
      </c>
      <c r="AG339" s="10">
        <f t="shared" si="212"/>
        <v>7.0550905998361474E-2</v>
      </c>
      <c r="AH339" s="10">
        <f t="shared" si="213"/>
        <v>100.45451393398629</v>
      </c>
      <c r="AI339" s="10">
        <f t="shared" si="214"/>
        <v>6.6802251766100884E-2</v>
      </c>
      <c r="AJ339" s="10">
        <f t="shared" ca="1" si="215"/>
        <v>-8.4420347690000022E-2</v>
      </c>
      <c r="AK339" s="12">
        <f t="shared" si="216"/>
        <v>7.0550905998361474E-2</v>
      </c>
      <c r="AL339" s="10">
        <f t="shared" ca="1" si="217"/>
        <v>4.088762005604651</v>
      </c>
      <c r="AM339" s="10">
        <f t="shared" si="218"/>
        <v>6.6802251766100884E-2</v>
      </c>
      <c r="AN339" s="10">
        <f t="shared" si="219"/>
        <v>3.2094891151680986</v>
      </c>
      <c r="AO339" s="10">
        <f t="shared" si="220"/>
        <v>3.3630876070000002</v>
      </c>
      <c r="AP339" s="10">
        <f t="shared" si="221"/>
        <v>0.35284783531287367</v>
      </c>
      <c r="AQ339" s="10">
        <f t="shared" si="222"/>
        <v>2.1434497863800002</v>
      </c>
      <c r="AR339" s="15">
        <f t="shared" ca="1" si="223"/>
        <v>1.7409846707623944</v>
      </c>
    </row>
    <row r="340" spans="1:44">
      <c r="A340" s="14" t="str">
        <f>B340&amp;D340</f>
        <v>MS2</v>
      </c>
      <c r="B340" t="s">
        <v>87</v>
      </c>
      <c r="C340" t="s">
        <v>152</v>
      </c>
      <c r="D340">
        <v>2</v>
      </c>
      <c r="E340">
        <v>1</v>
      </c>
      <c r="F340" s="16">
        <f t="shared" ca="1" si="192"/>
        <v>2.3926333297550997</v>
      </c>
      <c r="G340">
        <v>16.051282050000001</v>
      </c>
      <c r="H340">
        <v>4.7319088320000002</v>
      </c>
      <c r="I340">
        <v>4.683440171</v>
      </c>
      <c r="J340">
        <v>71.769230769999993</v>
      </c>
      <c r="K340">
        <v>3.4325498579999998</v>
      </c>
      <c r="L340">
        <v>32.360307689999999</v>
      </c>
      <c r="M340">
        <v>5.9002848999999999</v>
      </c>
      <c r="N340" s="12">
        <f t="shared" si="193"/>
        <v>24.8</v>
      </c>
      <c r="O340" s="10">
        <f t="shared" si="194"/>
        <v>10.9</v>
      </c>
      <c r="P340" s="10">
        <f t="shared" si="195"/>
        <v>100.45451393398629</v>
      </c>
      <c r="Q340" s="10">
        <f t="shared" si="196"/>
        <v>34.202138733223002</v>
      </c>
      <c r="R340" s="10">
        <f t="shared" si="197"/>
        <v>29.074606329023439</v>
      </c>
      <c r="S340" s="12">
        <f t="shared" si="198"/>
        <v>12.912250711926607</v>
      </c>
      <c r="T340" s="10">
        <f t="shared" si="199"/>
        <v>18.635597538461923</v>
      </c>
      <c r="U340" s="10">
        <f t="shared" si="200"/>
        <v>0.69288095996262389</v>
      </c>
      <c r="V340" s="10">
        <f t="shared" si="201"/>
        <v>9.9424330481834868</v>
      </c>
      <c r="W340" s="10">
        <f t="shared" si="202"/>
        <v>31.63837253112322</v>
      </c>
      <c r="X340" s="10">
        <f t="shared" si="203"/>
        <v>0.21068197679742126</v>
      </c>
      <c r="Y340" s="10">
        <f t="shared" si="204"/>
        <v>0.58538929594954237</v>
      </c>
      <c r="Z340" s="10">
        <f t="shared" si="205"/>
        <v>3.9019913021485593</v>
      </c>
      <c r="AA340" s="10">
        <f t="shared" si="206"/>
        <v>6.0404417460349276</v>
      </c>
      <c r="AB340" s="10">
        <f t="shared" si="207"/>
        <v>10.391595441</v>
      </c>
      <c r="AC340" s="10">
        <f t="shared" si="208"/>
        <v>1.8242511365384251</v>
      </c>
      <c r="AD340" s="10">
        <f t="shared" si="209"/>
        <v>0.85612061783386939</v>
      </c>
      <c r="AE340" s="10">
        <f t="shared" si="210"/>
        <v>1.3401858771861472</v>
      </c>
      <c r="AF340" s="10">
        <f t="shared" si="211"/>
        <v>0.85322199617462735</v>
      </c>
      <c r="AG340" s="10">
        <f t="shared" si="212"/>
        <v>8.4200145077507227E-2</v>
      </c>
      <c r="AH340" s="10">
        <f t="shared" si="213"/>
        <v>100.45451393398629</v>
      </c>
      <c r="AI340" s="10">
        <f t="shared" si="214"/>
        <v>6.6802251766100884E-2</v>
      </c>
      <c r="AJ340" s="10">
        <f t="shared" ca="1" si="215"/>
        <v>0.41623874635000002</v>
      </c>
      <c r="AK340" s="12">
        <f t="shared" si="216"/>
        <v>8.4200145077507227E-2</v>
      </c>
      <c r="AL340" s="10">
        <f t="shared" ca="1" si="217"/>
        <v>5.6242029996849272</v>
      </c>
      <c r="AM340" s="10">
        <f t="shared" si="218"/>
        <v>6.6802251766100884E-2</v>
      </c>
      <c r="AN340" s="10">
        <f t="shared" si="219"/>
        <v>3.1758175417992356</v>
      </c>
      <c r="AO340" s="10">
        <f t="shared" si="220"/>
        <v>3.4325498579999998</v>
      </c>
      <c r="AP340" s="10">
        <f t="shared" si="221"/>
        <v>0.48696388101151988</v>
      </c>
      <c r="AQ340" s="10">
        <f t="shared" si="222"/>
        <v>2.1670669517199999</v>
      </c>
      <c r="AR340" s="15">
        <f t="shared" ca="1" si="223"/>
        <v>2.3926333297550997</v>
      </c>
    </row>
    <row r="341" spans="1:44">
      <c r="A341" s="14" t="str">
        <f>B341&amp;D341</f>
        <v>MS3</v>
      </c>
      <c r="B341" t="s">
        <v>87</v>
      </c>
      <c r="C341" t="s">
        <v>152</v>
      </c>
      <c r="D341">
        <v>3</v>
      </c>
      <c r="E341">
        <v>1</v>
      </c>
      <c r="F341" s="16">
        <f t="shared" ca="1" si="192"/>
        <v>3.2860657968643676</v>
      </c>
      <c r="G341">
        <v>19.80846154</v>
      </c>
      <c r="H341">
        <v>7.6738461539999996</v>
      </c>
      <c r="I341">
        <v>7.1040918800000004</v>
      </c>
      <c r="J341">
        <v>71.769230769999993</v>
      </c>
      <c r="K341">
        <v>3.2978525639999998</v>
      </c>
      <c r="L341">
        <v>32.360307689999999</v>
      </c>
      <c r="M341">
        <v>6.6333333330000004</v>
      </c>
      <c r="N341" s="12">
        <f t="shared" si="193"/>
        <v>30.7</v>
      </c>
      <c r="O341" s="10">
        <f t="shared" si="194"/>
        <v>11.8</v>
      </c>
      <c r="P341" s="10">
        <f t="shared" si="195"/>
        <v>100.45451393398629</v>
      </c>
      <c r="Q341" s="10">
        <f t="shared" si="196"/>
        <v>35.889331994648437</v>
      </c>
      <c r="R341" s="10">
        <f t="shared" si="197"/>
        <v>30.352422271526439</v>
      </c>
      <c r="S341" s="12">
        <f t="shared" si="198"/>
        <v>16.303954801826272</v>
      </c>
      <c r="T341" s="10">
        <f t="shared" si="199"/>
        <v>23.069066307692783</v>
      </c>
      <c r="U341" s="10">
        <f t="shared" si="200"/>
        <v>0.70674532659301581</v>
      </c>
      <c r="V341" s="10">
        <f t="shared" si="201"/>
        <v>12.55404519740623</v>
      </c>
      <c r="W341" s="10">
        <f t="shared" si="202"/>
        <v>33.12087713308744</v>
      </c>
      <c r="X341" s="10">
        <f t="shared" si="203"/>
        <v>0.19936849226397169</v>
      </c>
      <c r="Y341" s="10">
        <f t="shared" si="204"/>
        <v>0.60410619090057138</v>
      </c>
      <c r="Z341" s="10">
        <f t="shared" si="205"/>
        <v>3.9890698452919233</v>
      </c>
      <c r="AA341" s="10">
        <f t="shared" si="206"/>
        <v>8.5649753521143062</v>
      </c>
      <c r="AB341" s="10">
        <f t="shared" si="207"/>
        <v>13.741153847</v>
      </c>
      <c r="AC341" s="10">
        <f t="shared" si="208"/>
        <v>2.310700104651731</v>
      </c>
      <c r="AD341" s="10">
        <f t="shared" si="209"/>
        <v>1.0491705442083836</v>
      </c>
      <c r="AE341" s="10">
        <f t="shared" si="210"/>
        <v>1.6799353244300574</v>
      </c>
      <c r="AF341" s="10">
        <f t="shared" si="211"/>
        <v>1.0090418861279897</v>
      </c>
      <c r="AG341" s="10">
        <f t="shared" si="212"/>
        <v>0.10221640871140721</v>
      </c>
      <c r="AH341" s="10">
        <f t="shared" si="213"/>
        <v>100.45451393398629</v>
      </c>
      <c r="AI341" s="10">
        <f t="shared" si="214"/>
        <v>6.6802251766100884E-2</v>
      </c>
      <c r="AJ341" s="10">
        <f t="shared" ca="1" si="215"/>
        <v>0.46893817684000005</v>
      </c>
      <c r="AK341" s="12">
        <f t="shared" si="216"/>
        <v>0.10221640871140721</v>
      </c>
      <c r="AL341" s="10">
        <f t="shared" ca="1" si="217"/>
        <v>8.0960371752743061</v>
      </c>
      <c r="AM341" s="10">
        <f t="shared" si="218"/>
        <v>6.6802251766100884E-2</v>
      </c>
      <c r="AN341" s="10">
        <f t="shared" si="219"/>
        <v>3.1387193220273639</v>
      </c>
      <c r="AO341" s="10">
        <f t="shared" si="220"/>
        <v>3.2978525639999998</v>
      </c>
      <c r="AP341" s="10">
        <f t="shared" si="221"/>
        <v>0.67089343830206771</v>
      </c>
      <c r="AQ341" s="10">
        <f t="shared" si="222"/>
        <v>2.12126987176</v>
      </c>
      <c r="AR341" s="15">
        <f t="shared" ca="1" si="223"/>
        <v>3.2860657968643676</v>
      </c>
    </row>
    <row r="342" spans="1:44">
      <c r="A342" s="14" t="str">
        <f>B342&amp;D342</f>
        <v>MS4</v>
      </c>
      <c r="B342" t="s">
        <v>87</v>
      </c>
      <c r="C342" t="s">
        <v>152</v>
      </c>
      <c r="D342">
        <v>4</v>
      </c>
      <c r="E342">
        <v>1</v>
      </c>
      <c r="F342" s="16">
        <f t="shared" ca="1" si="192"/>
        <v>4.1914591868954254</v>
      </c>
      <c r="G342">
        <v>24.253580899999999</v>
      </c>
      <c r="H342">
        <v>11.913793099999999</v>
      </c>
      <c r="I342">
        <v>11.855581340000001</v>
      </c>
      <c r="J342">
        <v>71.769230769999993</v>
      </c>
      <c r="K342">
        <v>3.2381741819999998</v>
      </c>
      <c r="L342">
        <v>32.360307689999999</v>
      </c>
      <c r="M342">
        <v>7.769230769</v>
      </c>
      <c r="N342" s="12">
        <f t="shared" si="193"/>
        <v>36.5</v>
      </c>
      <c r="O342" s="10">
        <f t="shared" si="194"/>
        <v>12.8</v>
      </c>
      <c r="P342" s="10">
        <f t="shared" si="195"/>
        <v>100.45451393398629</v>
      </c>
      <c r="Q342" s="10">
        <f t="shared" si="196"/>
        <v>38.149398119943001</v>
      </c>
      <c r="R342" s="10">
        <f t="shared" si="197"/>
        <v>32.121141915516439</v>
      </c>
      <c r="S342" s="12">
        <f t="shared" si="198"/>
        <v>20.202223557363283</v>
      </c>
      <c r="T342" s="10">
        <f t="shared" si="199"/>
        <v>27.427391538462103</v>
      </c>
      <c r="U342" s="10">
        <f t="shared" si="200"/>
        <v>0.73657108547975514</v>
      </c>
      <c r="V342" s="10">
        <f t="shared" si="201"/>
        <v>15.555712139169728</v>
      </c>
      <c r="W342" s="10">
        <f t="shared" si="202"/>
        <v>35.135270017729724</v>
      </c>
      <c r="X342" s="10">
        <f t="shared" si="203"/>
        <v>0.17498619008228597</v>
      </c>
      <c r="Y342" s="10">
        <f t="shared" si="204"/>
        <v>0.64437096539766947</v>
      </c>
      <c r="Z342" s="10">
        <f t="shared" si="205"/>
        <v>3.9617132170666594</v>
      </c>
      <c r="AA342" s="10">
        <f t="shared" si="206"/>
        <v>11.593998922103069</v>
      </c>
      <c r="AB342" s="10">
        <f t="shared" si="207"/>
        <v>18.083686999999998</v>
      </c>
      <c r="AC342" s="10">
        <f t="shared" si="208"/>
        <v>3.0296367593852329</v>
      </c>
      <c r="AD342" s="10">
        <f t="shared" si="209"/>
        <v>1.3946109606903605</v>
      </c>
      <c r="AE342" s="10">
        <f t="shared" si="210"/>
        <v>2.2121238600377966</v>
      </c>
      <c r="AF342" s="10">
        <f t="shared" si="211"/>
        <v>1.3892631358958911</v>
      </c>
      <c r="AG342" s="10">
        <f t="shared" si="212"/>
        <v>0.13036996694595127</v>
      </c>
      <c r="AH342" s="10">
        <f t="shared" si="213"/>
        <v>100.45451393398629</v>
      </c>
      <c r="AI342" s="10">
        <f t="shared" si="214"/>
        <v>6.6802251766100884E-2</v>
      </c>
      <c r="AJ342" s="10">
        <f t="shared" ca="1" si="215"/>
        <v>0.60795464141999978</v>
      </c>
      <c r="AK342" s="12">
        <f t="shared" si="216"/>
        <v>0.13036996694595127</v>
      </c>
      <c r="AL342" s="10">
        <f t="shared" ca="1" si="217"/>
        <v>10.986044280683069</v>
      </c>
      <c r="AM342" s="10">
        <f t="shared" si="218"/>
        <v>6.6802251766100884E-2</v>
      </c>
      <c r="AN342" s="10">
        <f t="shared" si="219"/>
        <v>3.091894325222011</v>
      </c>
      <c r="AO342" s="10">
        <f t="shared" si="220"/>
        <v>3.2381741819999998</v>
      </c>
      <c r="AP342" s="10">
        <f t="shared" si="221"/>
        <v>0.82286072414190548</v>
      </c>
      <c r="AQ342" s="10">
        <f t="shared" si="222"/>
        <v>2.1009792218800003</v>
      </c>
      <c r="AR342" s="15">
        <f t="shared" ca="1" si="223"/>
        <v>4.1914591868954254</v>
      </c>
    </row>
    <row r="343" spans="1:44">
      <c r="A343" s="14" t="str">
        <f>B343&amp;D343</f>
        <v>MS5</v>
      </c>
      <c r="B343" t="s">
        <v>87</v>
      </c>
      <c r="C343" t="s">
        <v>152</v>
      </c>
      <c r="D343">
        <v>5</v>
      </c>
      <c r="E343">
        <v>1</v>
      </c>
      <c r="F343" s="16">
        <f t="shared" ca="1" si="192"/>
        <v>4.8007053571282219</v>
      </c>
      <c r="G343">
        <v>27.584615379999999</v>
      </c>
      <c r="H343">
        <v>16.489999999999998</v>
      </c>
      <c r="I343">
        <v>16.359444440000001</v>
      </c>
      <c r="J343">
        <v>71.769230769999993</v>
      </c>
      <c r="K343">
        <v>2.8409615380000002</v>
      </c>
      <c r="L343">
        <v>32.360307689999999</v>
      </c>
      <c r="M343">
        <v>8.6461538460000007</v>
      </c>
      <c r="N343" s="12">
        <f t="shared" si="193"/>
        <v>40</v>
      </c>
      <c r="O343" s="10">
        <f t="shared" si="194"/>
        <v>13.6</v>
      </c>
      <c r="P343" s="10">
        <f t="shared" si="195"/>
        <v>100.45451393398629</v>
      </c>
      <c r="Q343" s="10">
        <f t="shared" si="196"/>
        <v>39.979724640756437</v>
      </c>
      <c r="R343" s="10">
        <f t="shared" si="197"/>
        <v>34.202138733223002</v>
      </c>
      <c r="S343" s="12">
        <f t="shared" si="198"/>
        <v>22.71493212647059</v>
      </c>
      <c r="T343" s="10">
        <f t="shared" si="199"/>
        <v>30.057415384616</v>
      </c>
      <c r="U343" s="10">
        <f t="shared" si="200"/>
        <v>0.75571807608236852</v>
      </c>
      <c r="V343" s="10">
        <f t="shared" si="201"/>
        <v>17.490497737382356</v>
      </c>
      <c r="W343" s="10">
        <f t="shared" si="202"/>
        <v>37.09093168698972</v>
      </c>
      <c r="X343" s="10">
        <f t="shared" si="203"/>
        <v>0.14904210613142499</v>
      </c>
      <c r="Y343" s="10">
        <f t="shared" si="204"/>
        <v>0.67021940271119751</v>
      </c>
      <c r="Z343" s="10">
        <f t="shared" si="205"/>
        <v>3.7050469690422512</v>
      </c>
      <c r="AA343" s="10">
        <f t="shared" si="206"/>
        <v>13.785450768340105</v>
      </c>
      <c r="AB343" s="10">
        <f t="shared" si="207"/>
        <v>22.037307689999999</v>
      </c>
      <c r="AC343" s="10">
        <f t="shared" si="208"/>
        <v>3.689465332615971</v>
      </c>
      <c r="AD343" s="10">
        <f t="shared" si="209"/>
        <v>1.8759818714071386</v>
      </c>
      <c r="AE343" s="10">
        <f t="shared" si="210"/>
        <v>2.7827236020115547</v>
      </c>
      <c r="AF343" s="10">
        <f t="shared" si="211"/>
        <v>1.8604549607511207</v>
      </c>
      <c r="AG343" s="10">
        <f t="shared" si="212"/>
        <v>0.16146542287061</v>
      </c>
      <c r="AH343" s="10">
        <f t="shared" si="213"/>
        <v>100.45451393398629</v>
      </c>
      <c r="AI343" s="10">
        <f t="shared" si="214"/>
        <v>6.6802251766100884E-2</v>
      </c>
      <c r="AJ343" s="10">
        <f t="shared" ca="1" si="215"/>
        <v>0.55350689660000019</v>
      </c>
      <c r="AK343" s="12">
        <f t="shared" si="216"/>
        <v>0.16146542287061</v>
      </c>
      <c r="AL343" s="10">
        <f t="shared" ca="1" si="217"/>
        <v>13.231943871740105</v>
      </c>
      <c r="AM343" s="10">
        <f t="shared" si="218"/>
        <v>6.6802251766100884E-2</v>
      </c>
      <c r="AN343" s="10">
        <f t="shared" si="219"/>
        <v>3.0504616756659235</v>
      </c>
      <c r="AO343" s="10">
        <f t="shared" si="220"/>
        <v>2.8409615380000002</v>
      </c>
      <c r="AP343" s="10">
        <f t="shared" si="221"/>
        <v>0.92226864126043395</v>
      </c>
      <c r="AQ343" s="10">
        <f t="shared" si="222"/>
        <v>1.96592692292</v>
      </c>
      <c r="AR343" s="15">
        <f t="shared" ca="1" si="223"/>
        <v>4.8007053571282219</v>
      </c>
    </row>
    <row r="344" spans="1:44">
      <c r="A344" s="14" t="str">
        <f>B344&amp;D344</f>
        <v>MS6</v>
      </c>
      <c r="B344" t="s">
        <v>87</v>
      </c>
      <c r="C344" t="s">
        <v>152</v>
      </c>
      <c r="D344">
        <v>6</v>
      </c>
      <c r="E344">
        <v>1</v>
      </c>
      <c r="F344" s="16">
        <f t="shared" ca="1" si="192"/>
        <v>5.1553210854270892</v>
      </c>
      <c r="G344">
        <v>30.918037139999999</v>
      </c>
      <c r="H344">
        <v>20.624668440000001</v>
      </c>
      <c r="I344">
        <v>20.387687889999999</v>
      </c>
      <c r="J344">
        <v>71.769230769999993</v>
      </c>
      <c r="K344">
        <v>1.987223696</v>
      </c>
      <c r="L344">
        <v>32.360307689999999</v>
      </c>
      <c r="M344">
        <v>9.2201591510000007</v>
      </c>
      <c r="N344" s="12">
        <f t="shared" si="193"/>
        <v>41.4</v>
      </c>
      <c r="O344" s="10">
        <f t="shared" si="194"/>
        <v>14.1</v>
      </c>
      <c r="P344" s="10">
        <f t="shared" si="195"/>
        <v>100.45451393398629</v>
      </c>
      <c r="Q344" s="10">
        <f t="shared" si="196"/>
        <v>41.600320340106435</v>
      </c>
      <c r="R344" s="10">
        <f t="shared" si="197"/>
        <v>36.382648913511439</v>
      </c>
      <c r="S344" s="12">
        <f t="shared" si="198"/>
        <v>23.885978328063832</v>
      </c>
      <c r="T344" s="10">
        <f t="shared" si="199"/>
        <v>31.109424923077562</v>
      </c>
      <c r="U344" s="10">
        <f t="shared" si="200"/>
        <v>0.76780520331459934</v>
      </c>
      <c r="V344" s="10">
        <f t="shared" si="201"/>
        <v>18.392203312609151</v>
      </c>
      <c r="W344" s="10">
        <f t="shared" si="202"/>
        <v>38.991484626808941</v>
      </c>
      <c r="X344" s="10">
        <f t="shared" si="203"/>
        <v>0.12333942937928769</v>
      </c>
      <c r="Y344" s="10">
        <f t="shared" si="204"/>
        <v>0.68653702447470921</v>
      </c>
      <c r="Z344" s="10">
        <f t="shared" si="205"/>
        <v>3.3016852520339248</v>
      </c>
      <c r="AA344" s="10">
        <f t="shared" si="206"/>
        <v>15.090518060575226</v>
      </c>
      <c r="AB344" s="10">
        <f t="shared" si="207"/>
        <v>25.771352790000002</v>
      </c>
      <c r="AC344" s="10">
        <f t="shared" si="208"/>
        <v>4.4716712550714384</v>
      </c>
      <c r="AD344" s="10">
        <f t="shared" si="209"/>
        <v>2.430242999489626</v>
      </c>
      <c r="AE344" s="10">
        <f t="shared" si="210"/>
        <v>3.4509571272805322</v>
      </c>
      <c r="AF344" s="10">
        <f t="shared" si="211"/>
        <v>2.3949899419230953</v>
      </c>
      <c r="AG344" s="10">
        <f t="shared" si="212"/>
        <v>0.19636996883833713</v>
      </c>
      <c r="AH344" s="10">
        <f t="shared" si="213"/>
        <v>100.45451393398629</v>
      </c>
      <c r="AI344" s="10">
        <f t="shared" si="214"/>
        <v>6.6802251766100884E-2</v>
      </c>
      <c r="AJ344" s="10">
        <f t="shared" ca="1" si="215"/>
        <v>0.52276631400000051</v>
      </c>
      <c r="AK344" s="12">
        <f t="shared" si="216"/>
        <v>0.19636996883833713</v>
      </c>
      <c r="AL344" s="10">
        <f t="shared" ca="1" si="217"/>
        <v>14.567751746575226</v>
      </c>
      <c r="AM344" s="10">
        <f t="shared" si="218"/>
        <v>6.6802251766100884E-2</v>
      </c>
      <c r="AN344" s="10">
        <f t="shared" si="219"/>
        <v>3.0123369981612353</v>
      </c>
      <c r="AO344" s="10">
        <f t="shared" si="220"/>
        <v>1.987223696</v>
      </c>
      <c r="AP344" s="10">
        <f t="shared" si="221"/>
        <v>1.0559671853574368</v>
      </c>
      <c r="AQ344" s="10">
        <f t="shared" si="222"/>
        <v>1.6756560566400001</v>
      </c>
      <c r="AR344" s="15">
        <f t="shared" ca="1" si="223"/>
        <v>5.1553210854270892</v>
      </c>
    </row>
    <row r="345" spans="1:44">
      <c r="A345" s="14" t="str">
        <f>B345&amp;D345</f>
        <v>MS7</v>
      </c>
      <c r="B345" t="s">
        <v>87</v>
      </c>
      <c r="C345" t="s">
        <v>152</v>
      </c>
      <c r="D345">
        <v>7</v>
      </c>
      <c r="E345">
        <v>1</v>
      </c>
      <c r="F345" s="16">
        <f t="shared" ca="1" si="192"/>
        <v>5.4086484544022433</v>
      </c>
      <c r="G345">
        <v>32.697948719999999</v>
      </c>
      <c r="H345">
        <v>22.305384620000002</v>
      </c>
      <c r="I345">
        <v>22.465491449999998</v>
      </c>
      <c r="J345">
        <v>71.769230769999993</v>
      </c>
      <c r="K345">
        <v>1.9006303419999999</v>
      </c>
      <c r="L345">
        <v>32.360307689999999</v>
      </c>
      <c r="M345">
        <v>9.5923076920000003</v>
      </c>
      <c r="N345" s="12">
        <f t="shared" si="193"/>
        <v>40.700000000000003</v>
      </c>
      <c r="O345" s="10">
        <f t="shared" si="194"/>
        <v>13.9</v>
      </c>
      <c r="P345" s="10">
        <f t="shared" si="195"/>
        <v>100.45451393398629</v>
      </c>
      <c r="Q345" s="10">
        <f t="shared" si="196"/>
        <v>42.707755875501441</v>
      </c>
      <c r="R345" s="10">
        <f t="shared" si="197"/>
        <v>37.132138114375003</v>
      </c>
      <c r="S345" s="12">
        <f t="shared" si="198"/>
        <v>24.218414498719426</v>
      </c>
      <c r="T345" s="10">
        <f t="shared" si="199"/>
        <v>30.583420153846784</v>
      </c>
      <c r="U345" s="10">
        <f t="shared" si="200"/>
        <v>0.79188051489634437</v>
      </c>
      <c r="V345" s="10">
        <f t="shared" si="201"/>
        <v>18.648179164013957</v>
      </c>
      <c r="W345" s="10">
        <f t="shared" si="202"/>
        <v>39.919946994938222</v>
      </c>
      <c r="X345" s="10">
        <f t="shared" si="203"/>
        <v>0.10911109312588313</v>
      </c>
      <c r="Y345" s="10">
        <f t="shared" si="204"/>
        <v>0.71903869511006502</v>
      </c>
      <c r="Z345" s="10">
        <f t="shared" si="205"/>
        <v>3.1319233545715326</v>
      </c>
      <c r="AA345" s="10">
        <f t="shared" si="206"/>
        <v>15.516255809442423</v>
      </c>
      <c r="AB345" s="10">
        <f t="shared" si="207"/>
        <v>27.501666669999999</v>
      </c>
      <c r="AC345" s="10">
        <f t="shared" si="208"/>
        <v>4.945548440067979</v>
      </c>
      <c r="AD345" s="10">
        <f t="shared" si="209"/>
        <v>2.6935463733694722</v>
      </c>
      <c r="AE345" s="10">
        <f t="shared" si="210"/>
        <v>3.8195474067187254</v>
      </c>
      <c r="AF345" s="10">
        <f t="shared" si="211"/>
        <v>2.7198820059961539</v>
      </c>
      <c r="AG345" s="10">
        <f t="shared" si="212"/>
        <v>0.21457996996593295</v>
      </c>
      <c r="AH345" s="10">
        <f t="shared" si="213"/>
        <v>100.45451393398629</v>
      </c>
      <c r="AI345" s="10">
        <f t="shared" si="214"/>
        <v>6.6802251766100884E-2</v>
      </c>
      <c r="AJ345" s="10">
        <f t="shared" ca="1" si="215"/>
        <v>0.24224394319999962</v>
      </c>
      <c r="AK345" s="12">
        <f t="shared" si="216"/>
        <v>0.21457996996593295</v>
      </c>
      <c r="AL345" s="10">
        <f t="shared" ca="1" si="217"/>
        <v>15.274011866242423</v>
      </c>
      <c r="AM345" s="10">
        <f t="shared" si="218"/>
        <v>6.6802251766100884E-2</v>
      </c>
      <c r="AN345" s="10">
        <f t="shared" si="219"/>
        <v>2.9949917082767703</v>
      </c>
      <c r="AO345" s="10">
        <f t="shared" si="220"/>
        <v>1.9006303419999999</v>
      </c>
      <c r="AP345" s="10">
        <f t="shared" si="221"/>
        <v>1.0996654007225715</v>
      </c>
      <c r="AQ345" s="10">
        <f t="shared" si="222"/>
        <v>1.64621431628</v>
      </c>
      <c r="AR345" s="15">
        <f t="shared" ca="1" si="223"/>
        <v>5.4086484544022433</v>
      </c>
    </row>
    <row r="346" spans="1:44">
      <c r="A346" s="14" t="str">
        <f>B346&amp;D346</f>
        <v>MS8</v>
      </c>
      <c r="B346" t="s">
        <v>87</v>
      </c>
      <c r="C346" t="s">
        <v>152</v>
      </c>
      <c r="D346">
        <v>8</v>
      </c>
      <c r="E346">
        <v>1</v>
      </c>
      <c r="F346" s="16">
        <f t="shared" ca="1" si="192"/>
        <v>5.4190090919211853</v>
      </c>
      <c r="G346">
        <v>32.710769229999997</v>
      </c>
      <c r="H346">
        <v>21.521538459999999</v>
      </c>
      <c r="I346">
        <v>21.160737180000002</v>
      </c>
      <c r="J346">
        <v>71.769230769999993</v>
      </c>
      <c r="K346">
        <v>1.9970299149999999</v>
      </c>
      <c r="L346">
        <v>32.360307689999999</v>
      </c>
      <c r="M346">
        <v>9.7615384620000007</v>
      </c>
      <c r="N346" s="12">
        <f t="shared" si="193"/>
        <v>37.9</v>
      </c>
      <c r="O346" s="10">
        <f t="shared" si="194"/>
        <v>13.2</v>
      </c>
      <c r="P346" s="10">
        <f t="shared" si="195"/>
        <v>100.45451393398629</v>
      </c>
      <c r="Q346" s="10">
        <f t="shared" si="196"/>
        <v>42.707755875501441</v>
      </c>
      <c r="R346" s="10">
        <f t="shared" si="197"/>
        <v>36.881034107601437</v>
      </c>
      <c r="S346" s="12">
        <f t="shared" si="198"/>
        <v>23.488723776886363</v>
      </c>
      <c r="T346" s="10">
        <f t="shared" si="199"/>
        <v>28.479401076923661</v>
      </c>
      <c r="U346" s="10">
        <f t="shared" si="200"/>
        <v>0.82476185905183408</v>
      </c>
      <c r="V346" s="10">
        <f t="shared" si="201"/>
        <v>18.086317308202499</v>
      </c>
      <c r="W346" s="10">
        <f t="shared" si="202"/>
        <v>39.794394991551442</v>
      </c>
      <c r="X346" s="10">
        <f t="shared" si="203"/>
        <v>0.11812467692796647</v>
      </c>
      <c r="Y346" s="10">
        <f t="shared" si="204"/>
        <v>0.76342850971997611</v>
      </c>
      <c r="Z346" s="10">
        <f t="shared" si="205"/>
        <v>3.5886484352785875</v>
      </c>
      <c r="AA346" s="10">
        <f t="shared" si="206"/>
        <v>14.497668872923912</v>
      </c>
      <c r="AB346" s="10">
        <f t="shared" si="207"/>
        <v>27.116153844999999</v>
      </c>
      <c r="AC346" s="10">
        <f t="shared" si="208"/>
        <v>4.9491139758070233</v>
      </c>
      <c r="AD346" s="10">
        <f t="shared" si="209"/>
        <v>2.567801266870644</v>
      </c>
      <c r="AE346" s="10">
        <f t="shared" si="210"/>
        <v>3.7584576213388337</v>
      </c>
      <c r="AF346" s="10">
        <f t="shared" si="211"/>
        <v>2.5116662749142478</v>
      </c>
      <c r="AG346" s="10">
        <f t="shared" si="212"/>
        <v>0.21040455015923964</v>
      </c>
      <c r="AH346" s="10">
        <f t="shared" si="213"/>
        <v>100.45451393398629</v>
      </c>
      <c r="AI346" s="10">
        <f t="shared" si="214"/>
        <v>6.6802251766100884E-2</v>
      </c>
      <c r="AJ346" s="10">
        <f t="shared" ca="1" si="215"/>
        <v>-5.3971795499999906E-2</v>
      </c>
      <c r="AK346" s="12">
        <f t="shared" si="216"/>
        <v>0.21040455015923964</v>
      </c>
      <c r="AL346" s="10">
        <f t="shared" ca="1" si="217"/>
        <v>14.551640668423913</v>
      </c>
      <c r="AM346" s="10">
        <f t="shared" si="218"/>
        <v>6.6802251766100884E-2</v>
      </c>
      <c r="AN346" s="10">
        <f t="shared" si="219"/>
        <v>2.9988389110998006</v>
      </c>
      <c r="AO346" s="10">
        <f t="shared" si="220"/>
        <v>1.9970299149999999</v>
      </c>
      <c r="AP346" s="10">
        <f t="shared" si="221"/>
        <v>1.2467913464245859</v>
      </c>
      <c r="AQ346" s="10">
        <f t="shared" si="222"/>
        <v>1.6789901711000002</v>
      </c>
      <c r="AR346" s="15">
        <f t="shared" ca="1" si="223"/>
        <v>5.4190090919211853</v>
      </c>
    </row>
    <row r="347" spans="1:44">
      <c r="A347" s="14" t="str">
        <f>B347&amp;D347</f>
        <v>MS9</v>
      </c>
      <c r="B347" t="s">
        <v>87</v>
      </c>
      <c r="C347" t="s">
        <v>152</v>
      </c>
      <c r="D347">
        <v>9</v>
      </c>
      <c r="E347">
        <v>1</v>
      </c>
      <c r="F347" s="16">
        <f t="shared" ca="1" si="192"/>
        <v>4.6820248981256247</v>
      </c>
      <c r="G347">
        <v>30.280106100000001</v>
      </c>
      <c r="H347">
        <v>18.50238727</v>
      </c>
      <c r="I347">
        <v>18.158034919999999</v>
      </c>
      <c r="J347">
        <v>71.769230769999993</v>
      </c>
      <c r="K347">
        <v>2.4214301499999999</v>
      </c>
      <c r="L347">
        <v>32.360307689999999</v>
      </c>
      <c r="M347">
        <v>8.5066313000000005</v>
      </c>
      <c r="N347" s="12">
        <f t="shared" si="193"/>
        <v>32.799999999999997</v>
      </c>
      <c r="O347" s="10">
        <f t="shared" si="194"/>
        <v>12.2</v>
      </c>
      <c r="P347" s="10">
        <f t="shared" si="195"/>
        <v>100.45451393398629</v>
      </c>
      <c r="Q347" s="10">
        <f t="shared" si="196"/>
        <v>41.326859834343004</v>
      </c>
      <c r="R347" s="10">
        <f t="shared" si="197"/>
        <v>35.401048873116437</v>
      </c>
      <c r="S347" s="12">
        <f t="shared" si="198"/>
        <v>19.635143714754101</v>
      </c>
      <c r="T347" s="10">
        <f t="shared" si="199"/>
        <v>24.647080615385118</v>
      </c>
      <c r="U347" s="10">
        <f t="shared" si="200"/>
        <v>0.79665190458692769</v>
      </c>
      <c r="V347" s="10">
        <f t="shared" si="201"/>
        <v>15.119060660360658</v>
      </c>
      <c r="W347" s="10">
        <f t="shared" si="202"/>
        <v>38.363954353729724</v>
      </c>
      <c r="X347" s="10">
        <f t="shared" si="203"/>
        <v>0.13786657492704518</v>
      </c>
      <c r="Y347" s="10">
        <f t="shared" si="204"/>
        <v>0.72548007119235247</v>
      </c>
      <c r="Z347" s="10">
        <f t="shared" si="205"/>
        <v>3.8371417137674335</v>
      </c>
      <c r="AA347" s="10">
        <f t="shared" si="206"/>
        <v>11.281918946593224</v>
      </c>
      <c r="AB347" s="10">
        <f t="shared" si="207"/>
        <v>24.391246684999999</v>
      </c>
      <c r="AC347" s="10">
        <f t="shared" si="208"/>
        <v>4.3117132826839608</v>
      </c>
      <c r="AD347" s="10">
        <f t="shared" si="209"/>
        <v>2.1300957620018037</v>
      </c>
      <c r="AE347" s="10">
        <f t="shared" si="210"/>
        <v>3.2209045223428823</v>
      </c>
      <c r="AF347" s="10">
        <f t="shared" si="211"/>
        <v>2.0845878332512164</v>
      </c>
      <c r="AG347" s="10">
        <f t="shared" si="212"/>
        <v>0.18279480773289819</v>
      </c>
      <c r="AH347" s="10">
        <f t="shared" si="213"/>
        <v>100.45451393398629</v>
      </c>
      <c r="AI347" s="10">
        <f t="shared" si="214"/>
        <v>6.6802251766100884E-2</v>
      </c>
      <c r="AJ347" s="10">
        <f t="shared" ca="1" si="215"/>
        <v>-0.38148700240000016</v>
      </c>
      <c r="AK347" s="12">
        <f t="shared" si="216"/>
        <v>0.18279480773289819</v>
      </c>
      <c r="AL347" s="10">
        <f t="shared" ca="1" si="217"/>
        <v>11.663405948993224</v>
      </c>
      <c r="AM347" s="10">
        <f t="shared" si="218"/>
        <v>6.6802251766100884E-2</v>
      </c>
      <c r="AN347" s="10">
        <f t="shared" si="219"/>
        <v>3.0263163762627139</v>
      </c>
      <c r="AO347" s="10">
        <f t="shared" si="220"/>
        <v>2.4214301499999999</v>
      </c>
      <c r="AP347" s="10">
        <f t="shared" si="221"/>
        <v>1.1363166890916658</v>
      </c>
      <c r="AQ347" s="10">
        <f t="shared" si="222"/>
        <v>1.8232862510000001</v>
      </c>
      <c r="AR347" s="15">
        <f t="shared" ca="1" si="223"/>
        <v>4.6820248981256247</v>
      </c>
    </row>
    <row r="348" spans="1:44">
      <c r="A348" s="14" t="str">
        <f>B348&amp;D348</f>
        <v>MS10</v>
      </c>
      <c r="B348" t="s">
        <v>87</v>
      </c>
      <c r="C348" t="s">
        <v>152</v>
      </c>
      <c r="D348">
        <v>10</v>
      </c>
      <c r="E348">
        <v>1</v>
      </c>
      <c r="F348" s="16">
        <f t="shared" ca="1" si="192"/>
        <v>3.6042559228780942</v>
      </c>
      <c r="G348">
        <v>24.630256410000001</v>
      </c>
      <c r="H348">
        <v>11.017435900000001</v>
      </c>
      <c r="I348">
        <v>11.4390812</v>
      </c>
      <c r="J348">
        <v>71.769230769999993</v>
      </c>
      <c r="K348">
        <v>2.5692414530000001</v>
      </c>
      <c r="L348">
        <v>32.360307689999999</v>
      </c>
      <c r="M348">
        <v>8.0897435899999994</v>
      </c>
      <c r="N348" s="12">
        <f t="shared" si="193"/>
        <v>26.6</v>
      </c>
      <c r="O348" s="10">
        <f t="shared" si="194"/>
        <v>11.2</v>
      </c>
      <c r="P348" s="10">
        <f t="shared" si="195"/>
        <v>100.45451393398629</v>
      </c>
      <c r="Q348" s="10">
        <f t="shared" si="196"/>
        <v>38.406945885273437</v>
      </c>
      <c r="R348" s="10">
        <f t="shared" si="197"/>
        <v>31.895928817408002</v>
      </c>
      <c r="S348" s="12">
        <f t="shared" si="198"/>
        <v>16.256570513125002</v>
      </c>
      <c r="T348" s="10">
        <f t="shared" si="199"/>
        <v>19.988181230769641</v>
      </c>
      <c r="U348" s="10">
        <f t="shared" si="200"/>
        <v>0.81330914130895371</v>
      </c>
      <c r="V348" s="10">
        <f t="shared" si="201"/>
        <v>12.517559295106253</v>
      </c>
      <c r="W348" s="10">
        <f t="shared" si="202"/>
        <v>35.151437351340718</v>
      </c>
      <c r="X348" s="10">
        <f t="shared" si="203"/>
        <v>0.1772429949403268</v>
      </c>
      <c r="Y348" s="10">
        <f t="shared" si="204"/>
        <v>0.7479673407670876</v>
      </c>
      <c r="Z348" s="10">
        <f t="shared" si="205"/>
        <v>4.6600953540692513</v>
      </c>
      <c r="AA348" s="10">
        <f t="shared" si="206"/>
        <v>7.8574639410370013</v>
      </c>
      <c r="AB348" s="10">
        <f t="shared" si="207"/>
        <v>17.823846155000002</v>
      </c>
      <c r="AC348" s="10">
        <f t="shared" si="208"/>
        <v>3.0986772328780239</v>
      </c>
      <c r="AD348" s="10">
        <f t="shared" si="209"/>
        <v>1.314236341331273</v>
      </c>
      <c r="AE348" s="10">
        <f t="shared" si="210"/>
        <v>2.2064567871046483</v>
      </c>
      <c r="AF348" s="10">
        <f t="shared" si="211"/>
        <v>1.3515225865303315</v>
      </c>
      <c r="AG348" s="10">
        <f t="shared" si="212"/>
        <v>0.12851793161068401</v>
      </c>
      <c r="AH348" s="10">
        <f t="shared" si="213"/>
        <v>100.45451393398629</v>
      </c>
      <c r="AI348" s="10">
        <f t="shared" si="214"/>
        <v>6.6802251766100884E-2</v>
      </c>
      <c r="AJ348" s="10">
        <f t="shared" ca="1" si="215"/>
        <v>-0.91943607419999962</v>
      </c>
      <c r="AK348" s="12">
        <f t="shared" si="216"/>
        <v>0.12851793161068401</v>
      </c>
      <c r="AL348" s="10">
        <f t="shared" ca="1" si="217"/>
        <v>8.7769000152370005</v>
      </c>
      <c r="AM348" s="10">
        <f t="shared" si="218"/>
        <v>6.6802251766100884E-2</v>
      </c>
      <c r="AN348" s="10">
        <f t="shared" si="219"/>
        <v>3.0946568237060181</v>
      </c>
      <c r="AO348" s="10">
        <f t="shared" si="220"/>
        <v>2.5692414530000001</v>
      </c>
      <c r="AP348" s="10">
        <f t="shared" si="221"/>
        <v>0.85493420057431679</v>
      </c>
      <c r="AQ348" s="10">
        <f t="shared" si="222"/>
        <v>1.87354209402</v>
      </c>
      <c r="AR348" s="15">
        <f t="shared" ca="1" si="223"/>
        <v>3.6042559228780942</v>
      </c>
    </row>
    <row r="349" spans="1:44">
      <c r="A349" s="14" t="str">
        <f>B349&amp;D349</f>
        <v>MS11</v>
      </c>
      <c r="B349" t="s">
        <v>87</v>
      </c>
      <c r="C349" t="s">
        <v>152</v>
      </c>
      <c r="D349">
        <v>11</v>
      </c>
      <c r="E349">
        <v>1</v>
      </c>
      <c r="F349" s="16">
        <f t="shared" ca="1" si="192"/>
        <v>2.4079906291022186</v>
      </c>
      <c r="G349">
        <v>18.886472149999999</v>
      </c>
      <c r="H349">
        <v>6.6724137929999996</v>
      </c>
      <c r="I349">
        <v>7.5022988509999999</v>
      </c>
      <c r="J349">
        <v>71.769230769999993</v>
      </c>
      <c r="K349">
        <v>2.9296087530000001</v>
      </c>
      <c r="L349">
        <v>32.360307689999999</v>
      </c>
      <c r="M349">
        <v>6.2625994690000004</v>
      </c>
      <c r="N349" s="12">
        <f t="shared" si="193"/>
        <v>21.1</v>
      </c>
      <c r="O349" s="10">
        <f t="shared" si="194"/>
        <v>10.3</v>
      </c>
      <c r="P349" s="10">
        <f t="shared" si="195"/>
        <v>100.45451393398629</v>
      </c>
      <c r="Q349" s="10">
        <f t="shared" si="196"/>
        <v>35.401048873116437</v>
      </c>
      <c r="R349" s="10">
        <f t="shared" si="197"/>
        <v>29.921898274686438</v>
      </c>
      <c r="S349" s="12">
        <f t="shared" si="198"/>
        <v>11.689604310480583</v>
      </c>
      <c r="T349" s="10">
        <f t="shared" si="199"/>
        <v>15.855286615384943</v>
      </c>
      <c r="U349" s="10">
        <f t="shared" si="200"/>
        <v>0.73726855868614494</v>
      </c>
      <c r="V349" s="10">
        <f t="shared" si="201"/>
        <v>9.0009953190700482</v>
      </c>
      <c r="W349" s="10">
        <f t="shared" si="202"/>
        <v>32.661473573901439</v>
      </c>
      <c r="X349" s="10">
        <f t="shared" si="203"/>
        <v>0.19743744729365284</v>
      </c>
      <c r="Y349" s="10">
        <f t="shared" si="204"/>
        <v>0.64531255422629574</v>
      </c>
      <c r="Z349" s="10">
        <f t="shared" si="205"/>
        <v>4.161361225444085</v>
      </c>
      <c r="AA349" s="10">
        <f t="shared" si="206"/>
        <v>4.8396340936259632</v>
      </c>
      <c r="AB349" s="10">
        <f t="shared" si="207"/>
        <v>12.7794429715</v>
      </c>
      <c r="AC349" s="10">
        <f t="shared" si="208"/>
        <v>2.1818781109198846</v>
      </c>
      <c r="AD349" s="10">
        <f t="shared" si="209"/>
        <v>0.97954450260278225</v>
      </c>
      <c r="AE349" s="10">
        <f t="shared" si="210"/>
        <v>1.5807113067613334</v>
      </c>
      <c r="AF349" s="10">
        <f t="shared" si="211"/>
        <v>1.0369429303137765</v>
      </c>
      <c r="AG349" s="10">
        <f t="shared" si="212"/>
        <v>9.6736433796937957E-2</v>
      </c>
      <c r="AH349" s="10">
        <f t="shared" si="213"/>
        <v>100.45451393398629</v>
      </c>
      <c r="AI349" s="10">
        <f t="shared" si="214"/>
        <v>6.6802251766100884E-2</v>
      </c>
      <c r="AJ349" s="10">
        <f t="shared" ca="1" si="215"/>
        <v>-0.70621644569000031</v>
      </c>
      <c r="AK349" s="12">
        <f t="shared" si="216"/>
        <v>9.6736433796937957E-2</v>
      </c>
      <c r="AL349" s="10">
        <f t="shared" ca="1" si="217"/>
        <v>5.5458505393159632</v>
      </c>
      <c r="AM349" s="10">
        <f t="shared" si="218"/>
        <v>6.6802251766100884E-2</v>
      </c>
      <c r="AN349" s="10">
        <f t="shared" si="219"/>
        <v>3.1492818050238647</v>
      </c>
      <c r="AO349" s="10">
        <f t="shared" si="220"/>
        <v>2.9296087530000001</v>
      </c>
      <c r="AP349" s="10">
        <f t="shared" si="221"/>
        <v>0.54376837644755693</v>
      </c>
      <c r="AQ349" s="10">
        <f t="shared" si="222"/>
        <v>1.9960669760200003</v>
      </c>
      <c r="AR349" s="15">
        <f t="shared" ca="1" si="223"/>
        <v>2.4079906291022186</v>
      </c>
    </row>
    <row r="350" spans="1:44">
      <c r="A350" s="14" t="str">
        <f>B350&amp;D350</f>
        <v>MS12</v>
      </c>
      <c r="B350" t="s">
        <v>87</v>
      </c>
      <c r="C350" t="s">
        <v>152</v>
      </c>
      <c r="D350">
        <v>12</v>
      </c>
      <c r="E350">
        <v>1</v>
      </c>
      <c r="F350" s="16">
        <f t="shared" ca="1" si="192"/>
        <v>1.8432854699495609</v>
      </c>
      <c r="G350">
        <v>13.86997519</v>
      </c>
      <c r="H350">
        <v>2.172952854</v>
      </c>
      <c r="I350">
        <v>2.8037220839999999</v>
      </c>
      <c r="J350">
        <v>71.769230769999993</v>
      </c>
      <c r="K350">
        <v>2.9986455749999998</v>
      </c>
      <c r="L350">
        <v>32.360307689999999</v>
      </c>
      <c r="M350">
        <v>5.6203473949999996</v>
      </c>
      <c r="N350" s="12">
        <f t="shared" si="193"/>
        <v>18.5</v>
      </c>
      <c r="O350" s="10">
        <f t="shared" si="194"/>
        <v>9.9</v>
      </c>
      <c r="P350" s="10">
        <f t="shared" si="195"/>
        <v>100.45451393398629</v>
      </c>
      <c r="Q350" s="10">
        <f t="shared" si="196"/>
        <v>33.03394173610144</v>
      </c>
      <c r="R350" s="10">
        <f t="shared" si="197"/>
        <v>28.040946484375002</v>
      </c>
      <c r="S350" s="12">
        <f t="shared" si="198"/>
        <v>9.8763346872474749</v>
      </c>
      <c r="T350" s="10">
        <f t="shared" si="199"/>
        <v>13.901554615384901</v>
      </c>
      <c r="U350" s="10">
        <f t="shared" si="200"/>
        <v>0.71044821679996129</v>
      </c>
      <c r="V350" s="10">
        <f t="shared" si="201"/>
        <v>7.6047777091805555</v>
      </c>
      <c r="W350" s="10">
        <f t="shared" si="202"/>
        <v>30.537444110238219</v>
      </c>
      <c r="X350" s="10">
        <f t="shared" si="203"/>
        <v>0.21897688301283796</v>
      </c>
      <c r="Y350" s="10">
        <f t="shared" si="204"/>
        <v>0.60910509267994783</v>
      </c>
      <c r="Z350" s="10">
        <f t="shared" si="205"/>
        <v>4.0730822989557369</v>
      </c>
      <c r="AA350" s="10">
        <f t="shared" si="206"/>
        <v>3.5316954102248186</v>
      </c>
      <c r="AB350" s="10">
        <f t="shared" si="207"/>
        <v>8.021464022</v>
      </c>
      <c r="AC350" s="10">
        <f t="shared" si="208"/>
        <v>1.5851659103435687</v>
      </c>
      <c r="AD350" s="10">
        <f t="shared" si="209"/>
        <v>0.7144233905840689</v>
      </c>
      <c r="AE350" s="10">
        <f t="shared" si="210"/>
        <v>1.1497946504638188</v>
      </c>
      <c r="AF350" s="10">
        <f t="shared" si="211"/>
        <v>0.74727524720858707</v>
      </c>
      <c r="AG350" s="10">
        <f t="shared" si="212"/>
        <v>7.315463129131243E-2</v>
      </c>
      <c r="AH350" s="10">
        <f t="shared" si="213"/>
        <v>100.45451393398629</v>
      </c>
      <c r="AI350" s="10">
        <f t="shared" si="214"/>
        <v>6.6802251766100884E-2</v>
      </c>
      <c r="AJ350" s="10">
        <f t="shared" ca="1" si="215"/>
        <v>-0.66611705293000001</v>
      </c>
      <c r="AK350" s="12">
        <f t="shared" si="216"/>
        <v>7.315463129131243E-2</v>
      </c>
      <c r="AL350" s="10">
        <f t="shared" ca="1" si="217"/>
        <v>4.1978124631548184</v>
      </c>
      <c r="AM350" s="10">
        <f t="shared" si="218"/>
        <v>6.6802251766100884E-2</v>
      </c>
      <c r="AN350" s="10">
        <f t="shared" si="219"/>
        <v>3.2026023461664934</v>
      </c>
      <c r="AO350" s="10">
        <f t="shared" si="220"/>
        <v>2.9986455749999998</v>
      </c>
      <c r="AP350" s="10">
        <f t="shared" si="221"/>
        <v>0.40251940325523172</v>
      </c>
      <c r="AQ350" s="10">
        <f t="shared" si="222"/>
        <v>2.0195394955000001</v>
      </c>
      <c r="AR350" s="15">
        <f t="shared" ca="1" si="223"/>
        <v>1.8432854699495609</v>
      </c>
    </row>
    <row r="351" spans="1:44">
      <c r="A351" s="14" t="str">
        <f>B351&amp;D351</f>
        <v>MT1</v>
      </c>
      <c r="B351" t="s">
        <v>88</v>
      </c>
      <c r="C351" t="s">
        <v>152</v>
      </c>
      <c r="D351">
        <v>1</v>
      </c>
      <c r="E351">
        <v>1</v>
      </c>
      <c r="F351" s="16">
        <f t="shared" ca="1" si="192"/>
        <v>0.50179405365826502</v>
      </c>
      <c r="G351">
        <v>-3.6437499999999998</v>
      </c>
      <c r="H351">
        <v>-13.744583329999999</v>
      </c>
      <c r="I351">
        <v>-11.898611109999999</v>
      </c>
      <c r="J351">
        <v>769.375</v>
      </c>
      <c r="K351">
        <v>3.6407465280000002</v>
      </c>
      <c r="L351">
        <v>47.697125</v>
      </c>
      <c r="M351">
        <v>4.0958333329999999</v>
      </c>
      <c r="N351" s="12">
        <f t="shared" si="193"/>
        <v>10.7</v>
      </c>
      <c r="O351" s="10">
        <f t="shared" si="194"/>
        <v>8.6999999999999993</v>
      </c>
      <c r="P351" s="10">
        <f t="shared" si="195"/>
        <v>92.530053172870026</v>
      </c>
      <c r="Q351" s="10">
        <f t="shared" si="196"/>
        <v>25.672668515863002</v>
      </c>
      <c r="R351" s="10">
        <f t="shared" si="197"/>
        <v>22.062816330583001</v>
      </c>
      <c r="S351" s="12">
        <f t="shared" si="198"/>
        <v>5.1937021070747127</v>
      </c>
      <c r="T351" s="10">
        <f t="shared" si="199"/>
        <v>8.1896462499999991</v>
      </c>
      <c r="U351" s="10">
        <f t="shared" si="200"/>
        <v>0.63417905346946013</v>
      </c>
      <c r="V351" s="10">
        <f t="shared" si="201"/>
        <v>3.9991506224475288</v>
      </c>
      <c r="W351" s="10">
        <f t="shared" si="202"/>
        <v>23.867742423223</v>
      </c>
      <c r="X351" s="10">
        <f t="shared" si="203"/>
        <v>0.27063929524062497</v>
      </c>
      <c r="Y351" s="10">
        <f t="shared" si="204"/>
        <v>0.50614172218377129</v>
      </c>
      <c r="Z351" s="10">
        <f t="shared" si="205"/>
        <v>3.2694472495221691</v>
      </c>
      <c r="AA351" s="10">
        <f t="shared" si="206"/>
        <v>0.72970337292535969</v>
      </c>
      <c r="AB351" s="10">
        <f t="shared" si="207"/>
        <v>-8.6941666649999991</v>
      </c>
      <c r="AC351" s="10">
        <f t="shared" si="208"/>
        <v>0.46659084327622541</v>
      </c>
      <c r="AD351" s="10">
        <f t="shared" si="209"/>
        <v>0.21123671095683463</v>
      </c>
      <c r="AE351" s="10">
        <f t="shared" si="210"/>
        <v>0.33891377711653004</v>
      </c>
      <c r="AF351" s="10">
        <f t="shared" si="211"/>
        <v>0.24545445738353028</v>
      </c>
      <c r="AG351" s="10">
        <f t="shared" si="212"/>
        <v>2.4834295892598519E-2</v>
      </c>
      <c r="AH351" s="10">
        <f t="shared" si="213"/>
        <v>92.530053172870026</v>
      </c>
      <c r="AI351" s="10">
        <f t="shared" si="214"/>
        <v>6.1532485359958568E-2</v>
      </c>
      <c r="AJ351" s="10">
        <f t="shared" ca="1" si="215"/>
        <v>-0.28338897810999997</v>
      </c>
      <c r="AK351" s="12">
        <f t="shared" si="216"/>
        <v>2.4834295892598519E-2</v>
      </c>
      <c r="AL351" s="10">
        <f t="shared" ca="1" si="217"/>
        <v>1.0130923510353598</v>
      </c>
      <c r="AM351" s="10">
        <f t="shared" si="218"/>
        <v>6.1532485359958568E-2</v>
      </c>
      <c r="AN351" s="10">
        <f t="shared" si="219"/>
        <v>3.4051461847959898</v>
      </c>
      <c r="AO351" s="10">
        <f t="shared" si="220"/>
        <v>3.6407465280000002</v>
      </c>
      <c r="AP351" s="10">
        <f t="shared" si="221"/>
        <v>9.3459319732999757E-2</v>
      </c>
      <c r="AQ351" s="10">
        <f t="shared" si="222"/>
        <v>2.2378538195200002</v>
      </c>
      <c r="AR351" s="15">
        <f t="shared" ca="1" si="223"/>
        <v>0.50179405365826502</v>
      </c>
    </row>
    <row r="352" spans="1:44">
      <c r="A352" s="14" t="str">
        <f>B352&amp;D352</f>
        <v>MT2</v>
      </c>
      <c r="B352" t="s">
        <v>88</v>
      </c>
      <c r="C352" t="s">
        <v>152</v>
      </c>
      <c r="D352">
        <v>2</v>
      </c>
      <c r="E352">
        <v>1</v>
      </c>
      <c r="F352" s="16">
        <f t="shared" ca="1" si="192"/>
        <v>0.87360010755025452</v>
      </c>
      <c r="G352">
        <v>0.58379629600000005</v>
      </c>
      <c r="H352">
        <v>-10.6162037</v>
      </c>
      <c r="I352">
        <v>-9.5905478399999993</v>
      </c>
      <c r="J352">
        <v>769.375</v>
      </c>
      <c r="K352">
        <v>3.555285494</v>
      </c>
      <c r="L352">
        <v>47.697125</v>
      </c>
      <c r="M352">
        <v>6.1944444440000002</v>
      </c>
      <c r="N352" s="12">
        <f t="shared" si="193"/>
        <v>16.299999999999997</v>
      </c>
      <c r="O352" s="10">
        <f t="shared" si="194"/>
        <v>10.050000000000001</v>
      </c>
      <c r="P352" s="10">
        <f t="shared" si="195"/>
        <v>92.530053172870026</v>
      </c>
      <c r="Q352" s="10">
        <f t="shared" si="196"/>
        <v>27.43413149462144</v>
      </c>
      <c r="R352" s="10">
        <f t="shared" si="197"/>
        <v>23.102929802607999</v>
      </c>
      <c r="S352" s="12">
        <f t="shared" si="198"/>
        <v>9.0983554446368142</v>
      </c>
      <c r="T352" s="10">
        <f t="shared" si="199"/>
        <v>12.475816249999998</v>
      </c>
      <c r="U352" s="10">
        <f t="shared" si="200"/>
        <v>0.72927937237267471</v>
      </c>
      <c r="V352" s="10">
        <f t="shared" si="201"/>
        <v>7.005733692370347</v>
      </c>
      <c r="W352" s="10">
        <f t="shared" si="202"/>
        <v>25.268530648614721</v>
      </c>
      <c r="X352" s="10">
        <f t="shared" si="203"/>
        <v>0.26394436230940416</v>
      </c>
      <c r="Y352" s="10">
        <f t="shared" si="204"/>
        <v>0.63452715270311089</v>
      </c>
      <c r="Z352" s="10">
        <f t="shared" si="205"/>
        <v>4.2319700939002471</v>
      </c>
      <c r="AA352" s="10">
        <f t="shared" si="206"/>
        <v>2.7737635984700999</v>
      </c>
      <c r="AB352" s="10">
        <f t="shared" si="207"/>
        <v>-5.0162037020000003</v>
      </c>
      <c r="AC352" s="10">
        <f t="shared" si="208"/>
        <v>0.63724378609798404</v>
      </c>
      <c r="AD352" s="10">
        <f t="shared" si="209"/>
        <v>0.27204558559332531</v>
      </c>
      <c r="AE352" s="10">
        <f t="shared" si="210"/>
        <v>0.45464468584565465</v>
      </c>
      <c r="AF352" s="10">
        <f t="shared" si="211"/>
        <v>0.29512551145526456</v>
      </c>
      <c r="AG352" s="10">
        <f t="shared" si="212"/>
        <v>3.194947896766117E-2</v>
      </c>
      <c r="AH352" s="10">
        <f t="shared" si="213"/>
        <v>92.530053172870026</v>
      </c>
      <c r="AI352" s="10">
        <f t="shared" si="214"/>
        <v>6.1532485359958568E-2</v>
      </c>
      <c r="AJ352" s="10">
        <f t="shared" ca="1" si="215"/>
        <v>0.5149148148199999</v>
      </c>
      <c r="AK352" s="12">
        <f t="shared" si="216"/>
        <v>3.194947896766117E-2</v>
      </c>
      <c r="AL352" s="10">
        <f t="shared" ca="1" si="217"/>
        <v>2.2588487836500999</v>
      </c>
      <c r="AM352" s="10">
        <f t="shared" si="218"/>
        <v>6.1532485359958568E-2</v>
      </c>
      <c r="AN352" s="10">
        <f t="shared" si="219"/>
        <v>3.3584120101022568</v>
      </c>
      <c r="AO352" s="10">
        <f t="shared" si="220"/>
        <v>3.555285494</v>
      </c>
      <c r="AP352" s="10">
        <f t="shared" si="221"/>
        <v>0.15951917439039009</v>
      </c>
      <c r="AQ352" s="10">
        <f t="shared" si="222"/>
        <v>2.20879706796</v>
      </c>
      <c r="AR352" s="15">
        <f t="shared" ca="1" si="223"/>
        <v>0.87360010755025452</v>
      </c>
    </row>
    <row r="353" spans="1:44">
      <c r="A353" s="14" t="str">
        <f>B353&amp;D353</f>
        <v>MT3</v>
      </c>
      <c r="B353" t="s">
        <v>88</v>
      </c>
      <c r="C353" t="s">
        <v>152</v>
      </c>
      <c r="D353">
        <v>3</v>
      </c>
      <c r="E353">
        <v>1</v>
      </c>
      <c r="F353" s="16">
        <f t="shared" ca="1" si="192"/>
        <v>1.4175757120288803</v>
      </c>
      <c r="G353">
        <v>3.0062500000000001</v>
      </c>
      <c r="H353">
        <v>-8.2258333330000006</v>
      </c>
      <c r="I353">
        <v>-8.1305034719999991</v>
      </c>
      <c r="J353">
        <v>769.375</v>
      </c>
      <c r="K353">
        <v>4.1652083329999998</v>
      </c>
      <c r="L353">
        <v>47.697125</v>
      </c>
      <c r="M353">
        <v>6.6291666669999998</v>
      </c>
      <c r="N353" s="12">
        <f t="shared" si="193"/>
        <v>23.8</v>
      </c>
      <c r="O353" s="10">
        <f t="shared" si="194"/>
        <v>11.75</v>
      </c>
      <c r="P353" s="10">
        <f t="shared" si="195"/>
        <v>92.530053172870026</v>
      </c>
      <c r="Q353" s="10">
        <f t="shared" si="196"/>
        <v>28.451044931327999</v>
      </c>
      <c r="R353" s="10">
        <f t="shared" si="197"/>
        <v>23.997422552046437</v>
      </c>
      <c r="S353" s="12">
        <f t="shared" si="198"/>
        <v>12.663794326578726</v>
      </c>
      <c r="T353" s="10">
        <f t="shared" si="199"/>
        <v>18.216222500000001</v>
      </c>
      <c r="U353" s="10">
        <f t="shared" si="200"/>
        <v>0.6951932172863351</v>
      </c>
      <c r="V353" s="10">
        <f t="shared" si="201"/>
        <v>9.7511216314656188</v>
      </c>
      <c r="W353" s="10">
        <f t="shared" si="202"/>
        <v>26.224233741687218</v>
      </c>
      <c r="X353" s="10">
        <f t="shared" si="203"/>
        <v>0.25945661511092727</v>
      </c>
      <c r="Y353" s="10">
        <f t="shared" si="204"/>
        <v>0.58851084333655246</v>
      </c>
      <c r="Z353" s="10">
        <f t="shared" si="205"/>
        <v>4.0042577453259076</v>
      </c>
      <c r="AA353" s="10">
        <f t="shared" si="206"/>
        <v>5.7468638861397112</v>
      </c>
      <c r="AB353" s="10">
        <f t="shared" si="207"/>
        <v>-2.6097916665000005</v>
      </c>
      <c r="AC353" s="10">
        <f t="shared" si="208"/>
        <v>0.75810251861947253</v>
      </c>
      <c r="AD353" s="10">
        <f t="shared" si="209"/>
        <v>0.32852747055251541</v>
      </c>
      <c r="AE353" s="10">
        <f t="shared" si="210"/>
        <v>0.54331499458599397</v>
      </c>
      <c r="AF353" s="10">
        <f t="shared" si="211"/>
        <v>0.33098147190761801</v>
      </c>
      <c r="AG353" s="10">
        <f t="shared" si="212"/>
        <v>3.7503942037498371E-2</v>
      </c>
      <c r="AH353" s="10">
        <f t="shared" si="213"/>
        <v>92.530053172870026</v>
      </c>
      <c r="AI353" s="10">
        <f t="shared" si="214"/>
        <v>6.1532485359958568E-2</v>
      </c>
      <c r="AJ353" s="10">
        <f t="shared" ca="1" si="215"/>
        <v>0.33689768497</v>
      </c>
      <c r="AK353" s="12">
        <f t="shared" si="216"/>
        <v>3.7503942037498371E-2</v>
      </c>
      <c r="AL353" s="10">
        <f t="shared" ca="1" si="217"/>
        <v>5.4099662011697109</v>
      </c>
      <c r="AM353" s="10">
        <f t="shared" si="218"/>
        <v>6.1532485359958568E-2</v>
      </c>
      <c r="AN353" s="10">
        <f t="shared" si="219"/>
        <v>3.3285228986174586</v>
      </c>
      <c r="AO353" s="10">
        <f t="shared" si="220"/>
        <v>4.1652083329999998</v>
      </c>
      <c r="AP353" s="10">
        <f t="shared" si="221"/>
        <v>0.21233352267837596</v>
      </c>
      <c r="AQ353" s="10">
        <f t="shared" si="222"/>
        <v>2.4161708332199998</v>
      </c>
      <c r="AR353" s="15">
        <f t="shared" ca="1" si="223"/>
        <v>1.4175757120288803</v>
      </c>
    </row>
    <row r="354" spans="1:44">
      <c r="A354" s="14" t="str">
        <f>B354&amp;D354</f>
        <v>MT4</v>
      </c>
      <c r="B354" t="s">
        <v>88</v>
      </c>
      <c r="C354" t="s">
        <v>152</v>
      </c>
      <c r="D354">
        <v>4</v>
      </c>
      <c r="E354">
        <v>1</v>
      </c>
      <c r="F354" s="16">
        <f t="shared" ca="1" si="192"/>
        <v>3.4582165792834081</v>
      </c>
      <c r="G354">
        <v>15.01896552</v>
      </c>
      <c r="H354">
        <v>0.81767241400000001</v>
      </c>
      <c r="I354">
        <v>-1.057740661</v>
      </c>
      <c r="J354">
        <v>769.375</v>
      </c>
      <c r="K354">
        <v>4.6563577589999996</v>
      </c>
      <c r="L354">
        <v>47.697125</v>
      </c>
      <c r="M354">
        <v>8.4310344829999995</v>
      </c>
      <c r="N354" s="12">
        <f t="shared" si="193"/>
        <v>32.549999999999997</v>
      </c>
      <c r="O354" s="10">
        <f t="shared" si="194"/>
        <v>13.350000000000001</v>
      </c>
      <c r="P354" s="10">
        <f t="shared" si="195"/>
        <v>92.530053172870026</v>
      </c>
      <c r="Q354" s="10">
        <f t="shared" si="196"/>
        <v>33.731204087808003</v>
      </c>
      <c r="R354" s="10">
        <f t="shared" si="197"/>
        <v>27.43413149462144</v>
      </c>
      <c r="S354" s="12">
        <f t="shared" si="198"/>
        <v>18.415783611297751</v>
      </c>
      <c r="T354" s="10">
        <f t="shared" si="199"/>
        <v>24.913363124999997</v>
      </c>
      <c r="U354" s="10">
        <f t="shared" si="200"/>
        <v>0.73919299931119808</v>
      </c>
      <c r="V354" s="10">
        <f t="shared" si="201"/>
        <v>14.180153380699268</v>
      </c>
      <c r="W354" s="10">
        <f t="shared" si="202"/>
        <v>30.582667791214721</v>
      </c>
      <c r="X354" s="10">
        <f t="shared" si="203"/>
        <v>0.23473430295023534</v>
      </c>
      <c r="Y354" s="10">
        <f t="shared" si="204"/>
        <v>0.64791054907011747</v>
      </c>
      <c r="Z354" s="10">
        <f t="shared" si="205"/>
        <v>4.6512210312581033</v>
      </c>
      <c r="AA354" s="10">
        <f t="shared" si="206"/>
        <v>9.5289323494411651</v>
      </c>
      <c r="AB354" s="10">
        <f t="shared" si="207"/>
        <v>7.9183189670000003</v>
      </c>
      <c r="AC354" s="10">
        <f t="shared" si="208"/>
        <v>1.707429597276066</v>
      </c>
      <c r="AD354" s="10">
        <f t="shared" si="209"/>
        <v>0.64811816712637305</v>
      </c>
      <c r="AE354" s="10">
        <f t="shared" si="210"/>
        <v>1.1777738822012196</v>
      </c>
      <c r="AF354" s="10">
        <f t="shared" si="211"/>
        <v>0.56535035588636928</v>
      </c>
      <c r="AG354" s="10">
        <f t="shared" si="212"/>
        <v>7.2703522363308487E-2</v>
      </c>
      <c r="AH354" s="10">
        <f t="shared" si="213"/>
        <v>92.530053172870026</v>
      </c>
      <c r="AI354" s="10">
        <f t="shared" si="214"/>
        <v>6.1532485359958568E-2</v>
      </c>
      <c r="AJ354" s="10">
        <f t="shared" ca="1" si="215"/>
        <v>1.4739354886900002</v>
      </c>
      <c r="AK354" s="12">
        <f t="shared" si="216"/>
        <v>7.2703522363308487E-2</v>
      </c>
      <c r="AL354" s="10">
        <f t="shared" ca="1" si="217"/>
        <v>8.0549968607511655</v>
      </c>
      <c r="AM354" s="10">
        <f t="shared" si="218"/>
        <v>6.1532485359958568E-2</v>
      </c>
      <c r="AN354" s="10">
        <f t="shared" si="219"/>
        <v>3.2037782488144702</v>
      </c>
      <c r="AO354" s="10">
        <f t="shared" si="220"/>
        <v>4.6563577589999996</v>
      </c>
      <c r="AP354" s="10">
        <f t="shared" si="221"/>
        <v>0.61242352631485031</v>
      </c>
      <c r="AQ354" s="10">
        <f t="shared" si="222"/>
        <v>2.58316163806</v>
      </c>
      <c r="AR354" s="15">
        <f t="shared" ca="1" si="223"/>
        <v>3.4582165792834081</v>
      </c>
    </row>
    <row r="355" spans="1:44">
      <c r="A355" s="14" t="str">
        <f>B355&amp;D355</f>
        <v>MT5</v>
      </c>
      <c r="B355" t="s">
        <v>88</v>
      </c>
      <c r="C355" t="s">
        <v>152</v>
      </c>
      <c r="D355">
        <v>5</v>
      </c>
      <c r="E355">
        <v>1</v>
      </c>
      <c r="F355" s="16">
        <f t="shared" ca="1" si="192"/>
        <v>4.3912361727188172</v>
      </c>
      <c r="G355">
        <v>19.064583330000001</v>
      </c>
      <c r="H355">
        <v>5.1579166670000003</v>
      </c>
      <c r="I355">
        <v>3.4024652780000002</v>
      </c>
      <c r="J355">
        <v>769.375</v>
      </c>
      <c r="K355">
        <v>4.2855729169999996</v>
      </c>
      <c r="L355">
        <v>47.697125</v>
      </c>
      <c r="M355">
        <v>8.8333333330000006</v>
      </c>
      <c r="N355" s="12">
        <f t="shared" si="193"/>
        <v>38.950000000000003</v>
      </c>
      <c r="O355" s="10">
        <f t="shared" si="194"/>
        <v>14.9</v>
      </c>
      <c r="P355" s="10">
        <f t="shared" si="195"/>
        <v>92.530053172870026</v>
      </c>
      <c r="Q355" s="10">
        <f t="shared" si="196"/>
        <v>35.644563359488004</v>
      </c>
      <c r="R355" s="10">
        <f t="shared" si="197"/>
        <v>29.284720064367999</v>
      </c>
      <c r="S355" s="12">
        <f t="shared" si="198"/>
        <v>21.283081655045304</v>
      </c>
      <c r="T355" s="10">
        <f t="shared" si="199"/>
        <v>29.811843125000003</v>
      </c>
      <c r="U355" s="10">
        <f t="shared" si="200"/>
        <v>0.71391364719739392</v>
      </c>
      <c r="V355" s="10">
        <f t="shared" si="201"/>
        <v>16.387972874384886</v>
      </c>
      <c r="W355" s="10">
        <f t="shared" si="202"/>
        <v>32.464641711928003</v>
      </c>
      <c r="X355" s="10">
        <f t="shared" si="203"/>
        <v>0.2163802686283052</v>
      </c>
      <c r="Y355" s="10">
        <f t="shared" si="204"/>
        <v>0.61378342371648187</v>
      </c>
      <c r="Z355" s="10">
        <f t="shared" si="205"/>
        <v>4.311649262124277</v>
      </c>
      <c r="AA355" s="10">
        <f t="shared" si="206"/>
        <v>12.076323612260609</v>
      </c>
      <c r="AB355" s="10">
        <f t="shared" si="207"/>
        <v>12.1112499985</v>
      </c>
      <c r="AC355" s="10">
        <f t="shared" si="208"/>
        <v>2.2062625692306197</v>
      </c>
      <c r="AD355" s="10">
        <f t="shared" si="209"/>
        <v>0.88197355819827861</v>
      </c>
      <c r="AE355" s="10">
        <f t="shared" si="210"/>
        <v>1.5441180637144492</v>
      </c>
      <c r="AF355" s="10">
        <f t="shared" si="211"/>
        <v>0.77968561144948911</v>
      </c>
      <c r="AG355" s="10">
        <f t="shared" si="212"/>
        <v>9.3077987909703522E-2</v>
      </c>
      <c r="AH355" s="10">
        <f t="shared" si="213"/>
        <v>92.530053172870026</v>
      </c>
      <c r="AI355" s="10">
        <f t="shared" si="214"/>
        <v>6.1532485359958568E-2</v>
      </c>
      <c r="AJ355" s="10">
        <f t="shared" ca="1" si="215"/>
        <v>0.58701034441</v>
      </c>
      <c r="AK355" s="12">
        <f t="shared" si="216"/>
        <v>9.3077987909703522E-2</v>
      </c>
      <c r="AL355" s="10">
        <f t="shared" ca="1" si="217"/>
        <v>11.489313267850608</v>
      </c>
      <c r="AM355" s="10">
        <f t="shared" si="218"/>
        <v>6.1532485359958568E-2</v>
      </c>
      <c r="AN355" s="10">
        <f t="shared" si="219"/>
        <v>3.1566625308707916</v>
      </c>
      <c r="AO355" s="10">
        <f t="shared" si="220"/>
        <v>4.2855729169999996</v>
      </c>
      <c r="AP355" s="10">
        <f t="shared" si="221"/>
        <v>0.76443245226496004</v>
      </c>
      <c r="AQ355" s="10">
        <f t="shared" si="222"/>
        <v>2.4570947917799999</v>
      </c>
      <c r="AR355" s="15">
        <f t="shared" ca="1" si="223"/>
        <v>4.3912361727188172</v>
      </c>
    </row>
    <row r="356" spans="1:44">
      <c r="A356" s="14" t="str">
        <f>B356&amp;D356</f>
        <v>MT6</v>
      </c>
      <c r="B356" t="s">
        <v>88</v>
      </c>
      <c r="C356" t="s">
        <v>152</v>
      </c>
      <c r="D356">
        <v>6</v>
      </c>
      <c r="E356">
        <v>1</v>
      </c>
      <c r="F356" s="16">
        <f t="shared" ca="1" si="192"/>
        <v>5.3986999830346321</v>
      </c>
      <c r="G356">
        <v>23.54137931</v>
      </c>
      <c r="H356">
        <v>9.4943965519999995</v>
      </c>
      <c r="I356">
        <v>7.9121946840000001</v>
      </c>
      <c r="J356">
        <v>769.375</v>
      </c>
      <c r="K356">
        <v>4.3296695400000003</v>
      </c>
      <c r="L356">
        <v>47.697125</v>
      </c>
      <c r="M356">
        <v>10.193965520000001</v>
      </c>
      <c r="N356" s="12">
        <f t="shared" si="193"/>
        <v>41.849999999999994</v>
      </c>
      <c r="O356" s="10">
        <f t="shared" si="194"/>
        <v>15.65</v>
      </c>
      <c r="P356" s="10">
        <f t="shared" si="195"/>
        <v>92.530053172870026</v>
      </c>
      <c r="Q356" s="10">
        <f t="shared" si="196"/>
        <v>37.893147821406437</v>
      </c>
      <c r="R356" s="10">
        <f t="shared" si="197"/>
        <v>31.006898422128</v>
      </c>
      <c r="S356" s="12">
        <f t="shared" si="198"/>
        <v>24.092450703258784</v>
      </c>
      <c r="T356" s="10">
        <f t="shared" si="199"/>
        <v>32.031466874999992</v>
      </c>
      <c r="U356" s="10">
        <f t="shared" si="200"/>
        <v>0.7521494659385245</v>
      </c>
      <c r="V356" s="10">
        <f t="shared" si="201"/>
        <v>18.551187041509266</v>
      </c>
      <c r="W356" s="10">
        <f t="shared" si="202"/>
        <v>34.450023121767217</v>
      </c>
      <c r="X356" s="10">
        <f t="shared" si="203"/>
        <v>0.19542870912918037</v>
      </c>
      <c r="Y356" s="10">
        <f t="shared" si="204"/>
        <v>0.66540177901700825</v>
      </c>
      <c r="Z356" s="10">
        <f t="shared" si="205"/>
        <v>4.4798331462178238</v>
      </c>
      <c r="AA356" s="10">
        <f t="shared" si="206"/>
        <v>14.071353895291441</v>
      </c>
      <c r="AB356" s="10">
        <f t="shared" si="207"/>
        <v>16.517887931000001</v>
      </c>
      <c r="AC356" s="10">
        <f t="shared" si="208"/>
        <v>2.9027577861330944</v>
      </c>
      <c r="AD356" s="10">
        <f t="shared" si="209"/>
        <v>1.1869729390696986</v>
      </c>
      <c r="AE356" s="10">
        <f t="shared" si="210"/>
        <v>2.0448653626013966</v>
      </c>
      <c r="AF356" s="10">
        <f t="shared" si="211"/>
        <v>1.0663703134722011</v>
      </c>
      <c r="AG356" s="10">
        <f t="shared" si="212"/>
        <v>0.11954369550674576</v>
      </c>
      <c r="AH356" s="10">
        <f t="shared" si="213"/>
        <v>92.530053172870026</v>
      </c>
      <c r="AI356" s="10">
        <f t="shared" si="214"/>
        <v>6.1532485359958568E-2</v>
      </c>
      <c r="AJ356" s="10">
        <f t="shared" ca="1" si="215"/>
        <v>0.61692931055000011</v>
      </c>
      <c r="AK356" s="12">
        <f t="shared" si="216"/>
        <v>0.11954369550674576</v>
      </c>
      <c r="AL356" s="10">
        <f t="shared" ca="1" si="217"/>
        <v>13.454424584741441</v>
      </c>
      <c r="AM356" s="10">
        <f t="shared" si="218"/>
        <v>6.1532485359958568E-2</v>
      </c>
      <c r="AN356" s="10">
        <f t="shared" si="219"/>
        <v>3.1086162117018983</v>
      </c>
      <c r="AO356" s="10">
        <f t="shared" si="220"/>
        <v>4.3296695400000003</v>
      </c>
      <c r="AP356" s="10">
        <f t="shared" si="221"/>
        <v>0.97849504912919549</v>
      </c>
      <c r="AQ356" s="10">
        <f t="shared" si="222"/>
        <v>2.4720876436000001</v>
      </c>
      <c r="AR356" s="15">
        <f t="shared" ca="1" si="223"/>
        <v>5.3986999830346321</v>
      </c>
    </row>
    <row r="357" spans="1:44">
      <c r="A357" s="14" t="str">
        <f>B357&amp;D357</f>
        <v>MT7</v>
      </c>
      <c r="B357" t="s">
        <v>88</v>
      </c>
      <c r="C357" t="s">
        <v>152</v>
      </c>
      <c r="D357">
        <v>7</v>
      </c>
      <c r="E357">
        <v>1</v>
      </c>
      <c r="F357" s="16">
        <f t="shared" ca="1" si="192"/>
        <v>7.1024715746802212</v>
      </c>
      <c r="G357">
        <v>29.005416669999999</v>
      </c>
      <c r="H357">
        <v>12.811666669999999</v>
      </c>
      <c r="I357">
        <v>9.9428298609999999</v>
      </c>
      <c r="J357">
        <v>769.375</v>
      </c>
      <c r="K357">
        <v>3.547482639</v>
      </c>
      <c r="L357">
        <v>47.697125</v>
      </c>
      <c r="M357">
        <v>12.045833330000001</v>
      </c>
      <c r="N357" s="12">
        <f t="shared" si="193"/>
        <v>45.5</v>
      </c>
      <c r="O357" s="10">
        <f t="shared" si="194"/>
        <v>15.35</v>
      </c>
      <c r="P357" s="10">
        <f t="shared" si="195"/>
        <v>92.530053172870026</v>
      </c>
      <c r="Q357" s="10">
        <f t="shared" si="196"/>
        <v>40.783985627248001</v>
      </c>
      <c r="R357" s="10">
        <f t="shared" si="197"/>
        <v>32.575143952371441</v>
      </c>
      <c r="S357" s="12">
        <f t="shared" si="198"/>
        <v>29.227945163355052</v>
      </c>
      <c r="T357" s="10">
        <f t="shared" si="199"/>
        <v>34.825131249999998</v>
      </c>
      <c r="U357" s="10">
        <f t="shared" si="200"/>
        <v>0.8392773871700786</v>
      </c>
      <c r="V357" s="10">
        <f t="shared" si="201"/>
        <v>22.505517775783392</v>
      </c>
      <c r="W357" s="10">
        <f t="shared" si="202"/>
        <v>36.679564789809717</v>
      </c>
      <c r="X357" s="10">
        <f t="shared" si="203"/>
        <v>0.18515808722654489</v>
      </c>
      <c r="Y357" s="10">
        <f t="shared" si="204"/>
        <v>0.78302447267960618</v>
      </c>
      <c r="Z357" s="10">
        <f t="shared" si="205"/>
        <v>5.3179248451067611</v>
      </c>
      <c r="AA357" s="10">
        <f t="shared" si="206"/>
        <v>17.18759293067663</v>
      </c>
      <c r="AB357" s="10">
        <f t="shared" si="207"/>
        <v>20.908541669999998</v>
      </c>
      <c r="AC357" s="10">
        <f t="shared" si="208"/>
        <v>4.0069316512395146</v>
      </c>
      <c r="AD357" s="10">
        <f t="shared" si="209"/>
        <v>1.4794184791035558</v>
      </c>
      <c r="AE357" s="10">
        <f t="shared" si="210"/>
        <v>2.7431750651715352</v>
      </c>
      <c r="AF357" s="10">
        <f t="shared" si="211"/>
        <v>1.2232662220072592</v>
      </c>
      <c r="AG357" s="10">
        <f t="shared" si="212"/>
        <v>0.15200813764796267</v>
      </c>
      <c r="AH357" s="10">
        <f t="shared" si="213"/>
        <v>92.530053172870026</v>
      </c>
      <c r="AI357" s="10">
        <f t="shared" si="214"/>
        <v>6.1532485359958568E-2</v>
      </c>
      <c r="AJ357" s="10">
        <f t="shared" ca="1" si="215"/>
        <v>0.61469152345999967</v>
      </c>
      <c r="AK357" s="12">
        <f t="shared" si="216"/>
        <v>0.15200813764796267</v>
      </c>
      <c r="AL357" s="10">
        <f t="shared" ca="1" si="217"/>
        <v>16.57290140721663</v>
      </c>
      <c r="AM357" s="10">
        <f t="shared" si="218"/>
        <v>6.1532485359958568E-2</v>
      </c>
      <c r="AN357" s="10">
        <f t="shared" si="219"/>
        <v>3.0621770802786621</v>
      </c>
      <c r="AO357" s="10">
        <f t="shared" si="220"/>
        <v>3.547482639</v>
      </c>
      <c r="AP357" s="10">
        <f t="shared" si="221"/>
        <v>1.519908843164276</v>
      </c>
      <c r="AQ357" s="10">
        <f t="shared" si="222"/>
        <v>2.2061440972600002</v>
      </c>
      <c r="AR357" s="15">
        <f t="shared" ca="1" si="223"/>
        <v>7.1024715746802212</v>
      </c>
    </row>
    <row r="358" spans="1:44">
      <c r="A358" s="14" t="str">
        <f>B358&amp;D358</f>
        <v>MT8</v>
      </c>
      <c r="B358" t="s">
        <v>88</v>
      </c>
      <c r="C358" t="s">
        <v>152</v>
      </c>
      <c r="D358">
        <v>8</v>
      </c>
      <c r="E358">
        <v>1</v>
      </c>
      <c r="F358" s="16">
        <f t="shared" ca="1" si="192"/>
        <v>6.231441503963481</v>
      </c>
      <c r="G358">
        <v>27.862500000000001</v>
      </c>
      <c r="H358">
        <v>12.35791667</v>
      </c>
      <c r="I358">
        <v>9.121805556</v>
      </c>
      <c r="J358">
        <v>769.375</v>
      </c>
      <c r="K358">
        <v>4.0420138889999997</v>
      </c>
      <c r="L358">
        <v>47.697125</v>
      </c>
      <c r="M358">
        <v>11.045833330000001</v>
      </c>
      <c r="N358" s="12">
        <f t="shared" si="193"/>
        <v>35.15</v>
      </c>
      <c r="O358" s="10">
        <f t="shared" si="194"/>
        <v>14.05</v>
      </c>
      <c r="P358" s="10">
        <f t="shared" si="195"/>
        <v>92.530053172870026</v>
      </c>
      <c r="Q358" s="10">
        <f t="shared" si="196"/>
        <v>39.979724640756437</v>
      </c>
      <c r="R358" s="10">
        <f t="shared" si="197"/>
        <v>32.347545564375004</v>
      </c>
      <c r="S358" s="12">
        <f t="shared" si="198"/>
        <v>22.604618916352312</v>
      </c>
      <c r="T358" s="10">
        <f t="shared" si="199"/>
        <v>26.903370624999997</v>
      </c>
      <c r="U358" s="10">
        <f t="shared" si="200"/>
        <v>0.84021512513926178</v>
      </c>
      <c r="V358" s="10">
        <f t="shared" si="201"/>
        <v>17.405556565591279</v>
      </c>
      <c r="W358" s="10">
        <f t="shared" si="202"/>
        <v>36.163635102565721</v>
      </c>
      <c r="X358" s="10">
        <f t="shared" si="203"/>
        <v>0.18937524156703167</v>
      </c>
      <c r="Y358" s="10">
        <f t="shared" si="204"/>
        <v>0.78429041893800344</v>
      </c>
      <c r="Z358" s="10">
        <f t="shared" si="205"/>
        <v>5.3712106859208779</v>
      </c>
      <c r="AA358" s="10">
        <f t="shared" si="206"/>
        <v>12.034345879670401</v>
      </c>
      <c r="AB358" s="10">
        <f t="shared" si="207"/>
        <v>20.110208334999999</v>
      </c>
      <c r="AC358" s="10">
        <f t="shared" si="208"/>
        <v>3.7497733049649655</v>
      </c>
      <c r="AD358" s="10">
        <f t="shared" si="209"/>
        <v>1.436010674324518</v>
      </c>
      <c r="AE358" s="10">
        <f t="shared" si="210"/>
        <v>2.592891989644742</v>
      </c>
      <c r="AF358" s="10">
        <f t="shared" si="211"/>
        <v>1.157541727193371</v>
      </c>
      <c r="AG358" s="10">
        <f t="shared" si="212"/>
        <v>0.1456058257545601</v>
      </c>
      <c r="AH358" s="10">
        <f t="shared" si="213"/>
        <v>92.530053172870026</v>
      </c>
      <c r="AI358" s="10">
        <f t="shared" si="214"/>
        <v>6.1532485359958568E-2</v>
      </c>
      <c r="AJ358" s="10">
        <f t="shared" ca="1" si="215"/>
        <v>-0.11176666689999984</v>
      </c>
      <c r="AK358" s="12">
        <f t="shared" si="216"/>
        <v>0.1456058257545601</v>
      </c>
      <c r="AL358" s="10">
        <f t="shared" ca="1" si="217"/>
        <v>12.1461125465704</v>
      </c>
      <c r="AM358" s="10">
        <f t="shared" si="218"/>
        <v>6.1532485359958568E-2</v>
      </c>
      <c r="AN358" s="10">
        <f t="shared" si="219"/>
        <v>3.070517417705823</v>
      </c>
      <c r="AO358" s="10">
        <f t="shared" si="220"/>
        <v>4.0420138889999997</v>
      </c>
      <c r="AP358" s="10">
        <f t="shared" si="221"/>
        <v>1.435350262451371</v>
      </c>
      <c r="AQ358" s="10">
        <f t="shared" si="222"/>
        <v>2.3742847222600001</v>
      </c>
      <c r="AR358" s="15">
        <f t="shared" ca="1" si="223"/>
        <v>6.231441503963481</v>
      </c>
    </row>
    <row r="359" spans="1:44">
      <c r="A359" s="14" t="str">
        <f>B359&amp;D359</f>
        <v>MT9</v>
      </c>
      <c r="B359" t="s">
        <v>88</v>
      </c>
      <c r="C359" t="s">
        <v>152</v>
      </c>
      <c r="D359">
        <v>9</v>
      </c>
      <c r="E359">
        <v>1</v>
      </c>
      <c r="F359" s="16">
        <f t="shared" ca="1" si="192"/>
        <v>4.3039226075604002</v>
      </c>
      <c r="G359">
        <v>22.00689655</v>
      </c>
      <c r="H359">
        <v>6.1297413790000004</v>
      </c>
      <c r="I359">
        <v>4.1284662360000004</v>
      </c>
      <c r="J359">
        <v>769.375</v>
      </c>
      <c r="K359">
        <v>3.6971264370000001</v>
      </c>
      <c r="L359">
        <v>47.697125</v>
      </c>
      <c r="M359">
        <v>8.5387931029999997</v>
      </c>
      <c r="N359" s="12">
        <f t="shared" si="193"/>
        <v>27.05</v>
      </c>
      <c r="O359" s="10">
        <f t="shared" si="194"/>
        <v>12.3</v>
      </c>
      <c r="P359" s="10">
        <f t="shared" si="195"/>
        <v>92.530053172870026</v>
      </c>
      <c r="Q359" s="10">
        <f t="shared" si="196"/>
        <v>37.132138114375003</v>
      </c>
      <c r="R359" s="10">
        <f t="shared" si="197"/>
        <v>29.708361940743</v>
      </c>
      <c r="S359" s="12">
        <f t="shared" si="198"/>
        <v>16.15170135919309</v>
      </c>
      <c r="T359" s="10">
        <f t="shared" si="199"/>
        <v>20.703731874999999</v>
      </c>
      <c r="U359" s="10">
        <f t="shared" si="200"/>
        <v>0.78013478230446276</v>
      </c>
      <c r="V359" s="10">
        <f t="shared" si="201"/>
        <v>12.43681004657868</v>
      </c>
      <c r="W359" s="10">
        <f t="shared" si="202"/>
        <v>33.420250027559</v>
      </c>
      <c r="X359" s="10">
        <f t="shared" si="203"/>
        <v>0.21317483540694487</v>
      </c>
      <c r="Y359" s="10">
        <f t="shared" si="204"/>
        <v>0.70318195611102474</v>
      </c>
      <c r="Z359" s="10">
        <f t="shared" si="205"/>
        <v>5.0097187982810354</v>
      </c>
      <c r="AA359" s="10">
        <f t="shared" si="206"/>
        <v>7.4270912482976446</v>
      </c>
      <c r="AB359" s="10">
        <f t="shared" si="207"/>
        <v>14.068318964500001</v>
      </c>
      <c r="AC359" s="10">
        <f t="shared" si="208"/>
        <v>2.645042787785175</v>
      </c>
      <c r="AD359" s="10">
        <f t="shared" si="209"/>
        <v>0.94354209366687558</v>
      </c>
      <c r="AE359" s="10">
        <f t="shared" si="210"/>
        <v>1.7942924407260252</v>
      </c>
      <c r="AF359" s="10">
        <f t="shared" si="211"/>
        <v>0.82064399867630222</v>
      </c>
      <c r="AG359" s="10">
        <f t="shared" si="212"/>
        <v>0.10413984358871491</v>
      </c>
      <c r="AH359" s="10">
        <f t="shared" si="213"/>
        <v>92.530053172870026</v>
      </c>
      <c r="AI359" s="10">
        <f t="shared" si="214"/>
        <v>6.1532485359958568E-2</v>
      </c>
      <c r="AJ359" s="10">
        <f t="shared" ca="1" si="215"/>
        <v>-0.84586451186999978</v>
      </c>
      <c r="AK359" s="12">
        <f t="shared" si="216"/>
        <v>0.10413984358871491</v>
      </c>
      <c r="AL359" s="10">
        <f t="shared" ca="1" si="217"/>
        <v>8.272955760167644</v>
      </c>
      <c r="AM359" s="10">
        <f t="shared" si="218"/>
        <v>6.1532485359958568E-2</v>
      </c>
      <c r="AN359" s="10">
        <f t="shared" si="219"/>
        <v>3.1351421962773172</v>
      </c>
      <c r="AO359" s="10">
        <f t="shared" si="220"/>
        <v>3.6971264370000001</v>
      </c>
      <c r="AP359" s="10">
        <f t="shared" si="221"/>
        <v>0.97364844204972301</v>
      </c>
      <c r="AQ359" s="10">
        <f t="shared" si="222"/>
        <v>2.2570229885800002</v>
      </c>
      <c r="AR359" s="15">
        <f t="shared" ca="1" si="223"/>
        <v>4.3039226075604002</v>
      </c>
    </row>
    <row r="360" spans="1:44">
      <c r="A360" s="14" t="str">
        <f>B360&amp;D360</f>
        <v>MT10</v>
      </c>
      <c r="B360" t="s">
        <v>88</v>
      </c>
      <c r="C360" t="s">
        <v>152</v>
      </c>
      <c r="D360">
        <v>10</v>
      </c>
      <c r="E360">
        <v>1</v>
      </c>
      <c r="F360" s="16">
        <f t="shared" ca="1" si="192"/>
        <v>2.159877394887197</v>
      </c>
      <c r="G360">
        <v>12.401249999999999</v>
      </c>
      <c r="H360">
        <v>-0.64208333299999998</v>
      </c>
      <c r="I360">
        <v>-0.85598958300000005</v>
      </c>
      <c r="J360">
        <v>769.375</v>
      </c>
      <c r="K360">
        <v>3.5383854170000002</v>
      </c>
      <c r="L360">
        <v>47.697125</v>
      </c>
      <c r="M360">
        <v>6.1875</v>
      </c>
      <c r="N360" s="12">
        <f t="shared" si="193"/>
        <v>18.649999999999999</v>
      </c>
      <c r="O360" s="10">
        <f t="shared" si="194"/>
        <v>10.649999999999999</v>
      </c>
      <c r="P360" s="10">
        <f t="shared" si="195"/>
        <v>92.530053172870026</v>
      </c>
      <c r="Q360" s="10">
        <f t="shared" si="196"/>
        <v>32.347545564375004</v>
      </c>
      <c r="R360" s="10">
        <f t="shared" si="197"/>
        <v>26.837218951168001</v>
      </c>
      <c r="S360" s="12">
        <f t="shared" si="198"/>
        <v>10.080193661971832</v>
      </c>
      <c r="T360" s="10">
        <f t="shared" si="199"/>
        <v>14.274476875</v>
      </c>
      <c r="U360" s="10">
        <f t="shared" si="200"/>
        <v>0.70616904214725085</v>
      </c>
      <c r="V360" s="10">
        <f t="shared" si="201"/>
        <v>7.7617491197183108</v>
      </c>
      <c r="W360" s="10">
        <f t="shared" si="202"/>
        <v>29.592382257771504</v>
      </c>
      <c r="X360" s="10">
        <f t="shared" si="203"/>
        <v>0.23395234210595667</v>
      </c>
      <c r="Y360" s="10">
        <f t="shared" si="204"/>
        <v>0.60332820689878874</v>
      </c>
      <c r="Z360" s="10">
        <f t="shared" si="205"/>
        <v>4.1769661483776783</v>
      </c>
      <c r="AA360" s="10">
        <f t="shared" si="206"/>
        <v>3.5847829713406325</v>
      </c>
      <c r="AB360" s="10">
        <f t="shared" si="207"/>
        <v>5.8795833334999994</v>
      </c>
      <c r="AC360" s="10">
        <f t="shared" si="208"/>
        <v>1.4401072641580006</v>
      </c>
      <c r="AD360" s="10">
        <f t="shared" si="209"/>
        <v>0.58284066350674768</v>
      </c>
      <c r="AE360" s="10">
        <f t="shared" si="210"/>
        <v>1.0114739638323742</v>
      </c>
      <c r="AF360" s="10">
        <f t="shared" si="211"/>
        <v>0.57378090534755388</v>
      </c>
      <c r="AG360" s="10">
        <f t="shared" si="212"/>
        <v>6.4262526651393856E-2</v>
      </c>
      <c r="AH360" s="10">
        <f t="shared" si="213"/>
        <v>92.530053172870026</v>
      </c>
      <c r="AI360" s="10">
        <f t="shared" si="214"/>
        <v>6.1532485359958568E-2</v>
      </c>
      <c r="AJ360" s="10">
        <f t="shared" ca="1" si="215"/>
        <v>-1.1464229883400003</v>
      </c>
      <c r="AK360" s="12">
        <f t="shared" si="216"/>
        <v>6.4262526651393856E-2</v>
      </c>
      <c r="AL360" s="10">
        <f t="shared" ca="1" si="217"/>
        <v>4.7312059596806328</v>
      </c>
      <c r="AM360" s="10">
        <f t="shared" si="218"/>
        <v>6.1532485359958568E-2</v>
      </c>
      <c r="AN360" s="10">
        <f t="shared" si="219"/>
        <v>3.2271993139194022</v>
      </c>
      <c r="AO360" s="10">
        <f t="shared" si="220"/>
        <v>3.5383854170000002</v>
      </c>
      <c r="AP360" s="10">
        <f t="shared" si="221"/>
        <v>0.43769305848482032</v>
      </c>
      <c r="AQ360" s="10">
        <f t="shared" si="222"/>
        <v>2.2030510417800002</v>
      </c>
      <c r="AR360" s="15">
        <f t="shared" ca="1" si="223"/>
        <v>2.159877394887197</v>
      </c>
    </row>
    <row r="361" spans="1:44">
      <c r="A361" s="14" t="str">
        <f>B361&amp;D361</f>
        <v>MT11</v>
      </c>
      <c r="B361" t="s">
        <v>88</v>
      </c>
      <c r="C361" t="s">
        <v>152</v>
      </c>
      <c r="D361">
        <v>11</v>
      </c>
      <c r="E361">
        <v>1</v>
      </c>
      <c r="F361" s="16">
        <f t="shared" ca="1" si="192"/>
        <v>1.2171834707880409</v>
      </c>
      <c r="G361">
        <v>6.3780172410000002</v>
      </c>
      <c r="H361">
        <v>-4.8271551720000003</v>
      </c>
      <c r="I361">
        <v>-4.6290768680000003</v>
      </c>
      <c r="J361">
        <v>769.375</v>
      </c>
      <c r="K361">
        <v>3.6898706899999998</v>
      </c>
      <c r="L361">
        <v>47.697125</v>
      </c>
      <c r="M361">
        <v>4.8922413789999997</v>
      </c>
      <c r="N361" s="12">
        <f t="shared" si="193"/>
        <v>12</v>
      </c>
      <c r="O361" s="10">
        <f t="shared" si="194"/>
        <v>9.1</v>
      </c>
      <c r="P361" s="10">
        <f t="shared" si="195"/>
        <v>92.530053172870026</v>
      </c>
      <c r="Q361" s="10">
        <f t="shared" si="196"/>
        <v>29.708361940743</v>
      </c>
      <c r="R361" s="10">
        <f t="shared" si="197"/>
        <v>25.293042243327999</v>
      </c>
      <c r="S361" s="12">
        <f t="shared" si="198"/>
        <v>6.2256536564835168</v>
      </c>
      <c r="T361" s="10">
        <f t="shared" si="199"/>
        <v>9.1846499999999995</v>
      </c>
      <c r="U361" s="10">
        <f t="shared" si="200"/>
        <v>0.67783243307948771</v>
      </c>
      <c r="V361" s="10">
        <f t="shared" si="201"/>
        <v>4.7937533154923084</v>
      </c>
      <c r="W361" s="10">
        <f t="shared" si="202"/>
        <v>27.5007020920355</v>
      </c>
      <c r="X361" s="10">
        <f t="shared" si="203"/>
        <v>0.24785596530819692</v>
      </c>
      <c r="Y361" s="10">
        <f t="shared" si="204"/>
        <v>0.56507378465730851</v>
      </c>
      <c r="Z361" s="10">
        <f t="shared" si="205"/>
        <v>3.851663312921199</v>
      </c>
      <c r="AA361" s="10">
        <f t="shared" si="206"/>
        <v>0.94209000257110942</v>
      </c>
      <c r="AB361" s="10">
        <f t="shared" si="207"/>
        <v>0.77543103449999995</v>
      </c>
      <c r="AC361" s="10">
        <f t="shared" si="208"/>
        <v>0.95986606665950103</v>
      </c>
      <c r="AD361" s="10">
        <f t="shared" si="209"/>
        <v>0.42673733355762183</v>
      </c>
      <c r="AE361" s="10">
        <f t="shared" si="210"/>
        <v>0.6933017001085614</v>
      </c>
      <c r="AF361" s="10">
        <f t="shared" si="211"/>
        <v>0.43318995557572515</v>
      </c>
      <c r="AG361" s="10">
        <f t="shared" si="212"/>
        <v>4.671655389760454E-2</v>
      </c>
      <c r="AH361" s="10">
        <f t="shared" si="213"/>
        <v>92.530053172870026</v>
      </c>
      <c r="AI361" s="10">
        <f t="shared" si="214"/>
        <v>6.1532485359958568E-2</v>
      </c>
      <c r="AJ361" s="10">
        <f t="shared" ca="1" si="215"/>
        <v>-0.7145813218599999</v>
      </c>
      <c r="AK361" s="12">
        <f t="shared" si="216"/>
        <v>4.671655389760454E-2</v>
      </c>
      <c r="AL361" s="10">
        <f t="shared" ca="1" si="217"/>
        <v>1.6566713244311093</v>
      </c>
      <c r="AM361" s="10">
        <f t="shared" si="218"/>
        <v>6.1532485359958568E-2</v>
      </c>
      <c r="AN361" s="10">
        <f t="shared" si="219"/>
        <v>3.287365840679056</v>
      </c>
      <c r="AO361" s="10">
        <f t="shared" si="220"/>
        <v>3.6898706899999998</v>
      </c>
      <c r="AP361" s="10">
        <f t="shared" si="221"/>
        <v>0.26011174453283625</v>
      </c>
      <c r="AQ361" s="10">
        <f t="shared" si="222"/>
        <v>2.2545560346000002</v>
      </c>
      <c r="AR361" s="15">
        <f t="shared" ca="1" si="223"/>
        <v>1.2171834707880409</v>
      </c>
    </row>
    <row r="362" spans="1:44">
      <c r="A362" s="14" t="str">
        <f>B362&amp;D362</f>
        <v>MT12</v>
      </c>
      <c r="B362" t="s">
        <v>88</v>
      </c>
      <c r="C362" t="s">
        <v>152</v>
      </c>
      <c r="D362">
        <v>12</v>
      </c>
      <c r="E362">
        <v>1</v>
      </c>
      <c r="F362" s="16">
        <f t="shared" ca="1" si="192"/>
        <v>0.6274213226881552</v>
      </c>
      <c r="G362">
        <v>-1.723387097</v>
      </c>
      <c r="H362">
        <v>-11.61653226</v>
      </c>
      <c r="I362">
        <v>-10.28183804</v>
      </c>
      <c r="J362">
        <v>769.375</v>
      </c>
      <c r="K362">
        <v>3.8125</v>
      </c>
      <c r="L362">
        <v>47.697125</v>
      </c>
      <c r="M362">
        <v>3.5725806449999999</v>
      </c>
      <c r="N362" s="12">
        <f t="shared" si="193"/>
        <v>9.3000000000000007</v>
      </c>
      <c r="O362" s="10">
        <f t="shared" si="194"/>
        <v>8.35</v>
      </c>
      <c r="P362" s="10">
        <f t="shared" si="195"/>
        <v>92.530053172870026</v>
      </c>
      <c r="Q362" s="10">
        <f t="shared" si="196"/>
        <v>26.444725098343</v>
      </c>
      <c r="R362" s="10">
        <f t="shared" si="197"/>
        <v>22.752227552823001</v>
      </c>
      <c r="S362" s="12">
        <f t="shared" si="198"/>
        <v>4.3145209579940129</v>
      </c>
      <c r="T362" s="10">
        <f t="shared" si="199"/>
        <v>7.1181037500000004</v>
      </c>
      <c r="U362" s="10">
        <f t="shared" si="200"/>
        <v>0.60613347452178012</v>
      </c>
      <c r="V362" s="10">
        <f t="shared" si="201"/>
        <v>3.3221811376553898</v>
      </c>
      <c r="W362" s="10">
        <f t="shared" si="202"/>
        <v>24.598476325583</v>
      </c>
      <c r="X362" s="10">
        <f t="shared" si="203"/>
        <v>0.26600012791827576</v>
      </c>
      <c r="Y362" s="10">
        <f t="shared" si="204"/>
        <v>0.46828019060440329</v>
      </c>
      <c r="Z362" s="10">
        <f t="shared" si="205"/>
        <v>3.0640499359855835</v>
      </c>
      <c r="AA362" s="10">
        <f t="shared" si="206"/>
        <v>0.2581312016698063</v>
      </c>
      <c r="AB362" s="10">
        <f t="shared" si="207"/>
        <v>-6.6699596784999997</v>
      </c>
      <c r="AC362" s="10">
        <f t="shared" si="208"/>
        <v>0.53830695944805185</v>
      </c>
      <c r="AD362" s="10">
        <f t="shared" si="209"/>
        <v>0.25109627716899369</v>
      </c>
      <c r="AE362" s="10">
        <f t="shared" si="210"/>
        <v>0.39470161830852279</v>
      </c>
      <c r="AF362" s="10">
        <f t="shared" si="211"/>
        <v>0.27938678918936477</v>
      </c>
      <c r="AG362" s="10">
        <f t="shared" si="212"/>
        <v>2.8557950135003039E-2</v>
      </c>
      <c r="AH362" s="10">
        <f t="shared" si="213"/>
        <v>92.530053172870026</v>
      </c>
      <c r="AI362" s="10">
        <f t="shared" si="214"/>
        <v>6.1532485359958568E-2</v>
      </c>
      <c r="AJ362" s="10">
        <f t="shared" ca="1" si="215"/>
        <v>-1.0423546998200002</v>
      </c>
      <c r="AK362" s="12">
        <f t="shared" si="216"/>
        <v>2.8557950135003039E-2</v>
      </c>
      <c r="AL362" s="10">
        <f t="shared" ca="1" si="217"/>
        <v>1.3004859014898065</v>
      </c>
      <c r="AM362" s="10">
        <f t="shared" si="218"/>
        <v>6.1532485359958568E-2</v>
      </c>
      <c r="AN362" s="10">
        <f t="shared" si="219"/>
        <v>3.3792658121238071</v>
      </c>
      <c r="AO362" s="10">
        <f t="shared" si="220"/>
        <v>3.8125</v>
      </c>
      <c r="AP362" s="10">
        <f t="shared" si="221"/>
        <v>0.11531482911915802</v>
      </c>
      <c r="AQ362" s="10">
        <f t="shared" si="222"/>
        <v>2.2962500000000001</v>
      </c>
      <c r="AR362" s="15">
        <f t="shared" ca="1" si="223"/>
        <v>0.6274213226881552</v>
      </c>
    </row>
    <row r="363" spans="1:44">
      <c r="A363" s="14" t="str">
        <f>B363&amp;D363</f>
        <v>MT1</v>
      </c>
      <c r="B363" t="s">
        <v>88</v>
      </c>
      <c r="C363" t="s">
        <v>152</v>
      </c>
      <c r="D363">
        <v>1</v>
      </c>
      <c r="E363">
        <v>2</v>
      </c>
      <c r="F363" s="16">
        <f t="shared" ca="1" si="192"/>
        <v>0.92209904635104967</v>
      </c>
      <c r="G363">
        <v>-0.45916666699999997</v>
      </c>
      <c r="H363">
        <v>-10.74958333</v>
      </c>
      <c r="I363">
        <v>-10.871024309999999</v>
      </c>
      <c r="J363">
        <v>1282.5</v>
      </c>
      <c r="K363">
        <v>5.0571527779999998</v>
      </c>
      <c r="L363">
        <v>46.620874999999998</v>
      </c>
      <c r="M363">
        <v>5.329166667</v>
      </c>
      <c r="N363" s="12">
        <f t="shared" si="193"/>
        <v>11.3</v>
      </c>
      <c r="O363" s="10">
        <f t="shared" si="194"/>
        <v>8.8000000000000007</v>
      </c>
      <c r="P363" s="10">
        <f t="shared" si="195"/>
        <v>87.030796174824829</v>
      </c>
      <c r="Q363" s="10">
        <f t="shared" si="196"/>
        <v>27.035096225898439</v>
      </c>
      <c r="R363" s="10">
        <f t="shared" si="197"/>
        <v>23.102929802607999</v>
      </c>
      <c r="S363" s="12">
        <f t="shared" si="198"/>
        <v>6.2465672350624999</v>
      </c>
      <c r="T363" s="10">
        <f t="shared" si="199"/>
        <v>8.7648449999999993</v>
      </c>
      <c r="U363" s="10">
        <f t="shared" si="200"/>
        <v>0.71268427850834792</v>
      </c>
      <c r="V363" s="10">
        <f t="shared" si="201"/>
        <v>4.8098567709981248</v>
      </c>
      <c r="W363" s="10">
        <f t="shared" si="202"/>
        <v>25.069013014253219</v>
      </c>
      <c r="X363" s="10">
        <f t="shared" si="203"/>
        <v>0.26771788201913638</v>
      </c>
      <c r="Y363" s="10">
        <f t="shared" si="204"/>
        <v>0.61212377598626977</v>
      </c>
      <c r="Z363" s="10">
        <f t="shared" si="205"/>
        <v>4.1082216309230306</v>
      </c>
      <c r="AA363" s="10">
        <f t="shared" si="206"/>
        <v>0.7016351400750942</v>
      </c>
      <c r="AB363" s="10">
        <f t="shared" si="207"/>
        <v>-5.6043749985</v>
      </c>
      <c r="AC363" s="10">
        <f t="shared" si="208"/>
        <v>0.59068801259489656</v>
      </c>
      <c r="AD363" s="10">
        <f t="shared" si="209"/>
        <v>0.26916535860094731</v>
      </c>
      <c r="AE363" s="10">
        <f t="shared" si="210"/>
        <v>0.42992668559792191</v>
      </c>
      <c r="AF363" s="10">
        <f t="shared" si="211"/>
        <v>0.26656656019385166</v>
      </c>
      <c r="AG363" s="10">
        <f t="shared" si="212"/>
        <v>3.0705414541127928E-2</v>
      </c>
      <c r="AH363" s="10">
        <f t="shared" si="213"/>
        <v>87.030796174824829</v>
      </c>
      <c r="AI363" s="10">
        <f t="shared" si="214"/>
        <v>5.7875479456258511E-2</v>
      </c>
      <c r="AJ363" s="10">
        <f t="shared" ca="1" si="215"/>
        <v>-0.29709637076000001</v>
      </c>
      <c r="AK363" s="12">
        <f t="shared" si="216"/>
        <v>3.0705414541127928E-2</v>
      </c>
      <c r="AL363" s="10">
        <f t="shared" ca="1" si="217"/>
        <v>0.99873151083509426</v>
      </c>
      <c r="AM363" s="10">
        <f t="shared" si="218"/>
        <v>5.7875479456258511E-2</v>
      </c>
      <c r="AN363" s="10">
        <f t="shared" si="219"/>
        <v>3.3657992721270267</v>
      </c>
      <c r="AO363" s="10">
        <f t="shared" si="220"/>
        <v>5.0571527779999998</v>
      </c>
      <c r="AP363" s="10">
        <f t="shared" si="221"/>
        <v>0.16336012540407024</v>
      </c>
      <c r="AQ363" s="10">
        <f t="shared" si="222"/>
        <v>2.7194319445200001</v>
      </c>
      <c r="AR363" s="15">
        <f t="shared" ca="1" si="223"/>
        <v>0.92209904635104967</v>
      </c>
    </row>
    <row r="364" spans="1:44">
      <c r="A364" s="14" t="str">
        <f>B364&amp;D364</f>
        <v>MT2</v>
      </c>
      <c r="B364" t="s">
        <v>88</v>
      </c>
      <c r="C364" t="s">
        <v>152</v>
      </c>
      <c r="D364">
        <v>2</v>
      </c>
      <c r="E364">
        <v>2</v>
      </c>
      <c r="F364" s="16">
        <f t="shared" ca="1" si="192"/>
        <v>1.2582527429534218</v>
      </c>
      <c r="G364">
        <v>1.688888889</v>
      </c>
      <c r="H364">
        <v>-9.1347222220000006</v>
      </c>
      <c r="I364">
        <v>-9.9438464510000006</v>
      </c>
      <c r="J364">
        <v>1282.5</v>
      </c>
      <c r="K364">
        <v>4.7986111109999996</v>
      </c>
      <c r="L364">
        <v>46.620874999999998</v>
      </c>
      <c r="M364">
        <v>6.6527777779999999</v>
      </c>
      <c r="N364" s="12">
        <f t="shared" si="193"/>
        <v>16.899999999999999</v>
      </c>
      <c r="O364" s="10">
        <f t="shared" si="194"/>
        <v>10.1</v>
      </c>
      <c r="P364" s="10">
        <f t="shared" si="195"/>
        <v>87.030796174824829</v>
      </c>
      <c r="Q364" s="10">
        <f t="shared" si="196"/>
        <v>27.837567838331438</v>
      </c>
      <c r="R364" s="10">
        <f t="shared" si="197"/>
        <v>23.636565478326439</v>
      </c>
      <c r="S364" s="12">
        <f t="shared" si="198"/>
        <v>9.7909378439702976</v>
      </c>
      <c r="T364" s="10">
        <f t="shared" si="199"/>
        <v>13.108484999999998</v>
      </c>
      <c r="U364" s="10">
        <f t="shared" si="200"/>
        <v>0.74691605047954046</v>
      </c>
      <c r="V364" s="10">
        <f t="shared" si="201"/>
        <v>7.5390221398571295</v>
      </c>
      <c r="W364" s="10">
        <f t="shared" si="202"/>
        <v>25.737066658328938</v>
      </c>
      <c r="X364" s="10">
        <f t="shared" si="203"/>
        <v>0.26500048098391871</v>
      </c>
      <c r="Y364" s="10">
        <f t="shared" si="204"/>
        <v>0.65833666814737979</v>
      </c>
      <c r="Z364" s="10">
        <f t="shared" si="205"/>
        <v>4.4900766482342327</v>
      </c>
      <c r="AA364" s="10">
        <f t="shared" si="206"/>
        <v>3.0489454916228969</v>
      </c>
      <c r="AB364" s="10">
        <f t="shared" si="207"/>
        <v>-3.7229166665000002</v>
      </c>
      <c r="AC364" s="10">
        <f t="shared" si="208"/>
        <v>0.69008402736925267</v>
      </c>
      <c r="AD364" s="10">
        <f t="shared" si="209"/>
        <v>0.30592979187615027</v>
      </c>
      <c r="AE364" s="10">
        <f t="shared" si="210"/>
        <v>0.49800690962270144</v>
      </c>
      <c r="AF364" s="10">
        <f t="shared" si="211"/>
        <v>0.28698611493079301</v>
      </c>
      <c r="AG364" s="10">
        <f t="shared" si="212"/>
        <v>3.4839024294855601E-2</v>
      </c>
      <c r="AH364" s="10">
        <f t="shared" si="213"/>
        <v>87.030796174824829</v>
      </c>
      <c r="AI364" s="10">
        <f t="shared" si="214"/>
        <v>5.7875479456258511E-2</v>
      </c>
      <c r="AJ364" s="10">
        <f t="shared" ca="1" si="215"/>
        <v>0.26340416647999998</v>
      </c>
      <c r="AK364" s="12">
        <f t="shared" si="216"/>
        <v>3.4839024294855601E-2</v>
      </c>
      <c r="AL364" s="10">
        <f t="shared" ca="1" si="217"/>
        <v>2.7855413251428969</v>
      </c>
      <c r="AM364" s="10">
        <f t="shared" si="218"/>
        <v>5.7875479456258511E-2</v>
      </c>
      <c r="AN364" s="10">
        <f t="shared" si="219"/>
        <v>3.3422821907401192</v>
      </c>
      <c r="AO364" s="10">
        <f t="shared" si="220"/>
        <v>4.7986111109999996</v>
      </c>
      <c r="AP364" s="10">
        <f t="shared" si="221"/>
        <v>0.21102079469190843</v>
      </c>
      <c r="AQ364" s="10">
        <f t="shared" si="222"/>
        <v>2.6315277777399997</v>
      </c>
      <c r="AR364" s="15">
        <f t="shared" ca="1" si="223"/>
        <v>1.2582527429534218</v>
      </c>
    </row>
    <row r="365" spans="1:44">
      <c r="A365" s="14" t="str">
        <f>B365&amp;D365</f>
        <v>MT3</v>
      </c>
      <c r="B365" t="s">
        <v>88</v>
      </c>
      <c r="C365" t="s">
        <v>152</v>
      </c>
      <c r="D365">
        <v>3</v>
      </c>
      <c r="E365">
        <v>2</v>
      </c>
      <c r="F365" s="16">
        <f t="shared" ca="1" si="192"/>
        <v>1.9899293580957327</v>
      </c>
      <c r="G365">
        <v>6.6841666670000004</v>
      </c>
      <c r="H365">
        <v>-4.72</v>
      </c>
      <c r="I365">
        <v>-6.1263541669999997</v>
      </c>
      <c r="J365">
        <v>1282.5</v>
      </c>
      <c r="K365">
        <v>4.9193229169999997</v>
      </c>
      <c r="L365">
        <v>46.620874999999998</v>
      </c>
      <c r="M365">
        <v>7.0875000000000004</v>
      </c>
      <c r="N365" s="12">
        <f t="shared" si="193"/>
        <v>24.3</v>
      </c>
      <c r="O365" s="10">
        <f t="shared" si="194"/>
        <v>11.9</v>
      </c>
      <c r="P365" s="10">
        <f t="shared" si="195"/>
        <v>87.030796174824829</v>
      </c>
      <c r="Q365" s="10">
        <f t="shared" si="196"/>
        <v>29.921898274686438</v>
      </c>
      <c r="R365" s="10">
        <f t="shared" si="197"/>
        <v>25.293042243327999</v>
      </c>
      <c r="S365" s="12">
        <f t="shared" si="198"/>
        <v>13.31139705882353</v>
      </c>
      <c r="T365" s="10">
        <f t="shared" si="199"/>
        <v>18.848295</v>
      </c>
      <c r="U365" s="10">
        <f t="shared" si="200"/>
        <v>0.7062387902366517</v>
      </c>
      <c r="V365" s="10">
        <f t="shared" si="201"/>
        <v>10.249775735294119</v>
      </c>
      <c r="W365" s="10">
        <f t="shared" si="202"/>
        <v>27.607470259007219</v>
      </c>
      <c r="X365" s="10">
        <f t="shared" si="203"/>
        <v>0.25296479985173875</v>
      </c>
      <c r="Y365" s="10">
        <f t="shared" si="204"/>
        <v>0.60342236681947992</v>
      </c>
      <c r="Z365" s="10">
        <f t="shared" si="205"/>
        <v>4.2141317584944158</v>
      </c>
      <c r="AA365" s="10">
        <f t="shared" si="206"/>
        <v>6.0356439767997028</v>
      </c>
      <c r="AB365" s="10">
        <f t="shared" si="207"/>
        <v>0.98208333350000032</v>
      </c>
      <c r="AC365" s="10">
        <f t="shared" si="208"/>
        <v>0.98033742681339286</v>
      </c>
      <c r="AD365" s="10">
        <f t="shared" si="209"/>
        <v>0.43021737248690151</v>
      </c>
      <c r="AE365" s="10">
        <f t="shared" si="210"/>
        <v>0.70527739965014713</v>
      </c>
      <c r="AF365" s="10">
        <f t="shared" si="211"/>
        <v>0.38648602371672952</v>
      </c>
      <c r="AG365" s="10">
        <f t="shared" si="212"/>
        <v>4.7336993120534729E-2</v>
      </c>
      <c r="AH365" s="10">
        <f t="shared" si="213"/>
        <v>87.030796174824829</v>
      </c>
      <c r="AI365" s="10">
        <f t="shared" si="214"/>
        <v>5.7875479456258511E-2</v>
      </c>
      <c r="AJ365" s="10">
        <f t="shared" ca="1" si="215"/>
        <v>0.65870000000000006</v>
      </c>
      <c r="AK365" s="12">
        <f t="shared" si="216"/>
        <v>4.7336993120534729E-2</v>
      </c>
      <c r="AL365" s="10">
        <f t="shared" ca="1" si="217"/>
        <v>5.3769439767997032</v>
      </c>
      <c r="AM365" s="10">
        <f t="shared" si="218"/>
        <v>5.7875479456258511E-2</v>
      </c>
      <c r="AN365" s="10">
        <f t="shared" si="219"/>
        <v>3.2848863292439838</v>
      </c>
      <c r="AO365" s="10">
        <f t="shared" si="220"/>
        <v>4.9193229169999997</v>
      </c>
      <c r="AP365" s="10">
        <f t="shared" si="221"/>
        <v>0.31879137593341761</v>
      </c>
      <c r="AQ365" s="10">
        <f t="shared" si="222"/>
        <v>2.67256979178</v>
      </c>
      <c r="AR365" s="15">
        <f t="shared" ca="1" si="223"/>
        <v>1.9899293580957327</v>
      </c>
    </row>
    <row r="366" spans="1:44">
      <c r="A366" s="14" t="str">
        <f>B366&amp;D366</f>
        <v>MT4</v>
      </c>
      <c r="B366" t="s">
        <v>88</v>
      </c>
      <c r="C366" t="s">
        <v>152</v>
      </c>
      <c r="D366">
        <v>4</v>
      </c>
      <c r="E366">
        <v>2</v>
      </c>
      <c r="F366" s="16">
        <f t="shared" ca="1" si="192"/>
        <v>3.1710471314296038</v>
      </c>
      <c r="G366">
        <v>12.736206900000001</v>
      </c>
      <c r="H366">
        <v>-0.125</v>
      </c>
      <c r="I366">
        <v>-2.3223778739999998</v>
      </c>
      <c r="J366">
        <v>1282.5</v>
      </c>
      <c r="K366">
        <v>4.2997126440000004</v>
      </c>
      <c r="L366">
        <v>46.620874999999998</v>
      </c>
      <c r="M366">
        <v>8.1939655170000005</v>
      </c>
      <c r="N366" s="12">
        <f t="shared" si="193"/>
        <v>32.9</v>
      </c>
      <c r="O366" s="10">
        <f t="shared" si="194"/>
        <v>13.3</v>
      </c>
      <c r="P366" s="10">
        <f t="shared" si="195"/>
        <v>87.030796174824829</v>
      </c>
      <c r="Q366" s="10">
        <f t="shared" si="196"/>
        <v>32.575143952371441</v>
      </c>
      <c r="R366" s="10">
        <f t="shared" si="197"/>
        <v>27.035096225898439</v>
      </c>
      <c r="S366" s="12">
        <f t="shared" si="198"/>
        <v>18.359641560500002</v>
      </c>
      <c r="T366" s="10">
        <f t="shared" si="199"/>
        <v>25.518884999999997</v>
      </c>
      <c r="U366" s="10">
        <f t="shared" si="200"/>
        <v>0.7194531250287779</v>
      </c>
      <c r="V366" s="10">
        <f t="shared" si="201"/>
        <v>14.136924001585001</v>
      </c>
      <c r="W366" s="10">
        <f t="shared" si="202"/>
        <v>29.805120089134938</v>
      </c>
      <c r="X366" s="10">
        <f t="shared" si="203"/>
        <v>0.23953530128844203</v>
      </c>
      <c r="Y366" s="10">
        <f t="shared" si="204"/>
        <v>0.62126171878885028</v>
      </c>
      <c r="Z366" s="10">
        <f t="shared" si="205"/>
        <v>4.4354225085971057</v>
      </c>
      <c r="AA366" s="10">
        <f t="shared" si="206"/>
        <v>9.7015014929878944</v>
      </c>
      <c r="AB366" s="10">
        <f t="shared" si="207"/>
        <v>6.3056034500000004</v>
      </c>
      <c r="AC366" s="10">
        <f t="shared" si="208"/>
        <v>1.4721207727648804</v>
      </c>
      <c r="AD366" s="10">
        <f t="shared" si="209"/>
        <v>0.60526576610287663</v>
      </c>
      <c r="AE366" s="10">
        <f t="shared" si="210"/>
        <v>1.0386932694338786</v>
      </c>
      <c r="AF366" s="10">
        <f t="shared" si="211"/>
        <v>0.51495692281653693</v>
      </c>
      <c r="AG366" s="10">
        <f t="shared" si="212"/>
        <v>6.5953353698930572E-2</v>
      </c>
      <c r="AH366" s="10">
        <f t="shared" si="213"/>
        <v>87.030796174824829</v>
      </c>
      <c r="AI366" s="10">
        <f t="shared" si="214"/>
        <v>5.7875479456258511E-2</v>
      </c>
      <c r="AJ366" s="10">
        <f t="shared" ca="1" si="215"/>
        <v>0.74529281631000011</v>
      </c>
      <c r="AK366" s="12">
        <f t="shared" si="216"/>
        <v>6.5953353698930572E-2</v>
      </c>
      <c r="AL366" s="10">
        <f t="shared" ca="1" si="217"/>
        <v>8.9562086766778943</v>
      </c>
      <c r="AM366" s="10">
        <f t="shared" si="218"/>
        <v>5.7875479456258511E-2</v>
      </c>
      <c r="AN366" s="10">
        <f t="shared" si="219"/>
        <v>3.2222769213476017</v>
      </c>
      <c r="AO366" s="10">
        <f t="shared" si="220"/>
        <v>4.2997126440000004</v>
      </c>
      <c r="AP366" s="10">
        <f t="shared" si="221"/>
        <v>0.5237363466173417</v>
      </c>
      <c r="AQ366" s="10">
        <f t="shared" si="222"/>
        <v>2.4619022989600001</v>
      </c>
      <c r="AR366" s="15">
        <f t="shared" ca="1" si="223"/>
        <v>3.1710471314296038</v>
      </c>
    </row>
    <row r="367" spans="1:44">
      <c r="A367" s="14" t="str">
        <f>B367&amp;D367</f>
        <v>MT5</v>
      </c>
      <c r="B367" t="s">
        <v>88</v>
      </c>
      <c r="C367" t="s">
        <v>152</v>
      </c>
      <c r="D367">
        <v>5</v>
      </c>
      <c r="E367">
        <v>2</v>
      </c>
      <c r="F367" s="16">
        <f t="shared" ca="1" si="192"/>
        <v>4.2346795814467981</v>
      </c>
      <c r="G367">
        <v>16.707916669999999</v>
      </c>
      <c r="H367">
        <v>3.6133333329999999</v>
      </c>
      <c r="I367">
        <v>1.2120312499999999</v>
      </c>
      <c r="J367">
        <v>1282.5</v>
      </c>
      <c r="K367">
        <v>4.4843923610000003</v>
      </c>
      <c r="L367">
        <v>46.620874999999998</v>
      </c>
      <c r="M367">
        <v>9.5333333329999999</v>
      </c>
      <c r="N367" s="12">
        <f t="shared" si="193"/>
        <v>39.1</v>
      </c>
      <c r="O367" s="10">
        <f t="shared" si="194"/>
        <v>14.8</v>
      </c>
      <c r="P367" s="10">
        <f t="shared" si="195"/>
        <v>87.030796174824829</v>
      </c>
      <c r="Q367" s="10">
        <f t="shared" si="196"/>
        <v>34.439446698821442</v>
      </c>
      <c r="R367" s="10">
        <f t="shared" si="197"/>
        <v>28.657772836896438</v>
      </c>
      <c r="S367" s="12">
        <f t="shared" si="198"/>
        <v>22.368018017577704</v>
      </c>
      <c r="T367" s="10">
        <f t="shared" si="199"/>
        <v>30.327915000000001</v>
      </c>
      <c r="U367" s="10">
        <f t="shared" si="200"/>
        <v>0.73753893129737746</v>
      </c>
      <c r="V367" s="10">
        <f t="shared" si="201"/>
        <v>17.223373873534833</v>
      </c>
      <c r="W367" s="10">
        <f t="shared" si="202"/>
        <v>31.548609767858942</v>
      </c>
      <c r="X367" s="10">
        <f t="shared" si="203"/>
        <v>0.22567680352991715</v>
      </c>
      <c r="Y367" s="10">
        <f t="shared" si="204"/>
        <v>0.6456775572514597</v>
      </c>
      <c r="Z367" s="10">
        <f t="shared" si="205"/>
        <v>4.5970882332463248</v>
      </c>
      <c r="AA367" s="10">
        <f t="shared" si="206"/>
        <v>12.626285640288508</v>
      </c>
      <c r="AB367" s="10">
        <f t="shared" si="207"/>
        <v>10.1606250015</v>
      </c>
      <c r="AC367" s="10">
        <f t="shared" si="208"/>
        <v>1.9021515944014231</v>
      </c>
      <c r="AD367" s="10">
        <f t="shared" si="209"/>
        <v>0.79139189584849468</v>
      </c>
      <c r="AE367" s="10">
        <f t="shared" si="210"/>
        <v>1.346771745124959</v>
      </c>
      <c r="AF367" s="10">
        <f t="shared" si="211"/>
        <v>0.66682618628250834</v>
      </c>
      <c r="AG367" s="10">
        <f t="shared" si="212"/>
        <v>8.3064680697736579E-2</v>
      </c>
      <c r="AH367" s="10">
        <f t="shared" si="213"/>
        <v>87.030796174824829</v>
      </c>
      <c r="AI367" s="10">
        <f t="shared" si="214"/>
        <v>5.7875479456258511E-2</v>
      </c>
      <c r="AJ367" s="10">
        <f t="shared" ca="1" si="215"/>
        <v>0.53970301720999991</v>
      </c>
      <c r="AK367" s="12">
        <f t="shared" si="216"/>
        <v>8.3064680697736579E-2</v>
      </c>
      <c r="AL367" s="10">
        <f t="shared" ca="1" si="217"/>
        <v>12.086582623078508</v>
      </c>
      <c r="AM367" s="10">
        <f t="shared" si="218"/>
        <v>5.7875479456258511E-2</v>
      </c>
      <c r="AN367" s="10">
        <f t="shared" si="219"/>
        <v>3.1784080148687068</v>
      </c>
      <c r="AO367" s="10">
        <f t="shared" si="220"/>
        <v>4.4843923610000003</v>
      </c>
      <c r="AP367" s="10">
        <f t="shared" si="221"/>
        <v>0.67994555884245067</v>
      </c>
      <c r="AQ367" s="10">
        <f t="shared" si="222"/>
        <v>2.5246934027400001</v>
      </c>
      <c r="AR367" s="15">
        <f t="shared" ca="1" si="223"/>
        <v>4.2346795814467981</v>
      </c>
    </row>
    <row r="368" spans="1:44">
      <c r="A368" s="14" t="str">
        <f>B368&amp;D368</f>
        <v>MT6</v>
      </c>
      <c r="B368" t="s">
        <v>88</v>
      </c>
      <c r="C368" t="s">
        <v>152</v>
      </c>
      <c r="D368">
        <v>6</v>
      </c>
      <c r="E368">
        <v>2</v>
      </c>
      <c r="F368" s="16">
        <f t="shared" ca="1" si="192"/>
        <v>5.4192049061122605</v>
      </c>
      <c r="G368">
        <v>22.42241379</v>
      </c>
      <c r="H368">
        <v>7.8922413789999997</v>
      </c>
      <c r="I368">
        <v>5.5103268679999999</v>
      </c>
      <c r="J368">
        <v>1282.5</v>
      </c>
      <c r="K368">
        <v>4.0985272989999997</v>
      </c>
      <c r="L368">
        <v>46.620874999999998</v>
      </c>
      <c r="M368">
        <v>10.75</v>
      </c>
      <c r="N368" s="12">
        <f t="shared" si="193"/>
        <v>41.9</v>
      </c>
      <c r="O368" s="10">
        <f t="shared" si="194"/>
        <v>15.5</v>
      </c>
      <c r="P368" s="10">
        <f t="shared" si="195"/>
        <v>87.030796174824829</v>
      </c>
      <c r="Q368" s="10">
        <f t="shared" si="196"/>
        <v>37.132138114375003</v>
      </c>
      <c r="R368" s="10">
        <f t="shared" si="197"/>
        <v>30.352422271526439</v>
      </c>
      <c r="S368" s="12">
        <f t="shared" si="198"/>
        <v>25.004838709677419</v>
      </c>
      <c r="T368" s="10">
        <f t="shared" si="199"/>
        <v>32.499734999999994</v>
      </c>
      <c r="U368" s="10">
        <f t="shared" si="200"/>
        <v>0.76938592605993317</v>
      </c>
      <c r="V368" s="10">
        <f t="shared" si="201"/>
        <v>19.253725806451612</v>
      </c>
      <c r="W368" s="10">
        <f t="shared" si="202"/>
        <v>33.742280192950723</v>
      </c>
      <c r="X368" s="10">
        <f t="shared" si="203"/>
        <v>0.20689851536426743</v>
      </c>
      <c r="Y368" s="10">
        <f t="shared" si="204"/>
        <v>0.68867100018090988</v>
      </c>
      <c r="Z368" s="10">
        <f t="shared" si="205"/>
        <v>4.8077690467597138</v>
      </c>
      <c r="AA368" s="10">
        <f t="shared" si="206"/>
        <v>14.445956759691899</v>
      </c>
      <c r="AB368" s="10">
        <f t="shared" si="207"/>
        <v>15.157327584499999</v>
      </c>
      <c r="AC368" s="10">
        <f t="shared" si="208"/>
        <v>2.7127742374887052</v>
      </c>
      <c r="AD368" s="10">
        <f t="shared" si="209"/>
        <v>1.0649209781499291</v>
      </c>
      <c r="AE368" s="10">
        <f t="shared" si="210"/>
        <v>1.8888476078193173</v>
      </c>
      <c r="AF368" s="10">
        <f t="shared" si="211"/>
        <v>0.90387781695082414</v>
      </c>
      <c r="AG368" s="10">
        <f t="shared" si="212"/>
        <v>0.11076555406990614</v>
      </c>
      <c r="AH368" s="10">
        <f t="shared" si="213"/>
        <v>87.030796174824829</v>
      </c>
      <c r="AI368" s="10">
        <f t="shared" si="214"/>
        <v>5.7875479456258511E-2</v>
      </c>
      <c r="AJ368" s="10">
        <f t="shared" ca="1" si="215"/>
        <v>0.69953836161999994</v>
      </c>
      <c r="AK368" s="12">
        <f t="shared" si="216"/>
        <v>0.11076555406990614</v>
      </c>
      <c r="AL368" s="10">
        <f t="shared" ca="1" si="217"/>
        <v>13.746418398071899</v>
      </c>
      <c r="AM368" s="10">
        <f t="shared" si="218"/>
        <v>5.7875479456258511E-2</v>
      </c>
      <c r="AN368" s="10">
        <f t="shared" si="219"/>
        <v>3.123293818499485</v>
      </c>
      <c r="AO368" s="10">
        <f t="shared" si="220"/>
        <v>4.0985272989999997</v>
      </c>
      <c r="AP368" s="10">
        <f t="shared" si="221"/>
        <v>0.98496979086849312</v>
      </c>
      <c r="AQ368" s="10">
        <f t="shared" si="222"/>
        <v>2.39349928166</v>
      </c>
      <c r="AR368" s="15">
        <f t="shared" ca="1" si="223"/>
        <v>5.4192049061122605</v>
      </c>
    </row>
    <row r="369" spans="1:44">
      <c r="A369" s="14" t="str">
        <f>B369&amp;D369</f>
        <v>MT7</v>
      </c>
      <c r="B369" t="s">
        <v>88</v>
      </c>
      <c r="C369" t="s">
        <v>152</v>
      </c>
      <c r="D369">
        <v>7</v>
      </c>
      <c r="E369">
        <v>2</v>
      </c>
      <c r="F369" s="16">
        <f t="shared" ca="1" si="192"/>
        <v>7.8237309638815491</v>
      </c>
      <c r="G369">
        <v>27.979583330000001</v>
      </c>
      <c r="H369">
        <v>10.885833330000001</v>
      </c>
      <c r="I369">
        <v>6.7701041670000004</v>
      </c>
      <c r="J369">
        <v>1282.5</v>
      </c>
      <c r="K369">
        <v>3.8047916669999999</v>
      </c>
      <c r="L369">
        <v>46.620874999999998</v>
      </c>
      <c r="M369">
        <v>11.96666667</v>
      </c>
      <c r="N369" s="12">
        <f t="shared" si="193"/>
        <v>50.6</v>
      </c>
      <c r="O369" s="10">
        <f t="shared" si="194"/>
        <v>15.2</v>
      </c>
      <c r="P369" s="10">
        <f t="shared" si="195"/>
        <v>87.030796174824829</v>
      </c>
      <c r="Q369" s="10">
        <f t="shared" si="196"/>
        <v>39.979724640756437</v>
      </c>
      <c r="R369" s="10">
        <f t="shared" si="197"/>
        <v>31.671902089016438</v>
      </c>
      <c r="S369" s="12">
        <f t="shared" si="198"/>
        <v>32.568201759934212</v>
      </c>
      <c r="T369" s="10">
        <f t="shared" si="199"/>
        <v>39.247889999999998</v>
      </c>
      <c r="U369" s="10">
        <f t="shared" si="200"/>
        <v>0.82980771093514105</v>
      </c>
      <c r="V369" s="10">
        <f t="shared" si="201"/>
        <v>25.077515355149345</v>
      </c>
      <c r="W369" s="10">
        <f t="shared" si="202"/>
        <v>35.825813364886436</v>
      </c>
      <c r="X369" s="10">
        <f t="shared" si="203"/>
        <v>0.20097270237653947</v>
      </c>
      <c r="Y369" s="10">
        <f t="shared" si="204"/>
        <v>0.77024040976244057</v>
      </c>
      <c r="Z369" s="10">
        <f t="shared" si="205"/>
        <v>5.5457390584399668</v>
      </c>
      <c r="AA369" s="10">
        <f t="shared" si="206"/>
        <v>19.531776296709378</v>
      </c>
      <c r="AB369" s="10">
        <f t="shared" si="207"/>
        <v>19.432708330000001</v>
      </c>
      <c r="AC369" s="10">
        <f t="shared" si="208"/>
        <v>3.7754391931774252</v>
      </c>
      <c r="AD369" s="10">
        <f t="shared" si="209"/>
        <v>1.3027853050488933</v>
      </c>
      <c r="AE369" s="10">
        <f t="shared" si="210"/>
        <v>2.5391122491131592</v>
      </c>
      <c r="AF369" s="10">
        <f t="shared" si="211"/>
        <v>0.98615252471848336</v>
      </c>
      <c r="AG369" s="10">
        <f t="shared" si="212"/>
        <v>0.14035293504150545</v>
      </c>
      <c r="AH369" s="10">
        <f t="shared" si="213"/>
        <v>87.030796174824829</v>
      </c>
      <c r="AI369" s="10">
        <f t="shared" si="214"/>
        <v>5.7875479456258511E-2</v>
      </c>
      <c r="AJ369" s="10">
        <f t="shared" ca="1" si="215"/>
        <v>0.59855330437000032</v>
      </c>
      <c r="AK369" s="12">
        <f t="shared" si="216"/>
        <v>0.14035293504150545</v>
      </c>
      <c r="AL369" s="10">
        <f t="shared" ca="1" si="217"/>
        <v>18.933222992339378</v>
      </c>
      <c r="AM369" s="10">
        <f t="shared" si="218"/>
        <v>5.7875479456258511E-2</v>
      </c>
      <c r="AN369" s="10">
        <f t="shared" si="219"/>
        <v>3.0776311074764648</v>
      </c>
      <c r="AO369" s="10">
        <f t="shared" si="220"/>
        <v>3.8047916669999999</v>
      </c>
      <c r="AP369" s="10">
        <f t="shared" si="221"/>
        <v>1.5529597243946758</v>
      </c>
      <c r="AQ369" s="10">
        <f t="shared" si="222"/>
        <v>2.2936291667800002</v>
      </c>
      <c r="AR369" s="15">
        <f t="shared" ca="1" si="223"/>
        <v>7.8237309638815491</v>
      </c>
    </row>
    <row r="370" spans="1:44">
      <c r="A370" s="14" t="str">
        <f>B370&amp;D370</f>
        <v>MT8</v>
      </c>
      <c r="B370" t="s">
        <v>88</v>
      </c>
      <c r="C370" t="s">
        <v>152</v>
      </c>
      <c r="D370">
        <v>8</v>
      </c>
      <c r="E370">
        <v>2</v>
      </c>
      <c r="F370" s="16">
        <f t="shared" ca="1" si="192"/>
        <v>6.280901198982666</v>
      </c>
      <c r="G370">
        <v>27.30875</v>
      </c>
      <c r="H370">
        <v>10.564166670000001</v>
      </c>
      <c r="I370">
        <v>6.0123611109999997</v>
      </c>
      <c r="J370">
        <v>1282.5</v>
      </c>
      <c r="K370">
        <v>3.7764583329999999</v>
      </c>
      <c r="L370">
        <v>46.620874999999998</v>
      </c>
      <c r="M370">
        <v>10.95</v>
      </c>
      <c r="N370" s="12">
        <f t="shared" si="193"/>
        <v>35.4</v>
      </c>
      <c r="O370" s="10">
        <f t="shared" si="194"/>
        <v>14</v>
      </c>
      <c r="P370" s="10">
        <f t="shared" si="195"/>
        <v>87.030796174824829</v>
      </c>
      <c r="Q370" s="10">
        <f t="shared" si="196"/>
        <v>39.714300000000001</v>
      </c>
      <c r="R370" s="10">
        <f t="shared" si="197"/>
        <v>31.671902089016438</v>
      </c>
      <c r="S370" s="12">
        <f t="shared" si="198"/>
        <v>22.693928571428568</v>
      </c>
      <c r="T370" s="10">
        <f t="shared" si="199"/>
        <v>27.458009999999998</v>
      </c>
      <c r="U370" s="10">
        <f t="shared" si="200"/>
        <v>0.82649575010820409</v>
      </c>
      <c r="V370" s="10">
        <f t="shared" si="201"/>
        <v>17.474324999999997</v>
      </c>
      <c r="W370" s="10">
        <f t="shared" si="202"/>
        <v>35.693101044508218</v>
      </c>
      <c r="X370" s="10">
        <f t="shared" si="203"/>
        <v>0.20456058503466829</v>
      </c>
      <c r="Y370" s="10">
        <f t="shared" si="204"/>
        <v>0.76576926264607559</v>
      </c>
      <c r="Z370" s="10">
        <f t="shared" si="205"/>
        <v>5.5911889435340951</v>
      </c>
      <c r="AA370" s="10">
        <f t="shared" si="206"/>
        <v>11.883136056465901</v>
      </c>
      <c r="AB370" s="10">
        <f t="shared" si="207"/>
        <v>18.936458335000001</v>
      </c>
      <c r="AC370" s="10">
        <f t="shared" si="208"/>
        <v>3.6304327256401971</v>
      </c>
      <c r="AD370" s="10">
        <f t="shared" si="209"/>
        <v>1.2751646949863751</v>
      </c>
      <c r="AE370" s="10">
        <f t="shared" si="210"/>
        <v>2.452798710313286</v>
      </c>
      <c r="AF370" s="10">
        <f t="shared" si="211"/>
        <v>0.93590995541588373</v>
      </c>
      <c r="AG370" s="10">
        <f t="shared" si="212"/>
        <v>0.13660791662090857</v>
      </c>
      <c r="AH370" s="10">
        <f t="shared" si="213"/>
        <v>87.030796174824829</v>
      </c>
      <c r="AI370" s="10">
        <f t="shared" si="214"/>
        <v>5.7875479456258511E-2</v>
      </c>
      <c r="AJ370" s="10">
        <f t="shared" ca="1" si="215"/>
        <v>-6.9474999299999923E-2</v>
      </c>
      <c r="AK370" s="12">
        <f t="shared" si="216"/>
        <v>0.13660791662090857</v>
      </c>
      <c r="AL370" s="10">
        <f t="shared" ca="1" si="217"/>
        <v>11.952611055765901</v>
      </c>
      <c r="AM370" s="10">
        <f t="shared" si="218"/>
        <v>5.7875479456258511E-2</v>
      </c>
      <c r="AN370" s="10">
        <f t="shared" si="219"/>
        <v>3.0828626377567443</v>
      </c>
      <c r="AO370" s="10">
        <f t="shared" si="220"/>
        <v>3.7764583329999999</v>
      </c>
      <c r="AP370" s="10">
        <f t="shared" si="221"/>
        <v>1.5168887548974022</v>
      </c>
      <c r="AQ370" s="10">
        <f t="shared" si="222"/>
        <v>2.2839958332200001</v>
      </c>
      <c r="AR370" s="15">
        <f t="shared" ca="1" si="223"/>
        <v>6.280901198982666</v>
      </c>
    </row>
    <row r="371" spans="1:44">
      <c r="A371" s="14" t="str">
        <f>B371&amp;D371</f>
        <v>MT9</v>
      </c>
      <c r="B371" t="s">
        <v>88</v>
      </c>
      <c r="C371" t="s">
        <v>152</v>
      </c>
      <c r="D371">
        <v>9</v>
      </c>
      <c r="E371">
        <v>2</v>
      </c>
      <c r="F371" s="16">
        <f t="shared" ca="1" si="192"/>
        <v>4.5275037859310512</v>
      </c>
      <c r="G371">
        <v>21.35560345</v>
      </c>
      <c r="H371">
        <v>5.9737068969999996</v>
      </c>
      <c r="I371">
        <v>2.5941989940000001</v>
      </c>
      <c r="J371">
        <v>1282.5</v>
      </c>
      <c r="K371">
        <v>4.0135416670000001</v>
      </c>
      <c r="L371">
        <v>46.620874999999998</v>
      </c>
      <c r="M371">
        <v>8.7112068970000003</v>
      </c>
      <c r="N371" s="12">
        <f t="shared" si="193"/>
        <v>27.5</v>
      </c>
      <c r="O371" s="10">
        <f t="shared" si="194"/>
        <v>12.3</v>
      </c>
      <c r="P371" s="10">
        <f t="shared" si="195"/>
        <v>87.030796174824829</v>
      </c>
      <c r="Q371" s="10">
        <f t="shared" si="196"/>
        <v>36.631205816688002</v>
      </c>
      <c r="R371" s="10">
        <f t="shared" si="197"/>
        <v>29.49597057068144</v>
      </c>
      <c r="S371" s="12">
        <f t="shared" si="198"/>
        <v>16.613137791361787</v>
      </c>
      <c r="T371" s="10">
        <f t="shared" si="199"/>
        <v>21.330375</v>
      </c>
      <c r="U371" s="10">
        <f t="shared" si="200"/>
        <v>0.77884883839884611</v>
      </c>
      <c r="V371" s="10">
        <f t="shared" si="201"/>
        <v>12.792116099348576</v>
      </c>
      <c r="W371" s="10">
        <f t="shared" si="202"/>
        <v>33.063588193684723</v>
      </c>
      <c r="X371" s="10">
        <f t="shared" si="203"/>
        <v>0.219875602410632</v>
      </c>
      <c r="Y371" s="10">
        <f t="shared" si="204"/>
        <v>0.70144593183844239</v>
      </c>
      <c r="Z371" s="10">
        <f t="shared" si="205"/>
        <v>5.0994252060681751</v>
      </c>
      <c r="AA371" s="10">
        <f t="shared" si="206"/>
        <v>7.6926908932804006</v>
      </c>
      <c r="AB371" s="10">
        <f t="shared" si="207"/>
        <v>13.6646551735</v>
      </c>
      <c r="AC371" s="10">
        <f t="shared" si="208"/>
        <v>2.5418497168360075</v>
      </c>
      <c r="AD371" s="10">
        <f t="shared" si="209"/>
        <v>0.93340856989512611</v>
      </c>
      <c r="AE371" s="10">
        <f t="shared" si="210"/>
        <v>1.7376291433655668</v>
      </c>
      <c r="AF371" s="10">
        <f t="shared" si="211"/>
        <v>0.73621790286778377</v>
      </c>
      <c r="AG371" s="10">
        <f t="shared" si="212"/>
        <v>0.10177105114135097</v>
      </c>
      <c r="AH371" s="10">
        <f t="shared" si="213"/>
        <v>87.030796174824829</v>
      </c>
      <c r="AI371" s="10">
        <f t="shared" si="214"/>
        <v>5.7875479456258511E-2</v>
      </c>
      <c r="AJ371" s="10">
        <f t="shared" ca="1" si="215"/>
        <v>-0.73805244261000025</v>
      </c>
      <c r="AK371" s="12">
        <f t="shared" si="216"/>
        <v>0.10177105114135097</v>
      </c>
      <c r="AL371" s="10">
        <f t="shared" ca="1" si="217"/>
        <v>8.4307433358904014</v>
      </c>
      <c r="AM371" s="10">
        <f t="shared" si="218"/>
        <v>5.7875479456258511E-2</v>
      </c>
      <c r="AN371" s="10">
        <f t="shared" si="219"/>
        <v>3.1395569134788759</v>
      </c>
      <c r="AO371" s="10">
        <f t="shared" si="220"/>
        <v>4.0135416670000001</v>
      </c>
      <c r="AP371" s="10">
        <f t="shared" si="221"/>
        <v>1.0014112404977831</v>
      </c>
      <c r="AQ371" s="10">
        <f t="shared" si="222"/>
        <v>2.3646041667800004</v>
      </c>
      <c r="AR371" s="15">
        <f t="shared" ca="1" si="223"/>
        <v>4.5275037859310512</v>
      </c>
    </row>
    <row r="372" spans="1:44">
      <c r="A372" s="14" t="str">
        <f>B372&amp;D372</f>
        <v>MT10</v>
      </c>
      <c r="B372" t="s">
        <v>88</v>
      </c>
      <c r="C372" t="s">
        <v>152</v>
      </c>
      <c r="D372">
        <v>10</v>
      </c>
      <c r="E372">
        <v>2</v>
      </c>
      <c r="F372" s="16">
        <f t="shared" ca="1" si="192"/>
        <v>2.6747812199816767</v>
      </c>
      <c r="G372">
        <v>14.032500000000001</v>
      </c>
      <c r="H372">
        <v>0.65333333299999996</v>
      </c>
      <c r="I372">
        <v>-1.227013889</v>
      </c>
      <c r="J372">
        <v>1282.5</v>
      </c>
      <c r="K372">
        <v>3.9825520829999999</v>
      </c>
      <c r="L372">
        <v>46.620874999999998</v>
      </c>
      <c r="M372">
        <v>6.9708333329999999</v>
      </c>
      <c r="N372" s="12">
        <f t="shared" si="193"/>
        <v>19.2</v>
      </c>
      <c r="O372" s="10">
        <f t="shared" si="194"/>
        <v>10.7</v>
      </c>
      <c r="P372" s="10">
        <f t="shared" si="195"/>
        <v>87.030796174824829</v>
      </c>
      <c r="Q372" s="10">
        <f t="shared" si="196"/>
        <v>33.265149545383004</v>
      </c>
      <c r="R372" s="10">
        <f t="shared" si="197"/>
        <v>27.43413149462144</v>
      </c>
      <c r="S372" s="12">
        <f t="shared" si="198"/>
        <v>11.054205607177572</v>
      </c>
      <c r="T372" s="10">
        <f t="shared" si="199"/>
        <v>14.892479999999999</v>
      </c>
      <c r="U372" s="10">
        <f t="shared" si="200"/>
        <v>0.74226761474096814</v>
      </c>
      <c r="V372" s="10">
        <f t="shared" si="201"/>
        <v>8.5117383175267314</v>
      </c>
      <c r="W372" s="10">
        <f t="shared" si="202"/>
        <v>30.349640520002222</v>
      </c>
      <c r="X372" s="10">
        <f t="shared" si="203"/>
        <v>0.23538695473934268</v>
      </c>
      <c r="Y372" s="10">
        <f t="shared" si="204"/>
        <v>0.65206127990030704</v>
      </c>
      <c r="Z372" s="10">
        <f t="shared" si="205"/>
        <v>4.6582667456124556</v>
      </c>
      <c r="AA372" s="10">
        <f t="shared" si="206"/>
        <v>3.8534715719142758</v>
      </c>
      <c r="AB372" s="10">
        <f t="shared" si="207"/>
        <v>7.3429166665000007</v>
      </c>
      <c r="AC372" s="10">
        <f t="shared" si="208"/>
        <v>1.6019795302983724</v>
      </c>
      <c r="AD372" s="10">
        <f t="shared" si="209"/>
        <v>0.64046002930714252</v>
      </c>
      <c r="AE372" s="10">
        <f t="shared" si="210"/>
        <v>1.1212197798027574</v>
      </c>
      <c r="AF372" s="10">
        <f t="shared" si="211"/>
        <v>0.55836169585246642</v>
      </c>
      <c r="AG372" s="10">
        <f t="shared" si="212"/>
        <v>7.0230364901724157E-2</v>
      </c>
      <c r="AH372" s="10">
        <f t="shared" si="213"/>
        <v>87.030796174824829</v>
      </c>
      <c r="AI372" s="10">
        <f t="shared" si="214"/>
        <v>5.7875479456258511E-2</v>
      </c>
      <c r="AJ372" s="10">
        <f t="shared" ca="1" si="215"/>
        <v>-0.88504339097999996</v>
      </c>
      <c r="AK372" s="12">
        <f t="shared" si="216"/>
        <v>7.0230364901724157E-2</v>
      </c>
      <c r="AL372" s="10">
        <f t="shared" ca="1" si="217"/>
        <v>4.7385149628942758</v>
      </c>
      <c r="AM372" s="10">
        <f t="shared" si="218"/>
        <v>5.7875479456258511E-2</v>
      </c>
      <c r="AN372" s="10">
        <f t="shared" si="219"/>
        <v>3.2103539861171275</v>
      </c>
      <c r="AO372" s="10">
        <f t="shared" si="220"/>
        <v>3.9825520829999999</v>
      </c>
      <c r="AP372" s="10">
        <f t="shared" si="221"/>
        <v>0.56285808395029102</v>
      </c>
      <c r="AQ372" s="10">
        <f t="shared" si="222"/>
        <v>2.3540677082200001</v>
      </c>
      <c r="AR372" s="15">
        <f t="shared" ca="1" si="223"/>
        <v>2.6747812199816767</v>
      </c>
    </row>
    <row r="373" spans="1:44">
      <c r="A373" s="14" t="str">
        <f>B373&amp;D373</f>
        <v>MT11</v>
      </c>
      <c r="B373" t="s">
        <v>88</v>
      </c>
      <c r="C373" t="s">
        <v>152</v>
      </c>
      <c r="D373">
        <v>11</v>
      </c>
      <c r="E373">
        <v>2</v>
      </c>
      <c r="F373" s="16">
        <f t="shared" ca="1" si="192"/>
        <v>1.6695216695234876</v>
      </c>
      <c r="G373">
        <v>6.7030172410000004</v>
      </c>
      <c r="H373">
        <v>-4.0366379309999996</v>
      </c>
      <c r="I373">
        <v>-6.1564295979999999</v>
      </c>
      <c r="J373">
        <v>1282.5</v>
      </c>
      <c r="K373">
        <v>4.6688757179999998</v>
      </c>
      <c r="L373">
        <v>46.620874999999998</v>
      </c>
      <c r="M373">
        <v>5.9525862070000004</v>
      </c>
      <c r="N373" s="12">
        <f t="shared" si="193"/>
        <v>12.6</v>
      </c>
      <c r="O373" s="10">
        <f t="shared" si="194"/>
        <v>9.1999999999999993</v>
      </c>
      <c r="P373" s="10">
        <f t="shared" si="195"/>
        <v>87.030796174824829</v>
      </c>
      <c r="Q373" s="10">
        <f t="shared" si="196"/>
        <v>29.921898274686438</v>
      </c>
      <c r="R373" s="10">
        <f t="shared" si="197"/>
        <v>25.482325176836436</v>
      </c>
      <c r="S373" s="12">
        <f t="shared" si="198"/>
        <v>7.2262275113152183</v>
      </c>
      <c r="T373" s="10">
        <f t="shared" si="199"/>
        <v>9.7731899999999996</v>
      </c>
      <c r="U373" s="10">
        <f t="shared" si="200"/>
        <v>0.73939292199529716</v>
      </c>
      <c r="V373" s="10">
        <f t="shared" si="201"/>
        <v>5.5641951837127186</v>
      </c>
      <c r="W373" s="10">
        <f t="shared" si="202"/>
        <v>27.702111725761437</v>
      </c>
      <c r="X373" s="10">
        <f t="shared" si="203"/>
        <v>0.25306512188261149</v>
      </c>
      <c r="Y373" s="10">
        <f t="shared" si="204"/>
        <v>0.64818044469365121</v>
      </c>
      <c r="Z373" s="10">
        <f t="shared" si="205"/>
        <v>4.5440290020128762</v>
      </c>
      <c r="AA373" s="10">
        <f t="shared" si="206"/>
        <v>1.0201661816998424</v>
      </c>
      <c r="AB373" s="10">
        <f t="shared" si="207"/>
        <v>1.3331896550000004</v>
      </c>
      <c r="AC373" s="10">
        <f t="shared" si="208"/>
        <v>0.9816103881389262</v>
      </c>
      <c r="AD373" s="10">
        <f t="shared" si="209"/>
        <v>0.45300858622905454</v>
      </c>
      <c r="AE373" s="10">
        <f t="shared" si="210"/>
        <v>0.71730948718399035</v>
      </c>
      <c r="AF373" s="10">
        <f t="shared" si="211"/>
        <v>0.38559556292271413</v>
      </c>
      <c r="AG373" s="10">
        <f t="shared" si="212"/>
        <v>4.8407380056827654E-2</v>
      </c>
      <c r="AH373" s="10">
        <f t="shared" si="213"/>
        <v>87.030796174824829</v>
      </c>
      <c r="AI373" s="10">
        <f t="shared" si="214"/>
        <v>5.7875479456258511E-2</v>
      </c>
      <c r="AJ373" s="10">
        <f t="shared" ca="1" si="215"/>
        <v>-0.84136178161000019</v>
      </c>
      <c r="AK373" s="12">
        <f t="shared" si="216"/>
        <v>4.8407380056827654E-2</v>
      </c>
      <c r="AL373" s="10">
        <f t="shared" ca="1" si="217"/>
        <v>1.8615279633098427</v>
      </c>
      <c r="AM373" s="10">
        <f t="shared" si="218"/>
        <v>5.7875479456258511E-2</v>
      </c>
      <c r="AN373" s="10">
        <f t="shared" si="219"/>
        <v>3.2806821556364918</v>
      </c>
      <c r="AO373" s="10">
        <f t="shared" si="220"/>
        <v>4.6688757179999998</v>
      </c>
      <c r="AP373" s="10">
        <f t="shared" si="221"/>
        <v>0.33171392426127622</v>
      </c>
      <c r="AQ373" s="10">
        <f t="shared" si="222"/>
        <v>2.5874177441200001</v>
      </c>
      <c r="AR373" s="15">
        <f t="shared" ca="1" si="223"/>
        <v>1.6695216695234876</v>
      </c>
    </row>
    <row r="374" spans="1:44">
      <c r="A374" s="14" t="str">
        <f>B374&amp;D374</f>
        <v>MT12</v>
      </c>
      <c r="B374" t="s">
        <v>88</v>
      </c>
      <c r="C374" t="s">
        <v>152</v>
      </c>
      <c r="D374">
        <v>12</v>
      </c>
      <c r="E374">
        <v>2</v>
      </c>
      <c r="F374" s="16">
        <f t="shared" ca="1" si="192"/>
        <v>0.99286926371471396</v>
      </c>
      <c r="G374">
        <v>1.531854839</v>
      </c>
      <c r="H374">
        <v>-8.4963709680000008</v>
      </c>
      <c r="I374">
        <v>-9.113575269</v>
      </c>
      <c r="J374">
        <v>1282.5</v>
      </c>
      <c r="K374">
        <v>4.5107526880000002</v>
      </c>
      <c r="L374">
        <v>46.620874999999998</v>
      </c>
      <c r="M374">
        <v>5.201612903</v>
      </c>
      <c r="N374" s="12">
        <f t="shared" si="193"/>
        <v>9.9</v>
      </c>
      <c r="O374" s="10">
        <f t="shared" si="194"/>
        <v>8.5</v>
      </c>
      <c r="P374" s="10">
        <f t="shared" si="195"/>
        <v>87.030796174824829</v>
      </c>
      <c r="Q374" s="10">
        <f t="shared" si="196"/>
        <v>27.837567838331438</v>
      </c>
      <c r="R374" s="10">
        <f t="shared" si="197"/>
        <v>23.997422552046437</v>
      </c>
      <c r="S374" s="12">
        <f t="shared" si="198"/>
        <v>5.504174572923529</v>
      </c>
      <c r="T374" s="10">
        <f t="shared" si="199"/>
        <v>7.6789350000000001</v>
      </c>
      <c r="U374" s="10">
        <f t="shared" si="200"/>
        <v>0.71678879596239964</v>
      </c>
      <c r="V374" s="10">
        <f t="shared" si="201"/>
        <v>4.2382144211511177</v>
      </c>
      <c r="W374" s="10">
        <f t="shared" si="202"/>
        <v>25.917495195188938</v>
      </c>
      <c r="X374" s="10">
        <f t="shared" si="203"/>
        <v>0.26250023686894908</v>
      </c>
      <c r="Y374" s="10">
        <f t="shared" si="204"/>
        <v>0.61766487454923957</v>
      </c>
      <c r="Z374" s="10">
        <f t="shared" si="205"/>
        <v>4.2021894766967653</v>
      </c>
      <c r="AA374" s="10">
        <f t="shared" si="206"/>
        <v>3.6024944454352337E-2</v>
      </c>
      <c r="AB374" s="10">
        <f t="shared" si="207"/>
        <v>-3.4822580645000003</v>
      </c>
      <c r="AC374" s="10">
        <f t="shared" si="208"/>
        <v>0.68234707539621209</v>
      </c>
      <c r="AD374" s="10">
        <f t="shared" si="209"/>
        <v>0.32165100707151129</v>
      </c>
      <c r="AE374" s="10">
        <f t="shared" si="210"/>
        <v>0.50199904123386174</v>
      </c>
      <c r="AF374" s="10">
        <f t="shared" si="211"/>
        <v>0.30643945333515343</v>
      </c>
      <c r="AG374" s="10">
        <f t="shared" si="212"/>
        <v>3.5400897006266988E-2</v>
      </c>
      <c r="AH374" s="10">
        <f t="shared" si="213"/>
        <v>87.030796174824829</v>
      </c>
      <c r="AI374" s="10">
        <f t="shared" si="214"/>
        <v>5.7875479456258511E-2</v>
      </c>
      <c r="AJ374" s="10">
        <f t="shared" ca="1" si="215"/>
        <v>-0.67416268073000019</v>
      </c>
      <c r="AK374" s="12">
        <f t="shared" si="216"/>
        <v>3.5400897006266988E-2</v>
      </c>
      <c r="AL374" s="10">
        <f t="shared" ca="1" si="217"/>
        <v>0.71018762518435252</v>
      </c>
      <c r="AM374" s="10">
        <f t="shared" si="218"/>
        <v>5.7875479456258511E-2</v>
      </c>
      <c r="AN374" s="10">
        <f t="shared" si="219"/>
        <v>3.3392977899591663</v>
      </c>
      <c r="AO374" s="10">
        <f t="shared" si="220"/>
        <v>4.5107526880000002</v>
      </c>
      <c r="AP374" s="10">
        <f t="shared" si="221"/>
        <v>0.19555958789870831</v>
      </c>
      <c r="AQ374" s="10">
        <f t="shared" si="222"/>
        <v>2.5336559139200001</v>
      </c>
      <c r="AR374" s="15">
        <f t="shared" ca="1" si="223"/>
        <v>0.99286926371471396</v>
      </c>
    </row>
    <row r="375" spans="1:44">
      <c r="A375" s="14" t="str">
        <f>B375&amp;D375</f>
        <v>NC1</v>
      </c>
      <c r="B375" t="s">
        <v>89</v>
      </c>
      <c r="C375" t="s">
        <v>152</v>
      </c>
      <c r="D375">
        <v>1</v>
      </c>
      <c r="E375">
        <v>1</v>
      </c>
      <c r="F375" s="16">
        <f t="shared" ca="1" si="192"/>
        <v>1.7534474959587418</v>
      </c>
      <c r="G375">
        <v>10.463333329999999</v>
      </c>
      <c r="H375">
        <v>-0.229242424</v>
      </c>
      <c r="I375">
        <v>-0.94482323199999996</v>
      </c>
      <c r="J375">
        <v>112.1363636</v>
      </c>
      <c r="K375">
        <v>3.5086616159999999</v>
      </c>
      <c r="L375">
        <v>35.381818180000003</v>
      </c>
      <c r="M375">
        <v>6.0363636359999999</v>
      </c>
      <c r="N375" s="12">
        <f t="shared" si="193"/>
        <v>18.100000000000001</v>
      </c>
      <c r="O375" s="10">
        <f t="shared" si="194"/>
        <v>9.9</v>
      </c>
      <c r="P375" s="10">
        <f t="shared" si="195"/>
        <v>99.981481244854933</v>
      </c>
      <c r="Q375" s="10">
        <f t="shared" si="196"/>
        <v>31.449057556663</v>
      </c>
      <c r="R375" s="10">
        <f t="shared" si="197"/>
        <v>27.035096225898439</v>
      </c>
      <c r="S375" s="12">
        <f t="shared" si="198"/>
        <v>10.04308999048485</v>
      </c>
      <c r="T375" s="10">
        <f t="shared" si="199"/>
        <v>13.615593363623201</v>
      </c>
      <c r="U375" s="10">
        <f t="shared" si="200"/>
        <v>0.73761676941065135</v>
      </c>
      <c r="V375" s="10">
        <f t="shared" si="201"/>
        <v>7.7331792926733343</v>
      </c>
      <c r="W375" s="10">
        <f t="shared" si="202"/>
        <v>29.242076891280718</v>
      </c>
      <c r="X375" s="10">
        <f t="shared" si="203"/>
        <v>0.23429719837713198</v>
      </c>
      <c r="Y375" s="10">
        <f t="shared" si="204"/>
        <v>0.64578263870437946</v>
      </c>
      <c r="Z375" s="10">
        <f t="shared" si="205"/>
        <v>4.4244742865500628</v>
      </c>
      <c r="AA375" s="10">
        <f t="shared" si="206"/>
        <v>3.3087050061232715</v>
      </c>
      <c r="AB375" s="10">
        <f t="shared" si="207"/>
        <v>5.1170454529999994</v>
      </c>
      <c r="AC375" s="10">
        <f t="shared" si="208"/>
        <v>1.2666130554410986</v>
      </c>
      <c r="AD375" s="10">
        <f t="shared" si="209"/>
        <v>0.60068450551689523</v>
      </c>
      <c r="AE375" s="10">
        <f t="shared" si="210"/>
        <v>0.93364878047899691</v>
      </c>
      <c r="AF375" s="10">
        <f t="shared" si="211"/>
        <v>0.57005521790425495</v>
      </c>
      <c r="AG375" s="10">
        <f t="shared" si="212"/>
        <v>6.1328674313542414E-2</v>
      </c>
      <c r="AH375" s="10">
        <f t="shared" si="213"/>
        <v>99.981481244854933</v>
      </c>
      <c r="AI375" s="10">
        <f t="shared" si="214"/>
        <v>6.6487685027828536E-2</v>
      </c>
      <c r="AJ375" s="10">
        <f t="shared" ca="1" si="215"/>
        <v>-0.23672214125000007</v>
      </c>
      <c r="AK375" s="12">
        <f t="shared" si="216"/>
        <v>6.1328674313542414E-2</v>
      </c>
      <c r="AL375" s="10">
        <f t="shared" ca="1" si="217"/>
        <v>3.5454271473732715</v>
      </c>
      <c r="AM375" s="10">
        <f t="shared" si="218"/>
        <v>6.6487685027828536E-2</v>
      </c>
      <c r="AN375" s="10">
        <f t="shared" si="219"/>
        <v>3.236047609142656</v>
      </c>
      <c r="AO375" s="10">
        <f t="shared" si="220"/>
        <v>3.5086616159999999</v>
      </c>
      <c r="AP375" s="10">
        <f t="shared" si="221"/>
        <v>0.36359356257474196</v>
      </c>
      <c r="AQ375" s="10">
        <f t="shared" si="222"/>
        <v>2.1929449494400002</v>
      </c>
      <c r="AR375" s="15">
        <f t="shared" ca="1" si="223"/>
        <v>1.7534474959587418</v>
      </c>
    </row>
    <row r="376" spans="1:44">
      <c r="A376" s="14" t="str">
        <f>B376&amp;D376</f>
        <v>NC2</v>
      </c>
      <c r="B376" t="s">
        <v>89</v>
      </c>
      <c r="C376" t="s">
        <v>152</v>
      </c>
      <c r="D376">
        <v>2</v>
      </c>
      <c r="E376">
        <v>1</v>
      </c>
      <c r="F376" s="16">
        <f t="shared" ca="1" si="192"/>
        <v>2.2657846757415783</v>
      </c>
      <c r="G376">
        <v>12.167845120000001</v>
      </c>
      <c r="H376">
        <v>1.2084175079999999</v>
      </c>
      <c r="I376">
        <v>-0.464169473</v>
      </c>
      <c r="J376">
        <v>112.1363636</v>
      </c>
      <c r="K376">
        <v>3.6287177329999998</v>
      </c>
      <c r="L376">
        <v>35.381818180000003</v>
      </c>
      <c r="M376">
        <v>6</v>
      </c>
      <c r="N376" s="12">
        <f t="shared" si="193"/>
        <v>23.15</v>
      </c>
      <c r="O376" s="10">
        <f t="shared" si="194"/>
        <v>10.75</v>
      </c>
      <c r="P376" s="10">
        <f t="shared" si="195"/>
        <v>99.981481244854933</v>
      </c>
      <c r="Q376" s="10">
        <f t="shared" si="196"/>
        <v>32.347545564375004</v>
      </c>
      <c r="R376" s="10">
        <f t="shared" si="197"/>
        <v>27.635297519728002</v>
      </c>
      <c r="S376" s="12">
        <f t="shared" si="198"/>
        <v>12.247965116279071</v>
      </c>
      <c r="T376" s="10">
        <f t="shared" si="199"/>
        <v>17.414419136346801</v>
      </c>
      <c r="U376" s="10">
        <f t="shared" si="200"/>
        <v>0.70332320707243812</v>
      </c>
      <c r="V376" s="10">
        <f t="shared" si="201"/>
        <v>9.4309331395348845</v>
      </c>
      <c r="W376" s="10">
        <f t="shared" si="202"/>
        <v>29.991421542051505</v>
      </c>
      <c r="X376" s="10">
        <f t="shared" si="203"/>
        <v>0.23242094010067571</v>
      </c>
      <c r="Y376" s="10">
        <f t="shared" si="204"/>
        <v>0.59948632954779157</v>
      </c>
      <c r="Z376" s="10">
        <f t="shared" si="205"/>
        <v>4.1788000249363932</v>
      </c>
      <c r="AA376" s="10">
        <f t="shared" si="206"/>
        <v>5.2521331145984913</v>
      </c>
      <c r="AB376" s="10">
        <f t="shared" si="207"/>
        <v>6.6881313140000005</v>
      </c>
      <c r="AC376" s="10">
        <f t="shared" si="208"/>
        <v>1.4181625760235546</v>
      </c>
      <c r="AD376" s="10">
        <f t="shared" si="209"/>
        <v>0.66665261041939528</v>
      </c>
      <c r="AE376" s="10">
        <f t="shared" si="210"/>
        <v>1.0424075932214749</v>
      </c>
      <c r="AF376" s="10">
        <f t="shared" si="211"/>
        <v>0.59047214942971449</v>
      </c>
      <c r="AG376" s="10">
        <f t="shared" si="212"/>
        <v>6.7503869929603694E-2</v>
      </c>
      <c r="AH376" s="10">
        <f t="shared" si="213"/>
        <v>99.981481244854933</v>
      </c>
      <c r="AI376" s="10">
        <f t="shared" si="214"/>
        <v>6.6487685027828536E-2</v>
      </c>
      <c r="AJ376" s="10">
        <f t="shared" ca="1" si="215"/>
        <v>0.21995202054000018</v>
      </c>
      <c r="AK376" s="12">
        <f t="shared" si="216"/>
        <v>6.7503869929603694E-2</v>
      </c>
      <c r="AL376" s="10">
        <f t="shared" ca="1" si="217"/>
        <v>5.0321810940584912</v>
      </c>
      <c r="AM376" s="10">
        <f t="shared" si="218"/>
        <v>6.6487685027828536E-2</v>
      </c>
      <c r="AN376" s="10">
        <f t="shared" si="219"/>
        <v>3.2178698315574534</v>
      </c>
      <c r="AO376" s="10">
        <f t="shared" si="220"/>
        <v>3.6287177329999998</v>
      </c>
      <c r="AP376" s="10">
        <f t="shared" si="221"/>
        <v>0.45193544379176043</v>
      </c>
      <c r="AQ376" s="10">
        <f t="shared" si="222"/>
        <v>2.2337640292200001</v>
      </c>
      <c r="AR376" s="15">
        <f t="shared" ca="1" si="223"/>
        <v>2.2657846757415783</v>
      </c>
    </row>
    <row r="377" spans="1:44">
      <c r="A377" s="14" t="str">
        <f>B377&amp;D377</f>
        <v>NC3</v>
      </c>
      <c r="B377" t="s">
        <v>89</v>
      </c>
      <c r="C377" t="s">
        <v>152</v>
      </c>
      <c r="D377">
        <v>3</v>
      </c>
      <c r="E377">
        <v>1</v>
      </c>
      <c r="F377" s="16">
        <f t="shared" ca="1" si="192"/>
        <v>3.1802695271682007</v>
      </c>
      <c r="G377">
        <v>15.89378788</v>
      </c>
      <c r="H377">
        <v>4.5533333330000003</v>
      </c>
      <c r="I377">
        <v>2.4405997469999998</v>
      </c>
      <c r="J377">
        <v>112.1363636</v>
      </c>
      <c r="K377">
        <v>4.1611174240000004</v>
      </c>
      <c r="L377">
        <v>35.381818180000003</v>
      </c>
      <c r="M377">
        <v>6.6196969699999997</v>
      </c>
      <c r="N377" s="12">
        <f t="shared" si="193"/>
        <v>29.45</v>
      </c>
      <c r="O377" s="10">
        <f t="shared" si="194"/>
        <v>11.75</v>
      </c>
      <c r="P377" s="10">
        <f t="shared" si="195"/>
        <v>99.981481244854933</v>
      </c>
      <c r="Q377" s="10">
        <f t="shared" si="196"/>
        <v>33.966059278626439</v>
      </c>
      <c r="R377" s="10">
        <f t="shared" si="197"/>
        <v>29.074606329023439</v>
      </c>
      <c r="S377" s="12">
        <f t="shared" si="198"/>
        <v>15.658247904957447</v>
      </c>
      <c r="T377" s="10">
        <f t="shared" si="199"/>
        <v>22.1535483181604</v>
      </c>
      <c r="U377" s="10">
        <f t="shared" si="200"/>
        <v>0.70680541464870339</v>
      </c>
      <c r="V377" s="10">
        <f t="shared" si="201"/>
        <v>12.056850886817234</v>
      </c>
      <c r="W377" s="10">
        <f t="shared" si="202"/>
        <v>31.520332803824939</v>
      </c>
      <c r="X377" s="10">
        <f t="shared" si="203"/>
        <v>0.2205311908005497</v>
      </c>
      <c r="Y377" s="10">
        <f t="shared" si="204"/>
        <v>0.60418730977574964</v>
      </c>
      <c r="Z377" s="10">
        <f t="shared" si="205"/>
        <v>4.1998368135138975</v>
      </c>
      <c r="AA377" s="10">
        <f t="shared" si="206"/>
        <v>7.8570140733033362</v>
      </c>
      <c r="AB377" s="10">
        <f t="shared" si="207"/>
        <v>10.2235606065</v>
      </c>
      <c r="AC377" s="10">
        <f t="shared" si="208"/>
        <v>1.8059878069292497</v>
      </c>
      <c r="AD377" s="10">
        <f t="shared" si="209"/>
        <v>0.84548383711509123</v>
      </c>
      <c r="AE377" s="10">
        <f t="shared" si="210"/>
        <v>1.3257358220221704</v>
      </c>
      <c r="AF377" s="10">
        <f t="shared" si="211"/>
        <v>0.72820389650687056</v>
      </c>
      <c r="AG377" s="10">
        <f t="shared" si="212"/>
        <v>8.3372773189189273E-2</v>
      </c>
      <c r="AH377" s="10">
        <f t="shared" si="213"/>
        <v>99.981481244854933</v>
      </c>
      <c r="AI377" s="10">
        <f t="shared" si="214"/>
        <v>6.6487685027828536E-2</v>
      </c>
      <c r="AJ377" s="10">
        <f t="shared" ca="1" si="215"/>
        <v>0.49496010094999993</v>
      </c>
      <c r="AK377" s="12">
        <f t="shared" si="216"/>
        <v>8.3372773189189273E-2</v>
      </c>
      <c r="AL377" s="10">
        <f t="shared" ca="1" si="217"/>
        <v>7.362053972353336</v>
      </c>
      <c r="AM377" s="10">
        <f t="shared" si="218"/>
        <v>6.6487685027828536E-2</v>
      </c>
      <c r="AN377" s="10">
        <f t="shared" si="219"/>
        <v>3.177701735239554</v>
      </c>
      <c r="AO377" s="10">
        <f t="shared" si="220"/>
        <v>4.1611174240000004</v>
      </c>
      <c r="AP377" s="10">
        <f t="shared" si="221"/>
        <v>0.59753192551529988</v>
      </c>
      <c r="AQ377" s="10">
        <f t="shared" si="222"/>
        <v>2.4147799241600003</v>
      </c>
      <c r="AR377" s="15">
        <f t="shared" ca="1" si="223"/>
        <v>3.1802695271682007</v>
      </c>
    </row>
    <row r="378" spans="1:44">
      <c r="A378" s="14" t="str">
        <f>B378&amp;D378</f>
        <v>NC4</v>
      </c>
      <c r="B378" t="s">
        <v>89</v>
      </c>
      <c r="C378" t="s">
        <v>152</v>
      </c>
      <c r="D378">
        <v>4</v>
      </c>
      <c r="E378">
        <v>1</v>
      </c>
      <c r="F378" s="16">
        <f t="shared" ca="1" si="192"/>
        <v>4.4832389102456114</v>
      </c>
      <c r="G378">
        <v>21.630877739999999</v>
      </c>
      <c r="H378">
        <v>9.3429467079999995</v>
      </c>
      <c r="I378">
        <v>6.9479297280000001</v>
      </c>
      <c r="J378">
        <v>112.1363636</v>
      </c>
      <c r="K378">
        <v>3.8103840130000002</v>
      </c>
      <c r="L378">
        <v>35.381818180000003</v>
      </c>
      <c r="M378">
        <v>8.4623824449999994</v>
      </c>
      <c r="N378" s="12">
        <f t="shared" si="193"/>
        <v>36.22</v>
      </c>
      <c r="O378" s="10">
        <f t="shared" si="194"/>
        <v>12.9</v>
      </c>
      <c r="P378" s="10">
        <f t="shared" si="195"/>
        <v>99.981481244854933</v>
      </c>
      <c r="Q378" s="10">
        <f t="shared" si="196"/>
        <v>36.881034107601437</v>
      </c>
      <c r="R378" s="10">
        <f t="shared" si="197"/>
        <v>31.006898422128</v>
      </c>
      <c r="S378" s="12">
        <f t="shared" si="198"/>
        <v>20.935135354957364</v>
      </c>
      <c r="T378" s="10">
        <f t="shared" si="199"/>
        <v>27.246231581791839</v>
      </c>
      <c r="U378" s="10">
        <f t="shared" si="200"/>
        <v>0.76836810595663929</v>
      </c>
      <c r="V378" s="10">
        <f t="shared" si="201"/>
        <v>16.120054223317169</v>
      </c>
      <c r="W378" s="10">
        <f t="shared" si="202"/>
        <v>33.94396626486472</v>
      </c>
      <c r="X378" s="10">
        <f t="shared" si="203"/>
        <v>0.20012031535460253</v>
      </c>
      <c r="Y378" s="10">
        <f t="shared" si="204"/>
        <v>0.68729694304146316</v>
      </c>
      <c r="Z378" s="10">
        <f t="shared" si="205"/>
        <v>4.6687237569104081</v>
      </c>
      <c r="AA378" s="10">
        <f t="shared" si="206"/>
        <v>11.451330466406761</v>
      </c>
      <c r="AB378" s="10">
        <f t="shared" si="207"/>
        <v>15.486912223999999</v>
      </c>
      <c r="AC378" s="10">
        <f t="shared" si="208"/>
        <v>2.5850277310010497</v>
      </c>
      <c r="AD378" s="10">
        <f t="shared" si="209"/>
        <v>1.1749313597982056</v>
      </c>
      <c r="AE378" s="10">
        <f t="shared" si="210"/>
        <v>1.8799795453996277</v>
      </c>
      <c r="AF378" s="10">
        <f t="shared" si="211"/>
        <v>0.99828194778040014</v>
      </c>
      <c r="AG378" s="10">
        <f t="shared" si="212"/>
        <v>0.11284005202190657</v>
      </c>
      <c r="AH378" s="10">
        <f t="shared" si="213"/>
        <v>99.981481244854933</v>
      </c>
      <c r="AI378" s="10">
        <f t="shared" si="214"/>
        <v>6.6487685027828536E-2</v>
      </c>
      <c r="AJ378" s="10">
        <f t="shared" ca="1" si="215"/>
        <v>0.73686922645000008</v>
      </c>
      <c r="AK378" s="12">
        <f t="shared" si="216"/>
        <v>0.11284005202190657</v>
      </c>
      <c r="AL378" s="10">
        <f t="shared" ca="1" si="217"/>
        <v>10.71446123995676</v>
      </c>
      <c r="AM378" s="10">
        <f t="shared" si="218"/>
        <v>6.6487685027828536E-2</v>
      </c>
      <c r="AN378" s="10">
        <f t="shared" si="219"/>
        <v>3.1197255815237175</v>
      </c>
      <c r="AO378" s="10">
        <f t="shared" si="220"/>
        <v>3.8103840130000002</v>
      </c>
      <c r="AP378" s="10">
        <f t="shared" si="221"/>
        <v>0.88169759761922761</v>
      </c>
      <c r="AQ378" s="10">
        <f t="shared" si="222"/>
        <v>2.2955305644199999</v>
      </c>
      <c r="AR378" s="15">
        <f t="shared" ca="1" si="223"/>
        <v>4.4832389102456114</v>
      </c>
    </row>
    <row r="379" spans="1:44">
      <c r="A379" s="14" t="str">
        <f>B379&amp;D379</f>
        <v>NC5</v>
      </c>
      <c r="B379" t="s">
        <v>89</v>
      </c>
      <c r="C379" t="s">
        <v>152</v>
      </c>
      <c r="D379">
        <v>5</v>
      </c>
      <c r="E379">
        <v>1</v>
      </c>
      <c r="F379" s="16">
        <f t="shared" ca="1" si="192"/>
        <v>4.8985997387854061</v>
      </c>
      <c r="G379">
        <v>25.594545449999998</v>
      </c>
      <c r="H379">
        <v>14.15318182</v>
      </c>
      <c r="I379">
        <v>13.119438130000001</v>
      </c>
      <c r="J379">
        <v>112.1363636</v>
      </c>
      <c r="K379">
        <v>3.540025253</v>
      </c>
      <c r="L379">
        <v>35.381818180000003</v>
      </c>
      <c r="M379">
        <v>8.5954545450000008</v>
      </c>
      <c r="N379" s="12">
        <f t="shared" si="193"/>
        <v>40</v>
      </c>
      <c r="O379" s="10">
        <f t="shared" si="194"/>
        <v>13.850000000000001</v>
      </c>
      <c r="P379" s="10">
        <f t="shared" si="195"/>
        <v>99.981481244854933</v>
      </c>
      <c r="Q379" s="10">
        <f t="shared" si="196"/>
        <v>38.925951312671437</v>
      </c>
      <c r="R379" s="10">
        <f t="shared" si="197"/>
        <v>33.265149545383004</v>
      </c>
      <c r="S379" s="12">
        <f t="shared" si="198"/>
        <v>22.412208729241879</v>
      </c>
      <c r="T379" s="10">
        <f t="shared" si="199"/>
        <v>30.08970909088</v>
      </c>
      <c r="U379" s="10">
        <f t="shared" si="200"/>
        <v>0.74484630813645447</v>
      </c>
      <c r="V379" s="10">
        <f t="shared" si="201"/>
        <v>17.257400721516248</v>
      </c>
      <c r="W379" s="10">
        <f t="shared" si="202"/>
        <v>36.09555042902722</v>
      </c>
      <c r="X379" s="10">
        <f t="shared" si="203"/>
        <v>0.16799286295898716</v>
      </c>
      <c r="Y379" s="10">
        <f t="shared" si="204"/>
        <v>0.65554251598421354</v>
      </c>
      <c r="Z379" s="10">
        <f t="shared" si="205"/>
        <v>3.9750753367422971</v>
      </c>
      <c r="AA379" s="10">
        <f t="shared" si="206"/>
        <v>13.282325384773952</v>
      </c>
      <c r="AB379" s="10">
        <f t="shared" si="207"/>
        <v>19.873863634999999</v>
      </c>
      <c r="AC379" s="10">
        <f t="shared" si="208"/>
        <v>3.2817096032339306</v>
      </c>
      <c r="AD379" s="10">
        <f t="shared" si="209"/>
        <v>1.6145654092851127</v>
      </c>
      <c r="AE379" s="10">
        <f t="shared" si="210"/>
        <v>2.4481375062595214</v>
      </c>
      <c r="AF379" s="10">
        <f t="shared" si="211"/>
        <v>1.5095130200533557</v>
      </c>
      <c r="AG379" s="10">
        <f t="shared" si="212"/>
        <v>0.14375479035080235</v>
      </c>
      <c r="AH379" s="10">
        <f t="shared" si="213"/>
        <v>99.981481244854933</v>
      </c>
      <c r="AI379" s="10">
        <f t="shared" si="214"/>
        <v>6.6487685027828536E-2</v>
      </c>
      <c r="AJ379" s="10">
        <f t="shared" ca="1" si="215"/>
        <v>0.6141731975400001</v>
      </c>
      <c r="AK379" s="12">
        <f t="shared" si="216"/>
        <v>0.14375479035080235</v>
      </c>
      <c r="AL379" s="10">
        <f t="shared" ca="1" si="217"/>
        <v>12.668152187233952</v>
      </c>
      <c r="AM379" s="10">
        <f t="shared" si="218"/>
        <v>6.6487685027828536E-2</v>
      </c>
      <c r="AN379" s="10">
        <f t="shared" si="219"/>
        <v>3.0729952780000991</v>
      </c>
      <c r="AO379" s="10">
        <f t="shared" si="220"/>
        <v>3.540025253</v>
      </c>
      <c r="AP379" s="10">
        <f t="shared" si="221"/>
        <v>0.93862448620616568</v>
      </c>
      <c r="AQ379" s="10">
        <f t="shared" si="222"/>
        <v>2.2036085860200001</v>
      </c>
      <c r="AR379" s="15">
        <f t="shared" ca="1" si="223"/>
        <v>4.8985997387854061</v>
      </c>
    </row>
    <row r="380" spans="1:44">
      <c r="A380" s="14" t="str">
        <f>B380&amp;D380</f>
        <v>NC6</v>
      </c>
      <c r="B380" t="s">
        <v>89</v>
      </c>
      <c r="C380" t="s">
        <v>152</v>
      </c>
      <c r="D380">
        <v>6</v>
      </c>
      <c r="E380">
        <v>1</v>
      </c>
      <c r="F380" s="16">
        <f t="shared" ca="1" si="192"/>
        <v>5.1898100843668749</v>
      </c>
      <c r="G380">
        <v>29.252351099999998</v>
      </c>
      <c r="H380">
        <v>19.068808780000001</v>
      </c>
      <c r="I380">
        <v>18.55806557</v>
      </c>
      <c r="J380">
        <v>112.1363636</v>
      </c>
      <c r="K380">
        <v>2.9798524030000002</v>
      </c>
      <c r="L380">
        <v>35.381818180000003</v>
      </c>
      <c r="M380">
        <v>8.9561128530000005</v>
      </c>
      <c r="N380" s="12">
        <f t="shared" si="193"/>
        <v>41.650000000000006</v>
      </c>
      <c r="O380" s="10">
        <f t="shared" si="194"/>
        <v>14.350000000000001</v>
      </c>
      <c r="P380" s="10">
        <f t="shared" si="195"/>
        <v>99.981481244854933</v>
      </c>
      <c r="Q380" s="10">
        <f t="shared" si="196"/>
        <v>40.783985627248001</v>
      </c>
      <c r="R380" s="10">
        <f t="shared" si="197"/>
        <v>35.644563359488004</v>
      </c>
      <c r="S380" s="12">
        <f t="shared" si="198"/>
        <v>23.409785725695123</v>
      </c>
      <c r="T380" s="10">
        <f t="shared" si="199"/>
        <v>31.330909590878807</v>
      </c>
      <c r="U380" s="10">
        <f t="shared" si="200"/>
        <v>0.74717861790103546</v>
      </c>
      <c r="V380" s="10">
        <f t="shared" si="201"/>
        <v>18.025535008785244</v>
      </c>
      <c r="W380" s="10">
        <f t="shared" si="202"/>
        <v>38.214274493368002</v>
      </c>
      <c r="X380" s="10">
        <f t="shared" si="203"/>
        <v>0.13531564276657904</v>
      </c>
      <c r="Y380" s="10">
        <f t="shared" si="204"/>
        <v>0.65869113416639802</v>
      </c>
      <c r="Z380" s="10">
        <f t="shared" si="205"/>
        <v>3.4060846855330946</v>
      </c>
      <c r="AA380" s="10">
        <f t="shared" si="206"/>
        <v>14.619450323252149</v>
      </c>
      <c r="AB380" s="10">
        <f t="shared" si="207"/>
        <v>24.160579939999998</v>
      </c>
      <c r="AC380" s="10">
        <f t="shared" si="208"/>
        <v>4.0644651189905785</v>
      </c>
      <c r="AD380" s="10">
        <f t="shared" si="209"/>
        <v>2.2068439414041943</v>
      </c>
      <c r="AE380" s="10">
        <f t="shared" si="210"/>
        <v>3.1356545301973862</v>
      </c>
      <c r="AF380" s="10">
        <f t="shared" si="211"/>
        <v>2.1375350049009536</v>
      </c>
      <c r="AG380" s="10">
        <f t="shared" si="212"/>
        <v>0.18060494281221856</v>
      </c>
      <c r="AH380" s="10">
        <f t="shared" si="213"/>
        <v>99.981481244854933</v>
      </c>
      <c r="AI380" s="10">
        <f t="shared" si="214"/>
        <v>6.6487685027828536E-2</v>
      </c>
      <c r="AJ380" s="10">
        <f t="shared" ca="1" si="215"/>
        <v>0.60014028269999986</v>
      </c>
      <c r="AK380" s="12">
        <f t="shared" si="216"/>
        <v>0.18060494281221856</v>
      </c>
      <c r="AL380" s="10">
        <f t="shared" ca="1" si="217"/>
        <v>14.019310040552149</v>
      </c>
      <c r="AM380" s="10">
        <f t="shared" si="218"/>
        <v>6.6487685027828536E-2</v>
      </c>
      <c r="AN380" s="10">
        <f t="shared" si="219"/>
        <v>3.0286655120329891</v>
      </c>
      <c r="AO380" s="10">
        <f t="shared" si="220"/>
        <v>2.9798524030000002</v>
      </c>
      <c r="AP380" s="10">
        <f t="shared" si="221"/>
        <v>0.99811952529643255</v>
      </c>
      <c r="AQ380" s="10">
        <f t="shared" si="222"/>
        <v>2.0131498170200004</v>
      </c>
      <c r="AR380" s="15">
        <f t="shared" ca="1" si="223"/>
        <v>5.1898100843668749</v>
      </c>
    </row>
    <row r="381" spans="1:44">
      <c r="A381" s="14" t="str">
        <f>B381&amp;D381</f>
        <v>NC7</v>
      </c>
      <c r="B381" t="s">
        <v>89</v>
      </c>
      <c r="C381" t="s">
        <v>152</v>
      </c>
      <c r="D381">
        <v>7</v>
      </c>
      <c r="E381">
        <v>1</v>
      </c>
      <c r="F381" s="16">
        <f t="shared" ca="1" si="192"/>
        <v>5.2938364787980623</v>
      </c>
      <c r="G381">
        <v>31.18439394</v>
      </c>
      <c r="H381">
        <v>21.36045455</v>
      </c>
      <c r="I381">
        <v>21.039476010000001</v>
      </c>
      <c r="J381">
        <v>112.1363636</v>
      </c>
      <c r="K381">
        <v>2.6911237369999998</v>
      </c>
      <c r="L381">
        <v>35.381818180000003</v>
      </c>
      <c r="M381">
        <v>8.8636363639999995</v>
      </c>
      <c r="N381" s="12">
        <f t="shared" si="193"/>
        <v>40.799999999999997</v>
      </c>
      <c r="O381" s="10">
        <f t="shared" si="194"/>
        <v>14.149999999999999</v>
      </c>
      <c r="P381" s="10">
        <f t="shared" si="195"/>
        <v>99.981481244854933</v>
      </c>
      <c r="Q381" s="10">
        <f t="shared" si="196"/>
        <v>41.875135725568001</v>
      </c>
      <c r="R381" s="10">
        <f t="shared" si="197"/>
        <v>36.631205816688002</v>
      </c>
      <c r="S381" s="12">
        <f t="shared" si="198"/>
        <v>22.978670093681981</v>
      </c>
      <c r="T381" s="10">
        <f t="shared" si="199"/>
        <v>30.691503272697599</v>
      </c>
      <c r="U381" s="10">
        <f t="shared" si="200"/>
        <v>0.74869809697862655</v>
      </c>
      <c r="V381" s="10">
        <f t="shared" si="201"/>
        <v>17.693575972135125</v>
      </c>
      <c r="W381" s="10">
        <f t="shared" si="202"/>
        <v>39.253170771127998</v>
      </c>
      <c r="X381" s="10">
        <f t="shared" si="203"/>
        <v>0.11894881060499624</v>
      </c>
      <c r="Y381" s="10">
        <f t="shared" si="204"/>
        <v>0.66074243092114593</v>
      </c>
      <c r="Z381" s="10">
        <f t="shared" si="205"/>
        <v>3.0850843615219543</v>
      </c>
      <c r="AA381" s="10">
        <f t="shared" si="206"/>
        <v>14.608491610613171</v>
      </c>
      <c r="AB381" s="10">
        <f t="shared" si="207"/>
        <v>26.272424245</v>
      </c>
      <c r="AC381" s="10">
        <f t="shared" si="208"/>
        <v>4.5399699521428722</v>
      </c>
      <c r="AD381" s="10">
        <f t="shared" si="209"/>
        <v>2.5426051443047162</v>
      </c>
      <c r="AE381" s="10">
        <f t="shared" si="210"/>
        <v>3.541287548223794</v>
      </c>
      <c r="AF381" s="10">
        <f t="shared" si="211"/>
        <v>2.4930422618849915</v>
      </c>
      <c r="AG381" s="10">
        <f t="shared" si="212"/>
        <v>0.20150415640679989</v>
      </c>
      <c r="AH381" s="10">
        <f t="shared" si="213"/>
        <v>99.981481244854933</v>
      </c>
      <c r="AI381" s="10">
        <f t="shared" si="214"/>
        <v>6.6487685027828536E-2</v>
      </c>
      <c r="AJ381" s="10">
        <f t="shared" ca="1" si="215"/>
        <v>0.29565820270000026</v>
      </c>
      <c r="AK381" s="12">
        <f t="shared" si="216"/>
        <v>0.20150415640679989</v>
      </c>
      <c r="AL381" s="10">
        <f t="shared" ca="1" si="217"/>
        <v>14.312833407913171</v>
      </c>
      <c r="AM381" s="10">
        <f t="shared" si="218"/>
        <v>6.6487685027828536E-2</v>
      </c>
      <c r="AN381" s="10">
        <f t="shared" si="219"/>
        <v>3.0072934459982621</v>
      </c>
      <c r="AO381" s="10">
        <f t="shared" si="220"/>
        <v>2.6911237369999998</v>
      </c>
      <c r="AP381" s="10">
        <f t="shared" si="221"/>
        <v>1.0482452863388025</v>
      </c>
      <c r="AQ381" s="10">
        <f t="shared" si="222"/>
        <v>1.91498207058</v>
      </c>
      <c r="AR381" s="15">
        <f t="shared" ca="1" si="223"/>
        <v>5.2938364787980623</v>
      </c>
    </row>
    <row r="382" spans="1:44">
      <c r="A382" s="14" t="str">
        <f>B382&amp;D382</f>
        <v>NC8</v>
      </c>
      <c r="B382" t="s">
        <v>89</v>
      </c>
      <c r="C382" t="s">
        <v>152</v>
      </c>
      <c r="D382">
        <v>8</v>
      </c>
      <c r="E382">
        <v>1</v>
      </c>
      <c r="F382" s="16">
        <f t="shared" ca="1" si="192"/>
        <v>4.9875888552059493</v>
      </c>
      <c r="G382">
        <v>29.958787879999999</v>
      </c>
      <c r="H382">
        <v>20.342575759999999</v>
      </c>
      <c r="I382">
        <v>19.654981060000001</v>
      </c>
      <c r="J382">
        <v>112.1363636</v>
      </c>
      <c r="K382">
        <v>2.7085669189999999</v>
      </c>
      <c r="L382">
        <v>35.381818180000003</v>
      </c>
      <c r="M382">
        <v>8.5287878789999994</v>
      </c>
      <c r="N382" s="12">
        <f t="shared" si="193"/>
        <v>37.5</v>
      </c>
      <c r="O382" s="10">
        <f t="shared" si="194"/>
        <v>13.350000000000001</v>
      </c>
      <c r="P382" s="10">
        <f t="shared" si="195"/>
        <v>99.981481244854933</v>
      </c>
      <c r="Q382" s="10">
        <f t="shared" si="196"/>
        <v>41.054749747773435</v>
      </c>
      <c r="R382" s="10">
        <f t="shared" si="197"/>
        <v>36.135359077303001</v>
      </c>
      <c r="S382" s="12">
        <f t="shared" si="198"/>
        <v>21.35363466151685</v>
      </c>
      <c r="T382" s="10">
        <f t="shared" si="199"/>
        <v>28.209102272700001</v>
      </c>
      <c r="U382" s="10">
        <f t="shared" si="200"/>
        <v>0.75697675364105133</v>
      </c>
      <c r="V382" s="10">
        <f t="shared" si="201"/>
        <v>16.442298689367973</v>
      </c>
      <c r="W382" s="10">
        <f t="shared" si="202"/>
        <v>38.595054412538218</v>
      </c>
      <c r="X382" s="10">
        <f t="shared" si="203"/>
        <v>0.12819684281734262</v>
      </c>
      <c r="Y382" s="10">
        <f t="shared" si="204"/>
        <v>0.67191861741541936</v>
      </c>
      <c r="Z382" s="10">
        <f t="shared" si="205"/>
        <v>3.3244948295299261</v>
      </c>
      <c r="AA382" s="10">
        <f t="shared" si="206"/>
        <v>13.117803859838048</v>
      </c>
      <c r="AB382" s="10">
        <f t="shared" si="207"/>
        <v>25.150681819999999</v>
      </c>
      <c r="AC382" s="10">
        <f t="shared" si="208"/>
        <v>4.2330454562923521</v>
      </c>
      <c r="AD382" s="10">
        <f t="shared" si="209"/>
        <v>2.3883299874435626</v>
      </c>
      <c r="AE382" s="10">
        <f t="shared" si="210"/>
        <v>3.3106877218679571</v>
      </c>
      <c r="AF382" s="10">
        <f t="shared" si="211"/>
        <v>2.2888049690072179</v>
      </c>
      <c r="AG382" s="10">
        <f t="shared" si="212"/>
        <v>0.19016341875548642</v>
      </c>
      <c r="AH382" s="10">
        <f t="shared" si="213"/>
        <v>99.981481244854933</v>
      </c>
      <c r="AI382" s="10">
        <f t="shared" si="214"/>
        <v>6.6487685027828536E-2</v>
      </c>
      <c r="AJ382" s="10">
        <f t="shared" ca="1" si="215"/>
        <v>-0.15704393950000012</v>
      </c>
      <c r="AK382" s="12">
        <f t="shared" si="216"/>
        <v>0.19016341875548642</v>
      </c>
      <c r="AL382" s="10">
        <f t="shared" ca="1" si="217"/>
        <v>13.274847799338048</v>
      </c>
      <c r="AM382" s="10">
        <f t="shared" si="218"/>
        <v>6.6487685027828536E-2</v>
      </c>
      <c r="AN382" s="10">
        <f t="shared" si="219"/>
        <v>3.0186078881528418</v>
      </c>
      <c r="AO382" s="10">
        <f t="shared" si="220"/>
        <v>2.7085669189999999</v>
      </c>
      <c r="AP382" s="10">
        <f t="shared" si="221"/>
        <v>1.0218827528607393</v>
      </c>
      <c r="AQ382" s="10">
        <f t="shared" si="222"/>
        <v>1.92091275246</v>
      </c>
      <c r="AR382" s="15">
        <f t="shared" ca="1" si="223"/>
        <v>4.9875888552059493</v>
      </c>
    </row>
    <row r="383" spans="1:44">
      <c r="A383" s="14" t="str">
        <f>B383&amp;D383</f>
        <v>NC9</v>
      </c>
      <c r="B383" t="s">
        <v>89</v>
      </c>
      <c r="C383" t="s">
        <v>152</v>
      </c>
      <c r="D383">
        <v>9</v>
      </c>
      <c r="E383">
        <v>1</v>
      </c>
      <c r="F383" s="16">
        <f t="shared" ca="1" si="192"/>
        <v>4.1305633459264461</v>
      </c>
      <c r="G383">
        <v>26.962852659999999</v>
      </c>
      <c r="H383">
        <v>17.17241379</v>
      </c>
      <c r="I383">
        <v>16.713362069999999</v>
      </c>
      <c r="J383">
        <v>112.1363636</v>
      </c>
      <c r="K383">
        <v>3.0313022470000002</v>
      </c>
      <c r="L383">
        <v>35.381818180000003</v>
      </c>
      <c r="M383">
        <v>7.6097178679999997</v>
      </c>
      <c r="N383" s="12">
        <f t="shared" si="193"/>
        <v>31.8</v>
      </c>
      <c r="O383" s="10">
        <f t="shared" si="194"/>
        <v>12.2</v>
      </c>
      <c r="P383" s="10">
        <f t="shared" si="195"/>
        <v>99.981481244854933</v>
      </c>
      <c r="Q383" s="10">
        <f t="shared" si="196"/>
        <v>39.45019916985644</v>
      </c>
      <c r="R383" s="10">
        <f t="shared" si="197"/>
        <v>34.677987430000002</v>
      </c>
      <c r="S383" s="12">
        <f t="shared" si="198"/>
        <v>17.867583123049183</v>
      </c>
      <c r="T383" s="10">
        <f t="shared" si="199"/>
        <v>23.921318727249602</v>
      </c>
      <c r="U383" s="10">
        <f t="shared" si="200"/>
        <v>0.74693135971202129</v>
      </c>
      <c r="V383" s="10">
        <f t="shared" si="201"/>
        <v>13.758039004747872</v>
      </c>
      <c r="W383" s="10">
        <f t="shared" si="202"/>
        <v>37.064093299928217</v>
      </c>
      <c r="X383" s="10">
        <f t="shared" si="203"/>
        <v>0.14688068879906574</v>
      </c>
      <c r="Y383" s="10">
        <f t="shared" si="204"/>
        <v>0.65835733561122878</v>
      </c>
      <c r="Z383" s="10">
        <f t="shared" si="205"/>
        <v>3.5840970411809585</v>
      </c>
      <c r="AA383" s="10">
        <f t="shared" si="206"/>
        <v>10.173941963566913</v>
      </c>
      <c r="AB383" s="10">
        <f t="shared" si="207"/>
        <v>22.067633225000002</v>
      </c>
      <c r="AC383" s="10">
        <f t="shared" si="208"/>
        <v>3.5575774853107203</v>
      </c>
      <c r="AD383" s="10">
        <f t="shared" si="209"/>
        <v>1.9590029655273236</v>
      </c>
      <c r="AE383" s="10">
        <f t="shared" si="210"/>
        <v>2.7582902254190218</v>
      </c>
      <c r="AF383" s="10">
        <f t="shared" si="211"/>
        <v>1.9028096101389433</v>
      </c>
      <c r="AG383" s="10">
        <f t="shared" si="212"/>
        <v>0.16172620387517042</v>
      </c>
      <c r="AH383" s="10">
        <f t="shared" si="213"/>
        <v>99.981481244854933</v>
      </c>
      <c r="AI383" s="10">
        <f t="shared" si="214"/>
        <v>6.6487685027828536E-2</v>
      </c>
      <c r="AJ383" s="10">
        <f t="shared" ca="1" si="215"/>
        <v>-0.4316268032999997</v>
      </c>
      <c r="AK383" s="12">
        <f t="shared" si="216"/>
        <v>0.16172620387517042</v>
      </c>
      <c r="AL383" s="10">
        <f t="shared" ca="1" si="217"/>
        <v>10.605568766866913</v>
      </c>
      <c r="AM383" s="10">
        <f t="shared" si="218"/>
        <v>6.6487685027828536E-2</v>
      </c>
      <c r="AN383" s="10">
        <f t="shared" si="219"/>
        <v>3.0501481648911204</v>
      </c>
      <c r="AO383" s="10">
        <f t="shared" si="220"/>
        <v>3.0313022470000002</v>
      </c>
      <c r="AP383" s="10">
        <f t="shared" si="221"/>
        <v>0.85548061528007846</v>
      </c>
      <c r="AQ383" s="10">
        <f t="shared" si="222"/>
        <v>2.0306427639800004</v>
      </c>
      <c r="AR383" s="15">
        <f t="shared" ca="1" si="223"/>
        <v>4.1305633459264461</v>
      </c>
    </row>
    <row r="384" spans="1:44">
      <c r="A384" s="14" t="str">
        <f>B384&amp;D384</f>
        <v>NC10</v>
      </c>
      <c r="B384" t="s">
        <v>89</v>
      </c>
      <c r="C384" t="s">
        <v>152</v>
      </c>
      <c r="D384">
        <v>10</v>
      </c>
      <c r="E384">
        <v>1</v>
      </c>
      <c r="F384" s="16">
        <f t="shared" ca="1" si="192"/>
        <v>3.1960216322061732</v>
      </c>
      <c r="G384">
        <v>22.301969700000001</v>
      </c>
      <c r="H384">
        <v>10.46909091</v>
      </c>
      <c r="I384">
        <v>10.5652904</v>
      </c>
      <c r="J384">
        <v>112.1363636</v>
      </c>
      <c r="K384">
        <v>2.792140152</v>
      </c>
      <c r="L384">
        <v>35.381818180000003</v>
      </c>
      <c r="M384">
        <v>7.9227272729999996</v>
      </c>
      <c r="N384" s="12">
        <f t="shared" si="193"/>
        <v>25.25</v>
      </c>
      <c r="O384" s="10">
        <f t="shared" si="194"/>
        <v>11.1</v>
      </c>
      <c r="P384" s="10">
        <f t="shared" si="195"/>
        <v>99.981481244854933</v>
      </c>
      <c r="Q384" s="10">
        <f t="shared" si="196"/>
        <v>37.132138114375003</v>
      </c>
      <c r="R384" s="10">
        <f t="shared" si="197"/>
        <v>31.449057556663</v>
      </c>
      <c r="S384" s="12">
        <f t="shared" si="198"/>
        <v>15.323710074020271</v>
      </c>
      <c r="T384" s="10">
        <f t="shared" si="199"/>
        <v>18.994128863618002</v>
      </c>
      <c r="U384" s="10">
        <f t="shared" si="200"/>
        <v>0.80676035126684986</v>
      </c>
      <c r="V384" s="10">
        <f t="shared" si="201"/>
        <v>11.799256756995609</v>
      </c>
      <c r="W384" s="10">
        <f t="shared" si="202"/>
        <v>34.290597835519002</v>
      </c>
      <c r="X384" s="10">
        <f t="shared" si="203"/>
        <v>0.18190160799622565</v>
      </c>
      <c r="Y384" s="10">
        <f t="shared" si="204"/>
        <v>0.73912647421024735</v>
      </c>
      <c r="Z384" s="10">
        <f t="shared" si="205"/>
        <v>4.6103123851038808</v>
      </c>
      <c r="AA384" s="10">
        <f t="shared" si="206"/>
        <v>7.1889443718917283</v>
      </c>
      <c r="AB384" s="10">
        <f t="shared" si="207"/>
        <v>16.385530305</v>
      </c>
      <c r="AC384" s="10">
        <f t="shared" si="208"/>
        <v>2.6929870946487031</v>
      </c>
      <c r="AD384" s="10">
        <f t="shared" si="209"/>
        <v>1.2670999930527409</v>
      </c>
      <c r="AE384" s="10">
        <f t="shared" si="210"/>
        <v>1.980043543850722</v>
      </c>
      <c r="AF384" s="10">
        <f t="shared" si="211"/>
        <v>1.2752602833764852</v>
      </c>
      <c r="AG384" s="10">
        <f t="shared" si="212"/>
        <v>0.1186646098743014</v>
      </c>
      <c r="AH384" s="10">
        <f t="shared" si="213"/>
        <v>99.981481244854933</v>
      </c>
      <c r="AI384" s="10">
        <f t="shared" si="214"/>
        <v>6.6487685027828536E-2</v>
      </c>
      <c r="AJ384" s="10">
        <f t="shared" ca="1" si="215"/>
        <v>-0.79549440880000033</v>
      </c>
      <c r="AK384" s="12">
        <f t="shared" si="216"/>
        <v>0.1186646098743014</v>
      </c>
      <c r="AL384" s="10">
        <f t="shared" ca="1" si="217"/>
        <v>7.984438780691729</v>
      </c>
      <c r="AM384" s="10">
        <f t="shared" si="218"/>
        <v>6.6487685027828536E-2</v>
      </c>
      <c r="AN384" s="10">
        <f t="shared" si="219"/>
        <v>3.1100380141724382</v>
      </c>
      <c r="AO384" s="10">
        <f t="shared" si="220"/>
        <v>2.792140152</v>
      </c>
      <c r="AP384" s="10">
        <f t="shared" si="221"/>
        <v>0.70478326047423678</v>
      </c>
      <c r="AQ384" s="10">
        <f t="shared" si="222"/>
        <v>1.94932765168</v>
      </c>
      <c r="AR384" s="15">
        <f t="shared" ca="1" si="223"/>
        <v>3.1960216322061732</v>
      </c>
    </row>
    <row r="385" spans="1:44">
      <c r="A385" s="14" t="str">
        <f>B385&amp;D385</f>
        <v>NC11</v>
      </c>
      <c r="B385" t="s">
        <v>89</v>
      </c>
      <c r="C385" t="s">
        <v>152</v>
      </c>
      <c r="D385">
        <v>11</v>
      </c>
      <c r="E385">
        <v>1</v>
      </c>
      <c r="F385" s="16">
        <f t="shared" ca="1" si="192"/>
        <v>2.3364838173181219</v>
      </c>
      <c r="G385">
        <v>17.280094040000002</v>
      </c>
      <c r="H385">
        <v>5.5778996870000004</v>
      </c>
      <c r="I385">
        <v>5.2921303550000003</v>
      </c>
      <c r="J385">
        <v>112.1363636</v>
      </c>
      <c r="K385">
        <v>3.0827782130000001</v>
      </c>
      <c r="L385">
        <v>35.381818180000003</v>
      </c>
      <c r="M385">
        <v>6.463949843</v>
      </c>
      <c r="N385" s="12">
        <f t="shared" si="193"/>
        <v>19.299999999999997</v>
      </c>
      <c r="O385" s="10">
        <f t="shared" si="194"/>
        <v>10.149999999999999</v>
      </c>
      <c r="P385" s="10">
        <f t="shared" si="195"/>
        <v>99.981481244854933</v>
      </c>
      <c r="Q385" s="10">
        <f t="shared" si="196"/>
        <v>34.677987430000002</v>
      </c>
      <c r="R385" s="10">
        <f t="shared" si="197"/>
        <v>29.49597057068144</v>
      </c>
      <c r="S385" s="12">
        <f t="shared" si="198"/>
        <v>10.970528668467979</v>
      </c>
      <c r="T385" s="10">
        <f t="shared" si="199"/>
        <v>14.518284636349598</v>
      </c>
      <c r="U385" s="10">
        <f t="shared" si="200"/>
        <v>0.75563532078720508</v>
      </c>
      <c r="V385" s="10">
        <f t="shared" si="201"/>
        <v>8.447307074720344</v>
      </c>
      <c r="W385" s="10">
        <f t="shared" si="202"/>
        <v>32.086979000340719</v>
      </c>
      <c r="X385" s="10">
        <f t="shared" si="203"/>
        <v>0.2079049828149569</v>
      </c>
      <c r="Y385" s="10">
        <f t="shared" si="204"/>
        <v>0.67010768306272694</v>
      </c>
      <c r="Z385" s="10">
        <f t="shared" si="205"/>
        <v>4.4703170461474997</v>
      </c>
      <c r="AA385" s="10">
        <f t="shared" si="206"/>
        <v>3.9769900285728443</v>
      </c>
      <c r="AB385" s="10">
        <f t="shared" si="207"/>
        <v>11.4289968635</v>
      </c>
      <c r="AC385" s="10">
        <f t="shared" si="208"/>
        <v>1.9723928266505102</v>
      </c>
      <c r="AD385" s="10">
        <f t="shared" si="209"/>
        <v>0.90813220168494613</v>
      </c>
      <c r="AE385" s="10">
        <f t="shared" si="210"/>
        <v>1.4402625141677281</v>
      </c>
      <c r="AF385" s="10">
        <f t="shared" si="211"/>
        <v>0.8902598757712672</v>
      </c>
      <c r="AG385" s="10">
        <f t="shared" si="212"/>
        <v>8.9464826288856242E-2</v>
      </c>
      <c r="AH385" s="10">
        <f t="shared" si="213"/>
        <v>99.981481244854933</v>
      </c>
      <c r="AI385" s="10">
        <f t="shared" si="214"/>
        <v>6.6487685027828536E-2</v>
      </c>
      <c r="AJ385" s="10">
        <f t="shared" ca="1" si="215"/>
        <v>-0.69391468181000004</v>
      </c>
      <c r="AK385" s="12">
        <f t="shared" si="216"/>
        <v>8.9464826288856242E-2</v>
      </c>
      <c r="AL385" s="10">
        <f t="shared" ca="1" si="217"/>
        <v>4.6709047103828443</v>
      </c>
      <c r="AM385" s="10">
        <f t="shared" si="218"/>
        <v>6.6487685027828536E-2</v>
      </c>
      <c r="AN385" s="10">
        <f t="shared" si="219"/>
        <v>3.1642343429278346</v>
      </c>
      <c r="AO385" s="10">
        <f t="shared" si="220"/>
        <v>3.0827782130000001</v>
      </c>
      <c r="AP385" s="10">
        <f t="shared" si="221"/>
        <v>0.55000263839646091</v>
      </c>
      <c r="AQ385" s="10">
        <f t="shared" si="222"/>
        <v>2.0481445924199999</v>
      </c>
      <c r="AR385" s="15">
        <f t="shared" ca="1" si="223"/>
        <v>2.3364838173181219</v>
      </c>
    </row>
    <row r="386" spans="1:44">
      <c r="A386" s="14" t="str">
        <f>B386&amp;D386</f>
        <v>NC12</v>
      </c>
      <c r="B386" t="s">
        <v>89</v>
      </c>
      <c r="C386" t="s">
        <v>152</v>
      </c>
      <c r="D386">
        <v>12</v>
      </c>
      <c r="E386">
        <v>1</v>
      </c>
      <c r="F386" s="16">
        <f t="shared" ca="1" si="192"/>
        <v>1.8595014611024843</v>
      </c>
      <c r="G386">
        <v>12.258651029999999</v>
      </c>
      <c r="H386">
        <v>1.3571847509999999</v>
      </c>
      <c r="I386">
        <v>0.56469941300000004</v>
      </c>
      <c r="J386">
        <v>112.1363636</v>
      </c>
      <c r="K386">
        <v>3.2930290809999998</v>
      </c>
      <c r="L386">
        <v>35.381818180000003</v>
      </c>
      <c r="M386">
        <v>6.1055718480000003</v>
      </c>
      <c r="N386" s="12">
        <f t="shared" si="193"/>
        <v>17</v>
      </c>
      <c r="O386" s="10">
        <f t="shared" si="194"/>
        <v>9.6499999999999986</v>
      </c>
      <c r="P386" s="10">
        <f t="shared" si="195"/>
        <v>99.981481244854933</v>
      </c>
      <c r="Q386" s="10">
        <f t="shared" si="196"/>
        <v>32.347545564375004</v>
      </c>
      <c r="R386" s="10">
        <f t="shared" si="197"/>
        <v>27.635297519728002</v>
      </c>
      <c r="S386" s="12">
        <f t="shared" si="198"/>
        <v>9.6279648402072553</v>
      </c>
      <c r="T386" s="10">
        <f t="shared" si="199"/>
        <v>12.788126363624</v>
      </c>
      <c r="U386" s="10">
        <f t="shared" si="200"/>
        <v>0.75288314851142946</v>
      </c>
      <c r="V386" s="10">
        <f t="shared" si="201"/>
        <v>7.4135329269595864</v>
      </c>
      <c r="W386" s="10">
        <f t="shared" si="202"/>
        <v>29.991421542051505</v>
      </c>
      <c r="X386" s="10">
        <f t="shared" si="203"/>
        <v>0.22831868958640111</v>
      </c>
      <c r="Y386" s="10">
        <f t="shared" si="204"/>
        <v>0.66639225049042994</v>
      </c>
      <c r="Z386" s="10">
        <f t="shared" si="205"/>
        <v>4.563188950767886</v>
      </c>
      <c r="AA386" s="10">
        <f t="shared" si="206"/>
        <v>2.8503439761917004</v>
      </c>
      <c r="AB386" s="10">
        <f t="shared" si="207"/>
        <v>6.8079178904999997</v>
      </c>
      <c r="AC386" s="10">
        <f t="shared" si="208"/>
        <v>1.4266649781764356</v>
      </c>
      <c r="AD386" s="10">
        <f t="shared" si="209"/>
        <v>0.67383132410107527</v>
      </c>
      <c r="AE386" s="10">
        <f t="shared" si="210"/>
        <v>1.0502481511387554</v>
      </c>
      <c r="AF386" s="10">
        <f t="shared" si="211"/>
        <v>0.63636301508666515</v>
      </c>
      <c r="AG386" s="10">
        <f t="shared" si="212"/>
        <v>6.7995773591744621E-2</v>
      </c>
      <c r="AH386" s="10">
        <f t="shared" si="213"/>
        <v>99.981481244854933</v>
      </c>
      <c r="AI386" s="10">
        <f t="shared" si="214"/>
        <v>6.6487685027828536E-2</v>
      </c>
      <c r="AJ386" s="10">
        <f t="shared" ca="1" si="215"/>
        <v>-0.64695105622000015</v>
      </c>
      <c r="AK386" s="12">
        <f t="shared" si="216"/>
        <v>6.7995773591744621E-2</v>
      </c>
      <c r="AL386" s="10">
        <f t="shared" ca="1" si="217"/>
        <v>3.4972950324117007</v>
      </c>
      <c r="AM386" s="10">
        <f t="shared" si="218"/>
        <v>6.6487685027828536E-2</v>
      </c>
      <c r="AN386" s="10">
        <f t="shared" si="219"/>
        <v>3.2164922522035488</v>
      </c>
      <c r="AO386" s="10">
        <f t="shared" si="220"/>
        <v>3.2930290809999998</v>
      </c>
      <c r="AP386" s="10">
        <f t="shared" si="221"/>
        <v>0.41388513605209021</v>
      </c>
      <c r="AQ386" s="10">
        <f t="shared" si="222"/>
        <v>2.1196298875399999</v>
      </c>
      <c r="AR386" s="15">
        <f t="shared" ca="1" si="223"/>
        <v>1.8595014611024843</v>
      </c>
    </row>
    <row r="387" spans="1:44">
      <c r="A387" s="14" t="str">
        <f>B387&amp;D387</f>
        <v>ND1</v>
      </c>
      <c r="B387" t="s">
        <v>90</v>
      </c>
      <c r="C387" t="s">
        <v>155</v>
      </c>
      <c r="D387">
        <v>1</v>
      </c>
      <c r="E387">
        <v>1</v>
      </c>
      <c r="F387" s="16">
        <f t="shared" ca="1" si="192"/>
        <v>0.40365585357783884</v>
      </c>
      <c r="G387">
        <v>-8.9653333330000002</v>
      </c>
      <c r="H387">
        <v>-18.12466667</v>
      </c>
      <c r="I387">
        <v>-16.52483333</v>
      </c>
      <c r="J387">
        <v>340.8</v>
      </c>
      <c r="K387">
        <v>5.4576666669999998</v>
      </c>
      <c r="L387">
        <v>47.576799999999999</v>
      </c>
      <c r="M387">
        <v>4.38</v>
      </c>
      <c r="N387" s="12">
        <f t="shared" si="193"/>
        <v>10.7</v>
      </c>
      <c r="O387" s="10">
        <f t="shared" si="194"/>
        <v>8.6999999999999993</v>
      </c>
      <c r="P387" s="10">
        <f t="shared" si="195"/>
        <v>97.335869007292871</v>
      </c>
      <c r="Q387" s="10">
        <f t="shared" si="196"/>
        <v>23.816481435648001</v>
      </c>
      <c r="R387" s="10">
        <f t="shared" si="197"/>
        <v>20.568993452661438</v>
      </c>
      <c r="S387" s="12">
        <f t="shared" si="198"/>
        <v>5.3684482758620682</v>
      </c>
      <c r="T387" s="10">
        <f t="shared" si="199"/>
        <v>8.0979311999999997</v>
      </c>
      <c r="U387" s="10">
        <f t="shared" si="200"/>
        <v>0.66294071205026639</v>
      </c>
      <c r="V387" s="10">
        <f t="shared" si="201"/>
        <v>4.1337051724137925</v>
      </c>
      <c r="W387" s="10">
        <f t="shared" si="202"/>
        <v>22.192737444154719</v>
      </c>
      <c r="X387" s="10">
        <f t="shared" si="203"/>
        <v>0.28266982102321997</v>
      </c>
      <c r="Y387" s="10">
        <f t="shared" si="204"/>
        <v>0.54496996126785968</v>
      </c>
      <c r="Z387" s="10">
        <f t="shared" si="205"/>
        <v>3.4187148916494507</v>
      </c>
      <c r="AA387" s="10">
        <f t="shared" si="206"/>
        <v>0.71499028076434179</v>
      </c>
      <c r="AB387" s="10">
        <f t="shared" si="207"/>
        <v>-13.5450000015</v>
      </c>
      <c r="AC387" s="10">
        <f t="shared" si="208"/>
        <v>0.31003345752267208</v>
      </c>
      <c r="AD387" s="10">
        <f t="shared" si="209"/>
        <v>0.14644206356980891</v>
      </c>
      <c r="AE387" s="10">
        <f t="shared" si="210"/>
        <v>0.22823776054624051</v>
      </c>
      <c r="AF387" s="10">
        <f t="shared" si="211"/>
        <v>0.16769129701579763</v>
      </c>
      <c r="AG387" s="10">
        <f t="shared" si="212"/>
        <v>1.7575075513684216E-2</v>
      </c>
      <c r="AH387" s="10">
        <f t="shared" si="213"/>
        <v>97.335869007292871</v>
      </c>
      <c r="AI387" s="10">
        <f t="shared" si="214"/>
        <v>6.4728352889849766E-2</v>
      </c>
      <c r="AJ387" s="10">
        <f t="shared" ca="1" si="215"/>
        <v>-0.33249999986000001</v>
      </c>
      <c r="AK387" s="12">
        <f t="shared" si="216"/>
        <v>1.7575075513684216E-2</v>
      </c>
      <c r="AL387" s="10">
        <f t="shared" ca="1" si="217"/>
        <v>1.0474902806243418</v>
      </c>
      <c r="AM387" s="10">
        <f t="shared" si="218"/>
        <v>6.4728352889849766E-2</v>
      </c>
      <c r="AN387" s="10">
        <f t="shared" si="219"/>
        <v>3.4688096201854011</v>
      </c>
      <c r="AO387" s="10">
        <f t="shared" si="220"/>
        <v>5.4576666669999998</v>
      </c>
      <c r="AP387" s="10">
        <f t="shared" si="221"/>
        <v>6.0546463530442879E-2</v>
      </c>
      <c r="AQ387" s="10">
        <f t="shared" si="222"/>
        <v>2.85560666678</v>
      </c>
      <c r="AR387" s="15">
        <f t="shared" ca="1" si="223"/>
        <v>0.40365585357783884</v>
      </c>
    </row>
    <row r="388" spans="1:44">
      <c r="A388" s="14" t="str">
        <f>B388&amp;D388</f>
        <v>ND2</v>
      </c>
      <c r="B388" t="s">
        <v>90</v>
      </c>
      <c r="C388" t="s">
        <v>155</v>
      </c>
      <c r="D388">
        <v>2</v>
      </c>
      <c r="E388">
        <v>1</v>
      </c>
      <c r="F388" s="16">
        <f t="shared" ca="1" si="192"/>
        <v>0.54619136929782774</v>
      </c>
      <c r="G388">
        <v>-4.8703703699999998</v>
      </c>
      <c r="H388">
        <v>-14.30296296</v>
      </c>
      <c r="I388">
        <v>-12.405246910000001</v>
      </c>
      <c r="J388">
        <v>340.8</v>
      </c>
      <c r="K388">
        <v>5.0781790119999997</v>
      </c>
      <c r="L388">
        <v>47.576799999999999</v>
      </c>
      <c r="M388">
        <v>5.4962962959999997</v>
      </c>
      <c r="N388" s="12">
        <f t="shared" si="193"/>
        <v>16.299999999999997</v>
      </c>
      <c r="O388" s="10">
        <f t="shared" si="194"/>
        <v>10.050000000000001</v>
      </c>
      <c r="P388" s="10">
        <f t="shared" si="195"/>
        <v>97.335869007292871</v>
      </c>
      <c r="Q388" s="10">
        <f t="shared" si="196"/>
        <v>25.293042243327999</v>
      </c>
      <c r="R388" s="10">
        <f t="shared" si="197"/>
        <v>21.892939805091437</v>
      </c>
      <c r="S388" s="12">
        <f t="shared" si="198"/>
        <v>8.5321955037213915</v>
      </c>
      <c r="T388" s="10">
        <f t="shared" si="199"/>
        <v>12.336100799999999</v>
      </c>
      <c r="U388" s="10">
        <f t="shared" si="200"/>
        <v>0.6916444379022415</v>
      </c>
      <c r="V388" s="10">
        <f t="shared" si="201"/>
        <v>6.5697905378654715</v>
      </c>
      <c r="W388" s="10">
        <f t="shared" si="202"/>
        <v>23.592991024209716</v>
      </c>
      <c r="X388" s="10">
        <f t="shared" si="203"/>
        <v>0.27204532352270594</v>
      </c>
      <c r="Y388" s="10">
        <f t="shared" si="204"/>
        <v>0.58371999116802609</v>
      </c>
      <c r="Z388" s="10">
        <f t="shared" si="205"/>
        <v>3.7465267213207594</v>
      </c>
      <c r="AA388" s="10">
        <f t="shared" si="206"/>
        <v>2.8232638165447121</v>
      </c>
      <c r="AB388" s="10">
        <f t="shared" si="207"/>
        <v>-9.5866666649999992</v>
      </c>
      <c r="AC388" s="10">
        <f t="shared" si="208"/>
        <v>0.42534092673174584</v>
      </c>
      <c r="AD388" s="10">
        <f t="shared" si="209"/>
        <v>0.20175961456042948</v>
      </c>
      <c r="AE388" s="10">
        <f t="shared" si="210"/>
        <v>0.31355027064608765</v>
      </c>
      <c r="AF388" s="10">
        <f t="shared" si="211"/>
        <v>0.23560398240478095</v>
      </c>
      <c r="AG388" s="10">
        <f t="shared" si="212"/>
        <v>2.3331088713752026E-2</v>
      </c>
      <c r="AH388" s="10">
        <f t="shared" si="213"/>
        <v>97.335869007292871</v>
      </c>
      <c r="AI388" s="10">
        <f t="shared" si="214"/>
        <v>6.4728352889849766E-2</v>
      </c>
      <c r="AJ388" s="10">
        <f t="shared" ca="1" si="215"/>
        <v>0.55416666711000018</v>
      </c>
      <c r="AK388" s="12">
        <f t="shared" si="216"/>
        <v>2.3331088713752026E-2</v>
      </c>
      <c r="AL388" s="10">
        <f t="shared" ca="1" si="217"/>
        <v>2.2690971494347121</v>
      </c>
      <c r="AM388" s="10">
        <f t="shared" si="218"/>
        <v>6.4728352889849766E-2</v>
      </c>
      <c r="AN388" s="10">
        <f t="shared" si="219"/>
        <v>3.4166835391563533</v>
      </c>
      <c r="AO388" s="10">
        <f t="shared" si="220"/>
        <v>5.0781790119999997</v>
      </c>
      <c r="AP388" s="10">
        <f t="shared" si="221"/>
        <v>7.7946288241306699E-2</v>
      </c>
      <c r="AQ388" s="10">
        <f t="shared" si="222"/>
        <v>2.7265808640799998</v>
      </c>
      <c r="AR388" s="15">
        <f t="shared" ca="1" si="223"/>
        <v>0.54619136929782774</v>
      </c>
    </row>
    <row r="389" spans="1:44">
      <c r="A389" s="14" t="str">
        <f>B389&amp;D389</f>
        <v>ND3</v>
      </c>
      <c r="B389" t="s">
        <v>90</v>
      </c>
      <c r="C389" t="s">
        <v>155</v>
      </c>
      <c r="D389">
        <v>3</v>
      </c>
      <c r="E389">
        <v>1</v>
      </c>
      <c r="F389" s="16">
        <f t="shared" ca="1" si="192"/>
        <v>0.88259482360789943</v>
      </c>
      <c r="G389">
        <v>-0.33</v>
      </c>
      <c r="H389">
        <v>-8.2100000000000009</v>
      </c>
      <c r="I389">
        <v>-7.3274722219999999</v>
      </c>
      <c r="J389">
        <v>340.8</v>
      </c>
      <c r="K389">
        <v>6.0108888890000003</v>
      </c>
      <c r="L389">
        <v>47.576799999999999</v>
      </c>
      <c r="M389">
        <v>4.0933333330000004</v>
      </c>
      <c r="N389" s="12">
        <f t="shared" si="193"/>
        <v>23.8</v>
      </c>
      <c r="O389" s="10">
        <f t="shared" si="194"/>
        <v>11.75</v>
      </c>
      <c r="P389" s="10">
        <f t="shared" si="195"/>
        <v>97.335869007292871</v>
      </c>
      <c r="Q389" s="10">
        <f t="shared" si="196"/>
        <v>27.035096225898439</v>
      </c>
      <c r="R389" s="10">
        <f t="shared" si="197"/>
        <v>23.997422552046437</v>
      </c>
      <c r="S389" s="12">
        <f t="shared" si="198"/>
        <v>10.095588652144681</v>
      </c>
      <c r="T389" s="10">
        <f t="shared" si="199"/>
        <v>18.012220800000001</v>
      </c>
      <c r="U389" s="10">
        <f t="shared" si="200"/>
        <v>0.56048550393878582</v>
      </c>
      <c r="V389" s="10">
        <f t="shared" si="201"/>
        <v>7.7736032621514042</v>
      </c>
      <c r="W389" s="10">
        <f t="shared" si="202"/>
        <v>25.516259388972436</v>
      </c>
      <c r="X389" s="10">
        <f t="shared" si="203"/>
        <v>0.25690222614375735</v>
      </c>
      <c r="Y389" s="10">
        <f t="shared" si="204"/>
        <v>0.40665543031736096</v>
      </c>
      <c r="Z389" s="10">
        <f t="shared" si="205"/>
        <v>2.6657011052192967</v>
      </c>
      <c r="AA389" s="10">
        <f t="shared" si="206"/>
        <v>5.1079021569321075</v>
      </c>
      <c r="AB389" s="10">
        <f t="shared" si="207"/>
        <v>-4.2700000000000005</v>
      </c>
      <c r="AC389" s="10">
        <f t="shared" si="208"/>
        <v>0.59628556821423673</v>
      </c>
      <c r="AD389" s="10">
        <f t="shared" si="209"/>
        <v>0.32893393296029805</v>
      </c>
      <c r="AE389" s="10">
        <f t="shared" si="210"/>
        <v>0.46260975058726739</v>
      </c>
      <c r="AF389" s="10">
        <f t="shared" si="211"/>
        <v>0.35230816427873685</v>
      </c>
      <c r="AG389" s="10">
        <f t="shared" si="212"/>
        <v>3.3590292540953658E-2</v>
      </c>
      <c r="AH389" s="10">
        <f t="shared" si="213"/>
        <v>97.335869007292871</v>
      </c>
      <c r="AI389" s="10">
        <f t="shared" si="214"/>
        <v>6.4728352889849766E-2</v>
      </c>
      <c r="AJ389" s="10">
        <f t="shared" ca="1" si="215"/>
        <v>0.74433333309999994</v>
      </c>
      <c r="AK389" s="12">
        <f t="shared" si="216"/>
        <v>3.3590292540953658E-2</v>
      </c>
      <c r="AL389" s="10">
        <f t="shared" ca="1" si="217"/>
        <v>4.3635688238321073</v>
      </c>
      <c r="AM389" s="10">
        <f t="shared" si="218"/>
        <v>6.4728352889849766E-2</v>
      </c>
      <c r="AN389" s="10">
        <f t="shared" si="219"/>
        <v>3.3490864436423173</v>
      </c>
      <c r="AO389" s="10">
        <f t="shared" si="220"/>
        <v>6.0108888890000003</v>
      </c>
      <c r="AP389" s="10">
        <f t="shared" si="221"/>
        <v>0.11030158630853054</v>
      </c>
      <c r="AQ389" s="10">
        <f t="shared" si="222"/>
        <v>3.0437022222600003</v>
      </c>
      <c r="AR389" s="15">
        <f t="shared" ca="1" si="223"/>
        <v>0.88259482360789943</v>
      </c>
    </row>
    <row r="390" spans="1:44">
      <c r="A390" s="14" t="str">
        <f>B390&amp;D390</f>
        <v>ND4</v>
      </c>
      <c r="B390" t="s">
        <v>90</v>
      </c>
      <c r="C390" t="s">
        <v>155</v>
      </c>
      <c r="D390">
        <v>4</v>
      </c>
      <c r="E390">
        <v>1</v>
      </c>
      <c r="F390" s="16">
        <f t="shared" ca="1" si="192"/>
        <v>3.0814406668035006</v>
      </c>
      <c r="G390">
        <v>13.31103448</v>
      </c>
      <c r="H390">
        <v>0.6</v>
      </c>
      <c r="I390">
        <v>-0.37313218399999998</v>
      </c>
      <c r="J390">
        <v>340.8</v>
      </c>
      <c r="K390">
        <v>5.2717816089999996</v>
      </c>
      <c r="L390">
        <v>47.576799999999999</v>
      </c>
      <c r="M390">
        <v>9.0482758620000006</v>
      </c>
      <c r="N390" s="12">
        <f t="shared" si="193"/>
        <v>32.549999999999997</v>
      </c>
      <c r="O390" s="10">
        <f t="shared" si="194"/>
        <v>13.350000000000001</v>
      </c>
      <c r="P390" s="10">
        <f t="shared" si="195"/>
        <v>97.335869007292871</v>
      </c>
      <c r="Q390" s="10">
        <f t="shared" si="196"/>
        <v>32.803941275248</v>
      </c>
      <c r="R390" s="10">
        <f t="shared" si="197"/>
        <v>27.43413149462144</v>
      </c>
      <c r="S390" s="12">
        <f t="shared" si="198"/>
        <v>19.168263269966289</v>
      </c>
      <c r="T390" s="10">
        <f t="shared" si="199"/>
        <v>24.6343608</v>
      </c>
      <c r="U390" s="10">
        <f t="shared" si="200"/>
        <v>0.77811084385701978</v>
      </c>
      <c r="V390" s="10">
        <f t="shared" si="201"/>
        <v>14.759562717874044</v>
      </c>
      <c r="W390" s="10">
        <f t="shared" si="202"/>
        <v>30.11903638493472</v>
      </c>
      <c r="X390" s="10">
        <f t="shared" si="203"/>
        <v>0.23206270551445515</v>
      </c>
      <c r="Y390" s="10">
        <f t="shared" si="204"/>
        <v>0.70044963920697689</v>
      </c>
      <c r="Z390" s="10">
        <f t="shared" si="205"/>
        <v>4.895796305200661</v>
      </c>
      <c r="AA390" s="10">
        <f t="shared" si="206"/>
        <v>9.8637664126733817</v>
      </c>
      <c r="AB390" s="10">
        <f t="shared" si="207"/>
        <v>6.9555172399999998</v>
      </c>
      <c r="AC390" s="10">
        <f t="shared" si="208"/>
        <v>1.5285179211089779</v>
      </c>
      <c r="AD390" s="10">
        <f t="shared" si="209"/>
        <v>0.63799196508805101</v>
      </c>
      <c r="AE390" s="10">
        <f t="shared" si="210"/>
        <v>1.0832549430985146</v>
      </c>
      <c r="AF390" s="10">
        <f t="shared" si="211"/>
        <v>0.59441120106424672</v>
      </c>
      <c r="AG390" s="10">
        <f t="shared" si="212"/>
        <v>6.8606105445529836E-2</v>
      </c>
      <c r="AH390" s="10">
        <f t="shared" si="213"/>
        <v>97.335869007292871</v>
      </c>
      <c r="AI390" s="10">
        <f t="shared" si="214"/>
        <v>6.4728352889849766E-2</v>
      </c>
      <c r="AJ390" s="10">
        <f t="shared" ca="1" si="215"/>
        <v>1.5715724136000002</v>
      </c>
      <c r="AK390" s="12">
        <f t="shared" si="216"/>
        <v>6.8606105445529836E-2</v>
      </c>
      <c r="AL390" s="10">
        <f t="shared" ca="1" si="217"/>
        <v>8.2921939990733815</v>
      </c>
      <c r="AM390" s="10">
        <f t="shared" si="218"/>
        <v>6.4728352889849766E-2</v>
      </c>
      <c r="AN390" s="10">
        <f t="shared" si="219"/>
        <v>3.2147964393516446</v>
      </c>
      <c r="AO390" s="10">
        <f t="shared" si="220"/>
        <v>5.2717816089999996</v>
      </c>
      <c r="AP390" s="10">
        <f t="shared" si="221"/>
        <v>0.48884374203426784</v>
      </c>
      <c r="AQ390" s="10">
        <f t="shared" si="222"/>
        <v>2.7924057470600001</v>
      </c>
      <c r="AR390" s="15">
        <f t="shared" ca="1" si="223"/>
        <v>3.0814406668035006</v>
      </c>
    </row>
    <row r="391" spans="1:44">
      <c r="A391" s="14" t="str">
        <f>B391&amp;D391</f>
        <v>ND5</v>
      </c>
      <c r="B391" t="s">
        <v>90</v>
      </c>
      <c r="C391" t="s">
        <v>155</v>
      </c>
      <c r="D391">
        <v>5</v>
      </c>
      <c r="E391">
        <v>1</v>
      </c>
      <c r="F391" s="16">
        <f t="shared" ref="F391:F459" ca="1" si="224">AR391</f>
        <v>4.30533056182417</v>
      </c>
      <c r="G391">
        <v>18.518666670000002</v>
      </c>
      <c r="H391">
        <v>5.564666667</v>
      </c>
      <c r="I391">
        <v>3.9852777779999999</v>
      </c>
      <c r="J391">
        <v>340.8</v>
      </c>
      <c r="K391">
        <v>5.0513333329999996</v>
      </c>
      <c r="L391">
        <v>47.576799999999999</v>
      </c>
      <c r="M391">
        <v>8.7066666670000004</v>
      </c>
      <c r="N391" s="12">
        <f t="shared" ref="N391:N458" si="225">VLOOKUP(L391, Ra,D391+1)</f>
        <v>38.950000000000003</v>
      </c>
      <c r="O391" s="10">
        <f t="shared" ref="O391:O458" si="226">VLOOKUP(L391, N, D391+1)</f>
        <v>14.9</v>
      </c>
      <c r="P391" s="10">
        <f t="shared" ref="P391:P458" si="227">101.3*((293-0.0065*J391)/293)^5.26</f>
        <v>97.335869007292871</v>
      </c>
      <c r="Q391" s="10">
        <f t="shared" ref="Q391:Q458" si="228">VLOOKUP(G391, stefan, 6)</f>
        <v>35.401048873116437</v>
      </c>
      <c r="R391" s="10">
        <f t="shared" ref="R391:R458" si="229">VLOOKUP(H391, stefan, 6)</f>
        <v>29.49597057068144</v>
      </c>
      <c r="S391" s="12">
        <f t="shared" ref="S391:S458" si="230">(0.25+0.5*(M391/O391))*N391</f>
        <v>21.117522371800337</v>
      </c>
      <c r="T391" s="10">
        <f t="shared" ref="T391:T458" si="231">(0.75+2*(J391/100000))*N391</f>
        <v>29.477983200000004</v>
      </c>
      <c r="U391" s="10">
        <f t="shared" ref="U391:U454" si="232">S391/T391</f>
        <v>0.71638287560325142</v>
      </c>
      <c r="V391" s="10">
        <f t="shared" ref="V391:V458" si="233">0.77*S391</f>
        <v>16.26049222628626</v>
      </c>
      <c r="W391" s="10">
        <f t="shared" ref="W391:W458" si="234">(Q391+R391)/2</f>
        <v>32.448509721898937</v>
      </c>
      <c r="X391" s="10">
        <f t="shared" ref="X391:X458" si="235">0.34-(0.14*SQRT(AF391))</f>
        <v>0.2138120137033119</v>
      </c>
      <c r="Y391" s="10">
        <f t="shared" ref="Y391:Y458" si="236">(1.35*U391)-0.35</f>
        <v>0.61711688206438953</v>
      </c>
      <c r="Z391" s="10">
        <f t="shared" ref="Z391:Z454" si="237">W391*X391*Y391</f>
        <v>4.2814836175544713</v>
      </c>
      <c r="AA391" s="10">
        <f t="shared" ref="AA391:AA454" si="238">V391-Z391</f>
        <v>11.979008608731789</v>
      </c>
      <c r="AB391" s="10">
        <f t="shared" ref="AB391:AB458" si="239">(G391+H391)/2</f>
        <v>12.041666668500001</v>
      </c>
      <c r="AC391" s="10">
        <f t="shared" ref="AC391:AC458" si="240">0.6108*EXP((17.27*G391)/(G391+237.3))</f>
        <v>2.1322685241000858</v>
      </c>
      <c r="AD391" s="10">
        <f t="shared" ref="AD391:AD458" si="241">0.6108*EXP((17.27*H391)/(H391+237.3))</f>
        <v>0.90729766360237152</v>
      </c>
      <c r="AE391" s="10">
        <f t="shared" ref="AE391:AE454" si="242">(AC391+AD391)/2</f>
        <v>1.5197830938512287</v>
      </c>
      <c r="AF391" s="10">
        <f t="shared" ref="AF391:AF458" si="243">0.6108*EXP((17.27*I391)/(I391+237.3))</f>
        <v>0.81241876967414028</v>
      </c>
      <c r="AG391" s="10">
        <f t="shared" ref="AG391:AG458" si="244">(4098*0.6108*EXP(17.27*AB391/(AB391+237.3)))/((AB391+237.3)^2)</f>
        <v>9.2703877886501543E-2</v>
      </c>
      <c r="AH391" s="10">
        <f t="shared" ref="AH391:AH458" si="245">101.3*((293-0.0065*J391)/293)^5.26</f>
        <v>97.335869007292871</v>
      </c>
      <c r="AI391" s="10">
        <f t="shared" ref="AI391:AI454" si="246">0.000665*AH391</f>
        <v>6.4728352889849766E-2</v>
      </c>
      <c r="AJ391" s="10">
        <f t="shared" ref="AJ391:AJ458" ca="1" si="247">0.14*(AB391-OFFSET(AB391, IF(D391=1, 11, -1), 0))</f>
        <v>0.71206091999000032</v>
      </c>
      <c r="AK391" s="12">
        <f t="shared" ref="AK391:AK458" si="248">AG391</f>
        <v>9.2703877886501543E-2</v>
      </c>
      <c r="AL391" s="10">
        <f t="shared" ref="AL391:AL458" ca="1" si="249">AA391-AJ391</f>
        <v>11.266947688741789</v>
      </c>
      <c r="AM391" s="10">
        <f t="shared" ref="AM391:AM458" si="250">AI391</f>
        <v>6.4728352889849766E-2</v>
      </c>
      <c r="AN391" s="10">
        <f t="shared" ref="AN391:AN458" si="251">900/(AB391+273)</f>
        <v>3.1574331237920004</v>
      </c>
      <c r="AO391" s="10">
        <f t="shared" ref="AO391:AO458" si="252">K391</f>
        <v>5.0513333329999996</v>
      </c>
      <c r="AP391" s="10">
        <f t="shared" ref="AP391:AP458" si="253">AE391-AF391</f>
        <v>0.70736432417708839</v>
      </c>
      <c r="AQ391" s="10">
        <f t="shared" ref="AQ391:AQ458" si="254">1+0.34*AO391</f>
        <v>2.7174533332199999</v>
      </c>
      <c r="AR391" s="15">
        <f t="shared" ref="AR391:AR454" ca="1" si="255">(0.408*AK391*AL391+AM391*AN391*AO391*AP391)/(AK391+AM391*AQ391)</f>
        <v>4.30533056182417</v>
      </c>
    </row>
    <row r="392" spans="1:44">
      <c r="A392" s="14" t="str">
        <f>B392&amp;D392</f>
        <v>ND6</v>
      </c>
      <c r="B392" t="s">
        <v>90</v>
      </c>
      <c r="C392" t="s">
        <v>155</v>
      </c>
      <c r="D392">
        <v>6</v>
      </c>
      <c r="E392">
        <v>1</v>
      </c>
      <c r="F392" s="16">
        <f t="shared" ca="1" si="224"/>
        <v>4.9208928709411488</v>
      </c>
      <c r="G392">
        <v>23.95172414</v>
      </c>
      <c r="H392">
        <v>12.73655172</v>
      </c>
      <c r="I392">
        <v>11.98341954</v>
      </c>
      <c r="J392">
        <v>340.8</v>
      </c>
      <c r="K392">
        <v>4.688821839</v>
      </c>
      <c r="L392">
        <v>47.576799999999999</v>
      </c>
      <c r="M392">
        <v>9.5586206899999997</v>
      </c>
      <c r="N392" s="12">
        <f t="shared" si="225"/>
        <v>41.849999999999994</v>
      </c>
      <c r="O392" s="10">
        <f t="shared" si="226"/>
        <v>15.65</v>
      </c>
      <c r="P392" s="10">
        <f t="shared" si="227"/>
        <v>97.335869007292871</v>
      </c>
      <c r="Q392" s="10">
        <f t="shared" si="228"/>
        <v>37.893147821406437</v>
      </c>
      <c r="R392" s="10">
        <f t="shared" si="229"/>
        <v>32.575143952371441</v>
      </c>
      <c r="S392" s="12">
        <f t="shared" si="230"/>
        <v>23.24295609829073</v>
      </c>
      <c r="T392" s="10">
        <f t="shared" si="231"/>
        <v>31.672749599999996</v>
      </c>
      <c r="U392" s="10">
        <f t="shared" si="232"/>
        <v>0.73384712068985425</v>
      </c>
      <c r="V392" s="10">
        <f t="shared" si="233"/>
        <v>17.897076195683862</v>
      </c>
      <c r="W392" s="10">
        <f t="shared" si="234"/>
        <v>35.234145886888939</v>
      </c>
      <c r="X392" s="10">
        <f t="shared" si="235"/>
        <v>0.17428877208756491</v>
      </c>
      <c r="Y392" s="10">
        <f t="shared" si="236"/>
        <v>0.64069361293130334</v>
      </c>
      <c r="Z392" s="10">
        <f t="shared" si="237"/>
        <v>3.9344456729582311</v>
      </c>
      <c r="AA392" s="10">
        <f t="shared" si="238"/>
        <v>13.962630522725631</v>
      </c>
      <c r="AB392" s="10">
        <f t="shared" si="239"/>
        <v>18.344137929999999</v>
      </c>
      <c r="AC392" s="10">
        <f t="shared" si="240"/>
        <v>2.9752821428894345</v>
      </c>
      <c r="AD392" s="10">
        <f t="shared" si="241"/>
        <v>1.472154048255673</v>
      </c>
      <c r="AE392" s="10">
        <f t="shared" si="242"/>
        <v>2.2237180955725537</v>
      </c>
      <c r="AF392" s="10">
        <f t="shared" si="243"/>
        <v>1.4010311763391332</v>
      </c>
      <c r="AG392" s="10">
        <f t="shared" si="244"/>
        <v>0.132248999586732</v>
      </c>
      <c r="AH392" s="10">
        <f t="shared" si="245"/>
        <v>97.335869007292871</v>
      </c>
      <c r="AI392" s="10">
        <f t="shared" si="246"/>
        <v>6.4728352889849766E-2</v>
      </c>
      <c r="AJ392" s="10">
        <f t="shared" ca="1" si="247"/>
        <v>0.88234597660999969</v>
      </c>
      <c r="AK392" s="12">
        <f t="shared" si="248"/>
        <v>0.132248999586732</v>
      </c>
      <c r="AL392" s="10">
        <f t="shared" ca="1" si="249"/>
        <v>13.080284546115632</v>
      </c>
      <c r="AM392" s="10">
        <f t="shared" si="250"/>
        <v>6.4728352889849766E-2</v>
      </c>
      <c r="AN392" s="10">
        <f t="shared" si="251"/>
        <v>3.0891302855602305</v>
      </c>
      <c r="AO392" s="10">
        <f t="shared" si="252"/>
        <v>4.688821839</v>
      </c>
      <c r="AP392" s="10">
        <f t="shared" si="253"/>
        <v>0.82268691923342052</v>
      </c>
      <c r="AQ392" s="10">
        <f t="shared" si="254"/>
        <v>2.5941994252600002</v>
      </c>
      <c r="AR392" s="15">
        <f t="shared" ca="1" si="255"/>
        <v>4.9208928709411488</v>
      </c>
    </row>
    <row r="393" spans="1:44">
      <c r="A393" s="14" t="str">
        <f>B393&amp;D393</f>
        <v>ND7</v>
      </c>
      <c r="B393" t="s">
        <v>90</v>
      </c>
      <c r="C393" t="s">
        <v>155</v>
      </c>
      <c r="D393">
        <v>7</v>
      </c>
      <c r="E393">
        <v>1</v>
      </c>
      <c r="F393" s="16">
        <f t="shared" ca="1" si="224"/>
        <v>5.6346525035189368</v>
      </c>
      <c r="G393">
        <v>26.085999999999999</v>
      </c>
      <c r="H393">
        <v>14.60333333</v>
      </c>
      <c r="I393">
        <v>14.39841667</v>
      </c>
      <c r="J393">
        <v>340.8</v>
      </c>
      <c r="K393">
        <v>4.2464166670000001</v>
      </c>
      <c r="L393">
        <v>47.576799999999999</v>
      </c>
      <c r="M393">
        <v>10.44</v>
      </c>
      <c r="N393" s="12">
        <f t="shared" si="225"/>
        <v>45.5</v>
      </c>
      <c r="O393" s="10">
        <f t="shared" si="226"/>
        <v>15.35</v>
      </c>
      <c r="P393" s="10">
        <f t="shared" si="227"/>
        <v>97.335869007292871</v>
      </c>
      <c r="Q393" s="10">
        <f t="shared" si="228"/>
        <v>39.187417741303001</v>
      </c>
      <c r="R393" s="10">
        <f t="shared" si="229"/>
        <v>33.497568920898438</v>
      </c>
      <c r="S393" s="12">
        <f t="shared" si="230"/>
        <v>26.847964169381108</v>
      </c>
      <c r="T393" s="10">
        <f t="shared" si="231"/>
        <v>34.435127999999999</v>
      </c>
      <c r="U393" s="10">
        <f t="shared" si="232"/>
        <v>0.77966790683574949</v>
      </c>
      <c r="V393" s="10">
        <f t="shared" si="233"/>
        <v>20.672932410423453</v>
      </c>
      <c r="W393" s="10">
        <f t="shared" si="234"/>
        <v>36.342493331100719</v>
      </c>
      <c r="X393" s="10">
        <f t="shared" si="235"/>
        <v>0.16069019844594845</v>
      </c>
      <c r="Y393" s="10">
        <f t="shared" si="236"/>
        <v>0.70255167422826192</v>
      </c>
      <c r="Z393" s="10">
        <f t="shared" si="237"/>
        <v>4.10281920335962</v>
      </c>
      <c r="AA393" s="10">
        <f t="shared" si="238"/>
        <v>16.570113207063834</v>
      </c>
      <c r="AB393" s="10">
        <f t="shared" si="239"/>
        <v>20.344666664999998</v>
      </c>
      <c r="AC393" s="10">
        <f t="shared" si="240"/>
        <v>3.3785665549505395</v>
      </c>
      <c r="AD393" s="10">
        <f t="shared" si="241"/>
        <v>1.6622802001165822</v>
      </c>
      <c r="AE393" s="10">
        <f t="shared" si="242"/>
        <v>2.5204233775335609</v>
      </c>
      <c r="AF393" s="10">
        <f t="shared" si="243"/>
        <v>1.6404084149670073</v>
      </c>
      <c r="AG393" s="10">
        <f t="shared" si="244"/>
        <v>0.14746197089569016</v>
      </c>
      <c r="AH393" s="10">
        <f t="shared" si="245"/>
        <v>97.335869007292871</v>
      </c>
      <c r="AI393" s="10">
        <f t="shared" si="246"/>
        <v>6.4728352889849766E-2</v>
      </c>
      <c r="AJ393" s="10">
        <f t="shared" ca="1" si="247"/>
        <v>0.2800740229</v>
      </c>
      <c r="AK393" s="12">
        <f t="shared" si="248"/>
        <v>0.14746197089569016</v>
      </c>
      <c r="AL393" s="10">
        <f t="shared" ca="1" si="249"/>
        <v>16.290039184163835</v>
      </c>
      <c r="AM393" s="10">
        <f t="shared" si="250"/>
        <v>6.4728352889849766E-2</v>
      </c>
      <c r="AN393" s="10">
        <f t="shared" si="251"/>
        <v>3.0680632793907288</v>
      </c>
      <c r="AO393" s="10">
        <f t="shared" si="252"/>
        <v>4.2464166670000001</v>
      </c>
      <c r="AP393" s="10">
        <f t="shared" si="253"/>
        <v>0.88001496256655365</v>
      </c>
      <c r="AQ393" s="10">
        <f t="shared" si="254"/>
        <v>2.4437816667800001</v>
      </c>
      <c r="AR393" s="15">
        <f t="shared" ca="1" si="255"/>
        <v>5.6346525035189368</v>
      </c>
    </row>
    <row r="394" spans="1:44">
      <c r="A394" s="14" t="str">
        <f>B394&amp;D394</f>
        <v>ND8</v>
      </c>
      <c r="B394" t="s">
        <v>90</v>
      </c>
      <c r="C394" t="s">
        <v>155</v>
      </c>
      <c r="D394">
        <v>8</v>
      </c>
      <c r="E394">
        <v>1</v>
      </c>
      <c r="F394" s="16">
        <f t="shared" ca="1" si="224"/>
        <v>4.8350439589917835</v>
      </c>
      <c r="G394">
        <v>26.454666670000002</v>
      </c>
      <c r="H394">
        <v>13.83666667</v>
      </c>
      <c r="I394">
        <v>14.288916670000001</v>
      </c>
      <c r="J394">
        <v>340.8</v>
      </c>
      <c r="K394">
        <v>4.0432222219999998</v>
      </c>
      <c r="L394">
        <v>47.576799999999999</v>
      </c>
      <c r="M394">
        <v>10.293333329999999</v>
      </c>
      <c r="N394" s="12">
        <f t="shared" si="225"/>
        <v>35.15</v>
      </c>
      <c r="O394" s="10">
        <f t="shared" si="226"/>
        <v>14.05</v>
      </c>
      <c r="P394" s="10">
        <f t="shared" si="227"/>
        <v>97.335869007292871</v>
      </c>
      <c r="Q394" s="10">
        <f t="shared" si="228"/>
        <v>39.187417741303001</v>
      </c>
      <c r="R394" s="10">
        <f t="shared" si="229"/>
        <v>33.03394173610144</v>
      </c>
      <c r="S394" s="12">
        <f t="shared" si="230"/>
        <v>21.663324432366547</v>
      </c>
      <c r="T394" s="10">
        <f t="shared" si="231"/>
        <v>26.6020824</v>
      </c>
      <c r="U394" s="10">
        <f t="shared" si="232"/>
        <v>0.81434694121414142</v>
      </c>
      <c r="V394" s="10">
        <f t="shared" si="233"/>
        <v>16.680759812922243</v>
      </c>
      <c r="W394" s="10">
        <f t="shared" si="234"/>
        <v>36.110679738702217</v>
      </c>
      <c r="X394" s="10">
        <f t="shared" si="235"/>
        <v>0.16132441424999855</v>
      </c>
      <c r="Y394" s="10">
        <f t="shared" si="236"/>
        <v>0.74936837063909112</v>
      </c>
      <c r="Z394" s="10">
        <f t="shared" si="237"/>
        <v>4.3654711142818581</v>
      </c>
      <c r="AA394" s="10">
        <f t="shared" si="238"/>
        <v>12.315288698640385</v>
      </c>
      <c r="AB394" s="10">
        <f t="shared" si="239"/>
        <v>20.145666670000001</v>
      </c>
      <c r="AC394" s="10">
        <f t="shared" si="240"/>
        <v>3.4528504720944531</v>
      </c>
      <c r="AD394" s="10">
        <f t="shared" si="241"/>
        <v>1.5817392389846072</v>
      </c>
      <c r="AE394" s="10">
        <f t="shared" si="242"/>
        <v>2.51729485553953</v>
      </c>
      <c r="AF394" s="10">
        <f t="shared" si="243"/>
        <v>1.6288247419952104</v>
      </c>
      <c r="AG394" s="10">
        <f t="shared" si="244"/>
        <v>0.14588526483650729</v>
      </c>
      <c r="AH394" s="10">
        <f t="shared" si="245"/>
        <v>97.335869007292871</v>
      </c>
      <c r="AI394" s="10">
        <f t="shared" si="246"/>
        <v>6.4728352889849766E-2</v>
      </c>
      <c r="AJ394" s="10">
        <f t="shared" ca="1" si="247"/>
        <v>-2.7859999299999674E-2</v>
      </c>
      <c r="AK394" s="12">
        <f t="shared" si="248"/>
        <v>0.14588526483650729</v>
      </c>
      <c r="AL394" s="10">
        <f t="shared" ca="1" si="249"/>
        <v>12.343148697940386</v>
      </c>
      <c r="AM394" s="10">
        <f t="shared" si="250"/>
        <v>6.4728352889849766E-2</v>
      </c>
      <c r="AN394" s="10">
        <f t="shared" si="251"/>
        <v>3.0701460138353269</v>
      </c>
      <c r="AO394" s="10">
        <f t="shared" si="252"/>
        <v>4.0432222219999998</v>
      </c>
      <c r="AP394" s="10">
        <f t="shared" si="253"/>
        <v>0.8884701135443196</v>
      </c>
      <c r="AQ394" s="10">
        <f t="shared" si="254"/>
        <v>2.3746955554799998</v>
      </c>
      <c r="AR394" s="15">
        <f t="shared" ca="1" si="255"/>
        <v>4.8350439589917835</v>
      </c>
    </row>
    <row r="395" spans="1:44">
      <c r="A395" s="14" t="str">
        <f>B395&amp;D395</f>
        <v>ND9</v>
      </c>
      <c r="B395" t="s">
        <v>90</v>
      </c>
      <c r="C395" t="s">
        <v>155</v>
      </c>
      <c r="D395">
        <v>9</v>
      </c>
      <c r="E395">
        <v>1</v>
      </c>
      <c r="F395" s="16">
        <f t="shared" ca="1" si="224"/>
        <v>3.893540989439209</v>
      </c>
      <c r="G395">
        <v>22.015862070000001</v>
      </c>
      <c r="H395">
        <v>8.9317241379999999</v>
      </c>
      <c r="I395">
        <v>8.3832471260000005</v>
      </c>
      <c r="J395">
        <v>340.8</v>
      </c>
      <c r="K395">
        <v>4.1381609199999998</v>
      </c>
      <c r="L395">
        <v>47.576799999999999</v>
      </c>
      <c r="M395">
        <v>8.3034482759999992</v>
      </c>
      <c r="N395" s="12">
        <f t="shared" si="225"/>
        <v>27.05</v>
      </c>
      <c r="O395" s="10">
        <f t="shared" si="226"/>
        <v>12.3</v>
      </c>
      <c r="P395" s="10">
        <f t="shared" si="227"/>
        <v>97.335869007292871</v>
      </c>
      <c r="Q395" s="10">
        <f t="shared" si="228"/>
        <v>37.132138114375003</v>
      </c>
      <c r="R395" s="10">
        <f t="shared" si="229"/>
        <v>30.787575509361439</v>
      </c>
      <c r="S395" s="12">
        <f t="shared" si="230"/>
        <v>15.89291771812195</v>
      </c>
      <c r="T395" s="10">
        <f t="shared" si="231"/>
        <v>20.471872800000003</v>
      </c>
      <c r="U395" s="10">
        <f t="shared" si="232"/>
        <v>0.77632944837962981</v>
      </c>
      <c r="V395" s="10">
        <f t="shared" si="233"/>
        <v>12.237546642953902</v>
      </c>
      <c r="W395" s="10">
        <f t="shared" si="234"/>
        <v>33.959856811868221</v>
      </c>
      <c r="X395" s="10">
        <f t="shared" si="235"/>
        <v>0.19309375943126336</v>
      </c>
      <c r="Y395" s="10">
        <f t="shared" si="236"/>
        <v>0.69804475531250032</v>
      </c>
      <c r="Z395" s="10">
        <f t="shared" si="237"/>
        <v>4.5773841023588684</v>
      </c>
      <c r="AA395" s="10">
        <f t="shared" si="238"/>
        <v>7.6601625405950333</v>
      </c>
      <c r="AB395" s="10">
        <f t="shared" si="239"/>
        <v>15.473793104</v>
      </c>
      <c r="AC395" s="10">
        <f t="shared" si="240"/>
        <v>2.6464884730976848</v>
      </c>
      <c r="AD395" s="10">
        <f t="shared" si="241"/>
        <v>1.1427758776120107</v>
      </c>
      <c r="AE395" s="10">
        <f t="shared" si="242"/>
        <v>1.8946321753548476</v>
      </c>
      <c r="AF395" s="10">
        <f t="shared" si="243"/>
        <v>1.1010940570428329</v>
      </c>
      <c r="AG395" s="10">
        <f t="shared" si="244"/>
        <v>0.11275685049410882</v>
      </c>
      <c r="AH395" s="10">
        <f t="shared" si="245"/>
        <v>97.335869007292871</v>
      </c>
      <c r="AI395" s="10">
        <f t="shared" si="246"/>
        <v>6.4728352889849766E-2</v>
      </c>
      <c r="AJ395" s="10">
        <f t="shared" ca="1" si="247"/>
        <v>-0.65406229924000014</v>
      </c>
      <c r="AK395" s="12">
        <f t="shared" si="248"/>
        <v>0.11275685049410882</v>
      </c>
      <c r="AL395" s="10">
        <f t="shared" ca="1" si="249"/>
        <v>8.3142248398350329</v>
      </c>
      <c r="AM395" s="10">
        <f t="shared" si="250"/>
        <v>6.4728352889849766E-2</v>
      </c>
      <c r="AN395" s="10">
        <f t="shared" si="251"/>
        <v>3.1198674594178262</v>
      </c>
      <c r="AO395" s="10">
        <f t="shared" si="252"/>
        <v>4.1381609199999998</v>
      </c>
      <c r="AP395" s="10">
        <f t="shared" si="253"/>
        <v>0.79353811831201471</v>
      </c>
      <c r="AQ395" s="10">
        <f t="shared" si="254"/>
        <v>2.4069747128000003</v>
      </c>
      <c r="AR395" s="15">
        <f t="shared" ca="1" si="255"/>
        <v>3.893540989439209</v>
      </c>
    </row>
    <row r="396" spans="1:44">
      <c r="A396" s="14" t="str">
        <f>B396&amp;D396</f>
        <v>ND10</v>
      </c>
      <c r="B396" t="s">
        <v>90</v>
      </c>
      <c r="C396" t="s">
        <v>155</v>
      </c>
      <c r="D396">
        <v>10</v>
      </c>
      <c r="E396">
        <v>1</v>
      </c>
      <c r="F396" s="16">
        <f t="shared" ca="1" si="224"/>
        <v>1.8551015952101435</v>
      </c>
      <c r="G396">
        <v>10.057333330000001</v>
      </c>
      <c r="H396">
        <v>-0.66933333299999997</v>
      </c>
      <c r="I396">
        <v>-0.18255555600000001</v>
      </c>
      <c r="J396">
        <v>340.8</v>
      </c>
      <c r="K396">
        <v>4.7525000000000004</v>
      </c>
      <c r="L396">
        <v>47.576799999999999</v>
      </c>
      <c r="M396">
        <v>4.8133333330000001</v>
      </c>
      <c r="N396" s="12">
        <f t="shared" si="225"/>
        <v>18.649999999999999</v>
      </c>
      <c r="O396" s="10">
        <f t="shared" si="226"/>
        <v>10.649999999999999</v>
      </c>
      <c r="P396" s="10">
        <f t="shared" si="227"/>
        <v>97.335869007292871</v>
      </c>
      <c r="Q396" s="10">
        <f t="shared" si="228"/>
        <v>31.449057556663</v>
      </c>
      <c r="R396" s="10">
        <f t="shared" si="229"/>
        <v>26.837218951168001</v>
      </c>
      <c r="S396" s="12">
        <f t="shared" si="230"/>
        <v>8.8769913925093906</v>
      </c>
      <c r="T396" s="10">
        <f t="shared" si="231"/>
        <v>14.114618399999999</v>
      </c>
      <c r="U396" s="10">
        <f t="shared" si="232"/>
        <v>0.62892181289926985</v>
      </c>
      <c r="V396" s="10">
        <f t="shared" si="233"/>
        <v>6.8352833722322313</v>
      </c>
      <c r="W396" s="10">
        <f t="shared" si="234"/>
        <v>29.143138253915502</v>
      </c>
      <c r="X396" s="10">
        <f t="shared" si="235"/>
        <v>0.23130981173553666</v>
      </c>
      <c r="Y396" s="10">
        <f t="shared" si="236"/>
        <v>0.49904444741401432</v>
      </c>
      <c r="Z396" s="10">
        <f t="shared" si="237"/>
        <v>3.3641054418131158</v>
      </c>
      <c r="AA396" s="10">
        <f t="shared" si="238"/>
        <v>3.4711779304191155</v>
      </c>
      <c r="AB396" s="10">
        <f t="shared" si="239"/>
        <v>4.6939999985000007</v>
      </c>
      <c r="AC396" s="10">
        <f t="shared" si="240"/>
        <v>1.2326883375318041</v>
      </c>
      <c r="AD396" s="10">
        <f t="shared" si="241"/>
        <v>0.58167953201731792</v>
      </c>
      <c r="AE396" s="10">
        <f t="shared" si="242"/>
        <v>0.90718393477456094</v>
      </c>
      <c r="AF396" s="10">
        <f t="shared" si="243"/>
        <v>0.60273250127369848</v>
      </c>
      <c r="AG396" s="10">
        <f t="shared" si="244"/>
        <v>5.9751079150071496E-2</v>
      </c>
      <c r="AH396" s="10">
        <f t="shared" si="245"/>
        <v>97.335869007292871</v>
      </c>
      <c r="AI396" s="10">
        <f t="shared" si="246"/>
        <v>6.4728352889849766E-2</v>
      </c>
      <c r="AJ396" s="10">
        <f t="shared" ca="1" si="247"/>
        <v>-1.50917103477</v>
      </c>
      <c r="AK396" s="12">
        <f t="shared" si="248"/>
        <v>5.9751079150071496E-2</v>
      </c>
      <c r="AL396" s="10">
        <f t="shared" ca="1" si="249"/>
        <v>4.9803489651891155</v>
      </c>
      <c r="AM396" s="10">
        <f t="shared" si="250"/>
        <v>6.4728352889849766E-2</v>
      </c>
      <c r="AN396" s="10">
        <f t="shared" si="251"/>
        <v>3.2409774788251151</v>
      </c>
      <c r="AO396" s="10">
        <f t="shared" si="252"/>
        <v>4.7525000000000004</v>
      </c>
      <c r="AP396" s="10">
        <f t="shared" si="253"/>
        <v>0.30445143350086246</v>
      </c>
      <c r="AQ396" s="10">
        <f t="shared" si="254"/>
        <v>2.61585</v>
      </c>
      <c r="AR396" s="15">
        <f t="shared" ca="1" si="255"/>
        <v>1.8551015952101435</v>
      </c>
    </row>
    <row r="397" spans="1:44">
      <c r="A397" s="14" t="str">
        <f>B397&amp;D397</f>
        <v>ND11</v>
      </c>
      <c r="B397" t="s">
        <v>90</v>
      </c>
      <c r="C397" t="s">
        <v>155</v>
      </c>
      <c r="D397">
        <v>11</v>
      </c>
      <c r="E397">
        <v>1</v>
      </c>
      <c r="F397" s="16">
        <f t="shared" ca="1" si="224"/>
        <v>0.79077514518972836</v>
      </c>
      <c r="G397">
        <v>2.1910344830000001</v>
      </c>
      <c r="H397">
        <v>-5.948275862</v>
      </c>
      <c r="I397">
        <v>-4.8216091949999997</v>
      </c>
      <c r="J397">
        <v>340.8</v>
      </c>
      <c r="K397">
        <v>5.1293390800000003</v>
      </c>
      <c r="L397">
        <v>47.576799999999999</v>
      </c>
      <c r="M397">
        <v>4.4206896550000003</v>
      </c>
      <c r="N397" s="12">
        <f t="shared" si="225"/>
        <v>12</v>
      </c>
      <c r="O397" s="10">
        <f t="shared" si="226"/>
        <v>9.1</v>
      </c>
      <c r="P397" s="10">
        <f t="shared" si="227"/>
        <v>97.335869007292871</v>
      </c>
      <c r="Q397" s="10">
        <f t="shared" si="228"/>
        <v>28.040946484375002</v>
      </c>
      <c r="R397" s="10">
        <f t="shared" si="229"/>
        <v>24.917641817463</v>
      </c>
      <c r="S397" s="12">
        <f t="shared" si="230"/>
        <v>5.9147404318681325</v>
      </c>
      <c r="T397" s="10">
        <f t="shared" si="231"/>
        <v>9.0817920000000001</v>
      </c>
      <c r="U397" s="10">
        <f t="shared" si="232"/>
        <v>0.65127459777411023</v>
      </c>
      <c r="V397" s="10">
        <f t="shared" si="233"/>
        <v>4.5543501325384623</v>
      </c>
      <c r="W397" s="10">
        <f t="shared" si="234"/>
        <v>26.479294150919003</v>
      </c>
      <c r="X397" s="10">
        <f t="shared" si="235"/>
        <v>0.24852557764903144</v>
      </c>
      <c r="Y397" s="10">
        <f t="shared" si="236"/>
        <v>0.52922070699504886</v>
      </c>
      <c r="Z397" s="10">
        <f t="shared" si="237"/>
        <v>3.4826860362537735</v>
      </c>
      <c r="AA397" s="10">
        <f t="shared" si="238"/>
        <v>1.0716640962846888</v>
      </c>
      <c r="AB397" s="10">
        <f t="shared" si="239"/>
        <v>-1.8786206894999999</v>
      </c>
      <c r="AC397" s="10">
        <f t="shared" si="240"/>
        <v>0.71534706340077969</v>
      </c>
      <c r="AD397" s="10">
        <f t="shared" si="241"/>
        <v>0.39179597181002518</v>
      </c>
      <c r="AE397" s="10">
        <f t="shared" si="242"/>
        <v>0.55357151760540246</v>
      </c>
      <c r="AF397" s="10">
        <f t="shared" si="243"/>
        <v>0.42691683390017238</v>
      </c>
      <c r="AG397" s="10">
        <f t="shared" si="244"/>
        <v>3.9348519619636327E-2</v>
      </c>
      <c r="AH397" s="10">
        <f t="shared" si="245"/>
        <v>97.335869007292871</v>
      </c>
      <c r="AI397" s="10">
        <f t="shared" si="246"/>
        <v>6.4728352889849766E-2</v>
      </c>
      <c r="AJ397" s="10">
        <f t="shared" ca="1" si="247"/>
        <v>-0.92016689632000015</v>
      </c>
      <c r="AK397" s="12">
        <f t="shared" si="248"/>
        <v>3.9348519619636327E-2</v>
      </c>
      <c r="AL397" s="10">
        <f t="shared" ca="1" si="249"/>
        <v>1.9918309926046889</v>
      </c>
      <c r="AM397" s="10">
        <f t="shared" si="250"/>
        <v>6.4728352889849766E-2</v>
      </c>
      <c r="AN397" s="10">
        <f t="shared" si="251"/>
        <v>3.319546404967499</v>
      </c>
      <c r="AO397" s="10">
        <f t="shared" si="252"/>
        <v>5.1293390800000003</v>
      </c>
      <c r="AP397" s="10">
        <f t="shared" si="253"/>
        <v>0.12665468370523009</v>
      </c>
      <c r="AQ397" s="10">
        <f t="shared" si="254"/>
        <v>2.7439752872000005</v>
      </c>
      <c r="AR397" s="15">
        <f t="shared" ca="1" si="255"/>
        <v>0.79077514518972836</v>
      </c>
    </row>
    <row r="398" spans="1:44">
      <c r="A398" s="14" t="str">
        <f>B398&amp;D398</f>
        <v>ND12</v>
      </c>
      <c r="B398" t="s">
        <v>90</v>
      </c>
      <c r="C398" t="s">
        <v>155</v>
      </c>
      <c r="D398">
        <v>12</v>
      </c>
      <c r="E398">
        <v>1</v>
      </c>
      <c r="F398" s="16">
        <f t="shared" ca="1" si="224"/>
        <v>0.47330491679776293</v>
      </c>
      <c r="G398">
        <v>-6.852258065</v>
      </c>
      <c r="H398">
        <v>-15.487741939999999</v>
      </c>
      <c r="I398">
        <v>-14.19456989</v>
      </c>
      <c r="J398">
        <v>340.8</v>
      </c>
      <c r="K398">
        <v>5.0769354839999998</v>
      </c>
      <c r="L398">
        <v>47.576799999999999</v>
      </c>
      <c r="M398">
        <v>3.4774193549999999</v>
      </c>
      <c r="N398" s="12">
        <f t="shared" si="225"/>
        <v>9.3000000000000007</v>
      </c>
      <c r="O398" s="10">
        <f t="shared" si="226"/>
        <v>8.35</v>
      </c>
      <c r="P398" s="10">
        <f t="shared" si="227"/>
        <v>97.335869007292871</v>
      </c>
      <c r="Q398" s="10">
        <f t="shared" si="228"/>
        <v>24.546435761008002</v>
      </c>
      <c r="R398" s="10">
        <f t="shared" si="229"/>
        <v>21.556131622773439</v>
      </c>
      <c r="S398" s="12">
        <f t="shared" si="230"/>
        <v>4.2615269461976055</v>
      </c>
      <c r="T398" s="10">
        <f t="shared" si="231"/>
        <v>7.0383888000000008</v>
      </c>
      <c r="U398" s="10">
        <f t="shared" si="232"/>
        <v>0.60546910199072901</v>
      </c>
      <c r="V398" s="10">
        <f t="shared" si="233"/>
        <v>3.2813757485721564</v>
      </c>
      <c r="W398" s="10">
        <f t="shared" si="234"/>
        <v>23.05128369189072</v>
      </c>
      <c r="X398" s="10">
        <f t="shared" si="235"/>
        <v>0.2768339133383364</v>
      </c>
      <c r="Y398" s="10">
        <f t="shared" si="236"/>
        <v>0.46738328768748427</v>
      </c>
      <c r="Z398" s="10">
        <f t="shared" si="237"/>
        <v>2.9825489958373508</v>
      </c>
      <c r="AA398" s="10">
        <f t="shared" si="238"/>
        <v>0.29882675273480563</v>
      </c>
      <c r="AB398" s="10">
        <f t="shared" si="239"/>
        <v>-11.1700000025</v>
      </c>
      <c r="AC398" s="10">
        <f t="shared" si="240"/>
        <v>0.36549552394727008</v>
      </c>
      <c r="AD398" s="10">
        <f t="shared" si="241"/>
        <v>0.1828955274268752</v>
      </c>
      <c r="AE398" s="10">
        <f t="shared" si="242"/>
        <v>0.27419552568707262</v>
      </c>
      <c r="AF398" s="10">
        <f t="shared" si="243"/>
        <v>0.20356910735453043</v>
      </c>
      <c r="AG398" s="10">
        <f t="shared" si="244"/>
        <v>2.0857812315949485E-2</v>
      </c>
      <c r="AH398" s="10">
        <f t="shared" si="245"/>
        <v>97.335869007292871</v>
      </c>
      <c r="AI398" s="10">
        <f t="shared" si="246"/>
        <v>6.4728352889849766E-2</v>
      </c>
      <c r="AJ398" s="10">
        <f t="shared" ca="1" si="247"/>
        <v>-1.3007931038200002</v>
      </c>
      <c r="AK398" s="12">
        <f t="shared" si="248"/>
        <v>2.0857812315949485E-2</v>
      </c>
      <c r="AL398" s="10">
        <f t="shared" ca="1" si="249"/>
        <v>1.5996198565548059</v>
      </c>
      <c r="AM398" s="10">
        <f t="shared" si="250"/>
        <v>6.4728352889849766E-2</v>
      </c>
      <c r="AN398" s="10">
        <f t="shared" si="251"/>
        <v>3.437344842105921</v>
      </c>
      <c r="AO398" s="10">
        <f t="shared" si="252"/>
        <v>5.0769354839999998</v>
      </c>
      <c r="AP398" s="10">
        <f t="shared" si="253"/>
        <v>7.0626418332542185E-2</v>
      </c>
      <c r="AQ398" s="10">
        <f t="shared" si="254"/>
        <v>2.7261580645599999</v>
      </c>
      <c r="AR398" s="15">
        <f t="shared" ca="1" si="255"/>
        <v>0.47330491679776293</v>
      </c>
    </row>
    <row r="399" spans="1:44">
      <c r="A399" s="14" t="str">
        <f>B399&amp;D399</f>
        <v>ND1</v>
      </c>
      <c r="B399" t="s">
        <v>90</v>
      </c>
      <c r="C399" t="s">
        <v>156</v>
      </c>
      <c r="D399">
        <v>1</v>
      </c>
      <c r="E399">
        <v>1</v>
      </c>
      <c r="F399" s="16">
        <f t="shared" ca="1" si="224"/>
        <v>0.41507124861944383</v>
      </c>
      <c r="G399">
        <v>-6.9453333329999998</v>
      </c>
      <c r="H399">
        <v>-16.827999999999999</v>
      </c>
      <c r="I399">
        <v>-14.49258333</v>
      </c>
      <c r="J399">
        <v>578</v>
      </c>
      <c r="K399">
        <v>5.0333055560000002</v>
      </c>
      <c r="L399">
        <v>47.690800000000003</v>
      </c>
      <c r="M399">
        <v>4.66</v>
      </c>
      <c r="N399" s="12">
        <f t="shared" si="225"/>
        <v>10.7</v>
      </c>
      <c r="O399" s="10">
        <f t="shared" si="226"/>
        <v>8.6999999999999993</v>
      </c>
      <c r="P399" s="10">
        <f t="shared" si="227"/>
        <v>94.651694198065101</v>
      </c>
      <c r="Q399" s="10">
        <f t="shared" si="228"/>
        <v>24.546435761008002</v>
      </c>
      <c r="R399" s="10">
        <f t="shared" si="229"/>
        <v>21.058224652288001</v>
      </c>
      <c r="S399" s="12">
        <f t="shared" si="230"/>
        <v>5.5406321839080457</v>
      </c>
      <c r="T399" s="10">
        <f t="shared" si="231"/>
        <v>8.1486920000000005</v>
      </c>
      <c r="U399" s="10">
        <f t="shared" si="232"/>
        <v>0.67994129412524673</v>
      </c>
      <c r="V399" s="10">
        <f t="shared" si="233"/>
        <v>4.2662867816091952</v>
      </c>
      <c r="W399" s="10">
        <f t="shared" si="234"/>
        <v>22.802330206648001</v>
      </c>
      <c r="X399" s="10">
        <f t="shared" si="235"/>
        <v>0.27760512806212234</v>
      </c>
      <c r="Y399" s="10">
        <f t="shared" si="236"/>
        <v>0.56792074706908313</v>
      </c>
      <c r="Z399" s="10">
        <f t="shared" si="237"/>
        <v>3.5949632022468343</v>
      </c>
      <c r="AA399" s="10">
        <f t="shared" si="238"/>
        <v>0.67132357936236087</v>
      </c>
      <c r="AB399" s="10">
        <f t="shared" si="239"/>
        <v>-11.8866666665</v>
      </c>
      <c r="AC399" s="10">
        <f t="shared" si="240"/>
        <v>0.3628786814002285</v>
      </c>
      <c r="AD399" s="10">
        <f t="shared" si="241"/>
        <v>0.16346512208572381</v>
      </c>
      <c r="AE399" s="10">
        <f t="shared" si="242"/>
        <v>0.26317190174297617</v>
      </c>
      <c r="AF399" s="10">
        <f t="shared" si="243"/>
        <v>0.19862857368082421</v>
      </c>
      <c r="AG399" s="10">
        <f t="shared" si="244"/>
        <v>1.9815365468080767E-2</v>
      </c>
      <c r="AH399" s="10">
        <f t="shared" si="245"/>
        <v>94.651694198065101</v>
      </c>
      <c r="AI399" s="10">
        <f t="shared" si="246"/>
        <v>6.2943376641713289E-2</v>
      </c>
      <c r="AJ399" s="10">
        <f t="shared" ca="1" si="247"/>
        <v>-0.38999784971000007</v>
      </c>
      <c r="AK399" s="12">
        <f t="shared" si="248"/>
        <v>1.9815365468080767E-2</v>
      </c>
      <c r="AL399" s="10">
        <f t="shared" ca="1" si="249"/>
        <v>1.0613214290723609</v>
      </c>
      <c r="AM399" s="10">
        <f t="shared" si="250"/>
        <v>6.2943376641713289E-2</v>
      </c>
      <c r="AN399" s="10">
        <f t="shared" si="251"/>
        <v>3.4467791763452351</v>
      </c>
      <c r="AO399" s="10">
        <f t="shared" si="252"/>
        <v>5.0333055560000002</v>
      </c>
      <c r="AP399" s="10">
        <f t="shared" si="253"/>
        <v>6.4543328062151961E-2</v>
      </c>
      <c r="AQ399" s="10">
        <f t="shared" si="254"/>
        <v>2.71132388904</v>
      </c>
      <c r="AR399" s="15">
        <f t="shared" ca="1" si="255"/>
        <v>0.41507124861944383</v>
      </c>
    </row>
    <row r="400" spans="1:44">
      <c r="A400" s="14" t="str">
        <f>B400&amp;D400</f>
        <v>ND2</v>
      </c>
      <c r="B400" t="s">
        <v>90</v>
      </c>
      <c r="C400" t="s">
        <v>156</v>
      </c>
      <c r="D400">
        <v>2</v>
      </c>
      <c r="E400">
        <v>1</v>
      </c>
      <c r="F400" s="16">
        <f t="shared" ca="1" si="224"/>
        <v>0.71711481995473136</v>
      </c>
      <c r="G400">
        <v>-1.7488888890000001</v>
      </c>
      <c r="H400">
        <v>-11.71481481</v>
      </c>
      <c r="I400">
        <v>-9.961635802</v>
      </c>
      <c r="J400">
        <v>578</v>
      </c>
      <c r="K400">
        <v>5.622839506</v>
      </c>
      <c r="L400">
        <v>47.690800000000003</v>
      </c>
      <c r="M400">
        <v>5.733333333</v>
      </c>
      <c r="N400" s="12">
        <f t="shared" si="225"/>
        <v>16.299999999999997</v>
      </c>
      <c r="O400" s="10">
        <f t="shared" si="226"/>
        <v>10.050000000000001</v>
      </c>
      <c r="P400" s="10">
        <f t="shared" si="227"/>
        <v>94.651694198065101</v>
      </c>
      <c r="Q400" s="10">
        <f t="shared" si="228"/>
        <v>26.444725098343</v>
      </c>
      <c r="R400" s="10">
        <f t="shared" si="229"/>
        <v>22.752227552823001</v>
      </c>
      <c r="S400" s="12">
        <f t="shared" si="230"/>
        <v>8.7244195685522357</v>
      </c>
      <c r="T400" s="10">
        <f t="shared" si="231"/>
        <v>12.413427999999998</v>
      </c>
      <c r="U400" s="10">
        <f t="shared" si="232"/>
        <v>0.70282113599500773</v>
      </c>
      <c r="V400" s="10">
        <f t="shared" si="233"/>
        <v>6.7178030677852218</v>
      </c>
      <c r="W400" s="10">
        <f t="shared" si="234"/>
        <v>24.598476325583</v>
      </c>
      <c r="X400" s="10">
        <f t="shared" si="235"/>
        <v>0.26505335546100856</v>
      </c>
      <c r="Y400" s="10">
        <f t="shared" si="236"/>
        <v>0.59880853359326047</v>
      </c>
      <c r="Z400" s="10">
        <f t="shared" si="237"/>
        <v>3.904176961416034</v>
      </c>
      <c r="AA400" s="10">
        <f t="shared" si="238"/>
        <v>2.8136261063691879</v>
      </c>
      <c r="AB400" s="10">
        <f t="shared" si="239"/>
        <v>-6.7318518494999999</v>
      </c>
      <c r="AC400" s="10">
        <f t="shared" si="240"/>
        <v>0.53729406421464809</v>
      </c>
      <c r="AD400" s="10">
        <f t="shared" si="241"/>
        <v>0.2491175786576369</v>
      </c>
      <c r="AE400" s="10">
        <f t="shared" si="242"/>
        <v>0.39320582143614247</v>
      </c>
      <c r="AF400" s="10">
        <f t="shared" si="243"/>
        <v>0.28658160855377224</v>
      </c>
      <c r="AG400" s="10">
        <f t="shared" si="244"/>
        <v>2.8437316412246432E-2</v>
      </c>
      <c r="AH400" s="10">
        <f t="shared" si="245"/>
        <v>94.651694198065101</v>
      </c>
      <c r="AI400" s="10">
        <f t="shared" si="246"/>
        <v>6.2943376641713289E-2</v>
      </c>
      <c r="AJ400" s="10">
        <f t="shared" ca="1" si="247"/>
        <v>0.72167407438000009</v>
      </c>
      <c r="AK400" s="12">
        <f t="shared" si="248"/>
        <v>2.8437316412246432E-2</v>
      </c>
      <c r="AL400" s="10">
        <f t="shared" ca="1" si="249"/>
        <v>2.0919520319891878</v>
      </c>
      <c r="AM400" s="10">
        <f t="shared" si="250"/>
        <v>6.2943376641713289E-2</v>
      </c>
      <c r="AN400" s="10">
        <f t="shared" si="251"/>
        <v>3.3800512988557019</v>
      </c>
      <c r="AO400" s="10">
        <f t="shared" si="252"/>
        <v>5.622839506</v>
      </c>
      <c r="AP400" s="10">
        <f t="shared" si="253"/>
        <v>0.10662421288237023</v>
      </c>
      <c r="AQ400" s="10">
        <f t="shared" si="254"/>
        <v>2.9117654320400002</v>
      </c>
      <c r="AR400" s="15">
        <f t="shared" ca="1" si="255"/>
        <v>0.71711481995473136</v>
      </c>
    </row>
    <row r="401" spans="1:44">
      <c r="A401" s="14" t="str">
        <f>B401&amp;D401</f>
        <v>ND3</v>
      </c>
      <c r="B401" t="s">
        <v>90</v>
      </c>
      <c r="C401" t="s">
        <v>156</v>
      </c>
      <c r="D401">
        <v>3</v>
      </c>
      <c r="E401">
        <v>1</v>
      </c>
      <c r="F401" s="16">
        <f t="shared" ca="1" si="224"/>
        <v>1.1980769217368834</v>
      </c>
      <c r="G401">
        <v>2.38</v>
      </c>
      <c r="H401">
        <v>-7.4366666669999999</v>
      </c>
      <c r="I401">
        <v>-6.4154999999999998</v>
      </c>
      <c r="J401">
        <v>578</v>
      </c>
      <c r="K401">
        <v>5.612194444</v>
      </c>
      <c r="L401">
        <v>47.690800000000003</v>
      </c>
      <c r="M401">
        <v>5.9533333329999998</v>
      </c>
      <c r="N401" s="12">
        <f t="shared" si="225"/>
        <v>23.8</v>
      </c>
      <c r="O401" s="10">
        <f t="shared" si="226"/>
        <v>11.75</v>
      </c>
      <c r="P401" s="10">
        <f t="shared" si="227"/>
        <v>94.651694198065101</v>
      </c>
      <c r="Q401" s="10">
        <f t="shared" si="228"/>
        <v>28.040946484375002</v>
      </c>
      <c r="R401" s="10">
        <f t="shared" si="229"/>
        <v>24.362395816841438</v>
      </c>
      <c r="S401" s="12">
        <f t="shared" si="230"/>
        <v>11.979333332995745</v>
      </c>
      <c r="T401" s="10">
        <f t="shared" si="231"/>
        <v>18.125128</v>
      </c>
      <c r="U401" s="10">
        <f t="shared" si="232"/>
        <v>0.66092406812220827</v>
      </c>
      <c r="V401" s="10">
        <f t="shared" si="233"/>
        <v>9.2240866664067234</v>
      </c>
      <c r="W401" s="10">
        <f t="shared" si="234"/>
        <v>26.20167115060822</v>
      </c>
      <c r="X401" s="10">
        <f t="shared" si="235"/>
        <v>0.25392559461854808</v>
      </c>
      <c r="Y401" s="10">
        <f t="shared" si="236"/>
        <v>0.54224749196498123</v>
      </c>
      <c r="Z401" s="10">
        <f t="shared" si="237"/>
        <v>3.6077216424746972</v>
      </c>
      <c r="AA401" s="10">
        <f t="shared" si="238"/>
        <v>5.6163650239320262</v>
      </c>
      <c r="AB401" s="10">
        <f t="shared" si="239"/>
        <v>-2.5283333335</v>
      </c>
      <c r="AC401" s="10">
        <f t="shared" si="240"/>
        <v>0.72506337101096996</v>
      </c>
      <c r="AD401" s="10">
        <f t="shared" si="241"/>
        <v>0.34933834010080184</v>
      </c>
      <c r="AE401" s="10">
        <f t="shared" si="242"/>
        <v>0.53720085555588593</v>
      </c>
      <c r="AF401" s="10">
        <f t="shared" si="243"/>
        <v>0.37800016641686335</v>
      </c>
      <c r="AG401" s="10">
        <f t="shared" si="244"/>
        <v>3.7705680820354845E-2</v>
      </c>
      <c r="AH401" s="10">
        <f t="shared" si="245"/>
        <v>94.651694198065101</v>
      </c>
      <c r="AI401" s="10">
        <f t="shared" si="246"/>
        <v>6.2943376641713289E-2</v>
      </c>
      <c r="AJ401" s="10">
        <f t="shared" ca="1" si="247"/>
        <v>0.58849259224000006</v>
      </c>
      <c r="AK401" s="12">
        <f t="shared" si="248"/>
        <v>3.7705680820354845E-2</v>
      </c>
      <c r="AL401" s="10">
        <f t="shared" ca="1" si="249"/>
        <v>5.0278724316920265</v>
      </c>
      <c r="AM401" s="10">
        <f t="shared" si="250"/>
        <v>6.2943376641713289E-2</v>
      </c>
      <c r="AN401" s="10">
        <f t="shared" si="251"/>
        <v>3.3275204426855103</v>
      </c>
      <c r="AO401" s="10">
        <f t="shared" si="252"/>
        <v>5.612194444</v>
      </c>
      <c r="AP401" s="10">
        <f t="shared" si="253"/>
        <v>0.15920068913902258</v>
      </c>
      <c r="AQ401" s="10">
        <f t="shared" si="254"/>
        <v>2.9081461109600002</v>
      </c>
      <c r="AR401" s="15">
        <f t="shared" ca="1" si="255"/>
        <v>1.1980769217368834</v>
      </c>
    </row>
    <row r="402" spans="1:44">
      <c r="A402" s="14" t="str">
        <f>B402&amp;D402</f>
        <v>ND4</v>
      </c>
      <c r="B402" t="s">
        <v>90</v>
      </c>
      <c r="C402" t="s">
        <v>156</v>
      </c>
      <c r="D402">
        <v>4</v>
      </c>
      <c r="E402">
        <v>1</v>
      </c>
      <c r="F402" s="16">
        <f t="shared" ca="1" si="224"/>
        <v>2.9939211513795403</v>
      </c>
      <c r="G402">
        <v>12.768275859999999</v>
      </c>
      <c r="H402">
        <v>-0.42137931000000001</v>
      </c>
      <c r="I402">
        <v>-1.1761781609999999</v>
      </c>
      <c r="J402">
        <v>578</v>
      </c>
      <c r="K402">
        <v>5.0296264370000001</v>
      </c>
      <c r="L402">
        <v>47.690800000000003</v>
      </c>
      <c r="M402">
        <v>8.4068965519999992</v>
      </c>
      <c r="N402" s="12">
        <f t="shared" si="225"/>
        <v>32.549999999999997</v>
      </c>
      <c r="O402" s="10">
        <f t="shared" si="226"/>
        <v>13.350000000000001</v>
      </c>
      <c r="P402" s="10">
        <f t="shared" si="227"/>
        <v>94.651694198065101</v>
      </c>
      <c r="Q402" s="10">
        <f t="shared" si="228"/>
        <v>32.575143952371441</v>
      </c>
      <c r="R402" s="10">
        <f t="shared" si="229"/>
        <v>27.035096225898439</v>
      </c>
      <c r="S402" s="12">
        <f t="shared" si="230"/>
        <v>18.386357032494381</v>
      </c>
      <c r="T402" s="10">
        <f t="shared" si="231"/>
        <v>24.788777999999997</v>
      </c>
      <c r="U402" s="10">
        <f t="shared" si="232"/>
        <v>0.74172099296279881</v>
      </c>
      <c r="V402" s="10">
        <f t="shared" si="233"/>
        <v>14.157494915020674</v>
      </c>
      <c r="W402" s="10">
        <f t="shared" si="234"/>
        <v>29.805120089134938</v>
      </c>
      <c r="X402" s="10">
        <f t="shared" si="235"/>
        <v>0.23519128001805617</v>
      </c>
      <c r="Y402" s="10">
        <f t="shared" si="236"/>
        <v>0.65132334049977858</v>
      </c>
      <c r="Z402" s="10">
        <f t="shared" si="237"/>
        <v>4.5657143144752137</v>
      </c>
      <c r="AA402" s="10">
        <f t="shared" si="238"/>
        <v>9.5917806005454604</v>
      </c>
      <c r="AB402" s="10">
        <f t="shared" si="239"/>
        <v>6.1734482749999993</v>
      </c>
      <c r="AC402" s="10">
        <f t="shared" si="240"/>
        <v>1.4752182875936781</v>
      </c>
      <c r="AD402" s="10">
        <f t="shared" si="241"/>
        <v>0.5923207330369229</v>
      </c>
      <c r="AE402" s="10">
        <f t="shared" si="242"/>
        <v>1.0337695103153006</v>
      </c>
      <c r="AF402" s="10">
        <f t="shared" si="243"/>
        <v>0.5604524379721183</v>
      </c>
      <c r="AG402" s="10">
        <f t="shared" si="244"/>
        <v>6.5424817524356846E-2</v>
      </c>
      <c r="AH402" s="10">
        <f t="shared" si="245"/>
        <v>94.651694198065101</v>
      </c>
      <c r="AI402" s="10">
        <f t="shared" si="246"/>
        <v>6.2943376641713289E-2</v>
      </c>
      <c r="AJ402" s="10">
        <f t="shared" ca="1" si="247"/>
        <v>1.21824942519</v>
      </c>
      <c r="AK402" s="12">
        <f t="shared" si="248"/>
        <v>6.5424817524356846E-2</v>
      </c>
      <c r="AL402" s="10">
        <f t="shared" ca="1" si="249"/>
        <v>8.3735311753554598</v>
      </c>
      <c r="AM402" s="10">
        <f t="shared" si="250"/>
        <v>6.2943376641713289E-2</v>
      </c>
      <c r="AN402" s="10">
        <f t="shared" si="251"/>
        <v>3.2238022833512963</v>
      </c>
      <c r="AO402" s="10">
        <f t="shared" si="252"/>
        <v>5.0296264370000001</v>
      </c>
      <c r="AP402" s="10">
        <f t="shared" si="253"/>
        <v>0.47331707234318232</v>
      </c>
      <c r="AQ402" s="10">
        <f t="shared" si="254"/>
        <v>2.7100729885800003</v>
      </c>
      <c r="AR402" s="15">
        <f t="shared" ca="1" si="255"/>
        <v>2.9939211513795403</v>
      </c>
    </row>
    <row r="403" spans="1:44">
      <c r="A403" s="14" t="str">
        <f>B403&amp;D403</f>
        <v>ND5</v>
      </c>
      <c r="B403" t="s">
        <v>90</v>
      </c>
      <c r="C403" t="s">
        <v>156</v>
      </c>
      <c r="D403">
        <v>5</v>
      </c>
      <c r="E403">
        <v>1</v>
      </c>
      <c r="F403" s="16">
        <f t="shared" ca="1" si="224"/>
        <v>4.3651309626590757</v>
      </c>
      <c r="G403">
        <v>19.565999999999999</v>
      </c>
      <c r="H403">
        <v>5.8113333330000003</v>
      </c>
      <c r="I403">
        <v>5.3702777780000002</v>
      </c>
      <c r="J403">
        <v>578</v>
      </c>
      <c r="K403">
        <v>4.9757222219999999</v>
      </c>
      <c r="L403">
        <v>47.690800000000003</v>
      </c>
      <c r="M403">
        <v>9.7533333330000005</v>
      </c>
      <c r="N403" s="12">
        <f t="shared" si="225"/>
        <v>38.950000000000003</v>
      </c>
      <c r="O403" s="10">
        <f t="shared" si="226"/>
        <v>14.9</v>
      </c>
      <c r="P403" s="10">
        <f t="shared" si="227"/>
        <v>94.651694198065101</v>
      </c>
      <c r="Q403" s="10">
        <f t="shared" si="228"/>
        <v>35.889331994648437</v>
      </c>
      <c r="R403" s="10">
        <f t="shared" si="229"/>
        <v>29.49597057068144</v>
      </c>
      <c r="S403" s="12">
        <f t="shared" si="230"/>
        <v>22.485564876521813</v>
      </c>
      <c r="T403" s="10">
        <f t="shared" si="231"/>
        <v>29.662762000000004</v>
      </c>
      <c r="U403" s="10">
        <f t="shared" si="232"/>
        <v>0.75804016080909153</v>
      </c>
      <c r="V403" s="10">
        <f t="shared" si="233"/>
        <v>17.313884954921797</v>
      </c>
      <c r="W403" s="10">
        <f t="shared" si="234"/>
        <v>32.69265128266494</v>
      </c>
      <c r="X403" s="10">
        <f t="shared" si="235"/>
        <v>0.20754518487460219</v>
      </c>
      <c r="Y403" s="10">
        <f t="shared" si="236"/>
        <v>0.67335421709227361</v>
      </c>
      <c r="Z403" s="10">
        <f t="shared" si="237"/>
        <v>4.5688446192280727</v>
      </c>
      <c r="AA403" s="10">
        <f t="shared" si="238"/>
        <v>12.745040335693723</v>
      </c>
      <c r="AB403" s="10">
        <f t="shared" si="239"/>
        <v>12.6886666665</v>
      </c>
      <c r="AC403" s="10">
        <f t="shared" si="240"/>
        <v>2.2761944311114166</v>
      </c>
      <c r="AD403" s="10">
        <f t="shared" si="241"/>
        <v>0.9229653146199972</v>
      </c>
      <c r="AE403" s="10">
        <f t="shared" si="242"/>
        <v>1.5995798728657069</v>
      </c>
      <c r="AF403" s="10">
        <f t="shared" si="243"/>
        <v>0.89511622703588345</v>
      </c>
      <c r="AG403" s="10">
        <f t="shared" si="244"/>
        <v>9.6232348720474509E-2</v>
      </c>
      <c r="AH403" s="10">
        <f t="shared" si="245"/>
        <v>94.651694198065101</v>
      </c>
      <c r="AI403" s="10">
        <f t="shared" si="246"/>
        <v>6.2943376641713289E-2</v>
      </c>
      <c r="AJ403" s="10">
        <f t="shared" ca="1" si="247"/>
        <v>0.91213057481000015</v>
      </c>
      <c r="AK403" s="12">
        <f t="shared" si="248"/>
        <v>9.6232348720474509E-2</v>
      </c>
      <c r="AL403" s="10">
        <f t="shared" ca="1" si="249"/>
        <v>11.832909760883723</v>
      </c>
      <c r="AM403" s="10">
        <f t="shared" si="250"/>
        <v>6.2943376641713289E-2</v>
      </c>
      <c r="AN403" s="10">
        <f t="shared" si="251"/>
        <v>3.1502824753304588</v>
      </c>
      <c r="AO403" s="10">
        <f t="shared" si="252"/>
        <v>4.9757222219999999</v>
      </c>
      <c r="AP403" s="10">
        <f t="shared" si="253"/>
        <v>0.70446364582982346</v>
      </c>
      <c r="AQ403" s="10">
        <f t="shared" si="254"/>
        <v>2.6917455554799998</v>
      </c>
      <c r="AR403" s="15">
        <f t="shared" ca="1" si="255"/>
        <v>4.3651309626590757</v>
      </c>
    </row>
    <row r="404" spans="1:44">
      <c r="A404" s="14" t="str">
        <f>B404&amp;D404</f>
        <v>ND6</v>
      </c>
      <c r="B404" t="s">
        <v>90</v>
      </c>
      <c r="C404" t="s">
        <v>156</v>
      </c>
      <c r="D404">
        <v>6</v>
      </c>
      <c r="E404">
        <v>1</v>
      </c>
      <c r="F404" s="16">
        <f t="shared" ca="1" si="224"/>
        <v>5.1936510938378335</v>
      </c>
      <c r="G404">
        <v>23.490344830000002</v>
      </c>
      <c r="H404">
        <v>10.49310345</v>
      </c>
      <c r="I404">
        <v>9.3759482760000008</v>
      </c>
      <c r="J404">
        <v>578</v>
      </c>
      <c r="K404">
        <v>4.5838218389999996</v>
      </c>
      <c r="L404">
        <v>47.690800000000003</v>
      </c>
      <c r="M404">
        <v>9.7034482759999996</v>
      </c>
      <c r="N404" s="12">
        <f t="shared" si="225"/>
        <v>41.849999999999994</v>
      </c>
      <c r="O404" s="10">
        <f t="shared" si="226"/>
        <v>15.65</v>
      </c>
      <c r="P404" s="10">
        <f t="shared" si="227"/>
        <v>94.651694198065101</v>
      </c>
      <c r="Q404" s="10">
        <f t="shared" si="228"/>
        <v>37.638190624768001</v>
      </c>
      <c r="R404" s="10">
        <f t="shared" si="229"/>
        <v>31.449057556663</v>
      </c>
      <c r="S404" s="12">
        <f t="shared" si="230"/>
        <v>23.43659937222364</v>
      </c>
      <c r="T404" s="10">
        <f t="shared" si="231"/>
        <v>31.871285999999998</v>
      </c>
      <c r="U404" s="10">
        <f t="shared" si="232"/>
        <v>0.73535154408967496</v>
      </c>
      <c r="V404" s="10">
        <f t="shared" si="233"/>
        <v>18.046181516612204</v>
      </c>
      <c r="W404" s="10">
        <f t="shared" si="234"/>
        <v>34.543624090715497</v>
      </c>
      <c r="X404" s="10">
        <f t="shared" si="235"/>
        <v>0.18807928687901321</v>
      </c>
      <c r="Y404" s="10">
        <f t="shared" si="236"/>
        <v>0.64272458452106129</v>
      </c>
      <c r="Z404" s="10">
        <f t="shared" si="237"/>
        <v>4.1757431811898753</v>
      </c>
      <c r="AA404" s="10">
        <f t="shared" si="238"/>
        <v>13.870438335422328</v>
      </c>
      <c r="AB404" s="10">
        <f t="shared" si="239"/>
        <v>16.991724140000002</v>
      </c>
      <c r="AC404" s="10">
        <f t="shared" si="240"/>
        <v>2.8938467314993428</v>
      </c>
      <c r="AD404" s="10">
        <f t="shared" si="241"/>
        <v>1.2691325879146114</v>
      </c>
      <c r="AE404" s="10">
        <f t="shared" si="242"/>
        <v>2.081489659706977</v>
      </c>
      <c r="AF404" s="10">
        <f t="shared" si="243"/>
        <v>1.1775460752647537</v>
      </c>
      <c r="AG404" s="10">
        <f t="shared" si="244"/>
        <v>0.12273624789561631</v>
      </c>
      <c r="AH404" s="10">
        <f t="shared" si="245"/>
        <v>94.651694198065101</v>
      </c>
      <c r="AI404" s="10">
        <f t="shared" si="246"/>
        <v>6.2943376641713289E-2</v>
      </c>
      <c r="AJ404" s="10">
        <f t="shared" ca="1" si="247"/>
        <v>0.60242804629000046</v>
      </c>
      <c r="AK404" s="12">
        <f t="shared" si="248"/>
        <v>0.12273624789561631</v>
      </c>
      <c r="AL404" s="10">
        <f t="shared" ca="1" si="249"/>
        <v>13.268010289132327</v>
      </c>
      <c r="AM404" s="10">
        <f t="shared" si="250"/>
        <v>6.2943376641713289E-2</v>
      </c>
      <c r="AN404" s="10">
        <f t="shared" si="251"/>
        <v>3.1035368428841954</v>
      </c>
      <c r="AO404" s="10">
        <f t="shared" si="252"/>
        <v>4.5838218389999996</v>
      </c>
      <c r="AP404" s="10">
        <f t="shared" si="253"/>
        <v>0.90394358444222322</v>
      </c>
      <c r="AQ404" s="10">
        <f t="shared" si="254"/>
        <v>2.55849942526</v>
      </c>
      <c r="AR404" s="15">
        <f t="shared" ca="1" si="255"/>
        <v>5.1936510938378335</v>
      </c>
    </row>
    <row r="405" spans="1:44">
      <c r="A405" s="14" t="str">
        <f>B405&amp;D405</f>
        <v>ND7</v>
      </c>
      <c r="B405" t="s">
        <v>90</v>
      </c>
      <c r="C405" t="s">
        <v>156</v>
      </c>
      <c r="D405">
        <v>7</v>
      </c>
      <c r="E405">
        <v>1</v>
      </c>
      <c r="F405" s="16">
        <f t="shared" ca="1" si="224"/>
        <v>6.6881661220171145</v>
      </c>
      <c r="G405">
        <v>27.911999999999999</v>
      </c>
      <c r="H405">
        <v>13.872</v>
      </c>
      <c r="I405">
        <v>12.368472219999999</v>
      </c>
      <c r="J405">
        <v>578</v>
      </c>
      <c r="K405">
        <v>4.292444444</v>
      </c>
      <c r="L405">
        <v>47.690800000000003</v>
      </c>
      <c r="M405">
        <v>11.526666669999999</v>
      </c>
      <c r="N405" s="12">
        <f t="shared" si="225"/>
        <v>45.5</v>
      </c>
      <c r="O405" s="10">
        <f t="shared" si="226"/>
        <v>15.35</v>
      </c>
      <c r="P405" s="10">
        <f t="shared" si="227"/>
        <v>94.651694198065101</v>
      </c>
      <c r="Q405" s="10">
        <f t="shared" si="228"/>
        <v>39.979724640756437</v>
      </c>
      <c r="R405" s="10">
        <f t="shared" si="229"/>
        <v>33.03394173610144</v>
      </c>
      <c r="S405" s="12">
        <f t="shared" si="230"/>
        <v>28.458496204723129</v>
      </c>
      <c r="T405" s="10">
        <f t="shared" si="231"/>
        <v>34.650980000000004</v>
      </c>
      <c r="U405" s="10">
        <f t="shared" si="232"/>
        <v>0.82128979338313446</v>
      </c>
      <c r="V405" s="10">
        <f t="shared" si="233"/>
        <v>21.91304207763681</v>
      </c>
      <c r="W405" s="10">
        <f t="shared" si="234"/>
        <v>36.506833188428942</v>
      </c>
      <c r="X405" s="10">
        <f t="shared" si="235"/>
        <v>0.17217464644110869</v>
      </c>
      <c r="Y405" s="10">
        <f t="shared" si="236"/>
        <v>0.75874122106723163</v>
      </c>
      <c r="Z405" s="10">
        <f t="shared" si="237"/>
        <v>4.7691067143441179</v>
      </c>
      <c r="AA405" s="10">
        <f t="shared" si="238"/>
        <v>17.143935363292691</v>
      </c>
      <c r="AB405" s="10">
        <f t="shared" si="239"/>
        <v>20.891999999999999</v>
      </c>
      <c r="AC405" s="10">
        <f t="shared" si="240"/>
        <v>3.7606056267312686</v>
      </c>
      <c r="AD405" s="10">
        <f t="shared" si="241"/>
        <v>1.5853744260111524</v>
      </c>
      <c r="AE405" s="10">
        <f t="shared" si="242"/>
        <v>2.6729900263712105</v>
      </c>
      <c r="AF405" s="10">
        <f t="shared" si="243"/>
        <v>1.4370076172023916</v>
      </c>
      <c r="AG405" s="10">
        <f t="shared" si="244"/>
        <v>0.15187310537246693</v>
      </c>
      <c r="AH405" s="10">
        <f t="shared" si="245"/>
        <v>94.651694198065101</v>
      </c>
      <c r="AI405" s="10">
        <f t="shared" si="246"/>
        <v>6.2943376641713289E-2</v>
      </c>
      <c r="AJ405" s="10">
        <f t="shared" ca="1" si="247"/>
        <v>0.54603862039999962</v>
      </c>
      <c r="AK405" s="12">
        <f t="shared" si="248"/>
        <v>0.15187310537246693</v>
      </c>
      <c r="AL405" s="10">
        <f t="shared" ca="1" si="249"/>
        <v>16.59789674289269</v>
      </c>
      <c r="AM405" s="10">
        <f t="shared" si="250"/>
        <v>6.2943376641713289E-2</v>
      </c>
      <c r="AN405" s="10">
        <f t="shared" si="251"/>
        <v>3.0623494344861379</v>
      </c>
      <c r="AO405" s="10">
        <f t="shared" si="252"/>
        <v>4.292444444</v>
      </c>
      <c r="AP405" s="10">
        <f t="shared" si="253"/>
        <v>1.235982409168819</v>
      </c>
      <c r="AQ405" s="10">
        <f t="shared" si="254"/>
        <v>2.4594311109600002</v>
      </c>
      <c r="AR405" s="15">
        <f t="shared" ca="1" si="255"/>
        <v>6.6881661220171145</v>
      </c>
    </row>
    <row r="406" spans="1:44">
      <c r="A406" s="14" t="str">
        <f>B406&amp;D406</f>
        <v>ND8</v>
      </c>
      <c r="B406" t="s">
        <v>90</v>
      </c>
      <c r="C406" t="s">
        <v>156</v>
      </c>
      <c r="D406">
        <v>8</v>
      </c>
      <c r="E406">
        <v>1</v>
      </c>
      <c r="F406" s="16">
        <f t="shared" ca="1" si="224"/>
        <v>5.8042825182178683</v>
      </c>
      <c r="G406">
        <v>27.771999999999998</v>
      </c>
      <c r="H406">
        <v>12.563333330000001</v>
      </c>
      <c r="I406">
        <v>11.70980556</v>
      </c>
      <c r="J406">
        <v>578</v>
      </c>
      <c r="K406">
        <v>4.3601666669999997</v>
      </c>
      <c r="L406">
        <v>47.690800000000003</v>
      </c>
      <c r="M406">
        <v>10.64</v>
      </c>
      <c r="N406" s="12">
        <f t="shared" si="225"/>
        <v>35.15</v>
      </c>
      <c r="O406" s="10">
        <f t="shared" si="226"/>
        <v>14.05</v>
      </c>
      <c r="P406" s="10">
        <f t="shared" si="227"/>
        <v>94.651694198065101</v>
      </c>
      <c r="Q406" s="10">
        <f t="shared" si="228"/>
        <v>39.979724640756437</v>
      </c>
      <c r="R406" s="10">
        <f t="shared" si="229"/>
        <v>32.575143952371441</v>
      </c>
      <c r="S406" s="12">
        <f t="shared" si="230"/>
        <v>22.096966192170818</v>
      </c>
      <c r="T406" s="10">
        <f t="shared" si="231"/>
        <v>26.768833999999998</v>
      </c>
      <c r="U406" s="10">
        <f t="shared" si="232"/>
        <v>0.8254736157791116</v>
      </c>
      <c r="V406" s="10">
        <f t="shared" si="233"/>
        <v>17.014663967971529</v>
      </c>
      <c r="W406" s="10">
        <f t="shared" si="234"/>
        <v>36.277434296563939</v>
      </c>
      <c r="X406" s="10">
        <f t="shared" si="235"/>
        <v>0.17577875277031133</v>
      </c>
      <c r="Y406" s="10">
        <f t="shared" si="236"/>
        <v>0.76438938130180067</v>
      </c>
      <c r="Z406" s="10">
        <f t="shared" si="237"/>
        <v>4.87435985345288</v>
      </c>
      <c r="AA406" s="10">
        <f t="shared" si="238"/>
        <v>12.140304114518649</v>
      </c>
      <c r="AB406" s="10">
        <f t="shared" si="239"/>
        <v>20.167666664999999</v>
      </c>
      <c r="AC406" s="10">
        <f t="shared" si="240"/>
        <v>3.7300389747807867</v>
      </c>
      <c r="AD406" s="10">
        <f t="shared" si="241"/>
        <v>1.4555212133072257</v>
      </c>
      <c r="AE406" s="10">
        <f t="shared" si="242"/>
        <v>2.5927800940440062</v>
      </c>
      <c r="AF406" s="10">
        <f t="shared" si="243"/>
        <v>1.3759499000854349</v>
      </c>
      <c r="AG406" s="10">
        <f t="shared" si="244"/>
        <v>0.14605886976292895</v>
      </c>
      <c r="AH406" s="10">
        <f t="shared" si="245"/>
        <v>94.651694198065101</v>
      </c>
      <c r="AI406" s="10">
        <f t="shared" si="246"/>
        <v>6.2943376641713289E-2</v>
      </c>
      <c r="AJ406" s="10">
        <f t="shared" ca="1" si="247"/>
        <v>-0.10140666690000011</v>
      </c>
      <c r="AK406" s="12">
        <f t="shared" si="248"/>
        <v>0.14605886976292895</v>
      </c>
      <c r="AL406" s="10">
        <f t="shared" ca="1" si="249"/>
        <v>12.24171078141865</v>
      </c>
      <c r="AM406" s="10">
        <f t="shared" si="250"/>
        <v>6.2943376641713289E-2</v>
      </c>
      <c r="AN406" s="10">
        <f t="shared" si="251"/>
        <v>3.0699156228180571</v>
      </c>
      <c r="AO406" s="10">
        <f t="shared" si="252"/>
        <v>4.3601666669999997</v>
      </c>
      <c r="AP406" s="10">
        <f t="shared" si="253"/>
        <v>1.2168301939585713</v>
      </c>
      <c r="AQ406" s="10">
        <f t="shared" si="254"/>
        <v>2.4824566667800001</v>
      </c>
      <c r="AR406" s="15">
        <f t="shared" ca="1" si="255"/>
        <v>5.8042825182178683</v>
      </c>
    </row>
    <row r="407" spans="1:44">
      <c r="A407" s="14" t="str">
        <f>B407&amp;D407</f>
        <v>ND9</v>
      </c>
      <c r="B407" t="s">
        <v>90</v>
      </c>
      <c r="C407" t="s">
        <v>156</v>
      </c>
      <c r="D407">
        <v>9</v>
      </c>
      <c r="E407">
        <v>1</v>
      </c>
      <c r="F407" s="16">
        <f t="shared" ca="1" si="224"/>
        <v>4.3681055600078222</v>
      </c>
      <c r="G407">
        <v>22.01448276</v>
      </c>
      <c r="H407">
        <v>6.9179310340000004</v>
      </c>
      <c r="I407">
        <v>5.9792241380000002</v>
      </c>
      <c r="J407">
        <v>578</v>
      </c>
      <c r="K407">
        <v>4.5987068969999996</v>
      </c>
      <c r="L407">
        <v>47.690800000000003</v>
      </c>
      <c r="M407">
        <v>8.6689655170000002</v>
      </c>
      <c r="N407" s="12">
        <f t="shared" si="225"/>
        <v>27.05</v>
      </c>
      <c r="O407" s="10">
        <f t="shared" si="226"/>
        <v>12.3</v>
      </c>
      <c r="P407" s="10">
        <f t="shared" si="227"/>
        <v>94.651694198065101</v>
      </c>
      <c r="Q407" s="10">
        <f t="shared" si="228"/>
        <v>37.132138114375003</v>
      </c>
      <c r="R407" s="10">
        <f t="shared" si="229"/>
        <v>29.921898274686438</v>
      </c>
      <c r="S407" s="12">
        <f t="shared" si="230"/>
        <v>16.294838098977639</v>
      </c>
      <c r="T407" s="10">
        <f t="shared" si="231"/>
        <v>20.600198000000002</v>
      </c>
      <c r="U407" s="10">
        <f t="shared" si="232"/>
        <v>0.7910039553492465</v>
      </c>
      <c r="V407" s="10">
        <f t="shared" si="233"/>
        <v>12.547025336212782</v>
      </c>
      <c r="W407" s="10">
        <f t="shared" si="234"/>
        <v>33.527018194530719</v>
      </c>
      <c r="X407" s="10">
        <f t="shared" si="235"/>
        <v>0.20471585938497189</v>
      </c>
      <c r="Y407" s="10">
        <f t="shared" si="236"/>
        <v>0.71785533972148297</v>
      </c>
      <c r="Z407" s="10">
        <f t="shared" si="237"/>
        <v>4.9270089841707785</v>
      </c>
      <c r="AA407" s="10">
        <f t="shared" si="238"/>
        <v>7.6200163520420032</v>
      </c>
      <c r="AB407" s="10">
        <f t="shared" si="239"/>
        <v>14.466206896999999</v>
      </c>
      <c r="AC407" s="10">
        <f t="shared" si="240"/>
        <v>2.6462660151849375</v>
      </c>
      <c r="AD407" s="10">
        <f t="shared" si="241"/>
        <v>0.99622657910796653</v>
      </c>
      <c r="AE407" s="10">
        <f t="shared" si="242"/>
        <v>1.821246297146452</v>
      </c>
      <c r="AF407" s="10">
        <f t="shared" si="243"/>
        <v>0.93376523989523996</v>
      </c>
      <c r="AG407" s="10">
        <f t="shared" si="244"/>
        <v>0.10652046507112176</v>
      </c>
      <c r="AH407" s="10">
        <f t="shared" si="245"/>
        <v>94.651694198065101</v>
      </c>
      <c r="AI407" s="10">
        <f t="shared" si="246"/>
        <v>6.2943376641713289E-2</v>
      </c>
      <c r="AJ407" s="10">
        <f t="shared" ca="1" si="247"/>
        <v>-0.79820436752000001</v>
      </c>
      <c r="AK407" s="12">
        <f t="shared" si="248"/>
        <v>0.10652046507112176</v>
      </c>
      <c r="AL407" s="10">
        <f t="shared" ca="1" si="249"/>
        <v>8.4182207195620027</v>
      </c>
      <c r="AM407" s="10">
        <f t="shared" si="250"/>
        <v>6.2943376641713289E-2</v>
      </c>
      <c r="AN407" s="10">
        <f t="shared" si="251"/>
        <v>3.1308027810116572</v>
      </c>
      <c r="AO407" s="10">
        <f t="shared" si="252"/>
        <v>4.5987068969999996</v>
      </c>
      <c r="AP407" s="10">
        <f t="shared" si="253"/>
        <v>0.88748105725121207</v>
      </c>
      <c r="AQ407" s="10">
        <f t="shared" si="254"/>
        <v>2.56356034498</v>
      </c>
      <c r="AR407" s="15">
        <f t="shared" ca="1" si="255"/>
        <v>4.3681055600078222</v>
      </c>
    </row>
    <row r="408" spans="1:44">
      <c r="A408" s="14" t="str">
        <f>B408&amp;D408</f>
        <v>ND10</v>
      </c>
      <c r="B408" t="s">
        <v>90</v>
      </c>
      <c r="C408" t="s">
        <v>156</v>
      </c>
      <c r="D408">
        <v>10</v>
      </c>
      <c r="E408">
        <v>1</v>
      </c>
      <c r="F408" s="16">
        <f t="shared" ca="1" si="224"/>
        <v>2.5549635358928708</v>
      </c>
      <c r="G408">
        <v>13.45933333</v>
      </c>
      <c r="H408">
        <v>0.827333333</v>
      </c>
      <c r="I408">
        <v>0.47841666700000002</v>
      </c>
      <c r="J408">
        <v>578</v>
      </c>
      <c r="K408">
        <v>5.2854166669999998</v>
      </c>
      <c r="L408">
        <v>47.690800000000003</v>
      </c>
      <c r="M408">
        <v>6.693333333</v>
      </c>
      <c r="N408" s="12">
        <f t="shared" si="225"/>
        <v>18.649999999999999</v>
      </c>
      <c r="O408" s="10">
        <f t="shared" si="226"/>
        <v>10.649999999999999</v>
      </c>
      <c r="P408" s="10">
        <f t="shared" si="227"/>
        <v>94.651694198065101</v>
      </c>
      <c r="Q408" s="10">
        <f t="shared" si="228"/>
        <v>32.803941275248</v>
      </c>
      <c r="R408" s="10">
        <f t="shared" si="229"/>
        <v>27.43413149462144</v>
      </c>
      <c r="S408" s="12">
        <f t="shared" si="230"/>
        <v>10.523094678894365</v>
      </c>
      <c r="T408" s="10">
        <f t="shared" si="231"/>
        <v>14.203093999999998</v>
      </c>
      <c r="U408" s="10">
        <f t="shared" si="232"/>
        <v>0.74090157249500466</v>
      </c>
      <c r="V408" s="10">
        <f t="shared" si="233"/>
        <v>8.1027829027486611</v>
      </c>
      <c r="W408" s="10">
        <f t="shared" si="234"/>
        <v>30.11903638493472</v>
      </c>
      <c r="X408" s="10">
        <f t="shared" si="235"/>
        <v>0.22866725436426255</v>
      </c>
      <c r="Y408" s="10">
        <f t="shared" si="236"/>
        <v>0.65021712286825639</v>
      </c>
      <c r="Z408" s="10">
        <f t="shared" si="237"/>
        <v>4.4781996569849403</v>
      </c>
      <c r="AA408" s="10">
        <f t="shared" si="238"/>
        <v>3.6245832457637208</v>
      </c>
      <c r="AB408" s="10">
        <f t="shared" si="239"/>
        <v>7.1433333315</v>
      </c>
      <c r="AC408" s="10">
        <f t="shared" si="240"/>
        <v>1.5433719005236666</v>
      </c>
      <c r="AD408" s="10">
        <f t="shared" si="241"/>
        <v>0.64857087022307591</v>
      </c>
      <c r="AE408" s="10">
        <f t="shared" si="242"/>
        <v>1.0959713853733712</v>
      </c>
      <c r="AF408" s="10">
        <f t="shared" si="243"/>
        <v>0.63239695157101106</v>
      </c>
      <c r="AG408" s="10">
        <f t="shared" si="244"/>
        <v>6.938950719570601E-2</v>
      </c>
      <c r="AH408" s="10">
        <f t="shared" si="245"/>
        <v>94.651694198065101</v>
      </c>
      <c r="AI408" s="10">
        <f t="shared" si="246"/>
        <v>6.2943376641713289E-2</v>
      </c>
      <c r="AJ408" s="10">
        <f t="shared" ca="1" si="247"/>
        <v>-1.0252022991700001</v>
      </c>
      <c r="AK408" s="12">
        <f t="shared" si="248"/>
        <v>6.938950719570601E-2</v>
      </c>
      <c r="AL408" s="10">
        <f t="shared" ca="1" si="249"/>
        <v>4.6497855449337209</v>
      </c>
      <c r="AM408" s="10">
        <f t="shared" si="250"/>
        <v>6.2943376641713289E-2</v>
      </c>
      <c r="AN408" s="10">
        <f t="shared" si="251"/>
        <v>3.2126411480047947</v>
      </c>
      <c r="AO408" s="10">
        <f t="shared" si="252"/>
        <v>5.2854166669999998</v>
      </c>
      <c r="AP408" s="10">
        <f t="shared" si="253"/>
        <v>0.46357443380236019</v>
      </c>
      <c r="AQ408" s="10">
        <f t="shared" si="254"/>
        <v>2.7970416667800002</v>
      </c>
      <c r="AR408" s="15">
        <f t="shared" ca="1" si="255"/>
        <v>2.5549635358928708</v>
      </c>
    </row>
    <row r="409" spans="1:44">
      <c r="A409" s="14" t="str">
        <f>B409&amp;D409</f>
        <v>ND11</v>
      </c>
      <c r="B409" t="s">
        <v>90</v>
      </c>
      <c r="C409" t="s">
        <v>156</v>
      </c>
      <c r="D409">
        <v>11</v>
      </c>
      <c r="E409">
        <v>1</v>
      </c>
      <c r="F409" s="16">
        <f t="shared" ca="1" si="224"/>
        <v>1.1192318563093675</v>
      </c>
      <c r="G409">
        <v>3.9158620690000001</v>
      </c>
      <c r="H409">
        <v>-6.6710344829999997</v>
      </c>
      <c r="I409">
        <v>-5.6849999999999996</v>
      </c>
      <c r="J409">
        <v>578</v>
      </c>
      <c r="K409">
        <v>5.1635057470000003</v>
      </c>
      <c r="L409">
        <v>47.690800000000003</v>
      </c>
      <c r="M409">
        <v>5.2413793100000001</v>
      </c>
      <c r="N409" s="12">
        <f t="shared" si="225"/>
        <v>12</v>
      </c>
      <c r="O409" s="10">
        <f t="shared" si="226"/>
        <v>9.1</v>
      </c>
      <c r="P409" s="10">
        <f t="shared" si="227"/>
        <v>94.651694198065101</v>
      </c>
      <c r="Q409" s="10">
        <f t="shared" si="228"/>
        <v>28.657772836896438</v>
      </c>
      <c r="R409" s="10">
        <f t="shared" si="229"/>
        <v>24.546435761008002</v>
      </c>
      <c r="S409" s="12">
        <f t="shared" si="230"/>
        <v>6.45585449010989</v>
      </c>
      <c r="T409" s="10">
        <f t="shared" si="231"/>
        <v>9.1387199999999993</v>
      </c>
      <c r="U409" s="10">
        <f t="shared" si="232"/>
        <v>0.70642874386236698</v>
      </c>
      <c r="V409" s="10">
        <f t="shared" si="233"/>
        <v>4.9710079573846153</v>
      </c>
      <c r="W409" s="10">
        <f t="shared" si="234"/>
        <v>26.60210429895222</v>
      </c>
      <c r="X409" s="10">
        <f t="shared" si="235"/>
        <v>0.25148224720083484</v>
      </c>
      <c r="Y409" s="10">
        <f t="shared" si="236"/>
        <v>0.60367880421419551</v>
      </c>
      <c r="Z409" s="10">
        <f t="shared" si="237"/>
        <v>4.0385852235146071</v>
      </c>
      <c r="AA409" s="10">
        <f t="shared" si="238"/>
        <v>0.93242273387000818</v>
      </c>
      <c r="AB409" s="10">
        <f t="shared" si="239"/>
        <v>-1.3775862069999998</v>
      </c>
      <c r="AC409" s="10">
        <f t="shared" si="240"/>
        <v>0.80845753869553938</v>
      </c>
      <c r="AD409" s="10">
        <f t="shared" si="241"/>
        <v>0.37063878388703059</v>
      </c>
      <c r="AE409" s="10">
        <f t="shared" si="242"/>
        <v>0.58954816129128496</v>
      </c>
      <c r="AF409" s="10">
        <f t="shared" si="243"/>
        <v>0.3997649265619444</v>
      </c>
      <c r="AG409" s="10">
        <f t="shared" si="244"/>
        <v>4.0657194276547237E-2</v>
      </c>
      <c r="AH409" s="10">
        <f t="shared" si="245"/>
        <v>94.651694198065101</v>
      </c>
      <c r="AI409" s="10">
        <f t="shared" si="246"/>
        <v>6.2943376641713289E-2</v>
      </c>
      <c r="AJ409" s="10">
        <f t="shared" ca="1" si="247"/>
        <v>-1.19292873539</v>
      </c>
      <c r="AK409" s="12">
        <f t="shared" si="248"/>
        <v>4.0657194276547237E-2</v>
      </c>
      <c r="AL409" s="10">
        <f t="shared" ca="1" si="249"/>
        <v>2.125351469260008</v>
      </c>
      <c r="AM409" s="10">
        <f t="shared" si="250"/>
        <v>6.2943376641713289E-2</v>
      </c>
      <c r="AN409" s="10">
        <f t="shared" si="251"/>
        <v>3.3134231723817846</v>
      </c>
      <c r="AO409" s="10">
        <f t="shared" si="252"/>
        <v>5.1635057470000003</v>
      </c>
      <c r="AP409" s="10">
        <f t="shared" si="253"/>
        <v>0.18978323472934056</v>
      </c>
      <c r="AQ409" s="10">
        <f t="shared" si="254"/>
        <v>2.7555919539800002</v>
      </c>
      <c r="AR409" s="15">
        <f t="shared" ca="1" si="255"/>
        <v>1.1192318563093675</v>
      </c>
    </row>
    <row r="410" spans="1:44">
      <c r="A410" s="14" t="str">
        <f>B410&amp;D410</f>
        <v>ND12</v>
      </c>
      <c r="B410" t="s">
        <v>90</v>
      </c>
      <c r="C410" t="s">
        <v>156</v>
      </c>
      <c r="D410">
        <v>12</v>
      </c>
      <c r="E410">
        <v>1</v>
      </c>
      <c r="F410" s="16">
        <f t="shared" ca="1" si="224"/>
        <v>0.50371971551276196</v>
      </c>
      <c r="G410">
        <v>-3.8548387100000001</v>
      </c>
      <c r="H410">
        <v>-14.34709677</v>
      </c>
      <c r="I410">
        <v>-11.69123656</v>
      </c>
      <c r="J410">
        <v>578</v>
      </c>
      <c r="K410">
        <v>4.9876612900000001</v>
      </c>
      <c r="L410">
        <v>47.690800000000003</v>
      </c>
      <c r="M410">
        <v>4.4129032260000001</v>
      </c>
      <c r="N410" s="12">
        <f t="shared" si="225"/>
        <v>9.3000000000000007</v>
      </c>
      <c r="O410" s="10">
        <f t="shared" si="226"/>
        <v>8.35</v>
      </c>
      <c r="P410" s="10">
        <f t="shared" si="227"/>
        <v>94.651694198065101</v>
      </c>
      <c r="Q410" s="10">
        <f t="shared" si="228"/>
        <v>25.672668515863002</v>
      </c>
      <c r="R410" s="10">
        <f t="shared" si="229"/>
        <v>21.892939805091437</v>
      </c>
      <c r="S410" s="12">
        <f t="shared" si="230"/>
        <v>4.7824850300479049</v>
      </c>
      <c r="T410" s="10">
        <f t="shared" si="231"/>
        <v>7.0825080000000007</v>
      </c>
      <c r="U410" s="10">
        <f t="shared" si="232"/>
        <v>0.67525303607816678</v>
      </c>
      <c r="V410" s="10">
        <f t="shared" si="233"/>
        <v>3.6825134731368867</v>
      </c>
      <c r="W410" s="10">
        <f t="shared" si="234"/>
        <v>23.78280416047722</v>
      </c>
      <c r="X410" s="10">
        <f t="shared" si="235"/>
        <v>0.27005728282940022</v>
      </c>
      <c r="Y410" s="10">
        <f t="shared" si="236"/>
        <v>0.56159159870552522</v>
      </c>
      <c r="Z410" s="10">
        <f t="shared" si="237"/>
        <v>3.6069452949934844</v>
      </c>
      <c r="AA410" s="10">
        <f t="shared" si="238"/>
        <v>7.5568178143402331E-2</v>
      </c>
      <c r="AB410" s="10">
        <f t="shared" si="239"/>
        <v>-9.1009677399999998</v>
      </c>
      <c r="AC410" s="10">
        <f t="shared" si="240"/>
        <v>0.45924926061567017</v>
      </c>
      <c r="AD410" s="10">
        <f t="shared" si="241"/>
        <v>0.2010269692164518</v>
      </c>
      <c r="AE410" s="10">
        <f t="shared" si="242"/>
        <v>0.33013811491606099</v>
      </c>
      <c r="AF410" s="10">
        <f t="shared" si="243"/>
        <v>0.24959100434727116</v>
      </c>
      <c r="AG410" s="10">
        <f t="shared" si="244"/>
        <v>2.4139038109738119E-2</v>
      </c>
      <c r="AH410" s="10">
        <f t="shared" si="245"/>
        <v>94.651694198065101</v>
      </c>
      <c r="AI410" s="10">
        <f t="shared" si="246"/>
        <v>6.2943376641713289E-2</v>
      </c>
      <c r="AJ410" s="10">
        <f t="shared" ca="1" si="247"/>
        <v>-1.08127341462</v>
      </c>
      <c r="AK410" s="12">
        <f t="shared" si="248"/>
        <v>2.4139038109738119E-2</v>
      </c>
      <c r="AL410" s="10">
        <f t="shared" ca="1" si="249"/>
        <v>1.1568415927634024</v>
      </c>
      <c r="AM410" s="10">
        <f t="shared" si="250"/>
        <v>6.2943376641713289E-2</v>
      </c>
      <c r="AN410" s="10">
        <f t="shared" si="251"/>
        <v>3.4103952268885065</v>
      </c>
      <c r="AO410" s="10">
        <f t="shared" si="252"/>
        <v>4.9876612900000001</v>
      </c>
      <c r="AP410" s="10">
        <f t="shared" si="253"/>
        <v>8.0547110568789826E-2</v>
      </c>
      <c r="AQ410" s="10">
        <f t="shared" si="254"/>
        <v>2.6958048386</v>
      </c>
      <c r="AR410" s="15">
        <f t="shared" ca="1" si="255"/>
        <v>0.50371971551276196</v>
      </c>
    </row>
    <row r="411" spans="1:44">
      <c r="A411" s="14" t="str">
        <f>B411&amp;D411</f>
        <v>NE1</v>
      </c>
      <c r="B411" t="s">
        <v>91</v>
      </c>
      <c r="C411" t="s">
        <v>155</v>
      </c>
      <c r="D411">
        <v>1</v>
      </c>
      <c r="E411">
        <v>1</v>
      </c>
      <c r="F411" s="16">
        <f t="shared" ca="1" si="224"/>
        <v>0.90869937833270775</v>
      </c>
      <c r="G411">
        <v>-0.18944444399999999</v>
      </c>
      <c r="H411">
        <v>-10.680925930000001</v>
      </c>
      <c r="I411">
        <v>-9.8919598769999997</v>
      </c>
      <c r="J411">
        <v>500.88888889999998</v>
      </c>
      <c r="K411">
        <v>4.7121373459999996</v>
      </c>
      <c r="L411">
        <v>41.250944439999998</v>
      </c>
      <c r="M411">
        <v>5.0333333329999999</v>
      </c>
      <c r="N411" s="12">
        <f t="shared" si="225"/>
        <v>14.4</v>
      </c>
      <c r="O411" s="10">
        <f t="shared" si="226"/>
        <v>9.4</v>
      </c>
      <c r="P411" s="10">
        <f t="shared" si="227"/>
        <v>95.517627910127885</v>
      </c>
      <c r="Q411" s="10">
        <f t="shared" si="228"/>
        <v>27.035096225898439</v>
      </c>
      <c r="R411" s="10">
        <f t="shared" si="229"/>
        <v>23.102929802607999</v>
      </c>
      <c r="S411" s="12">
        <f t="shared" si="230"/>
        <v>7.455319148680851</v>
      </c>
      <c r="T411" s="10">
        <f t="shared" si="231"/>
        <v>10.9442560000032</v>
      </c>
      <c r="U411" s="10">
        <f t="shared" si="232"/>
        <v>0.68120840271633554</v>
      </c>
      <c r="V411" s="10">
        <f t="shared" si="233"/>
        <v>5.7405957444842555</v>
      </c>
      <c r="W411" s="10">
        <f t="shared" si="234"/>
        <v>25.069013014253219</v>
      </c>
      <c r="X411" s="10">
        <f t="shared" si="235"/>
        <v>0.26484609508227114</v>
      </c>
      <c r="Y411" s="10">
        <f t="shared" si="236"/>
        <v>0.56963134366705304</v>
      </c>
      <c r="Z411" s="10">
        <f t="shared" si="237"/>
        <v>3.7820275485112038</v>
      </c>
      <c r="AA411" s="10">
        <f t="shared" si="238"/>
        <v>1.9585681959730517</v>
      </c>
      <c r="AB411" s="10">
        <f t="shared" si="239"/>
        <v>-5.4351851870000001</v>
      </c>
      <c r="AC411" s="10">
        <f t="shared" si="240"/>
        <v>0.60242992115915572</v>
      </c>
      <c r="AD411" s="10">
        <f t="shared" si="241"/>
        <v>0.27064455512057495</v>
      </c>
      <c r="AE411" s="10">
        <f t="shared" si="242"/>
        <v>0.43653723813986534</v>
      </c>
      <c r="AF411" s="10">
        <f t="shared" si="243"/>
        <v>0.2881688481828078</v>
      </c>
      <c r="AG411" s="10">
        <f t="shared" si="244"/>
        <v>3.1058908798127026E-2</v>
      </c>
      <c r="AH411" s="10">
        <f t="shared" si="245"/>
        <v>95.517627910127885</v>
      </c>
      <c r="AI411" s="10">
        <f t="shared" si="246"/>
        <v>6.3519222560235039E-2</v>
      </c>
      <c r="AJ411" s="10">
        <f t="shared" ca="1" si="247"/>
        <v>-0.33329868607000002</v>
      </c>
      <c r="AK411" s="12">
        <f t="shared" si="248"/>
        <v>3.1058908798127026E-2</v>
      </c>
      <c r="AL411" s="10">
        <f t="shared" ca="1" si="249"/>
        <v>2.2918668820430517</v>
      </c>
      <c r="AM411" s="10">
        <f t="shared" si="250"/>
        <v>6.3519222560235039E-2</v>
      </c>
      <c r="AN411" s="10">
        <f t="shared" si="251"/>
        <v>3.363670969327587</v>
      </c>
      <c r="AO411" s="10">
        <f t="shared" si="252"/>
        <v>4.7121373459999996</v>
      </c>
      <c r="AP411" s="10">
        <f t="shared" si="253"/>
        <v>0.14836838995705753</v>
      </c>
      <c r="AQ411" s="10">
        <f t="shared" si="254"/>
        <v>2.6021266976400002</v>
      </c>
      <c r="AR411" s="15">
        <f t="shared" ca="1" si="255"/>
        <v>0.90869937833270775</v>
      </c>
    </row>
    <row r="412" spans="1:44">
      <c r="A412" s="14" t="str">
        <f>B412&amp;D412</f>
        <v>NE2</v>
      </c>
      <c r="B412" t="s">
        <v>91</v>
      </c>
      <c r="C412" t="s">
        <v>155</v>
      </c>
      <c r="D412">
        <v>2</v>
      </c>
      <c r="E412">
        <v>1</v>
      </c>
      <c r="F412" s="16">
        <f t="shared" ca="1" si="224"/>
        <v>1.2414702579514607</v>
      </c>
      <c r="G412">
        <v>2.9427983539999998</v>
      </c>
      <c r="H412">
        <v>-8.0288065839999998</v>
      </c>
      <c r="I412">
        <v>-7.3636488340000001</v>
      </c>
      <c r="J412">
        <v>500.88888889999998</v>
      </c>
      <c r="K412">
        <v>4.7714077499999998</v>
      </c>
      <c r="L412">
        <v>41.250944439999998</v>
      </c>
      <c r="M412">
        <v>5.9465020580000001</v>
      </c>
      <c r="N412" s="12">
        <f t="shared" si="225"/>
        <v>20.100000000000001</v>
      </c>
      <c r="O412" s="10">
        <f t="shared" si="226"/>
        <v>10.45</v>
      </c>
      <c r="P412" s="10">
        <f t="shared" si="227"/>
        <v>95.517627910127885</v>
      </c>
      <c r="Q412" s="10">
        <f t="shared" si="228"/>
        <v>28.245437499156438</v>
      </c>
      <c r="R412" s="10">
        <f t="shared" si="229"/>
        <v>23.997422552046437</v>
      </c>
      <c r="S412" s="12">
        <f t="shared" si="230"/>
        <v>10.743884754344498</v>
      </c>
      <c r="T412" s="10">
        <f t="shared" si="231"/>
        <v>15.276357333337801</v>
      </c>
      <c r="U412" s="10">
        <f t="shared" si="232"/>
        <v>0.70330148214705435</v>
      </c>
      <c r="V412" s="10">
        <f t="shared" si="233"/>
        <v>8.2727912608452634</v>
      </c>
      <c r="W412" s="10">
        <f t="shared" si="234"/>
        <v>26.121430025601438</v>
      </c>
      <c r="X412" s="10">
        <f t="shared" si="235"/>
        <v>0.25701863590356167</v>
      </c>
      <c r="Y412" s="10">
        <f t="shared" si="236"/>
        <v>0.5994570008985235</v>
      </c>
      <c r="Z412" s="10">
        <f t="shared" si="237"/>
        <v>4.0245710578386884</v>
      </c>
      <c r="AA412" s="10">
        <f t="shared" si="238"/>
        <v>4.248220203006575</v>
      </c>
      <c r="AB412" s="10">
        <f t="shared" si="239"/>
        <v>-2.543004115</v>
      </c>
      <c r="AC412" s="10">
        <f t="shared" si="240"/>
        <v>0.75469555295668167</v>
      </c>
      <c r="AD412" s="10">
        <f t="shared" si="241"/>
        <v>0.33361730984852145</v>
      </c>
      <c r="AE412" s="10">
        <f t="shared" si="242"/>
        <v>0.5441564314026015</v>
      </c>
      <c r="AF412" s="10">
        <f t="shared" si="243"/>
        <v>0.35132177486253419</v>
      </c>
      <c r="AG412" s="10">
        <f t="shared" si="244"/>
        <v>3.7669278401137735E-2</v>
      </c>
      <c r="AH412" s="10">
        <f t="shared" si="245"/>
        <v>95.517627910127885</v>
      </c>
      <c r="AI412" s="10">
        <f t="shared" si="246"/>
        <v>6.3519222560235039E-2</v>
      </c>
      <c r="AJ412" s="10">
        <f t="shared" ca="1" si="247"/>
        <v>0.40490535008000006</v>
      </c>
      <c r="AK412" s="12">
        <f t="shared" si="248"/>
        <v>3.7669278401137735E-2</v>
      </c>
      <c r="AL412" s="10">
        <f t="shared" ca="1" si="249"/>
        <v>3.843314852926575</v>
      </c>
      <c r="AM412" s="10">
        <f t="shared" si="250"/>
        <v>6.3519222560235039E-2</v>
      </c>
      <c r="AN412" s="10">
        <f t="shared" si="251"/>
        <v>3.3277009420850239</v>
      </c>
      <c r="AO412" s="10">
        <f t="shared" si="252"/>
        <v>4.7714077499999998</v>
      </c>
      <c r="AP412" s="10">
        <f t="shared" si="253"/>
        <v>0.19283465654006732</v>
      </c>
      <c r="AQ412" s="10">
        <f t="shared" si="254"/>
        <v>2.6222786349999998</v>
      </c>
      <c r="AR412" s="15">
        <f t="shared" ca="1" si="255"/>
        <v>1.2414702579514607</v>
      </c>
    </row>
    <row r="413" spans="1:44">
      <c r="A413" s="14" t="str">
        <f>B413&amp;D413</f>
        <v>NE3</v>
      </c>
      <c r="B413" t="s">
        <v>91</v>
      </c>
      <c r="C413" t="s">
        <v>155</v>
      </c>
      <c r="D413">
        <v>3</v>
      </c>
      <c r="E413">
        <v>1</v>
      </c>
      <c r="F413" s="16">
        <f t="shared" ca="1" si="224"/>
        <v>2.3819563469496479</v>
      </c>
      <c r="G413">
        <v>10.251666670000001</v>
      </c>
      <c r="H413">
        <v>-2.228703704</v>
      </c>
      <c r="I413">
        <v>-2.8024922839999999</v>
      </c>
      <c r="J413">
        <v>500.88888889999998</v>
      </c>
      <c r="K413">
        <v>5.2163194439999998</v>
      </c>
      <c r="L413">
        <v>41.250944439999998</v>
      </c>
      <c r="M413">
        <v>6.8240740740000003</v>
      </c>
      <c r="N413" s="12">
        <f t="shared" si="225"/>
        <v>26.75</v>
      </c>
      <c r="O413" s="10">
        <f t="shared" si="226"/>
        <v>11.7</v>
      </c>
      <c r="P413" s="10">
        <f t="shared" si="227"/>
        <v>95.517627910127885</v>
      </c>
      <c r="Q413" s="10">
        <f t="shared" si="228"/>
        <v>31.449057556663</v>
      </c>
      <c r="R413" s="10">
        <f t="shared" si="229"/>
        <v>26.250100533261438</v>
      </c>
      <c r="S413" s="12">
        <f t="shared" si="230"/>
        <v>14.488524849551283</v>
      </c>
      <c r="T413" s="10">
        <f t="shared" si="231"/>
        <v>20.330475555561499</v>
      </c>
      <c r="U413" s="10">
        <f t="shared" si="232"/>
        <v>0.71265056294208906</v>
      </c>
      <c r="V413" s="10">
        <f t="shared" si="233"/>
        <v>11.156164134154487</v>
      </c>
      <c r="W413" s="10">
        <f t="shared" si="234"/>
        <v>28.849579044962219</v>
      </c>
      <c r="X413" s="10">
        <f t="shared" si="235"/>
        <v>0.24131309903816328</v>
      </c>
      <c r="Y413" s="10">
        <f t="shared" si="236"/>
        <v>0.6120782599718203</v>
      </c>
      <c r="Z413" s="10">
        <f t="shared" si="237"/>
        <v>4.2611549998855445</v>
      </c>
      <c r="AA413" s="10">
        <f t="shared" si="238"/>
        <v>6.8950091342689426</v>
      </c>
      <c r="AB413" s="10">
        <f t="shared" si="239"/>
        <v>4.0114814830000007</v>
      </c>
      <c r="AC413" s="10">
        <f t="shared" si="240"/>
        <v>1.2488255059077762</v>
      </c>
      <c r="AD413" s="10">
        <f t="shared" si="241"/>
        <v>0.51854833099724718</v>
      </c>
      <c r="AE413" s="10">
        <f t="shared" si="242"/>
        <v>0.88368691845251168</v>
      </c>
      <c r="AF413" s="10">
        <f t="shared" si="243"/>
        <v>0.49689308272711097</v>
      </c>
      <c r="AG413" s="10">
        <f t="shared" si="244"/>
        <v>5.7279197265239591E-2</v>
      </c>
      <c r="AH413" s="10">
        <f t="shared" si="245"/>
        <v>95.517627910127885</v>
      </c>
      <c r="AI413" s="10">
        <f t="shared" si="246"/>
        <v>6.3519222560235039E-2</v>
      </c>
      <c r="AJ413" s="10">
        <f t="shared" ca="1" si="247"/>
        <v>0.91762798372000021</v>
      </c>
      <c r="AK413" s="12">
        <f t="shared" si="248"/>
        <v>5.7279197265239591E-2</v>
      </c>
      <c r="AL413" s="10">
        <f t="shared" ca="1" si="249"/>
        <v>5.9773811505489425</v>
      </c>
      <c r="AM413" s="10">
        <f t="shared" si="250"/>
        <v>6.3519222560235039E-2</v>
      </c>
      <c r="AN413" s="10">
        <f t="shared" si="251"/>
        <v>3.2489628053746658</v>
      </c>
      <c r="AO413" s="10">
        <f t="shared" si="252"/>
        <v>5.2163194439999998</v>
      </c>
      <c r="AP413" s="10">
        <f t="shared" si="253"/>
        <v>0.38679383572540071</v>
      </c>
      <c r="AQ413" s="10">
        <f t="shared" si="254"/>
        <v>2.7735486109599998</v>
      </c>
      <c r="AR413" s="15">
        <f t="shared" ca="1" si="255"/>
        <v>2.3819563469496479</v>
      </c>
    </row>
    <row r="414" spans="1:44">
      <c r="A414" s="14" t="str">
        <f>B414&amp;D414</f>
        <v>NE4</v>
      </c>
      <c r="B414" t="s">
        <v>91</v>
      </c>
      <c r="C414" t="s">
        <v>155</v>
      </c>
      <c r="D414">
        <v>4</v>
      </c>
      <c r="E414">
        <v>1</v>
      </c>
      <c r="F414" s="16">
        <f t="shared" ca="1" si="224"/>
        <v>3.6234642997783788</v>
      </c>
      <c r="G414">
        <v>16.931417620000001</v>
      </c>
      <c r="H414">
        <v>4.342337165</v>
      </c>
      <c r="I414">
        <v>3.639192209</v>
      </c>
      <c r="J414">
        <v>500.88888889999998</v>
      </c>
      <c r="K414">
        <v>5.5396791189999997</v>
      </c>
      <c r="L414">
        <v>41.250944439999998</v>
      </c>
      <c r="M414">
        <v>7.3544061300000001</v>
      </c>
      <c r="N414" s="12">
        <f t="shared" si="225"/>
        <v>34.400000000000006</v>
      </c>
      <c r="O414" s="10">
        <f t="shared" si="226"/>
        <v>13.149999999999999</v>
      </c>
      <c r="P414" s="10">
        <f t="shared" si="227"/>
        <v>95.517627910127885</v>
      </c>
      <c r="Q414" s="10">
        <f t="shared" si="228"/>
        <v>34.439446698821442</v>
      </c>
      <c r="R414" s="10">
        <f t="shared" si="229"/>
        <v>28.865625279223</v>
      </c>
      <c r="S414" s="12">
        <f t="shared" si="230"/>
        <v>18.219451363954374</v>
      </c>
      <c r="T414" s="10">
        <f t="shared" si="231"/>
        <v>26.144611555563202</v>
      </c>
      <c r="U414" s="10">
        <f t="shared" si="232"/>
        <v>0.69687213846088036</v>
      </c>
      <c r="V414" s="10">
        <f t="shared" si="233"/>
        <v>14.028977550244868</v>
      </c>
      <c r="W414" s="10">
        <f t="shared" si="234"/>
        <v>31.652535989022219</v>
      </c>
      <c r="X414" s="10">
        <f t="shared" si="235"/>
        <v>0.21534196334328365</v>
      </c>
      <c r="Y414" s="10">
        <f t="shared" si="236"/>
        <v>0.59077738692218862</v>
      </c>
      <c r="Z414" s="10">
        <f t="shared" si="237"/>
        <v>4.0268091163161781</v>
      </c>
      <c r="AA414" s="10">
        <f t="shared" si="238"/>
        <v>10.00216843392869</v>
      </c>
      <c r="AB414" s="10">
        <f t="shared" si="239"/>
        <v>10.636877392500001</v>
      </c>
      <c r="AC414" s="10">
        <f t="shared" si="240"/>
        <v>1.9293236015042694</v>
      </c>
      <c r="AD414" s="10">
        <f t="shared" si="241"/>
        <v>0.83306628661979687</v>
      </c>
      <c r="AE414" s="10">
        <f t="shared" si="242"/>
        <v>1.3811949440620332</v>
      </c>
      <c r="AF414" s="10">
        <f t="shared" si="243"/>
        <v>0.79283806648506339</v>
      </c>
      <c r="AG414" s="10">
        <f t="shared" si="244"/>
        <v>8.5420435996132846E-2</v>
      </c>
      <c r="AH414" s="10">
        <f t="shared" si="245"/>
        <v>95.517627910127885</v>
      </c>
      <c r="AI414" s="10">
        <f t="shared" si="246"/>
        <v>6.3519222560235039E-2</v>
      </c>
      <c r="AJ414" s="10">
        <f t="shared" ca="1" si="247"/>
        <v>0.92755542733000007</v>
      </c>
      <c r="AK414" s="12">
        <f t="shared" si="248"/>
        <v>8.5420435996132846E-2</v>
      </c>
      <c r="AL414" s="10">
        <f t="shared" ca="1" si="249"/>
        <v>9.074613006598689</v>
      </c>
      <c r="AM414" s="10">
        <f t="shared" si="250"/>
        <v>6.3519222560235039E-2</v>
      </c>
      <c r="AN414" s="10">
        <f t="shared" si="251"/>
        <v>3.1730711756305561</v>
      </c>
      <c r="AO414" s="10">
        <f t="shared" si="252"/>
        <v>5.5396791189999997</v>
      </c>
      <c r="AP414" s="10">
        <f t="shared" si="253"/>
        <v>0.58835687757696986</v>
      </c>
      <c r="AQ414" s="10">
        <f t="shared" si="254"/>
        <v>2.88349090046</v>
      </c>
      <c r="AR414" s="15">
        <f t="shared" ca="1" si="255"/>
        <v>3.6234642997783788</v>
      </c>
    </row>
    <row r="415" spans="1:44">
      <c r="A415" s="14" t="str">
        <f>B415&amp;D415</f>
        <v>NE5</v>
      </c>
      <c r="B415" t="s">
        <v>91</v>
      </c>
      <c r="C415" t="s">
        <v>155</v>
      </c>
      <c r="D415">
        <v>5</v>
      </c>
      <c r="E415">
        <v>1</v>
      </c>
      <c r="F415" s="16">
        <f t="shared" ca="1" si="224"/>
        <v>4.7149161818569043</v>
      </c>
      <c r="G415">
        <v>21.61462963</v>
      </c>
      <c r="H415">
        <v>9.6570370370000003</v>
      </c>
      <c r="I415">
        <v>8.2450231479999996</v>
      </c>
      <c r="J415">
        <v>500.88888889999998</v>
      </c>
      <c r="K415">
        <v>5.0122222220000001</v>
      </c>
      <c r="L415">
        <v>41.250944439999998</v>
      </c>
      <c r="M415">
        <v>8.5055555559999991</v>
      </c>
      <c r="N415" s="12">
        <f t="shared" si="225"/>
        <v>39.6</v>
      </c>
      <c r="O415" s="10">
        <f t="shared" si="226"/>
        <v>14.3</v>
      </c>
      <c r="P415" s="10">
        <f t="shared" si="227"/>
        <v>95.517627910127885</v>
      </c>
      <c r="Q415" s="10">
        <f t="shared" si="228"/>
        <v>36.881034107601437</v>
      </c>
      <c r="R415" s="10">
        <f t="shared" si="229"/>
        <v>31.227391054023439</v>
      </c>
      <c r="S415" s="12">
        <f t="shared" si="230"/>
        <v>21.676923077538458</v>
      </c>
      <c r="T415" s="10">
        <f t="shared" si="231"/>
        <v>30.096704000008799</v>
      </c>
      <c r="U415" s="10">
        <f t="shared" si="232"/>
        <v>0.72024242513506198</v>
      </c>
      <c r="V415" s="10">
        <f t="shared" si="233"/>
        <v>16.691230769704614</v>
      </c>
      <c r="W415" s="10">
        <f t="shared" si="234"/>
        <v>34.05421258081244</v>
      </c>
      <c r="X415" s="10">
        <f t="shared" si="235"/>
        <v>0.19378186951633697</v>
      </c>
      <c r="Y415" s="10">
        <f t="shared" si="236"/>
        <v>0.62232727393233378</v>
      </c>
      <c r="Z415" s="10">
        <f t="shared" si="237"/>
        <v>4.1067930546238411</v>
      </c>
      <c r="AA415" s="10">
        <f t="shared" si="238"/>
        <v>12.584437715080773</v>
      </c>
      <c r="AB415" s="10">
        <f t="shared" si="239"/>
        <v>15.635833333499999</v>
      </c>
      <c r="AC415" s="10">
        <f t="shared" si="240"/>
        <v>2.5824614628258109</v>
      </c>
      <c r="AD415" s="10">
        <f t="shared" si="241"/>
        <v>1.2000250200425993</v>
      </c>
      <c r="AE415" s="10">
        <f t="shared" si="242"/>
        <v>1.8912432414342051</v>
      </c>
      <c r="AF415" s="10">
        <f t="shared" si="243"/>
        <v>1.0908031470478319</v>
      </c>
      <c r="AG415" s="10">
        <f t="shared" si="244"/>
        <v>0.11378817202428529</v>
      </c>
      <c r="AH415" s="10">
        <f t="shared" si="245"/>
        <v>95.517627910127885</v>
      </c>
      <c r="AI415" s="10">
        <f t="shared" si="246"/>
        <v>6.3519222560235039E-2</v>
      </c>
      <c r="AJ415" s="10">
        <f t="shared" ca="1" si="247"/>
        <v>0.69985383173999982</v>
      </c>
      <c r="AK415" s="12">
        <f t="shared" si="248"/>
        <v>0.11378817202428529</v>
      </c>
      <c r="AL415" s="10">
        <f t="shared" ca="1" si="249"/>
        <v>11.884583883340772</v>
      </c>
      <c r="AM415" s="10">
        <f t="shared" si="250"/>
        <v>6.3519222560235039E-2</v>
      </c>
      <c r="AN415" s="10">
        <f t="shared" si="251"/>
        <v>3.1181159650406549</v>
      </c>
      <c r="AO415" s="10">
        <f t="shared" si="252"/>
        <v>5.0122222220000001</v>
      </c>
      <c r="AP415" s="10">
        <f t="shared" si="253"/>
        <v>0.8004400943863732</v>
      </c>
      <c r="AQ415" s="10">
        <f t="shared" si="254"/>
        <v>2.7041555554799999</v>
      </c>
      <c r="AR415" s="15">
        <f t="shared" ca="1" si="255"/>
        <v>4.7149161818569043</v>
      </c>
    </row>
    <row r="416" spans="1:44">
      <c r="A416" s="14" t="str">
        <f>B416&amp;D416</f>
        <v>NE6</v>
      </c>
      <c r="B416" t="s">
        <v>91</v>
      </c>
      <c r="C416" t="s">
        <v>155</v>
      </c>
      <c r="D416">
        <v>6</v>
      </c>
      <c r="E416">
        <v>1</v>
      </c>
      <c r="F416" s="16">
        <f t="shared" ca="1" si="224"/>
        <v>5.4931953067223009</v>
      </c>
      <c r="G416">
        <v>26.951340999999999</v>
      </c>
      <c r="H416">
        <v>15.48122605</v>
      </c>
      <c r="I416">
        <v>14.73461047</v>
      </c>
      <c r="J416">
        <v>500.88888889999998</v>
      </c>
      <c r="K416">
        <v>4.6401021709999997</v>
      </c>
      <c r="L416">
        <v>41.250944439999998</v>
      </c>
      <c r="M416">
        <v>9.4616858239999999</v>
      </c>
      <c r="N416" s="12">
        <f t="shared" si="225"/>
        <v>41.9</v>
      </c>
      <c r="O416" s="10">
        <f t="shared" si="226"/>
        <v>14.9</v>
      </c>
      <c r="P416" s="10">
        <f t="shared" si="227"/>
        <v>95.517627910127885</v>
      </c>
      <c r="Q416" s="10">
        <f t="shared" si="228"/>
        <v>39.45019916985644</v>
      </c>
      <c r="R416" s="10">
        <f t="shared" si="229"/>
        <v>33.731204087808003</v>
      </c>
      <c r="S416" s="12">
        <f t="shared" si="230"/>
        <v>23.778511276026848</v>
      </c>
      <c r="T416" s="10">
        <f t="shared" si="231"/>
        <v>31.844744888898198</v>
      </c>
      <c r="U416" s="10">
        <f t="shared" si="232"/>
        <v>0.74670126449392837</v>
      </c>
      <c r="V416" s="10">
        <f t="shared" si="233"/>
        <v>18.309453682540674</v>
      </c>
      <c r="W416" s="10">
        <f t="shared" si="234"/>
        <v>36.590701628832221</v>
      </c>
      <c r="X416" s="10">
        <f t="shared" si="235"/>
        <v>0.15873237564074474</v>
      </c>
      <c r="Y416" s="10">
        <f t="shared" si="236"/>
        <v>0.65804670706680335</v>
      </c>
      <c r="Z416" s="10">
        <f t="shared" si="237"/>
        <v>3.8220201599752981</v>
      </c>
      <c r="AA416" s="10">
        <f t="shared" si="238"/>
        <v>14.487433522565375</v>
      </c>
      <c r="AB416" s="10">
        <f t="shared" si="239"/>
        <v>21.216283525000001</v>
      </c>
      <c r="AC416" s="10">
        <f t="shared" si="240"/>
        <v>3.5551748802485639</v>
      </c>
      <c r="AD416" s="10">
        <f t="shared" si="241"/>
        <v>1.7589039153143968</v>
      </c>
      <c r="AE416" s="10">
        <f t="shared" si="242"/>
        <v>2.6570393977814803</v>
      </c>
      <c r="AF416" s="10">
        <f t="shared" si="243"/>
        <v>1.676426104124902</v>
      </c>
      <c r="AG416" s="10">
        <f t="shared" si="244"/>
        <v>0.15453885533337769</v>
      </c>
      <c r="AH416" s="10">
        <f t="shared" si="245"/>
        <v>95.517627910127885</v>
      </c>
      <c r="AI416" s="10">
        <f t="shared" si="246"/>
        <v>6.3519222560235039E-2</v>
      </c>
      <c r="AJ416" s="10">
        <f t="shared" ca="1" si="247"/>
        <v>0.78126302681000037</v>
      </c>
      <c r="AK416" s="12">
        <f t="shared" si="248"/>
        <v>0.15453885533337769</v>
      </c>
      <c r="AL416" s="10">
        <f t="shared" ca="1" si="249"/>
        <v>13.706170495755375</v>
      </c>
      <c r="AM416" s="10">
        <f t="shared" si="250"/>
        <v>6.3519222560235039E-2</v>
      </c>
      <c r="AN416" s="10">
        <f t="shared" si="251"/>
        <v>3.058974130245669</v>
      </c>
      <c r="AO416" s="10">
        <f t="shared" si="252"/>
        <v>4.6401021709999997</v>
      </c>
      <c r="AP416" s="10">
        <f t="shared" si="253"/>
        <v>0.98061329365657834</v>
      </c>
      <c r="AQ416" s="10">
        <f t="shared" si="254"/>
        <v>2.57763473814</v>
      </c>
      <c r="AR416" s="15">
        <f t="shared" ca="1" si="255"/>
        <v>5.4931953067223009</v>
      </c>
    </row>
    <row r="417" spans="1:44">
      <c r="A417" s="14" t="str">
        <f>B417&amp;D417</f>
        <v>NE7</v>
      </c>
      <c r="B417" t="s">
        <v>91</v>
      </c>
      <c r="C417" t="s">
        <v>155</v>
      </c>
      <c r="D417">
        <v>7</v>
      </c>
      <c r="E417">
        <v>1</v>
      </c>
      <c r="F417" s="16">
        <f t="shared" ca="1" si="224"/>
        <v>6.0171052070988882</v>
      </c>
      <c r="G417">
        <v>30.329074070000001</v>
      </c>
      <c r="H417">
        <v>18.365555560000001</v>
      </c>
      <c r="I417">
        <v>17.292307099999999</v>
      </c>
      <c r="J417">
        <v>500.88888889999998</v>
      </c>
      <c r="K417">
        <v>3.7420370369999998</v>
      </c>
      <c r="L417">
        <v>41.250944439999998</v>
      </c>
      <c r="M417">
        <v>10.159259260000001</v>
      </c>
      <c r="N417" s="12">
        <f t="shared" si="225"/>
        <v>40.799999999999997</v>
      </c>
      <c r="O417" s="10">
        <f t="shared" si="226"/>
        <v>14.7</v>
      </c>
      <c r="P417" s="10">
        <f t="shared" si="227"/>
        <v>95.517627910127885</v>
      </c>
      <c r="Q417" s="10">
        <f t="shared" si="228"/>
        <v>41.326859834343004</v>
      </c>
      <c r="R417" s="10">
        <f t="shared" si="229"/>
        <v>35.158784244183003</v>
      </c>
      <c r="S417" s="12">
        <f t="shared" si="230"/>
        <v>24.298563871020413</v>
      </c>
      <c r="T417" s="10">
        <f t="shared" si="231"/>
        <v>31.008725333342397</v>
      </c>
      <c r="U417" s="10">
        <f t="shared" si="232"/>
        <v>0.7836040859407134</v>
      </c>
      <c r="V417" s="10">
        <f t="shared" si="233"/>
        <v>18.709894180685719</v>
      </c>
      <c r="W417" s="10">
        <f t="shared" si="234"/>
        <v>38.242822039263004</v>
      </c>
      <c r="X417" s="10">
        <f t="shared" si="235"/>
        <v>0.14330540330561617</v>
      </c>
      <c r="Y417" s="10">
        <f t="shared" si="236"/>
        <v>0.70786551601996328</v>
      </c>
      <c r="Z417" s="10">
        <f t="shared" si="237"/>
        <v>3.8793883229916255</v>
      </c>
      <c r="AA417" s="10">
        <f t="shared" si="238"/>
        <v>14.830505857694094</v>
      </c>
      <c r="AB417" s="10">
        <f t="shared" si="239"/>
        <v>24.347314815000001</v>
      </c>
      <c r="AC417" s="10">
        <f t="shared" si="240"/>
        <v>4.3238129545075381</v>
      </c>
      <c r="AD417" s="10">
        <f t="shared" si="241"/>
        <v>2.111909703553903</v>
      </c>
      <c r="AE417" s="10">
        <f t="shared" si="242"/>
        <v>3.2178613290307205</v>
      </c>
      <c r="AF417" s="10">
        <f t="shared" si="243"/>
        <v>1.9739165494268527</v>
      </c>
      <c r="AG417" s="10">
        <f t="shared" si="244"/>
        <v>0.18237601822777016</v>
      </c>
      <c r="AH417" s="10">
        <f t="shared" si="245"/>
        <v>95.517627910127885</v>
      </c>
      <c r="AI417" s="10">
        <f t="shared" si="246"/>
        <v>6.3519222560235039E-2</v>
      </c>
      <c r="AJ417" s="10">
        <f t="shared" ca="1" si="247"/>
        <v>0.43834438059999992</v>
      </c>
      <c r="AK417" s="12">
        <f t="shared" si="248"/>
        <v>0.18237601822777016</v>
      </c>
      <c r="AL417" s="10">
        <f t="shared" ca="1" si="249"/>
        <v>14.392161477094094</v>
      </c>
      <c r="AM417" s="10">
        <f t="shared" si="250"/>
        <v>6.3519222560235039E-2</v>
      </c>
      <c r="AN417" s="10">
        <f t="shared" si="251"/>
        <v>3.0267635023371615</v>
      </c>
      <c r="AO417" s="10">
        <f t="shared" si="252"/>
        <v>3.7420370369999998</v>
      </c>
      <c r="AP417" s="10">
        <f t="shared" si="253"/>
        <v>1.2439447796038678</v>
      </c>
      <c r="AQ417" s="10">
        <f t="shared" si="254"/>
        <v>2.2722925925799999</v>
      </c>
      <c r="AR417" s="15">
        <f t="shared" ca="1" si="255"/>
        <v>6.0171052070988882</v>
      </c>
    </row>
    <row r="418" spans="1:44">
      <c r="A418" s="14" t="str">
        <f>B418&amp;D418</f>
        <v>NE8</v>
      </c>
      <c r="B418" t="s">
        <v>91</v>
      </c>
      <c r="C418" t="s">
        <v>155</v>
      </c>
      <c r="D418">
        <v>8</v>
      </c>
      <c r="E418">
        <v>1</v>
      </c>
      <c r="F418" s="16">
        <f t="shared" ca="1" si="224"/>
        <v>5.1718759072779488</v>
      </c>
      <c r="G418">
        <v>28.837222220000001</v>
      </c>
      <c r="H418">
        <v>16.961296300000001</v>
      </c>
      <c r="I418">
        <v>17.095285489999998</v>
      </c>
      <c r="J418">
        <v>500.88888889999998</v>
      </c>
      <c r="K418">
        <v>3.46445216</v>
      </c>
      <c r="L418">
        <v>41.250944439999998</v>
      </c>
      <c r="M418">
        <v>9.7703703700000002</v>
      </c>
      <c r="N418" s="12">
        <f t="shared" si="225"/>
        <v>36.5</v>
      </c>
      <c r="O418" s="10">
        <f t="shared" si="226"/>
        <v>13.649999999999999</v>
      </c>
      <c r="P418" s="10">
        <f t="shared" si="227"/>
        <v>95.517627910127885</v>
      </c>
      <c r="Q418" s="10">
        <f t="shared" si="228"/>
        <v>40.514563026971437</v>
      </c>
      <c r="R418" s="10">
        <f t="shared" si="229"/>
        <v>34.439446698821442</v>
      </c>
      <c r="S418" s="12">
        <f t="shared" si="230"/>
        <v>22.187949395787548</v>
      </c>
      <c r="T418" s="10">
        <f t="shared" si="231"/>
        <v>27.740648888896999</v>
      </c>
      <c r="U418" s="10">
        <f t="shared" si="232"/>
        <v>0.79983527006349586</v>
      </c>
      <c r="V418" s="10">
        <f t="shared" si="233"/>
        <v>17.084721034756413</v>
      </c>
      <c r="W418" s="10">
        <f t="shared" si="234"/>
        <v>37.477004862896436</v>
      </c>
      <c r="X418" s="10">
        <f t="shared" si="235"/>
        <v>0.14452765090404388</v>
      </c>
      <c r="Y418" s="10">
        <f t="shared" si="236"/>
        <v>0.72977761458571944</v>
      </c>
      <c r="Z418" s="10">
        <f t="shared" si="237"/>
        <v>3.9528137948263202</v>
      </c>
      <c r="AA418" s="10">
        <f t="shared" si="238"/>
        <v>13.131907239930094</v>
      </c>
      <c r="AB418" s="10">
        <f t="shared" si="239"/>
        <v>22.899259260000001</v>
      </c>
      <c r="AC418" s="10">
        <f t="shared" si="240"/>
        <v>3.9681507518049997</v>
      </c>
      <c r="AD418" s="10">
        <f t="shared" si="241"/>
        <v>1.9329817260243238</v>
      </c>
      <c r="AE418" s="10">
        <f t="shared" si="242"/>
        <v>2.9505662389146616</v>
      </c>
      <c r="AF418" s="10">
        <f t="shared" si="243"/>
        <v>1.9494611867903744</v>
      </c>
      <c r="AG418" s="10">
        <f t="shared" si="244"/>
        <v>0.16901761138111385</v>
      </c>
      <c r="AH418" s="10">
        <f t="shared" si="245"/>
        <v>95.517627910127885</v>
      </c>
      <c r="AI418" s="10">
        <f t="shared" si="246"/>
        <v>6.3519222560235039E-2</v>
      </c>
      <c r="AJ418" s="10">
        <f t="shared" ca="1" si="247"/>
        <v>-0.2027277777</v>
      </c>
      <c r="AK418" s="12">
        <f t="shared" si="248"/>
        <v>0.16901761138111385</v>
      </c>
      <c r="AL418" s="10">
        <f t="shared" ca="1" si="249"/>
        <v>13.334635017630093</v>
      </c>
      <c r="AM418" s="10">
        <f t="shared" si="250"/>
        <v>6.3519222560235039E-2</v>
      </c>
      <c r="AN418" s="10">
        <f t="shared" si="251"/>
        <v>3.0415757114457334</v>
      </c>
      <c r="AO418" s="10">
        <f t="shared" si="252"/>
        <v>3.46445216</v>
      </c>
      <c r="AP418" s="10">
        <f t="shared" si="253"/>
        <v>1.0011050521242872</v>
      </c>
      <c r="AQ418" s="10">
        <f t="shared" si="254"/>
        <v>2.1779137344000001</v>
      </c>
      <c r="AR418" s="15">
        <f t="shared" ca="1" si="255"/>
        <v>5.1718759072779488</v>
      </c>
    </row>
    <row r="419" spans="1:44">
      <c r="A419" s="14" t="str">
        <f>B419&amp;D419</f>
        <v>NE9</v>
      </c>
      <c r="B419" t="s">
        <v>91</v>
      </c>
      <c r="C419" t="s">
        <v>155</v>
      </c>
      <c r="D419">
        <v>9</v>
      </c>
      <c r="E419">
        <v>1</v>
      </c>
      <c r="F419" s="16">
        <f t="shared" ca="1" si="224"/>
        <v>4.4981577127425645</v>
      </c>
      <c r="G419">
        <v>25.460727970000001</v>
      </c>
      <c r="H419">
        <v>12.20900383</v>
      </c>
      <c r="I419">
        <v>11.680802999999999</v>
      </c>
      <c r="J419">
        <v>500.88888889999998</v>
      </c>
      <c r="K419">
        <v>4.2293502549999999</v>
      </c>
      <c r="L419">
        <v>41.250944439999998</v>
      </c>
      <c r="M419">
        <v>8.7605363979999993</v>
      </c>
      <c r="N419" s="12">
        <f t="shared" si="225"/>
        <v>28.1</v>
      </c>
      <c r="O419" s="10">
        <f t="shared" si="226"/>
        <v>12.25</v>
      </c>
      <c r="P419" s="10">
        <f t="shared" si="227"/>
        <v>95.517627910127885</v>
      </c>
      <c r="Q419" s="10">
        <f t="shared" si="228"/>
        <v>38.665795489647998</v>
      </c>
      <c r="R419" s="10">
        <f t="shared" si="229"/>
        <v>32.347545564375004</v>
      </c>
      <c r="S419" s="12">
        <f t="shared" si="230"/>
        <v>17.072798889134692</v>
      </c>
      <c r="T419" s="10">
        <f t="shared" si="231"/>
        <v>21.3564995555618</v>
      </c>
      <c r="U419" s="10">
        <f t="shared" si="232"/>
        <v>0.79941934513741419</v>
      </c>
      <c r="V419" s="10">
        <f t="shared" si="233"/>
        <v>13.146055144633713</v>
      </c>
      <c r="W419" s="10">
        <f t="shared" si="234"/>
        <v>35.506670527011501</v>
      </c>
      <c r="X419" s="10">
        <f t="shared" si="235"/>
        <v>0.17593609138363003</v>
      </c>
      <c r="Y419" s="10">
        <f t="shared" si="236"/>
        <v>0.72921611593550917</v>
      </c>
      <c r="Z419" s="10">
        <f t="shared" si="237"/>
        <v>4.555343677166106</v>
      </c>
      <c r="AA419" s="10">
        <f t="shared" si="238"/>
        <v>8.5907114674676066</v>
      </c>
      <c r="AB419" s="10">
        <f t="shared" si="239"/>
        <v>18.8348659</v>
      </c>
      <c r="AC419" s="10">
        <f t="shared" si="240"/>
        <v>3.2557595491646589</v>
      </c>
      <c r="AD419" s="10">
        <f t="shared" si="241"/>
        <v>1.42201084686574</v>
      </c>
      <c r="AE419" s="10">
        <f t="shared" si="242"/>
        <v>2.3388851980151992</v>
      </c>
      <c r="AF419" s="10">
        <f t="shared" si="243"/>
        <v>1.3733145974734999</v>
      </c>
      <c r="AG419" s="10">
        <f t="shared" si="244"/>
        <v>0.13585176496757956</v>
      </c>
      <c r="AH419" s="10">
        <f t="shared" si="245"/>
        <v>95.517627910127885</v>
      </c>
      <c r="AI419" s="10">
        <f t="shared" si="246"/>
        <v>6.3519222560235039E-2</v>
      </c>
      <c r="AJ419" s="10">
        <f t="shared" ca="1" si="247"/>
        <v>-0.5690150704000001</v>
      </c>
      <c r="AK419" s="12">
        <f t="shared" si="248"/>
        <v>0.13585176496757956</v>
      </c>
      <c r="AL419" s="10">
        <f t="shared" ca="1" si="249"/>
        <v>9.1597265378676074</v>
      </c>
      <c r="AM419" s="10">
        <f t="shared" si="250"/>
        <v>6.3519222560235039E-2</v>
      </c>
      <c r="AN419" s="10">
        <f t="shared" si="251"/>
        <v>3.0839358320824952</v>
      </c>
      <c r="AO419" s="10">
        <f t="shared" si="252"/>
        <v>4.2293502549999999</v>
      </c>
      <c r="AP419" s="10">
        <f t="shared" si="253"/>
        <v>0.9655706005416993</v>
      </c>
      <c r="AQ419" s="10">
        <f t="shared" si="254"/>
        <v>2.4379790867000004</v>
      </c>
      <c r="AR419" s="15">
        <f t="shared" ca="1" si="255"/>
        <v>4.4981577127425645</v>
      </c>
    </row>
    <row r="420" spans="1:44">
      <c r="A420" s="14" t="str">
        <f>B420&amp;D420</f>
        <v>NE10</v>
      </c>
      <c r="B420" t="s">
        <v>91</v>
      </c>
      <c r="C420" t="s">
        <v>155</v>
      </c>
      <c r="D420">
        <v>10</v>
      </c>
      <c r="E420">
        <v>1</v>
      </c>
      <c r="F420" s="16">
        <f t="shared" ca="1" si="224"/>
        <v>3.1663609128031274</v>
      </c>
      <c r="G420">
        <v>17.672222219999998</v>
      </c>
      <c r="H420">
        <v>4.5022222220000003</v>
      </c>
      <c r="I420">
        <v>3.9126774690000001</v>
      </c>
      <c r="J420">
        <v>500.88888889999998</v>
      </c>
      <c r="K420">
        <v>4.4640895059999997</v>
      </c>
      <c r="L420">
        <v>41.250944439999998</v>
      </c>
      <c r="M420">
        <v>7.2685185189999997</v>
      </c>
      <c r="N420" s="12">
        <f t="shared" si="225"/>
        <v>21.95</v>
      </c>
      <c r="O420" s="10">
        <f t="shared" si="226"/>
        <v>10.850000000000001</v>
      </c>
      <c r="P420" s="10">
        <f t="shared" si="227"/>
        <v>95.517627910127885</v>
      </c>
      <c r="Q420" s="10">
        <f t="shared" si="228"/>
        <v>34.91776518869144</v>
      </c>
      <c r="R420" s="10">
        <f t="shared" si="229"/>
        <v>29.074606329023439</v>
      </c>
      <c r="S420" s="12">
        <f t="shared" si="230"/>
        <v>12.839757211615206</v>
      </c>
      <c r="T420" s="10">
        <f t="shared" si="231"/>
        <v>16.682390222227099</v>
      </c>
      <c r="U420" s="10">
        <f t="shared" si="232"/>
        <v>0.76965932582657803</v>
      </c>
      <c r="V420" s="10">
        <f t="shared" si="233"/>
        <v>9.8866130529437086</v>
      </c>
      <c r="W420" s="10">
        <f t="shared" si="234"/>
        <v>31.99618575885744</v>
      </c>
      <c r="X420" s="10">
        <f t="shared" si="235"/>
        <v>0.21413414334328723</v>
      </c>
      <c r="Y420" s="10">
        <f t="shared" si="236"/>
        <v>0.6890400898658805</v>
      </c>
      <c r="Z420" s="10">
        <f t="shared" si="237"/>
        <v>4.7209415200499727</v>
      </c>
      <c r="AA420" s="10">
        <f t="shared" si="238"/>
        <v>5.1656715328937359</v>
      </c>
      <c r="AB420" s="10">
        <f t="shared" si="239"/>
        <v>11.087222220999999</v>
      </c>
      <c r="AC420" s="10">
        <f t="shared" si="240"/>
        <v>2.0218331465487096</v>
      </c>
      <c r="AD420" s="10">
        <f t="shared" si="241"/>
        <v>0.84246095778764452</v>
      </c>
      <c r="AE420" s="10">
        <f t="shared" si="242"/>
        <v>1.4321470521681769</v>
      </c>
      <c r="AF420" s="10">
        <f t="shared" si="243"/>
        <v>0.80827621795551863</v>
      </c>
      <c r="AG420" s="10">
        <f t="shared" si="244"/>
        <v>8.7700220896368433E-2</v>
      </c>
      <c r="AH420" s="10">
        <f t="shared" si="245"/>
        <v>95.517627910127885</v>
      </c>
      <c r="AI420" s="10">
        <f t="shared" si="246"/>
        <v>6.3519222560235039E-2</v>
      </c>
      <c r="AJ420" s="10">
        <f t="shared" ca="1" si="247"/>
        <v>-1.0846701150600002</v>
      </c>
      <c r="AK420" s="12">
        <f t="shared" si="248"/>
        <v>8.7700220896368433E-2</v>
      </c>
      <c r="AL420" s="10">
        <f t="shared" ca="1" si="249"/>
        <v>6.2503416479537357</v>
      </c>
      <c r="AM420" s="10">
        <f t="shared" si="250"/>
        <v>6.3519222560235039E-2</v>
      </c>
      <c r="AN420" s="10">
        <f t="shared" si="251"/>
        <v>3.1680411141471998</v>
      </c>
      <c r="AO420" s="10">
        <f t="shared" si="252"/>
        <v>4.4640895059999997</v>
      </c>
      <c r="AP420" s="10">
        <f t="shared" si="253"/>
        <v>0.62387083421265832</v>
      </c>
      <c r="AQ420" s="10">
        <f t="shared" si="254"/>
        <v>2.51779043204</v>
      </c>
      <c r="AR420" s="15">
        <f t="shared" ca="1" si="255"/>
        <v>3.1663609128031274</v>
      </c>
    </row>
    <row r="421" spans="1:44">
      <c r="A421" s="14" t="str">
        <f>B421&amp;D421</f>
        <v>NE11</v>
      </c>
      <c r="B421" t="s">
        <v>91</v>
      </c>
      <c r="C421" t="s">
        <v>155</v>
      </c>
      <c r="D421">
        <v>11</v>
      </c>
      <c r="E421">
        <v>1</v>
      </c>
      <c r="F421" s="16">
        <f t="shared" ca="1" si="224"/>
        <v>1.6867869372763507</v>
      </c>
      <c r="G421">
        <v>8.0488505749999995</v>
      </c>
      <c r="H421">
        <v>-3.0252873560000002</v>
      </c>
      <c r="I421">
        <v>-3.1906928479999999</v>
      </c>
      <c r="J421">
        <v>500.88888889999998</v>
      </c>
      <c r="K421">
        <v>4.6329741379999998</v>
      </c>
      <c r="L421">
        <v>41.250944439999998</v>
      </c>
      <c r="M421">
        <v>5.6915708809999996</v>
      </c>
      <c r="N421" s="12">
        <f t="shared" si="225"/>
        <v>15.7</v>
      </c>
      <c r="O421" s="10">
        <f t="shared" si="226"/>
        <v>9.6499999999999986</v>
      </c>
      <c r="P421" s="10">
        <f t="shared" si="227"/>
        <v>95.517627910127885</v>
      </c>
      <c r="Q421" s="10">
        <f t="shared" si="228"/>
        <v>30.569418171462999</v>
      </c>
      <c r="R421" s="10">
        <f t="shared" si="229"/>
        <v>25.864076213451437</v>
      </c>
      <c r="S421" s="12">
        <f t="shared" si="230"/>
        <v>8.5549307166683946</v>
      </c>
      <c r="T421" s="10">
        <f t="shared" si="231"/>
        <v>11.932279111114598</v>
      </c>
      <c r="U421" s="10">
        <f t="shared" si="232"/>
        <v>0.71695697334968522</v>
      </c>
      <c r="V421" s="10">
        <f t="shared" si="233"/>
        <v>6.5872966518346638</v>
      </c>
      <c r="W421" s="10">
        <f t="shared" si="234"/>
        <v>28.21674719245722</v>
      </c>
      <c r="X421" s="10">
        <f t="shared" si="235"/>
        <v>0.24273273255274014</v>
      </c>
      <c r="Y421" s="10">
        <f t="shared" si="236"/>
        <v>0.61789191402207511</v>
      </c>
      <c r="Z421" s="10">
        <f t="shared" si="237"/>
        <v>4.2320209018469486</v>
      </c>
      <c r="AA421" s="10">
        <f t="shared" si="238"/>
        <v>2.3552757499877153</v>
      </c>
      <c r="AB421" s="10">
        <f t="shared" si="239"/>
        <v>2.5117816094999998</v>
      </c>
      <c r="AC421" s="10">
        <f t="shared" si="240"/>
        <v>1.0763432563174975</v>
      </c>
      <c r="AD421" s="10">
        <f t="shared" si="241"/>
        <v>0.48870294952434895</v>
      </c>
      <c r="AE421" s="10">
        <f t="shared" si="242"/>
        <v>0.7825231029209232</v>
      </c>
      <c r="AF421" s="10">
        <f t="shared" si="243"/>
        <v>0.48270006717636654</v>
      </c>
      <c r="AG421" s="10">
        <f t="shared" si="244"/>
        <v>5.2153987150193017E-2</v>
      </c>
      <c r="AH421" s="10">
        <f t="shared" si="245"/>
        <v>95.517627910127885</v>
      </c>
      <c r="AI421" s="10">
        <f t="shared" si="246"/>
        <v>6.3519222560235039E-2</v>
      </c>
      <c r="AJ421" s="10">
        <f t="shared" ca="1" si="247"/>
        <v>-1.2005616856100001</v>
      </c>
      <c r="AK421" s="12">
        <f t="shared" si="248"/>
        <v>5.2153987150193017E-2</v>
      </c>
      <c r="AL421" s="10">
        <f t="shared" ca="1" si="249"/>
        <v>3.5558374355977156</v>
      </c>
      <c r="AM421" s="10">
        <f t="shared" si="250"/>
        <v>6.3519222560235039E-2</v>
      </c>
      <c r="AN421" s="10">
        <f t="shared" si="251"/>
        <v>3.2666479623569273</v>
      </c>
      <c r="AO421" s="10">
        <f t="shared" si="252"/>
        <v>4.6329741379999998</v>
      </c>
      <c r="AP421" s="10">
        <f t="shared" si="253"/>
        <v>0.29982303574455665</v>
      </c>
      <c r="AQ421" s="10">
        <f t="shared" si="254"/>
        <v>2.5752112069199997</v>
      </c>
      <c r="AR421" s="15">
        <f t="shared" ca="1" si="255"/>
        <v>1.6867869372763507</v>
      </c>
    </row>
    <row r="422" spans="1:44">
      <c r="A422" s="14" t="str">
        <f>B422&amp;D422</f>
        <v>NE12</v>
      </c>
      <c r="B422" t="s">
        <v>91</v>
      </c>
      <c r="C422" t="s">
        <v>155</v>
      </c>
      <c r="D422">
        <v>12</v>
      </c>
      <c r="E422">
        <v>1</v>
      </c>
      <c r="F422" s="16">
        <f t="shared" ca="1" si="224"/>
        <v>1.0609441102995618</v>
      </c>
      <c r="G422">
        <v>2.0467741940000002</v>
      </c>
      <c r="H422">
        <v>-8.1557347670000002</v>
      </c>
      <c r="I422">
        <v>-8.0037634410000003</v>
      </c>
      <c r="J422">
        <v>500.88888889999998</v>
      </c>
      <c r="K422">
        <v>4.6300403230000002</v>
      </c>
      <c r="L422">
        <v>41.250944439999998</v>
      </c>
      <c r="M422">
        <v>5.3189964160000001</v>
      </c>
      <c r="N422" s="12">
        <f t="shared" si="225"/>
        <v>13</v>
      </c>
      <c r="O422" s="10">
        <f t="shared" si="226"/>
        <v>9.1</v>
      </c>
      <c r="P422" s="10">
        <f t="shared" si="227"/>
        <v>95.517627910127885</v>
      </c>
      <c r="Q422" s="10">
        <f t="shared" si="228"/>
        <v>28.040946484375002</v>
      </c>
      <c r="R422" s="10">
        <f t="shared" si="229"/>
        <v>23.997422552046437</v>
      </c>
      <c r="S422" s="12">
        <f t="shared" si="230"/>
        <v>7.0492831542857148</v>
      </c>
      <c r="T422" s="10">
        <f t="shared" si="231"/>
        <v>9.880231111114</v>
      </c>
      <c r="U422" s="10">
        <f t="shared" si="232"/>
        <v>0.71347350836319712</v>
      </c>
      <c r="V422" s="10">
        <f t="shared" si="233"/>
        <v>5.4279480288000004</v>
      </c>
      <c r="W422" s="10">
        <f t="shared" si="234"/>
        <v>26.019184518210722</v>
      </c>
      <c r="X422" s="10">
        <f t="shared" si="235"/>
        <v>0.25905756847343214</v>
      </c>
      <c r="Y422" s="10">
        <f t="shared" si="236"/>
        <v>0.61318923629031619</v>
      </c>
      <c r="Z422" s="10">
        <f t="shared" si="237"/>
        <v>4.133181612652451</v>
      </c>
      <c r="AA422" s="10">
        <f t="shared" si="238"/>
        <v>1.2947664161475494</v>
      </c>
      <c r="AB422" s="10">
        <f t="shared" si="239"/>
        <v>-3.0544802865</v>
      </c>
      <c r="AC422" s="10">
        <f t="shared" si="240"/>
        <v>0.70800701136770272</v>
      </c>
      <c r="AD422" s="10">
        <f t="shared" si="241"/>
        <v>0.33033038346516613</v>
      </c>
      <c r="AE422" s="10">
        <f t="shared" si="242"/>
        <v>0.51916869741643445</v>
      </c>
      <c r="AF422" s="10">
        <f t="shared" si="243"/>
        <v>0.33426924599148627</v>
      </c>
      <c r="AG422" s="10">
        <f t="shared" si="244"/>
        <v>3.641895954591013E-2</v>
      </c>
      <c r="AH422" s="10">
        <f t="shared" si="245"/>
        <v>95.517627910127885</v>
      </c>
      <c r="AI422" s="10">
        <f t="shared" si="246"/>
        <v>6.3519222560235039E-2</v>
      </c>
      <c r="AJ422" s="10">
        <f t="shared" ca="1" si="247"/>
        <v>-0.77927666544000007</v>
      </c>
      <c r="AK422" s="12">
        <f t="shared" si="248"/>
        <v>3.641895954591013E-2</v>
      </c>
      <c r="AL422" s="10">
        <f t="shared" ca="1" si="249"/>
        <v>2.0740430815875497</v>
      </c>
      <c r="AM422" s="10">
        <f t="shared" si="250"/>
        <v>6.3519222560235039E-2</v>
      </c>
      <c r="AN422" s="10">
        <f t="shared" si="251"/>
        <v>3.3340060652060193</v>
      </c>
      <c r="AO422" s="10">
        <f t="shared" si="252"/>
        <v>4.6300403230000002</v>
      </c>
      <c r="AP422" s="10">
        <f t="shared" si="253"/>
        <v>0.18489945142494818</v>
      </c>
      <c r="AQ422" s="10">
        <f t="shared" si="254"/>
        <v>2.5742137098200004</v>
      </c>
      <c r="AR422" s="15">
        <f t="shared" ca="1" si="255"/>
        <v>1.0609441102995618</v>
      </c>
    </row>
    <row r="423" spans="1:44">
      <c r="A423" s="14" t="str">
        <f>B423&amp;D423</f>
        <v>NE1</v>
      </c>
      <c r="B423" t="s">
        <v>91</v>
      </c>
      <c r="C423" t="s">
        <v>156</v>
      </c>
      <c r="D423">
        <v>1</v>
      </c>
      <c r="E423">
        <v>1</v>
      </c>
      <c r="F423" s="16">
        <f t="shared" ca="1" si="224"/>
        <v>1.2916382983421526</v>
      </c>
      <c r="G423">
        <v>5.2033333329999998</v>
      </c>
      <c r="H423">
        <v>-9.0950000000000006</v>
      </c>
      <c r="I423">
        <v>-7.8117708329999997</v>
      </c>
      <c r="J423">
        <v>855</v>
      </c>
      <c r="K423">
        <v>3.8972916670000002</v>
      </c>
      <c r="L423">
        <v>41.175249999999998</v>
      </c>
      <c r="M423">
        <v>5.9166666670000003</v>
      </c>
      <c r="N423" s="12">
        <f t="shared" si="225"/>
        <v>14.4</v>
      </c>
      <c r="O423" s="10">
        <f t="shared" si="226"/>
        <v>9.4</v>
      </c>
      <c r="P423" s="10">
        <f t="shared" si="227"/>
        <v>91.593346031091414</v>
      </c>
      <c r="Q423" s="10">
        <f t="shared" si="228"/>
        <v>29.284720064367999</v>
      </c>
      <c r="R423" s="10">
        <f t="shared" si="229"/>
        <v>23.636565478326439</v>
      </c>
      <c r="S423" s="12">
        <f t="shared" si="230"/>
        <v>8.1319148938723398</v>
      </c>
      <c r="T423" s="10">
        <f t="shared" si="231"/>
        <v>11.046240000000001</v>
      </c>
      <c r="U423" s="10">
        <f t="shared" si="232"/>
        <v>0.73617039769843307</v>
      </c>
      <c r="V423" s="10">
        <f t="shared" si="233"/>
        <v>6.2615744682817018</v>
      </c>
      <c r="W423" s="10">
        <f t="shared" si="234"/>
        <v>26.460642771347217</v>
      </c>
      <c r="X423" s="10">
        <f t="shared" si="235"/>
        <v>0.25845015004392724</v>
      </c>
      <c r="Y423" s="10">
        <f t="shared" si="236"/>
        <v>0.64383003689288476</v>
      </c>
      <c r="Z423" s="10">
        <f t="shared" si="237"/>
        <v>4.4029972324620701</v>
      </c>
      <c r="AA423" s="10">
        <f t="shared" si="238"/>
        <v>1.8585772358196317</v>
      </c>
      <c r="AB423" s="10">
        <f t="shared" si="239"/>
        <v>-1.9458333335000004</v>
      </c>
      <c r="AC423" s="10">
        <f t="shared" si="240"/>
        <v>0.8847699265869079</v>
      </c>
      <c r="AD423" s="10">
        <f t="shared" si="241"/>
        <v>0.30688775710180377</v>
      </c>
      <c r="AE423" s="10">
        <f t="shared" si="242"/>
        <v>0.59582884184435581</v>
      </c>
      <c r="AF423" s="10">
        <f t="shared" si="243"/>
        <v>0.33930500142132597</v>
      </c>
      <c r="AG423" s="10">
        <f t="shared" si="244"/>
        <v>3.9175756380390364E-2</v>
      </c>
      <c r="AH423" s="10">
        <f t="shared" si="245"/>
        <v>91.593346031091414</v>
      </c>
      <c r="AI423" s="10">
        <f t="shared" si="246"/>
        <v>6.0909575110675789E-2</v>
      </c>
      <c r="AJ423" s="10">
        <f t="shared" ca="1" si="247"/>
        <v>-0.10159408602000011</v>
      </c>
      <c r="AK423" s="12">
        <f t="shared" si="248"/>
        <v>3.9175756380390364E-2</v>
      </c>
      <c r="AL423" s="10">
        <f t="shared" ca="1" si="249"/>
        <v>1.9601713218396319</v>
      </c>
      <c r="AM423" s="10">
        <f t="shared" si="250"/>
        <v>6.0909575110675789E-2</v>
      </c>
      <c r="AN423" s="10">
        <f t="shared" si="251"/>
        <v>3.3203695448347164</v>
      </c>
      <c r="AO423" s="10">
        <f t="shared" si="252"/>
        <v>3.8972916670000002</v>
      </c>
      <c r="AP423" s="10">
        <f t="shared" si="253"/>
        <v>0.25652384042302984</v>
      </c>
      <c r="AQ423" s="10">
        <f t="shared" si="254"/>
        <v>2.3250791667800002</v>
      </c>
      <c r="AR423" s="15">
        <f t="shared" ca="1" si="255"/>
        <v>1.2916382983421526</v>
      </c>
    </row>
    <row r="424" spans="1:44">
      <c r="A424" s="14" t="str">
        <f>B424&amp;D424</f>
        <v>NE2</v>
      </c>
      <c r="B424" t="s">
        <v>91</v>
      </c>
      <c r="C424" t="s">
        <v>156</v>
      </c>
      <c r="D424">
        <v>2</v>
      </c>
      <c r="E424">
        <v>1</v>
      </c>
      <c r="F424" s="16">
        <f t="shared" ca="1" si="224"/>
        <v>1.6651448910074931</v>
      </c>
      <c r="G424">
        <v>6.4935185190000002</v>
      </c>
      <c r="H424">
        <v>-7.6546296299999996</v>
      </c>
      <c r="I424">
        <v>-6.7729552469999996</v>
      </c>
      <c r="J424">
        <v>855</v>
      </c>
      <c r="K424">
        <v>4.1858410490000004</v>
      </c>
      <c r="L424">
        <v>41.175249999999998</v>
      </c>
      <c r="M424">
        <v>7.5092592590000002</v>
      </c>
      <c r="N424" s="12">
        <f t="shared" si="225"/>
        <v>20.100000000000001</v>
      </c>
      <c r="O424" s="10">
        <f t="shared" si="226"/>
        <v>10.45</v>
      </c>
      <c r="P424" s="10">
        <f t="shared" si="227"/>
        <v>91.593346031091414</v>
      </c>
      <c r="Q424" s="10">
        <f t="shared" si="228"/>
        <v>29.708361940743</v>
      </c>
      <c r="R424" s="10">
        <f t="shared" si="229"/>
        <v>24.179392714375002</v>
      </c>
      <c r="S424" s="12">
        <f t="shared" si="230"/>
        <v>12.246823497889952</v>
      </c>
      <c r="T424" s="10">
        <f t="shared" si="231"/>
        <v>15.418710000000001</v>
      </c>
      <c r="U424" s="10">
        <f t="shared" si="232"/>
        <v>0.79428327647967645</v>
      </c>
      <c r="V424" s="10">
        <f t="shared" si="233"/>
        <v>9.4300540933752632</v>
      </c>
      <c r="W424" s="10">
        <f t="shared" si="234"/>
        <v>26.943877327559001</v>
      </c>
      <c r="X424" s="10">
        <f t="shared" si="235"/>
        <v>0.25510199264238442</v>
      </c>
      <c r="Y424" s="10">
        <f t="shared" si="236"/>
        <v>0.7222824232475632</v>
      </c>
      <c r="Z424" s="10">
        <f t="shared" si="237"/>
        <v>4.9645625848893573</v>
      </c>
      <c r="AA424" s="10">
        <f t="shared" si="238"/>
        <v>4.4654915084859059</v>
      </c>
      <c r="AB424" s="10">
        <f t="shared" si="239"/>
        <v>-0.58055555549999971</v>
      </c>
      <c r="AC424" s="10">
        <f t="shared" si="240"/>
        <v>0.96754463636138111</v>
      </c>
      <c r="AD424" s="10">
        <f t="shared" si="241"/>
        <v>0.34347665740180261</v>
      </c>
      <c r="AE424" s="10">
        <f t="shared" si="242"/>
        <v>0.65551064688159189</v>
      </c>
      <c r="AF424" s="10">
        <f t="shared" si="243"/>
        <v>0.36773834965784452</v>
      </c>
      <c r="AG424" s="10">
        <f t="shared" si="244"/>
        <v>4.2816255127273703E-2</v>
      </c>
      <c r="AH424" s="10">
        <f t="shared" si="245"/>
        <v>91.593346031091414</v>
      </c>
      <c r="AI424" s="10">
        <f t="shared" si="246"/>
        <v>6.0909575110675789E-2</v>
      </c>
      <c r="AJ424" s="10">
        <f t="shared" ca="1" si="247"/>
        <v>0.19113888892000011</v>
      </c>
      <c r="AK424" s="12">
        <f t="shared" si="248"/>
        <v>4.2816255127273703E-2</v>
      </c>
      <c r="AL424" s="10">
        <f t="shared" ca="1" si="249"/>
        <v>4.2743526195659056</v>
      </c>
      <c r="AM424" s="10">
        <f t="shared" si="250"/>
        <v>6.0909575110675789E-2</v>
      </c>
      <c r="AN424" s="10">
        <f t="shared" si="251"/>
        <v>3.3037289310798696</v>
      </c>
      <c r="AO424" s="10">
        <f t="shared" si="252"/>
        <v>4.1858410490000004</v>
      </c>
      <c r="AP424" s="10">
        <f t="shared" si="253"/>
        <v>0.28777229722374736</v>
      </c>
      <c r="AQ424" s="10">
        <f t="shared" si="254"/>
        <v>2.4231859566600003</v>
      </c>
      <c r="AR424" s="15">
        <f t="shared" ca="1" si="255"/>
        <v>1.6651448910074931</v>
      </c>
    </row>
    <row r="425" spans="1:44">
      <c r="A425" s="14" t="str">
        <f>B425&amp;D425</f>
        <v>NE3</v>
      </c>
      <c r="B425" t="s">
        <v>91</v>
      </c>
      <c r="C425" t="s">
        <v>156</v>
      </c>
      <c r="D425">
        <v>3</v>
      </c>
      <c r="E425">
        <v>1</v>
      </c>
      <c r="F425" s="16">
        <f t="shared" ca="1" si="224"/>
        <v>2.6360721183587805</v>
      </c>
      <c r="G425">
        <v>10.865833329999999</v>
      </c>
      <c r="H425">
        <v>-4.4183333329999996</v>
      </c>
      <c r="I425">
        <v>-4.4230555560000004</v>
      </c>
      <c r="J425">
        <v>855</v>
      </c>
      <c r="K425">
        <v>5.1481250000000003</v>
      </c>
      <c r="L425">
        <v>41.175249999999998</v>
      </c>
      <c r="M425">
        <v>7.3166666669999998</v>
      </c>
      <c r="N425" s="12">
        <f t="shared" si="225"/>
        <v>26.75</v>
      </c>
      <c r="O425" s="10">
        <f t="shared" si="226"/>
        <v>11.7</v>
      </c>
      <c r="P425" s="10">
        <f t="shared" si="227"/>
        <v>91.593346031091414</v>
      </c>
      <c r="Q425" s="10">
        <f t="shared" si="228"/>
        <v>31.671902089016438</v>
      </c>
      <c r="R425" s="10">
        <f t="shared" si="229"/>
        <v>25.482325176836436</v>
      </c>
      <c r="S425" s="12">
        <f t="shared" si="230"/>
        <v>15.05163817701923</v>
      </c>
      <c r="T425" s="10">
        <f t="shared" si="231"/>
        <v>20.519925000000001</v>
      </c>
      <c r="U425" s="10">
        <f t="shared" si="232"/>
        <v>0.73351331337805714</v>
      </c>
      <c r="V425" s="10">
        <f t="shared" si="233"/>
        <v>11.589761396304807</v>
      </c>
      <c r="W425" s="10">
        <f t="shared" si="234"/>
        <v>28.577113632926437</v>
      </c>
      <c r="X425" s="10">
        <f t="shared" si="235"/>
        <v>0.24713524994557534</v>
      </c>
      <c r="Y425" s="10">
        <f t="shared" si="236"/>
        <v>0.64024297306037725</v>
      </c>
      <c r="Z425" s="10">
        <f t="shared" si="237"/>
        <v>4.5216597329402237</v>
      </c>
      <c r="AA425" s="10">
        <f t="shared" si="238"/>
        <v>7.0681016633645832</v>
      </c>
      <c r="AB425" s="10">
        <f t="shared" si="239"/>
        <v>3.2237499984999998</v>
      </c>
      <c r="AC425" s="10">
        <f t="shared" si="240"/>
        <v>1.3010527581241107</v>
      </c>
      <c r="AD425" s="10">
        <f t="shared" si="241"/>
        <v>0.44014998466571936</v>
      </c>
      <c r="AE425" s="10">
        <f t="shared" si="242"/>
        <v>0.870601371394915</v>
      </c>
      <c r="AF425" s="10">
        <f t="shared" si="243"/>
        <v>0.43999294911585562</v>
      </c>
      <c r="AG425" s="10">
        <f t="shared" si="244"/>
        <v>5.453576736640664E-2</v>
      </c>
      <c r="AH425" s="10">
        <f t="shared" si="245"/>
        <v>91.593346031091414</v>
      </c>
      <c r="AI425" s="10">
        <f t="shared" si="246"/>
        <v>6.0909575110675789E-2</v>
      </c>
      <c r="AJ425" s="10">
        <f t="shared" ca="1" si="247"/>
        <v>0.53260277755999996</v>
      </c>
      <c r="AK425" s="12">
        <f t="shared" si="248"/>
        <v>5.453576736640664E-2</v>
      </c>
      <c r="AL425" s="10">
        <f t="shared" ca="1" si="249"/>
        <v>6.535498885804583</v>
      </c>
      <c r="AM425" s="10">
        <f t="shared" si="250"/>
        <v>6.0909575110675789E-2</v>
      </c>
      <c r="AN425" s="10">
        <f t="shared" si="251"/>
        <v>3.258228157444417</v>
      </c>
      <c r="AO425" s="10">
        <f t="shared" si="252"/>
        <v>5.1481250000000003</v>
      </c>
      <c r="AP425" s="10">
        <f t="shared" si="253"/>
        <v>0.43060842227905938</v>
      </c>
      <c r="AQ425" s="10">
        <f t="shared" si="254"/>
        <v>2.7503625000000005</v>
      </c>
      <c r="AR425" s="15">
        <f t="shared" ca="1" si="255"/>
        <v>2.6360721183587805</v>
      </c>
    </row>
    <row r="426" spans="1:44">
      <c r="A426" s="14" t="str">
        <f>B426&amp;D426</f>
        <v>NE4</v>
      </c>
      <c r="B426" t="s">
        <v>91</v>
      </c>
      <c r="C426" t="s">
        <v>156</v>
      </c>
      <c r="D426">
        <v>4</v>
      </c>
      <c r="E426">
        <v>1</v>
      </c>
      <c r="F426" s="16">
        <f t="shared" ca="1" si="224"/>
        <v>4.2145098062781345</v>
      </c>
      <c r="G426">
        <v>17.58275862</v>
      </c>
      <c r="H426">
        <v>1.047413793</v>
      </c>
      <c r="I426">
        <v>0.44454022999999998</v>
      </c>
      <c r="J426">
        <v>855</v>
      </c>
      <c r="K426">
        <v>5.5203663790000004</v>
      </c>
      <c r="L426">
        <v>41.175249999999998</v>
      </c>
      <c r="M426">
        <v>8.9137931029999997</v>
      </c>
      <c r="N426" s="12">
        <f t="shared" si="225"/>
        <v>34.400000000000006</v>
      </c>
      <c r="O426" s="10">
        <f t="shared" si="226"/>
        <v>13.149999999999999</v>
      </c>
      <c r="P426" s="10">
        <f t="shared" si="227"/>
        <v>91.593346031091414</v>
      </c>
      <c r="Q426" s="10">
        <f t="shared" si="228"/>
        <v>34.91776518869144</v>
      </c>
      <c r="R426" s="10">
        <f t="shared" si="229"/>
        <v>27.635297519728002</v>
      </c>
      <c r="S426" s="12">
        <f t="shared" si="230"/>
        <v>20.25910580772624</v>
      </c>
      <c r="T426" s="10">
        <f t="shared" si="231"/>
        <v>26.388240000000003</v>
      </c>
      <c r="U426" s="10">
        <f t="shared" si="232"/>
        <v>0.76773236137484868</v>
      </c>
      <c r="V426" s="10">
        <f t="shared" si="233"/>
        <v>15.599511471949205</v>
      </c>
      <c r="W426" s="10">
        <f t="shared" si="234"/>
        <v>31.276531354209723</v>
      </c>
      <c r="X426" s="10">
        <f t="shared" si="235"/>
        <v>0.22880387966412319</v>
      </c>
      <c r="Y426" s="10">
        <f t="shared" si="236"/>
        <v>0.68643868785604589</v>
      </c>
      <c r="Z426" s="10">
        <f t="shared" si="237"/>
        <v>4.9122868517693954</v>
      </c>
      <c r="AA426" s="10">
        <f t="shared" si="238"/>
        <v>10.687224620179808</v>
      </c>
      <c r="AB426" s="10">
        <f t="shared" si="239"/>
        <v>9.3150862065000002</v>
      </c>
      <c r="AC426" s="10">
        <f t="shared" si="240"/>
        <v>2.0104588657410729</v>
      </c>
      <c r="AD426" s="10">
        <f t="shared" si="241"/>
        <v>0.65895965068716567</v>
      </c>
      <c r="AE426" s="10">
        <f t="shared" si="242"/>
        <v>1.3347092582141193</v>
      </c>
      <c r="AF426" s="10">
        <f t="shared" si="243"/>
        <v>0.63084577437504086</v>
      </c>
      <c r="AG426" s="10">
        <f t="shared" si="244"/>
        <v>7.9018712462191804E-2</v>
      </c>
      <c r="AH426" s="10">
        <f t="shared" si="245"/>
        <v>91.593346031091414</v>
      </c>
      <c r="AI426" s="10">
        <f t="shared" si="246"/>
        <v>6.0909575110675789E-2</v>
      </c>
      <c r="AJ426" s="10">
        <f t="shared" ca="1" si="247"/>
        <v>0.85278706912000013</v>
      </c>
      <c r="AK426" s="12">
        <f t="shared" si="248"/>
        <v>7.9018712462191804E-2</v>
      </c>
      <c r="AL426" s="10">
        <f t="shared" ca="1" si="249"/>
        <v>9.8344375510598088</v>
      </c>
      <c r="AM426" s="10">
        <f t="shared" si="250"/>
        <v>6.0909575110675789E-2</v>
      </c>
      <c r="AN426" s="10">
        <f t="shared" si="251"/>
        <v>3.1879274044239105</v>
      </c>
      <c r="AO426" s="10">
        <f t="shared" si="252"/>
        <v>5.5203663790000004</v>
      </c>
      <c r="AP426" s="10">
        <f t="shared" si="253"/>
        <v>0.70386348383907849</v>
      </c>
      <c r="AQ426" s="10">
        <f t="shared" si="254"/>
        <v>2.8769245688600003</v>
      </c>
      <c r="AR426" s="15">
        <f t="shared" ca="1" si="255"/>
        <v>4.2145098062781345</v>
      </c>
    </row>
    <row r="427" spans="1:44">
      <c r="A427" s="14" t="str">
        <f>B427&amp;D427</f>
        <v>NE5</v>
      </c>
      <c r="B427" t="s">
        <v>91</v>
      </c>
      <c r="C427" t="s">
        <v>156</v>
      </c>
      <c r="D427">
        <v>5</v>
      </c>
      <c r="E427">
        <v>1</v>
      </c>
      <c r="F427" s="16">
        <f t="shared" ca="1" si="224"/>
        <v>5.2657607759216676</v>
      </c>
      <c r="G427">
        <v>22.580833330000001</v>
      </c>
      <c r="H427">
        <v>8.0966666669999992</v>
      </c>
      <c r="I427">
        <v>6.0125000000000002</v>
      </c>
      <c r="J427">
        <v>855</v>
      </c>
      <c r="K427">
        <v>4.684965278</v>
      </c>
      <c r="L427">
        <v>41.175249999999998</v>
      </c>
      <c r="M427">
        <v>9.3583333329999991</v>
      </c>
      <c r="N427" s="12">
        <f t="shared" si="225"/>
        <v>39.6</v>
      </c>
      <c r="O427" s="10">
        <f t="shared" si="226"/>
        <v>14.3</v>
      </c>
      <c r="P427" s="10">
        <f t="shared" si="227"/>
        <v>91.593346031091414</v>
      </c>
      <c r="Q427" s="10">
        <f t="shared" si="228"/>
        <v>37.384522172486442</v>
      </c>
      <c r="R427" s="10">
        <f t="shared" si="229"/>
        <v>30.569418171462999</v>
      </c>
      <c r="S427" s="12">
        <f t="shared" si="230"/>
        <v>22.857692307230767</v>
      </c>
      <c r="T427" s="10">
        <f t="shared" si="231"/>
        <v>30.37716</v>
      </c>
      <c r="U427" s="10">
        <f t="shared" si="232"/>
        <v>0.75246311068022054</v>
      </c>
      <c r="V427" s="10">
        <f t="shared" si="233"/>
        <v>17.60042307656769</v>
      </c>
      <c r="W427" s="10">
        <f t="shared" si="234"/>
        <v>33.97697017197472</v>
      </c>
      <c r="X427" s="10">
        <f t="shared" si="235"/>
        <v>0.20455993393803462</v>
      </c>
      <c r="Y427" s="10">
        <f t="shared" si="236"/>
        <v>0.66582519941829788</v>
      </c>
      <c r="Z427" s="10">
        <f t="shared" si="237"/>
        <v>4.6277027101835397</v>
      </c>
      <c r="AA427" s="10">
        <f t="shared" si="238"/>
        <v>12.97272036638415</v>
      </c>
      <c r="AB427" s="10">
        <f t="shared" si="239"/>
        <v>15.338749998499999</v>
      </c>
      <c r="AC427" s="10">
        <f t="shared" si="240"/>
        <v>2.7389934194372487</v>
      </c>
      <c r="AD427" s="10">
        <f t="shared" si="241"/>
        <v>1.0798521418681808</v>
      </c>
      <c r="AE427" s="10">
        <f t="shared" si="242"/>
        <v>1.9094227806527146</v>
      </c>
      <c r="AF427" s="10">
        <f t="shared" si="243"/>
        <v>0.93591895381987511</v>
      </c>
      <c r="AG427" s="10">
        <f t="shared" si="244"/>
        <v>0.11190343083247466</v>
      </c>
      <c r="AH427" s="10">
        <f t="shared" si="245"/>
        <v>91.593346031091414</v>
      </c>
      <c r="AI427" s="10">
        <f t="shared" si="246"/>
        <v>6.0909575110675789E-2</v>
      </c>
      <c r="AJ427" s="10">
        <f t="shared" ca="1" si="247"/>
        <v>0.84331293087999992</v>
      </c>
      <c r="AK427" s="12">
        <f t="shared" si="248"/>
        <v>0.11190343083247466</v>
      </c>
      <c r="AL427" s="10">
        <f t="shared" ca="1" si="249"/>
        <v>12.129407435504151</v>
      </c>
      <c r="AM427" s="10">
        <f t="shared" si="250"/>
        <v>6.0909575110675789E-2</v>
      </c>
      <c r="AN427" s="10">
        <f t="shared" si="251"/>
        <v>3.1213286455763645</v>
      </c>
      <c r="AO427" s="10">
        <f t="shared" si="252"/>
        <v>4.684965278</v>
      </c>
      <c r="AP427" s="10">
        <f t="shared" si="253"/>
        <v>0.97350382683283954</v>
      </c>
      <c r="AQ427" s="10">
        <f t="shared" si="254"/>
        <v>2.5928881945200004</v>
      </c>
      <c r="AR427" s="15">
        <f t="shared" ca="1" si="255"/>
        <v>5.2657607759216676</v>
      </c>
    </row>
    <row r="428" spans="1:44">
      <c r="A428" s="14" t="str">
        <f>B428&amp;D428</f>
        <v>NE6</v>
      </c>
      <c r="B428" t="s">
        <v>91</v>
      </c>
      <c r="C428" t="s">
        <v>156</v>
      </c>
      <c r="D428">
        <v>6</v>
      </c>
      <c r="E428">
        <v>1</v>
      </c>
      <c r="F428" s="16">
        <f t="shared" ca="1" si="224"/>
        <v>6.1826481696823183</v>
      </c>
      <c r="G428">
        <v>27.528448279999999</v>
      </c>
      <c r="H428">
        <v>13.83793103</v>
      </c>
      <c r="I428">
        <v>12.539583329999999</v>
      </c>
      <c r="J428">
        <v>855</v>
      </c>
      <c r="K428">
        <v>4.6054238510000003</v>
      </c>
      <c r="L428">
        <v>41.175249999999998</v>
      </c>
      <c r="M428">
        <v>10.741379309999999</v>
      </c>
      <c r="N428" s="12">
        <f t="shared" si="225"/>
        <v>41.9</v>
      </c>
      <c r="O428" s="10">
        <f t="shared" si="226"/>
        <v>14.9</v>
      </c>
      <c r="P428" s="10">
        <f t="shared" si="227"/>
        <v>91.593346031091414</v>
      </c>
      <c r="Q428" s="10">
        <f t="shared" si="228"/>
        <v>39.979724640756437</v>
      </c>
      <c r="R428" s="10">
        <f t="shared" si="229"/>
        <v>33.03394173610144</v>
      </c>
      <c r="S428" s="12">
        <f t="shared" si="230"/>
        <v>25.577811848624158</v>
      </c>
      <c r="T428" s="10">
        <f t="shared" si="231"/>
        <v>32.141489999999997</v>
      </c>
      <c r="U428" s="10">
        <f t="shared" si="232"/>
        <v>0.79578799391764854</v>
      </c>
      <c r="V428" s="10">
        <f t="shared" si="233"/>
        <v>19.694915123440602</v>
      </c>
      <c r="W428" s="10">
        <f t="shared" si="234"/>
        <v>36.506833188428942</v>
      </c>
      <c r="X428" s="10">
        <f t="shared" si="235"/>
        <v>0.17122864441942975</v>
      </c>
      <c r="Y428" s="10">
        <f t="shared" si="236"/>
        <v>0.72431379178882571</v>
      </c>
      <c r="Z428" s="10">
        <f t="shared" si="237"/>
        <v>4.5276967819984826</v>
      </c>
      <c r="AA428" s="10">
        <f t="shared" si="238"/>
        <v>15.167218341442119</v>
      </c>
      <c r="AB428" s="10">
        <f t="shared" si="239"/>
        <v>20.683189655</v>
      </c>
      <c r="AC428" s="10">
        <f t="shared" si="240"/>
        <v>3.6773787979572785</v>
      </c>
      <c r="AD428" s="10">
        <f t="shared" si="241"/>
        <v>1.5818691934223312</v>
      </c>
      <c r="AE428" s="10">
        <f t="shared" si="242"/>
        <v>2.6296239956898049</v>
      </c>
      <c r="AF428" s="10">
        <f t="shared" si="243"/>
        <v>1.4532535951277183</v>
      </c>
      <c r="AG428" s="10">
        <f t="shared" si="244"/>
        <v>0.15017725434102028</v>
      </c>
      <c r="AH428" s="10">
        <f t="shared" si="245"/>
        <v>91.593346031091414</v>
      </c>
      <c r="AI428" s="10">
        <f t="shared" si="246"/>
        <v>6.0909575110675789E-2</v>
      </c>
      <c r="AJ428" s="10">
        <f t="shared" ca="1" si="247"/>
        <v>0.74822155191000017</v>
      </c>
      <c r="AK428" s="12">
        <f t="shared" si="248"/>
        <v>0.15017725434102028</v>
      </c>
      <c r="AL428" s="10">
        <f t="shared" ca="1" si="249"/>
        <v>14.41899678953212</v>
      </c>
      <c r="AM428" s="10">
        <f t="shared" si="250"/>
        <v>6.0909575110675789E-2</v>
      </c>
      <c r="AN428" s="10">
        <f t="shared" si="251"/>
        <v>3.0645267815882202</v>
      </c>
      <c r="AO428" s="10">
        <f t="shared" si="252"/>
        <v>4.6054238510000003</v>
      </c>
      <c r="AP428" s="10">
        <f t="shared" si="253"/>
        <v>1.1763704005620865</v>
      </c>
      <c r="AQ428" s="10">
        <f t="shared" si="254"/>
        <v>2.5658441093400004</v>
      </c>
      <c r="AR428" s="15">
        <f t="shared" ca="1" si="255"/>
        <v>6.1826481696823183</v>
      </c>
    </row>
    <row r="429" spans="1:44">
      <c r="A429" s="14" t="str">
        <f>B429&amp;D429</f>
        <v>NE7</v>
      </c>
      <c r="B429" t="s">
        <v>91</v>
      </c>
      <c r="C429" t="s">
        <v>156</v>
      </c>
      <c r="D429">
        <v>7</v>
      </c>
      <c r="E429">
        <v>1</v>
      </c>
      <c r="F429" s="16">
        <f t="shared" ca="1" si="224"/>
        <v>7.1971149667281056</v>
      </c>
      <c r="G429">
        <v>32.416666669999998</v>
      </c>
      <c r="H429">
        <v>16.78166667</v>
      </c>
      <c r="I429">
        <v>15.014791669999999</v>
      </c>
      <c r="J429">
        <v>855</v>
      </c>
      <c r="K429">
        <v>3.9561111109999998</v>
      </c>
      <c r="L429">
        <v>41.175249999999998</v>
      </c>
      <c r="M429">
        <v>11.66666667</v>
      </c>
      <c r="N429" s="12">
        <f t="shared" si="225"/>
        <v>40.799999999999997</v>
      </c>
      <c r="O429" s="10">
        <f t="shared" si="226"/>
        <v>14.7</v>
      </c>
      <c r="P429" s="10">
        <f t="shared" si="227"/>
        <v>91.593346031091414</v>
      </c>
      <c r="Q429" s="10">
        <f t="shared" si="228"/>
        <v>42.428849014375004</v>
      </c>
      <c r="R429" s="10">
        <f t="shared" si="229"/>
        <v>34.439446698821442</v>
      </c>
      <c r="S429" s="12">
        <f t="shared" si="230"/>
        <v>26.390476195102039</v>
      </c>
      <c r="T429" s="10">
        <f t="shared" si="231"/>
        <v>31.29768</v>
      </c>
      <c r="U429" s="10">
        <f t="shared" si="232"/>
        <v>0.84320870413085058</v>
      </c>
      <c r="V429" s="10">
        <f t="shared" si="233"/>
        <v>20.320666670228569</v>
      </c>
      <c r="W429" s="10">
        <f t="shared" si="234"/>
        <v>38.434147856598223</v>
      </c>
      <c r="X429" s="10">
        <f t="shared" si="235"/>
        <v>0.15708846457097739</v>
      </c>
      <c r="Y429" s="10">
        <f t="shared" si="236"/>
        <v>0.78833175057664839</v>
      </c>
      <c r="Z429" s="10">
        <f t="shared" si="237"/>
        <v>4.7596012482570682</v>
      </c>
      <c r="AA429" s="10">
        <f t="shared" si="238"/>
        <v>15.561065421971501</v>
      </c>
      <c r="AB429" s="10">
        <f t="shared" si="239"/>
        <v>24.599166669999999</v>
      </c>
      <c r="AC429" s="10">
        <f t="shared" si="240"/>
        <v>4.8678798297916757</v>
      </c>
      <c r="AD429" s="10">
        <f t="shared" si="241"/>
        <v>1.9110804121548841</v>
      </c>
      <c r="AE429" s="10">
        <f t="shared" si="242"/>
        <v>3.3894801209732801</v>
      </c>
      <c r="AF429" s="10">
        <f t="shared" si="243"/>
        <v>1.7069709078062552</v>
      </c>
      <c r="AG429" s="10">
        <f t="shared" si="244"/>
        <v>0.18478786049459001</v>
      </c>
      <c r="AH429" s="10">
        <f t="shared" si="245"/>
        <v>91.593346031091414</v>
      </c>
      <c r="AI429" s="10">
        <f t="shared" si="246"/>
        <v>6.0909575110675789E-2</v>
      </c>
      <c r="AJ429" s="10">
        <f t="shared" ca="1" si="247"/>
        <v>0.54823678209999993</v>
      </c>
      <c r="AK429" s="12">
        <f t="shared" si="248"/>
        <v>0.18478786049459001</v>
      </c>
      <c r="AL429" s="10">
        <f t="shared" ca="1" si="249"/>
        <v>15.012828639871501</v>
      </c>
      <c r="AM429" s="10">
        <f t="shared" si="250"/>
        <v>6.0909575110675789E-2</v>
      </c>
      <c r="AN429" s="10">
        <f t="shared" si="251"/>
        <v>3.0242020166608419</v>
      </c>
      <c r="AO429" s="10">
        <f t="shared" si="252"/>
        <v>3.9561111109999998</v>
      </c>
      <c r="AP429" s="10">
        <f t="shared" si="253"/>
        <v>1.682509213167025</v>
      </c>
      <c r="AQ429" s="10">
        <f t="shared" si="254"/>
        <v>2.3450777777400003</v>
      </c>
      <c r="AR429" s="15">
        <f t="shared" ca="1" si="255"/>
        <v>7.1971149667281056</v>
      </c>
    </row>
    <row r="430" spans="1:44">
      <c r="A430" s="14" t="str">
        <f>B430&amp;D430</f>
        <v>NE8</v>
      </c>
      <c r="B430" t="s">
        <v>91</v>
      </c>
      <c r="C430" t="s">
        <v>156</v>
      </c>
      <c r="D430">
        <v>8</v>
      </c>
      <c r="E430">
        <v>1</v>
      </c>
      <c r="F430" s="16">
        <f t="shared" ca="1" si="224"/>
        <v>6.6132066929157984</v>
      </c>
      <c r="G430">
        <v>31.278333329999999</v>
      </c>
      <c r="H430">
        <v>16.174166670000002</v>
      </c>
      <c r="I430">
        <v>14.648715279999999</v>
      </c>
      <c r="J430">
        <v>855</v>
      </c>
      <c r="K430">
        <v>4.2963541669999996</v>
      </c>
      <c r="L430">
        <v>41.175249999999998</v>
      </c>
      <c r="M430">
        <v>10.108333330000001</v>
      </c>
      <c r="N430" s="12">
        <f t="shared" si="225"/>
        <v>36.5</v>
      </c>
      <c r="O430" s="10">
        <f t="shared" si="226"/>
        <v>13.649999999999999</v>
      </c>
      <c r="P430" s="10">
        <f t="shared" si="227"/>
        <v>91.593346031091414</v>
      </c>
      <c r="Q430" s="10">
        <f t="shared" si="228"/>
        <v>41.875135725568001</v>
      </c>
      <c r="R430" s="10">
        <f t="shared" si="229"/>
        <v>34.202138733223002</v>
      </c>
      <c r="S430" s="12">
        <f t="shared" si="230"/>
        <v>22.639804635347986</v>
      </c>
      <c r="T430" s="10">
        <f t="shared" si="231"/>
        <v>27.99915</v>
      </c>
      <c r="U430" s="10">
        <f t="shared" si="232"/>
        <v>0.80858899771414439</v>
      </c>
      <c r="V430" s="10">
        <f t="shared" si="233"/>
        <v>17.432649569217951</v>
      </c>
      <c r="W430" s="10">
        <f t="shared" si="234"/>
        <v>38.038637229395505</v>
      </c>
      <c r="X430" s="10">
        <f t="shared" si="235"/>
        <v>0.15923411144447644</v>
      </c>
      <c r="Y430" s="10">
        <f t="shared" si="236"/>
        <v>0.741595146914095</v>
      </c>
      <c r="Z430" s="10">
        <f t="shared" si="237"/>
        <v>4.49187784622083</v>
      </c>
      <c r="AA430" s="10">
        <f t="shared" si="238"/>
        <v>12.94077172299712</v>
      </c>
      <c r="AB430" s="10">
        <f t="shared" si="239"/>
        <v>23.72625</v>
      </c>
      <c r="AC430" s="10">
        <f t="shared" si="240"/>
        <v>4.5642729921217002</v>
      </c>
      <c r="AD430" s="10">
        <f t="shared" si="241"/>
        <v>1.8386132852374173</v>
      </c>
      <c r="AE430" s="10">
        <f t="shared" si="242"/>
        <v>3.2014431386795588</v>
      </c>
      <c r="AF430" s="10">
        <f t="shared" si="243"/>
        <v>1.6671584931259169</v>
      </c>
      <c r="AG430" s="10">
        <f t="shared" si="244"/>
        <v>0.17654157413781663</v>
      </c>
      <c r="AH430" s="10">
        <f t="shared" si="245"/>
        <v>91.593346031091414</v>
      </c>
      <c r="AI430" s="10">
        <f t="shared" si="246"/>
        <v>6.0909575110675789E-2</v>
      </c>
      <c r="AJ430" s="10">
        <f t="shared" ca="1" si="247"/>
        <v>-0.12220833379999982</v>
      </c>
      <c r="AK430" s="12">
        <f t="shared" si="248"/>
        <v>0.17654157413781663</v>
      </c>
      <c r="AL430" s="10">
        <f t="shared" ca="1" si="249"/>
        <v>13.062980056797119</v>
      </c>
      <c r="AM430" s="10">
        <f t="shared" si="250"/>
        <v>6.0909575110675789E-2</v>
      </c>
      <c r="AN430" s="10">
        <f t="shared" si="251"/>
        <v>3.0330986894486078</v>
      </c>
      <c r="AO430" s="10">
        <f t="shared" si="252"/>
        <v>4.2963541669999996</v>
      </c>
      <c r="AP430" s="10">
        <f t="shared" si="253"/>
        <v>1.5342846455536419</v>
      </c>
      <c r="AQ430" s="10">
        <f t="shared" si="254"/>
        <v>2.4607604167799999</v>
      </c>
      <c r="AR430" s="15">
        <f t="shared" ca="1" si="255"/>
        <v>6.6132066929157984</v>
      </c>
    </row>
    <row r="431" spans="1:44">
      <c r="A431" s="14" t="str">
        <f>B431&amp;D431</f>
        <v>NE9</v>
      </c>
      <c r="B431" t="s">
        <v>91</v>
      </c>
      <c r="C431" t="s">
        <v>156</v>
      </c>
      <c r="D431">
        <v>9</v>
      </c>
      <c r="E431">
        <v>1</v>
      </c>
      <c r="F431" s="16">
        <f t="shared" ca="1" si="224"/>
        <v>4.9581750591513423</v>
      </c>
      <c r="G431">
        <v>25.736206899999999</v>
      </c>
      <c r="H431">
        <v>10.342241380000001</v>
      </c>
      <c r="I431">
        <v>9.4466235629999993</v>
      </c>
      <c r="J431">
        <v>855</v>
      </c>
      <c r="K431">
        <v>4.349030172</v>
      </c>
      <c r="L431">
        <v>41.175249999999998</v>
      </c>
      <c r="M431">
        <v>8.9827586210000003</v>
      </c>
      <c r="N431" s="12">
        <f t="shared" si="225"/>
        <v>28.1</v>
      </c>
      <c r="O431" s="10">
        <f t="shared" si="226"/>
        <v>12.25</v>
      </c>
      <c r="P431" s="10">
        <f t="shared" si="227"/>
        <v>91.593346031091414</v>
      </c>
      <c r="Q431" s="10">
        <f t="shared" si="228"/>
        <v>38.925951312671437</v>
      </c>
      <c r="R431" s="10">
        <f t="shared" si="229"/>
        <v>31.449057556663</v>
      </c>
      <c r="S431" s="12">
        <f t="shared" si="230"/>
        <v>17.327674173473468</v>
      </c>
      <c r="T431" s="10">
        <f t="shared" si="231"/>
        <v>21.555510000000002</v>
      </c>
      <c r="U431" s="10">
        <f t="shared" si="232"/>
        <v>0.80386287188164263</v>
      </c>
      <c r="V431" s="10">
        <f t="shared" si="233"/>
        <v>13.34230911357457</v>
      </c>
      <c r="W431" s="10">
        <f t="shared" si="234"/>
        <v>35.187504434667218</v>
      </c>
      <c r="X431" s="10">
        <f t="shared" si="235"/>
        <v>0.18771739120841877</v>
      </c>
      <c r="Y431" s="10">
        <f t="shared" si="236"/>
        <v>0.73521487704021771</v>
      </c>
      <c r="Z431" s="10">
        <f t="shared" si="237"/>
        <v>4.8563196323917444</v>
      </c>
      <c r="AA431" s="10">
        <f t="shared" si="238"/>
        <v>8.4859894811828269</v>
      </c>
      <c r="AB431" s="10">
        <f t="shared" si="239"/>
        <v>18.039224140000002</v>
      </c>
      <c r="AC431" s="10">
        <f t="shared" si="240"/>
        <v>3.3093770526710826</v>
      </c>
      <c r="AD431" s="10">
        <f t="shared" si="241"/>
        <v>1.2564099485978528</v>
      </c>
      <c r="AE431" s="10">
        <f t="shared" si="242"/>
        <v>2.2828935006344677</v>
      </c>
      <c r="AF431" s="10">
        <f t="shared" si="243"/>
        <v>1.1831629051209069</v>
      </c>
      <c r="AG431" s="10">
        <f t="shared" si="244"/>
        <v>0.1300514600531272</v>
      </c>
      <c r="AH431" s="10">
        <f t="shared" si="245"/>
        <v>91.593346031091414</v>
      </c>
      <c r="AI431" s="10">
        <f t="shared" si="246"/>
        <v>6.0909575110675789E-2</v>
      </c>
      <c r="AJ431" s="10">
        <f t="shared" ca="1" si="247"/>
        <v>-0.7961836203999999</v>
      </c>
      <c r="AK431" s="12">
        <f t="shared" si="248"/>
        <v>0.1300514600531272</v>
      </c>
      <c r="AL431" s="10">
        <f t="shared" ca="1" si="249"/>
        <v>9.2821731015828277</v>
      </c>
      <c r="AM431" s="10">
        <f t="shared" si="250"/>
        <v>6.0909575110675789E-2</v>
      </c>
      <c r="AN431" s="10">
        <f t="shared" si="251"/>
        <v>3.0923666823928473</v>
      </c>
      <c r="AO431" s="10">
        <f t="shared" si="252"/>
        <v>4.349030172</v>
      </c>
      <c r="AP431" s="10">
        <f t="shared" si="253"/>
        <v>1.0997305955135608</v>
      </c>
      <c r="AQ431" s="10">
        <f t="shared" si="254"/>
        <v>2.4786702584800002</v>
      </c>
      <c r="AR431" s="15">
        <f t="shared" ca="1" si="255"/>
        <v>4.9581750591513423</v>
      </c>
    </row>
    <row r="432" spans="1:44">
      <c r="A432" s="14" t="str">
        <f>B432&amp;D432</f>
        <v>NE10</v>
      </c>
      <c r="B432" t="s">
        <v>91</v>
      </c>
      <c r="C432" t="s">
        <v>156</v>
      </c>
      <c r="D432">
        <v>10</v>
      </c>
      <c r="E432">
        <v>1</v>
      </c>
      <c r="F432" s="16">
        <f t="shared" ca="1" si="224"/>
        <v>3.5353871555743628</v>
      </c>
      <c r="G432">
        <v>18.521666669999998</v>
      </c>
      <c r="H432">
        <v>2.8166666669999998</v>
      </c>
      <c r="I432">
        <v>2.3423263890000001</v>
      </c>
      <c r="J432">
        <v>855</v>
      </c>
      <c r="K432">
        <v>4.5804861109999999</v>
      </c>
      <c r="L432">
        <v>41.175249999999998</v>
      </c>
      <c r="M432">
        <v>7.8166666669999998</v>
      </c>
      <c r="N432" s="12">
        <f t="shared" si="225"/>
        <v>21.95</v>
      </c>
      <c r="O432" s="10">
        <f t="shared" si="226"/>
        <v>10.850000000000001</v>
      </c>
      <c r="P432" s="10">
        <f t="shared" si="227"/>
        <v>91.593346031091414</v>
      </c>
      <c r="Q432" s="10">
        <f t="shared" si="228"/>
        <v>35.401048873116437</v>
      </c>
      <c r="R432" s="10">
        <f t="shared" si="229"/>
        <v>28.245437499156438</v>
      </c>
      <c r="S432" s="12">
        <f t="shared" si="230"/>
        <v>13.394220430444699</v>
      </c>
      <c r="T432" s="10">
        <f t="shared" si="231"/>
        <v>16.837844999999998</v>
      </c>
      <c r="U432" s="10">
        <f t="shared" si="232"/>
        <v>0.79548305798305552</v>
      </c>
      <c r="V432" s="10">
        <f t="shared" si="233"/>
        <v>10.313549731442418</v>
      </c>
      <c r="W432" s="10">
        <f t="shared" si="234"/>
        <v>31.823243186136438</v>
      </c>
      <c r="X432" s="10">
        <f t="shared" si="235"/>
        <v>0.22094919862694737</v>
      </c>
      <c r="Y432" s="10">
        <f t="shared" si="236"/>
        <v>0.72390212827712508</v>
      </c>
      <c r="Z432" s="10">
        <f t="shared" si="237"/>
        <v>5.0899875702833279</v>
      </c>
      <c r="AA432" s="10">
        <f t="shared" si="238"/>
        <v>5.2235621611590899</v>
      </c>
      <c r="AB432" s="10">
        <f t="shared" si="239"/>
        <v>10.669166668499999</v>
      </c>
      <c r="AC432" s="10">
        <f t="shared" si="240"/>
        <v>2.1326691365723733</v>
      </c>
      <c r="AD432" s="10">
        <f t="shared" si="241"/>
        <v>0.74796316629861592</v>
      </c>
      <c r="AE432" s="10">
        <f t="shared" si="242"/>
        <v>1.4403161514354945</v>
      </c>
      <c r="AF432" s="10">
        <f t="shared" si="243"/>
        <v>0.72311700548806279</v>
      </c>
      <c r="AG432" s="10">
        <f t="shared" si="244"/>
        <v>8.5582194759215274E-2</v>
      </c>
      <c r="AH432" s="10">
        <f t="shared" si="245"/>
        <v>91.593346031091414</v>
      </c>
      <c r="AI432" s="10">
        <f t="shared" si="246"/>
        <v>6.0909575110675789E-2</v>
      </c>
      <c r="AJ432" s="10">
        <f t="shared" ca="1" si="247"/>
        <v>-1.0318080460100005</v>
      </c>
      <c r="AK432" s="12">
        <f t="shared" si="248"/>
        <v>8.5582194759215274E-2</v>
      </c>
      <c r="AL432" s="10">
        <f t="shared" ca="1" si="249"/>
        <v>6.25537020716909</v>
      </c>
      <c r="AM432" s="10">
        <f t="shared" si="250"/>
        <v>6.0909575110675789E-2</v>
      </c>
      <c r="AN432" s="10">
        <f t="shared" si="251"/>
        <v>3.1727099937222061</v>
      </c>
      <c r="AO432" s="10">
        <f t="shared" si="252"/>
        <v>4.5804861109999999</v>
      </c>
      <c r="AP432" s="10">
        <f t="shared" si="253"/>
        <v>0.71719914594743173</v>
      </c>
      <c r="AQ432" s="10">
        <f t="shared" si="254"/>
        <v>2.5573652777399998</v>
      </c>
      <c r="AR432" s="15">
        <f t="shared" ca="1" si="255"/>
        <v>3.5353871555743628</v>
      </c>
    </row>
    <row r="433" spans="1:44">
      <c r="A433" s="14" t="str">
        <f>B433&amp;D433</f>
        <v>NE11</v>
      </c>
      <c r="B433" t="s">
        <v>91</v>
      </c>
      <c r="C433" t="s">
        <v>156</v>
      </c>
      <c r="D433">
        <v>11</v>
      </c>
      <c r="E433">
        <v>1</v>
      </c>
      <c r="F433" s="16">
        <f t="shared" ca="1" si="224"/>
        <v>2.1199765363682999</v>
      </c>
      <c r="G433">
        <v>10.62758621</v>
      </c>
      <c r="H433">
        <v>-3.4724137929999999</v>
      </c>
      <c r="I433">
        <v>-3.6193606319999998</v>
      </c>
      <c r="J433">
        <v>855</v>
      </c>
      <c r="K433">
        <v>4.638936782</v>
      </c>
      <c r="L433">
        <v>41.175249999999998</v>
      </c>
      <c r="M433">
        <v>6.5775862070000004</v>
      </c>
      <c r="N433" s="12">
        <f t="shared" si="225"/>
        <v>15.7</v>
      </c>
      <c r="O433" s="10">
        <f t="shared" si="226"/>
        <v>9.6499999999999986</v>
      </c>
      <c r="P433" s="10">
        <f t="shared" si="227"/>
        <v>91.593346031091414</v>
      </c>
      <c r="Q433" s="10">
        <f t="shared" si="228"/>
        <v>31.671902089016438</v>
      </c>
      <c r="R433" s="10">
        <f t="shared" si="229"/>
        <v>25.864076213451437</v>
      </c>
      <c r="S433" s="12">
        <f t="shared" si="230"/>
        <v>9.2756789352279796</v>
      </c>
      <c r="T433" s="10">
        <f t="shared" si="231"/>
        <v>12.043469999999999</v>
      </c>
      <c r="U433" s="10">
        <f t="shared" si="232"/>
        <v>0.77018325575834712</v>
      </c>
      <c r="V433" s="10">
        <f t="shared" si="233"/>
        <v>7.1422727801255448</v>
      </c>
      <c r="W433" s="10">
        <f t="shared" si="234"/>
        <v>28.767989151233937</v>
      </c>
      <c r="X433" s="10">
        <f t="shared" si="235"/>
        <v>0.24428199274154197</v>
      </c>
      <c r="Y433" s="10">
        <f t="shared" si="236"/>
        <v>0.6897473952737686</v>
      </c>
      <c r="Z433" s="10">
        <f t="shared" si="237"/>
        <v>4.8472010046037148</v>
      </c>
      <c r="AA433" s="10">
        <f t="shared" si="238"/>
        <v>2.2950717755218299</v>
      </c>
      <c r="AB433" s="10">
        <f t="shared" si="239"/>
        <v>3.5775862085000005</v>
      </c>
      <c r="AC433" s="10">
        <f t="shared" si="240"/>
        <v>1.2805692452795514</v>
      </c>
      <c r="AD433" s="10">
        <f t="shared" si="241"/>
        <v>0.47262610380460723</v>
      </c>
      <c r="AE433" s="10">
        <f t="shared" si="242"/>
        <v>0.87659767454207937</v>
      </c>
      <c r="AF433" s="10">
        <f t="shared" si="243"/>
        <v>0.46744576089439932</v>
      </c>
      <c r="AG433" s="10">
        <f t="shared" si="244"/>
        <v>5.5753790487696589E-2</v>
      </c>
      <c r="AH433" s="10">
        <f t="shared" si="245"/>
        <v>91.593346031091414</v>
      </c>
      <c r="AI433" s="10">
        <f t="shared" si="246"/>
        <v>6.0909575110675789E-2</v>
      </c>
      <c r="AJ433" s="10">
        <f t="shared" ca="1" si="247"/>
        <v>-0.99282126439999985</v>
      </c>
      <c r="AK433" s="12">
        <f t="shared" si="248"/>
        <v>5.5753790487696589E-2</v>
      </c>
      <c r="AL433" s="10">
        <f t="shared" ca="1" si="249"/>
        <v>3.2878930399218298</v>
      </c>
      <c r="AM433" s="10">
        <f t="shared" si="250"/>
        <v>6.0909575110675789E-2</v>
      </c>
      <c r="AN433" s="10">
        <f t="shared" si="251"/>
        <v>3.2540597824204327</v>
      </c>
      <c r="AO433" s="10">
        <f t="shared" si="252"/>
        <v>4.638936782</v>
      </c>
      <c r="AP433" s="10">
        <f t="shared" si="253"/>
        <v>0.40915191364768005</v>
      </c>
      <c r="AQ433" s="10">
        <f t="shared" si="254"/>
        <v>2.57723850588</v>
      </c>
      <c r="AR433" s="15">
        <f t="shared" ca="1" si="255"/>
        <v>2.1199765363682999</v>
      </c>
    </row>
    <row r="434" spans="1:44">
      <c r="A434" s="14" t="str">
        <f>B434&amp;D434</f>
        <v>NE12</v>
      </c>
      <c r="B434" t="s">
        <v>91</v>
      </c>
      <c r="C434" t="s">
        <v>156</v>
      </c>
      <c r="D434">
        <v>12</v>
      </c>
      <c r="E434">
        <v>1</v>
      </c>
      <c r="F434" s="16">
        <f t="shared" ca="1" si="224"/>
        <v>1.4167189788544909</v>
      </c>
      <c r="G434">
        <v>6.1556451609999998</v>
      </c>
      <c r="H434">
        <v>-8.5959677419999991</v>
      </c>
      <c r="I434">
        <v>-7.9815188170000004</v>
      </c>
      <c r="J434">
        <v>855</v>
      </c>
      <c r="K434">
        <v>3.7643145160000002</v>
      </c>
      <c r="L434">
        <v>41.175249999999998</v>
      </c>
      <c r="M434">
        <v>6.7419354839999999</v>
      </c>
      <c r="N434" s="12">
        <f t="shared" si="225"/>
        <v>13</v>
      </c>
      <c r="O434" s="10">
        <f t="shared" si="226"/>
        <v>9.1</v>
      </c>
      <c r="P434" s="10">
        <f t="shared" si="227"/>
        <v>91.593346031091414</v>
      </c>
      <c r="Q434" s="10">
        <f t="shared" si="228"/>
        <v>29.708361940743</v>
      </c>
      <c r="R434" s="10">
        <f t="shared" si="229"/>
        <v>23.816481435648001</v>
      </c>
      <c r="S434" s="12">
        <f t="shared" si="230"/>
        <v>8.0656682028571414</v>
      </c>
      <c r="T434" s="10">
        <f t="shared" si="231"/>
        <v>9.9723000000000006</v>
      </c>
      <c r="U434" s="10">
        <f t="shared" si="232"/>
        <v>0.80880721627479524</v>
      </c>
      <c r="V434" s="10">
        <f t="shared" si="233"/>
        <v>6.2105645161999989</v>
      </c>
      <c r="W434" s="10">
        <f t="shared" si="234"/>
        <v>26.762421688195502</v>
      </c>
      <c r="X434" s="10">
        <f t="shared" si="235"/>
        <v>0.258987372263766</v>
      </c>
      <c r="Y434" s="10">
        <f t="shared" si="236"/>
        <v>0.74188974197097368</v>
      </c>
      <c r="Z434" s="10">
        <f t="shared" si="237"/>
        <v>5.1421337045308402</v>
      </c>
      <c r="AA434" s="10">
        <f t="shared" si="238"/>
        <v>1.0684308116691588</v>
      </c>
      <c r="AB434" s="10">
        <f t="shared" si="239"/>
        <v>-1.2201612904999997</v>
      </c>
      <c r="AC434" s="10">
        <f t="shared" si="240"/>
        <v>0.94523374194659582</v>
      </c>
      <c r="AD434" s="10">
        <f t="shared" si="241"/>
        <v>0.31915186543803198</v>
      </c>
      <c r="AE434" s="10">
        <f t="shared" si="242"/>
        <v>0.6321928036923139</v>
      </c>
      <c r="AF434" s="10">
        <f t="shared" si="243"/>
        <v>0.33484927820049137</v>
      </c>
      <c r="AG434" s="10">
        <f t="shared" si="244"/>
        <v>4.1076044057384631E-2</v>
      </c>
      <c r="AH434" s="10">
        <f t="shared" si="245"/>
        <v>91.593346031091414</v>
      </c>
      <c r="AI434" s="10">
        <f t="shared" si="246"/>
        <v>6.0909575110675789E-2</v>
      </c>
      <c r="AJ434" s="10">
        <f t="shared" ca="1" si="247"/>
        <v>-0.67168464985999998</v>
      </c>
      <c r="AK434" s="12">
        <f t="shared" si="248"/>
        <v>4.1076044057384631E-2</v>
      </c>
      <c r="AL434" s="10">
        <f t="shared" ca="1" si="249"/>
        <v>1.7401154615291587</v>
      </c>
      <c r="AM434" s="10">
        <f t="shared" si="250"/>
        <v>6.0909575110675789E-2</v>
      </c>
      <c r="AN434" s="10">
        <f t="shared" si="251"/>
        <v>3.3115039153511012</v>
      </c>
      <c r="AO434" s="10">
        <f t="shared" si="252"/>
        <v>3.7643145160000002</v>
      </c>
      <c r="AP434" s="10">
        <f t="shared" si="253"/>
        <v>0.29734352549182252</v>
      </c>
      <c r="AQ434" s="10">
        <f t="shared" si="254"/>
        <v>2.2798669354400003</v>
      </c>
      <c r="AR434" s="15">
        <f t="shared" ca="1" si="255"/>
        <v>1.4167189788544909</v>
      </c>
    </row>
    <row r="435" spans="1:44">
      <c r="A435" s="14" t="str">
        <f>B435&amp;D435</f>
        <v>NE1</v>
      </c>
      <c r="B435" t="s">
        <v>91</v>
      </c>
      <c r="C435" t="s">
        <v>156</v>
      </c>
      <c r="D435">
        <v>1</v>
      </c>
      <c r="E435">
        <v>2</v>
      </c>
      <c r="F435" s="16">
        <f t="shared" ca="1" si="224"/>
        <v>1.4321315701967094</v>
      </c>
      <c r="G435">
        <v>3.3858333329999999</v>
      </c>
      <c r="H435">
        <v>-10.467499999999999</v>
      </c>
      <c r="I435">
        <v>-10.519513890000001</v>
      </c>
      <c r="J435">
        <v>1181</v>
      </c>
      <c r="K435">
        <v>5.0098263889999997</v>
      </c>
      <c r="L435">
        <v>41.962499999999999</v>
      </c>
      <c r="M435">
        <v>6.8166666669999998</v>
      </c>
      <c r="N435" s="12">
        <f t="shared" si="225"/>
        <v>14.4</v>
      </c>
      <c r="O435" s="10">
        <f t="shared" si="226"/>
        <v>9.4</v>
      </c>
      <c r="P435" s="10">
        <f t="shared" si="227"/>
        <v>88.09702390063876</v>
      </c>
      <c r="Q435" s="10">
        <f t="shared" si="228"/>
        <v>28.451044931327999</v>
      </c>
      <c r="R435" s="10">
        <f t="shared" si="229"/>
        <v>23.279793530273437</v>
      </c>
      <c r="S435" s="12">
        <f t="shared" si="230"/>
        <v>8.8212765959999988</v>
      </c>
      <c r="T435" s="10">
        <f t="shared" si="231"/>
        <v>11.140128000000001</v>
      </c>
      <c r="U435" s="10">
        <f t="shared" si="232"/>
        <v>0.79184696944236177</v>
      </c>
      <c r="V435" s="10">
        <f t="shared" si="233"/>
        <v>6.7923829789199992</v>
      </c>
      <c r="W435" s="10">
        <f t="shared" si="234"/>
        <v>25.865419230800718</v>
      </c>
      <c r="X435" s="10">
        <f t="shared" si="235"/>
        <v>0.2666968463250195</v>
      </c>
      <c r="Y435" s="10">
        <f t="shared" si="236"/>
        <v>0.71899340874718842</v>
      </c>
      <c r="Z435" s="10">
        <f t="shared" si="237"/>
        <v>4.9597788374774074</v>
      </c>
      <c r="AA435" s="10">
        <f t="shared" si="238"/>
        <v>1.8326041414425918</v>
      </c>
      <c r="AB435" s="10">
        <f t="shared" si="239"/>
        <v>-3.5408333334999997</v>
      </c>
      <c r="AC435" s="10">
        <f t="shared" si="240"/>
        <v>0.77876882937305236</v>
      </c>
      <c r="AD435" s="10">
        <f t="shared" si="241"/>
        <v>0.27528901100535724</v>
      </c>
      <c r="AE435" s="10">
        <f t="shared" si="242"/>
        <v>0.52702892018920477</v>
      </c>
      <c r="AF435" s="10">
        <f t="shared" si="243"/>
        <v>0.27415062952539837</v>
      </c>
      <c r="AG435" s="10">
        <f t="shared" si="244"/>
        <v>3.5263424602409291E-2</v>
      </c>
      <c r="AH435" s="10">
        <f t="shared" si="245"/>
        <v>88.09702390063876</v>
      </c>
      <c r="AI435" s="10">
        <f t="shared" si="246"/>
        <v>5.8584520893924776E-2</v>
      </c>
      <c r="AJ435" s="10">
        <f t="shared" ca="1" si="247"/>
        <v>-0.21221666669000006</v>
      </c>
      <c r="AK435" s="12">
        <f t="shared" si="248"/>
        <v>3.5263424602409291E-2</v>
      </c>
      <c r="AL435" s="10">
        <f t="shared" ca="1" si="249"/>
        <v>2.0448208081325916</v>
      </c>
      <c r="AM435" s="10">
        <f t="shared" si="250"/>
        <v>5.8584520893924776E-2</v>
      </c>
      <c r="AN435" s="10">
        <f t="shared" si="251"/>
        <v>3.3400236894293447</v>
      </c>
      <c r="AO435" s="10">
        <f t="shared" si="252"/>
        <v>5.0098263889999997</v>
      </c>
      <c r="AP435" s="10">
        <f t="shared" si="253"/>
        <v>0.2528782906638064</v>
      </c>
      <c r="AQ435" s="10">
        <f t="shared" si="254"/>
        <v>2.7033409722599999</v>
      </c>
      <c r="AR435" s="15">
        <f t="shared" ca="1" si="255"/>
        <v>1.4321315701967094</v>
      </c>
    </row>
    <row r="436" spans="1:44">
      <c r="A436" s="14" t="str">
        <f>B436&amp;D436</f>
        <v>NE2</v>
      </c>
      <c r="B436" t="s">
        <v>91</v>
      </c>
      <c r="C436" t="s">
        <v>156</v>
      </c>
      <c r="D436">
        <v>2</v>
      </c>
      <c r="E436">
        <v>2</v>
      </c>
      <c r="F436" s="16">
        <f t="shared" ca="1" si="224"/>
        <v>1.9994324902093439</v>
      </c>
      <c r="G436">
        <v>6.2342592589999999</v>
      </c>
      <c r="H436">
        <v>-9.9</v>
      </c>
      <c r="I436">
        <v>-9.8927083329999999</v>
      </c>
      <c r="J436">
        <v>1181</v>
      </c>
      <c r="K436">
        <v>5.3429783950000003</v>
      </c>
      <c r="L436">
        <v>41.962499999999999</v>
      </c>
      <c r="M436">
        <v>6.6111111109999996</v>
      </c>
      <c r="N436" s="12">
        <f t="shared" si="225"/>
        <v>20.100000000000001</v>
      </c>
      <c r="O436" s="10">
        <f t="shared" si="226"/>
        <v>10.45</v>
      </c>
      <c r="P436" s="10">
        <f t="shared" si="227"/>
        <v>88.09702390063876</v>
      </c>
      <c r="Q436" s="10">
        <f t="shared" si="228"/>
        <v>29.708361940743</v>
      </c>
      <c r="R436" s="10">
        <f t="shared" si="229"/>
        <v>23.457670800582999</v>
      </c>
      <c r="S436" s="12">
        <f t="shared" si="230"/>
        <v>11.383054226368422</v>
      </c>
      <c r="T436" s="10">
        <f t="shared" si="231"/>
        <v>15.549762000000001</v>
      </c>
      <c r="U436" s="10">
        <f t="shared" si="232"/>
        <v>0.73204041491878924</v>
      </c>
      <c r="V436" s="10">
        <f t="shared" si="233"/>
        <v>8.7649517543036861</v>
      </c>
      <c r="W436" s="10">
        <f t="shared" si="234"/>
        <v>26.583016370663</v>
      </c>
      <c r="X436" s="10">
        <f t="shared" si="235"/>
        <v>0.2648483238317999</v>
      </c>
      <c r="Y436" s="10">
        <f t="shared" si="236"/>
        <v>0.63825456014036552</v>
      </c>
      <c r="Z436" s="10">
        <f t="shared" si="237"/>
        <v>4.4936103777195404</v>
      </c>
      <c r="AA436" s="10">
        <f t="shared" si="238"/>
        <v>4.2713413765841457</v>
      </c>
      <c r="AB436" s="10">
        <f t="shared" si="239"/>
        <v>-1.8328703705000002</v>
      </c>
      <c r="AC436" s="10">
        <f t="shared" si="240"/>
        <v>0.95038401556070962</v>
      </c>
      <c r="AD436" s="10">
        <f t="shared" si="241"/>
        <v>0.28798529362588399</v>
      </c>
      <c r="AE436" s="10">
        <f t="shared" si="242"/>
        <v>0.61918465459329686</v>
      </c>
      <c r="AF436" s="10">
        <f t="shared" si="243"/>
        <v>0.28815175667806225</v>
      </c>
      <c r="AG436" s="10">
        <f t="shared" si="244"/>
        <v>3.9466491346652956E-2</v>
      </c>
      <c r="AH436" s="10">
        <f t="shared" si="245"/>
        <v>88.09702390063876</v>
      </c>
      <c r="AI436" s="10">
        <f t="shared" si="246"/>
        <v>5.8584520893924776E-2</v>
      </c>
      <c r="AJ436" s="10">
        <f t="shared" ca="1" si="247"/>
        <v>0.23911481481999997</v>
      </c>
      <c r="AK436" s="12">
        <f t="shared" si="248"/>
        <v>3.9466491346652956E-2</v>
      </c>
      <c r="AL436" s="10">
        <f t="shared" ca="1" si="249"/>
        <v>4.032226561764146</v>
      </c>
      <c r="AM436" s="10">
        <f t="shared" si="250"/>
        <v>5.8584520893924776E-2</v>
      </c>
      <c r="AN436" s="10">
        <f t="shared" si="251"/>
        <v>3.3189863433288704</v>
      </c>
      <c r="AO436" s="10">
        <f t="shared" si="252"/>
        <v>5.3429783950000003</v>
      </c>
      <c r="AP436" s="10">
        <f t="shared" si="253"/>
        <v>0.3310328979152346</v>
      </c>
      <c r="AQ436" s="10">
        <f t="shared" si="254"/>
        <v>2.8166126543000001</v>
      </c>
      <c r="AR436" s="15">
        <f t="shared" ca="1" si="255"/>
        <v>1.9994324902093439</v>
      </c>
    </row>
    <row r="437" spans="1:44">
      <c r="A437" s="14" t="str">
        <f>B437&amp;D437</f>
        <v>NE3</v>
      </c>
      <c r="B437" t="s">
        <v>91</v>
      </c>
      <c r="C437" t="s">
        <v>156</v>
      </c>
      <c r="D437">
        <v>3</v>
      </c>
      <c r="E437">
        <v>2</v>
      </c>
      <c r="F437" s="16">
        <f t="shared" ca="1" si="224"/>
        <v>2.5825186974582777</v>
      </c>
      <c r="G437">
        <v>10.67333333</v>
      </c>
      <c r="H437">
        <v>-4.1358333329999999</v>
      </c>
      <c r="I437">
        <v>-4.2068750000000001</v>
      </c>
      <c r="J437">
        <v>1181</v>
      </c>
      <c r="K437">
        <v>5.190138889</v>
      </c>
      <c r="L437">
        <v>41.962499999999999</v>
      </c>
      <c r="M437">
        <v>7.35</v>
      </c>
      <c r="N437" s="12">
        <f t="shared" si="225"/>
        <v>26.75</v>
      </c>
      <c r="O437" s="10">
        <f t="shared" si="226"/>
        <v>11.7</v>
      </c>
      <c r="P437" s="10">
        <f t="shared" si="227"/>
        <v>88.09702390063876</v>
      </c>
      <c r="Q437" s="10">
        <f t="shared" si="228"/>
        <v>31.671902089016438</v>
      </c>
      <c r="R437" s="10">
        <f t="shared" si="229"/>
        <v>25.482325176836436</v>
      </c>
      <c r="S437" s="12">
        <f t="shared" si="230"/>
        <v>15.089743589743589</v>
      </c>
      <c r="T437" s="10">
        <f t="shared" si="231"/>
        <v>20.694334999999999</v>
      </c>
      <c r="U437" s="10">
        <f t="shared" si="232"/>
        <v>0.7291726740551745</v>
      </c>
      <c r="V437" s="10">
        <f t="shared" si="233"/>
        <v>11.619102564102564</v>
      </c>
      <c r="W437" s="10">
        <f t="shared" si="234"/>
        <v>28.577113632926437</v>
      </c>
      <c r="X437" s="10">
        <f t="shared" si="235"/>
        <v>0.24637431961270473</v>
      </c>
      <c r="Y437" s="10">
        <f t="shared" si="236"/>
        <v>0.63438310997448566</v>
      </c>
      <c r="Z437" s="10">
        <f t="shared" si="237"/>
        <v>4.4664801819568387</v>
      </c>
      <c r="AA437" s="10">
        <f t="shared" si="238"/>
        <v>7.1526223821457249</v>
      </c>
      <c r="AB437" s="10">
        <f t="shared" si="239"/>
        <v>3.2687499985000001</v>
      </c>
      <c r="AC437" s="10">
        <f t="shared" si="240"/>
        <v>1.284480259734478</v>
      </c>
      <c r="AD437" s="10">
        <f t="shared" si="241"/>
        <v>0.44963526507564927</v>
      </c>
      <c r="AE437" s="10">
        <f t="shared" si="242"/>
        <v>0.8670577624050636</v>
      </c>
      <c r="AF437" s="10">
        <f t="shared" si="243"/>
        <v>0.44723306265224333</v>
      </c>
      <c r="AG437" s="10">
        <f t="shared" si="244"/>
        <v>5.4689393705752584E-2</v>
      </c>
      <c r="AH437" s="10">
        <f t="shared" si="245"/>
        <v>88.09702390063876</v>
      </c>
      <c r="AI437" s="10">
        <f t="shared" si="246"/>
        <v>5.8584520893924776E-2</v>
      </c>
      <c r="AJ437" s="10">
        <f t="shared" ca="1" si="247"/>
        <v>0.71422685166000022</v>
      </c>
      <c r="AK437" s="12">
        <f t="shared" si="248"/>
        <v>5.4689393705752584E-2</v>
      </c>
      <c r="AL437" s="10">
        <f t="shared" ca="1" si="249"/>
        <v>6.4383955304857245</v>
      </c>
      <c r="AM437" s="10">
        <f t="shared" si="250"/>
        <v>5.8584520893924776E-2</v>
      </c>
      <c r="AN437" s="10">
        <f t="shared" si="251"/>
        <v>3.2576974413678221</v>
      </c>
      <c r="AO437" s="10">
        <f t="shared" si="252"/>
        <v>5.190138889</v>
      </c>
      <c r="AP437" s="10">
        <f t="shared" si="253"/>
        <v>0.41982469975282027</v>
      </c>
      <c r="AQ437" s="10">
        <f t="shared" si="254"/>
        <v>2.7646472222599998</v>
      </c>
      <c r="AR437" s="15">
        <f t="shared" ca="1" si="255"/>
        <v>2.5825186974582777</v>
      </c>
    </row>
    <row r="438" spans="1:44">
      <c r="A438" s="14" t="str">
        <f>B438&amp;D438</f>
        <v>NE4</v>
      </c>
      <c r="B438" t="s">
        <v>91</v>
      </c>
      <c r="C438" t="s">
        <v>156</v>
      </c>
      <c r="D438">
        <v>4</v>
      </c>
      <c r="E438">
        <v>2</v>
      </c>
      <c r="F438" s="16">
        <f t="shared" ca="1" si="224"/>
        <v>3.9464602455262789</v>
      </c>
      <c r="G438">
        <v>16.21293103</v>
      </c>
      <c r="H438">
        <v>0.119827586</v>
      </c>
      <c r="I438">
        <v>-0.32435344799999999</v>
      </c>
      <c r="J438">
        <v>1181</v>
      </c>
      <c r="K438">
        <v>5.5005387929999996</v>
      </c>
      <c r="L438">
        <v>41.962499999999999</v>
      </c>
      <c r="M438">
        <v>8.7931034480000001</v>
      </c>
      <c r="N438" s="12">
        <f t="shared" si="225"/>
        <v>34.400000000000006</v>
      </c>
      <c r="O438" s="10">
        <f t="shared" si="226"/>
        <v>13.149999999999999</v>
      </c>
      <c r="P438" s="10">
        <f t="shared" si="227"/>
        <v>88.09702390063876</v>
      </c>
      <c r="Q438" s="10">
        <f t="shared" si="228"/>
        <v>34.202138733223002</v>
      </c>
      <c r="R438" s="10">
        <f t="shared" si="229"/>
        <v>27.234065736423002</v>
      </c>
      <c r="S438" s="12">
        <f t="shared" si="230"/>
        <v>20.101245574570346</v>
      </c>
      <c r="T438" s="10">
        <f t="shared" si="231"/>
        <v>26.612528000000005</v>
      </c>
      <c r="U438" s="10">
        <f t="shared" si="232"/>
        <v>0.75533018037859245</v>
      </c>
      <c r="V438" s="10">
        <f t="shared" si="233"/>
        <v>15.477959092419166</v>
      </c>
      <c r="W438" s="10">
        <f t="shared" si="234"/>
        <v>30.718102234823</v>
      </c>
      <c r="X438" s="10">
        <f t="shared" si="235"/>
        <v>0.2318703827261766</v>
      </c>
      <c r="Y438" s="10">
        <f t="shared" si="236"/>
        <v>0.66969574351109984</v>
      </c>
      <c r="Z438" s="10">
        <f t="shared" si="237"/>
        <v>4.769987038831335</v>
      </c>
      <c r="AA438" s="10">
        <f t="shared" si="238"/>
        <v>10.707972053587831</v>
      </c>
      <c r="AB438" s="10">
        <f t="shared" si="239"/>
        <v>8.1663793079999998</v>
      </c>
      <c r="AC438" s="10">
        <f t="shared" si="240"/>
        <v>1.8431643835367328</v>
      </c>
      <c r="AD438" s="10">
        <f t="shared" si="241"/>
        <v>0.616147185939385</v>
      </c>
      <c r="AE438" s="10">
        <f t="shared" si="242"/>
        <v>1.2296557847380589</v>
      </c>
      <c r="AF438" s="10">
        <f t="shared" si="243"/>
        <v>0.59653133325426178</v>
      </c>
      <c r="AG438" s="10">
        <f t="shared" si="244"/>
        <v>7.3792464599636551E-2</v>
      </c>
      <c r="AH438" s="10">
        <f t="shared" si="245"/>
        <v>88.09702390063876</v>
      </c>
      <c r="AI438" s="10">
        <f t="shared" si="246"/>
        <v>5.8584520893924776E-2</v>
      </c>
      <c r="AJ438" s="10">
        <f t="shared" ca="1" si="247"/>
        <v>0.68566810332999995</v>
      </c>
      <c r="AK438" s="12">
        <f t="shared" si="248"/>
        <v>7.3792464599636551E-2</v>
      </c>
      <c r="AL438" s="10">
        <f t="shared" ca="1" si="249"/>
        <v>10.022303950257831</v>
      </c>
      <c r="AM438" s="10">
        <f t="shared" si="250"/>
        <v>5.8584520893924776E-2</v>
      </c>
      <c r="AN438" s="10">
        <f t="shared" si="251"/>
        <v>3.200951700608937</v>
      </c>
      <c r="AO438" s="10">
        <f t="shared" si="252"/>
        <v>5.5005387929999996</v>
      </c>
      <c r="AP438" s="10">
        <f t="shared" si="253"/>
        <v>0.63312445148379715</v>
      </c>
      <c r="AQ438" s="10">
        <f t="shared" si="254"/>
        <v>2.8701831896200001</v>
      </c>
      <c r="AR438" s="15">
        <f t="shared" ca="1" si="255"/>
        <v>3.9464602455262789</v>
      </c>
    </row>
    <row r="439" spans="1:44">
      <c r="A439" s="14" t="str">
        <f>B439&amp;D439</f>
        <v>NE5</v>
      </c>
      <c r="B439" t="s">
        <v>91</v>
      </c>
      <c r="C439" t="s">
        <v>156</v>
      </c>
      <c r="D439">
        <v>5</v>
      </c>
      <c r="E439">
        <v>2</v>
      </c>
      <c r="F439" s="16">
        <f t="shared" ca="1" si="224"/>
        <v>4.8725193639324749</v>
      </c>
      <c r="G439">
        <v>20.883333329999999</v>
      </c>
      <c r="H439">
        <v>5.8566666669999998</v>
      </c>
      <c r="I439">
        <v>5.6040625000000004</v>
      </c>
      <c r="J439">
        <v>1181</v>
      </c>
      <c r="K439">
        <v>5.2387847220000001</v>
      </c>
      <c r="L439">
        <v>41.962499999999999</v>
      </c>
      <c r="M439">
        <v>9.9333333330000002</v>
      </c>
      <c r="N439" s="12">
        <f t="shared" si="225"/>
        <v>39.6</v>
      </c>
      <c r="O439" s="10">
        <f t="shared" si="226"/>
        <v>14.3</v>
      </c>
      <c r="P439" s="10">
        <f t="shared" si="227"/>
        <v>88.09702390063876</v>
      </c>
      <c r="Q439" s="10">
        <f t="shared" si="228"/>
        <v>36.382648913511439</v>
      </c>
      <c r="R439" s="10">
        <f t="shared" si="229"/>
        <v>29.49597057068144</v>
      </c>
      <c r="S439" s="12">
        <f t="shared" si="230"/>
        <v>23.653846153384617</v>
      </c>
      <c r="T439" s="10">
        <f t="shared" si="231"/>
        <v>30.635352000000001</v>
      </c>
      <c r="U439" s="10">
        <f t="shared" si="232"/>
        <v>0.77210949472310997</v>
      </c>
      <c r="V439" s="10">
        <f t="shared" si="233"/>
        <v>18.213461538106156</v>
      </c>
      <c r="W439" s="10">
        <f t="shared" si="234"/>
        <v>32.939309742096441</v>
      </c>
      <c r="X439" s="10">
        <f t="shared" si="235"/>
        <v>0.20646435206296573</v>
      </c>
      <c r="Y439" s="10">
        <f t="shared" si="236"/>
        <v>0.69234781787619848</v>
      </c>
      <c r="Z439" s="10">
        <f t="shared" si="237"/>
        <v>4.7085143618282181</v>
      </c>
      <c r="AA439" s="10">
        <f t="shared" si="238"/>
        <v>13.504947176277938</v>
      </c>
      <c r="AB439" s="10">
        <f t="shared" si="239"/>
        <v>13.369999998499999</v>
      </c>
      <c r="AC439" s="10">
        <f t="shared" si="240"/>
        <v>2.469238765335775</v>
      </c>
      <c r="AD439" s="10">
        <f t="shared" si="241"/>
        <v>0.9258705702955653</v>
      </c>
      <c r="AE439" s="10">
        <f t="shared" si="242"/>
        <v>1.6975546678156701</v>
      </c>
      <c r="AF439" s="10">
        <f t="shared" si="243"/>
        <v>0.90978414642671257</v>
      </c>
      <c r="AG439" s="10">
        <f t="shared" si="244"/>
        <v>0.10007102710642458</v>
      </c>
      <c r="AH439" s="10">
        <f t="shared" si="245"/>
        <v>88.09702390063876</v>
      </c>
      <c r="AI439" s="10">
        <f t="shared" si="246"/>
        <v>5.8584520893924776E-2</v>
      </c>
      <c r="AJ439" s="10">
        <f t="shared" ca="1" si="247"/>
        <v>0.72850689667000001</v>
      </c>
      <c r="AK439" s="12">
        <f t="shared" si="248"/>
        <v>0.10007102710642458</v>
      </c>
      <c r="AL439" s="10">
        <f t="shared" ca="1" si="249"/>
        <v>12.776440279607938</v>
      </c>
      <c r="AM439" s="10">
        <f t="shared" si="250"/>
        <v>5.8584520893924776E-2</v>
      </c>
      <c r="AN439" s="10">
        <f t="shared" si="251"/>
        <v>3.1427873031557572</v>
      </c>
      <c r="AO439" s="10">
        <f t="shared" si="252"/>
        <v>5.2387847220000001</v>
      </c>
      <c r="AP439" s="10">
        <f t="shared" si="253"/>
        <v>0.78777052138895753</v>
      </c>
      <c r="AQ439" s="10">
        <f t="shared" si="254"/>
        <v>2.78118680548</v>
      </c>
      <c r="AR439" s="15">
        <f t="shared" ca="1" si="255"/>
        <v>4.8725193639324749</v>
      </c>
    </row>
    <row r="440" spans="1:44">
      <c r="A440" s="14" t="str">
        <f>B440&amp;D440</f>
        <v>NE6</v>
      </c>
      <c r="B440" t="s">
        <v>91</v>
      </c>
      <c r="C440" t="s">
        <v>156</v>
      </c>
      <c r="D440">
        <v>6</v>
      </c>
      <c r="E440">
        <v>2</v>
      </c>
      <c r="F440" s="16">
        <f t="shared" ca="1" si="224"/>
        <v>6.8388928715921216</v>
      </c>
      <c r="G440">
        <v>27.686206899999998</v>
      </c>
      <c r="H440">
        <v>10.77241379</v>
      </c>
      <c r="I440">
        <v>9.3681752869999997</v>
      </c>
      <c r="J440">
        <v>1181</v>
      </c>
      <c r="K440">
        <v>5.0317887929999996</v>
      </c>
      <c r="L440">
        <v>41.962499999999999</v>
      </c>
      <c r="M440">
        <v>11.67241379</v>
      </c>
      <c r="N440" s="12">
        <f t="shared" si="225"/>
        <v>41.9</v>
      </c>
      <c r="O440" s="10">
        <f t="shared" si="226"/>
        <v>14.9</v>
      </c>
      <c r="P440" s="10">
        <f t="shared" si="227"/>
        <v>88.09702390063876</v>
      </c>
      <c r="Q440" s="10">
        <f t="shared" si="228"/>
        <v>39.979724640756437</v>
      </c>
      <c r="R440" s="10">
        <f t="shared" si="229"/>
        <v>31.671902089016438</v>
      </c>
      <c r="S440" s="12">
        <f t="shared" si="230"/>
        <v>26.886883818825503</v>
      </c>
      <c r="T440" s="10">
        <f t="shared" si="231"/>
        <v>32.414677999999995</v>
      </c>
      <c r="U440" s="10">
        <f t="shared" si="232"/>
        <v>0.82946632444800183</v>
      </c>
      <c r="V440" s="10">
        <f t="shared" si="233"/>
        <v>20.702900540495637</v>
      </c>
      <c r="W440" s="10">
        <f t="shared" si="234"/>
        <v>35.825813364886436</v>
      </c>
      <c r="X440" s="10">
        <f t="shared" si="235"/>
        <v>0.18811904889138756</v>
      </c>
      <c r="Y440" s="10">
        <f t="shared" si="236"/>
        <v>0.76977953800480259</v>
      </c>
      <c r="Z440" s="10">
        <f t="shared" si="237"/>
        <v>5.1879430031205231</v>
      </c>
      <c r="AA440" s="10">
        <f t="shared" si="238"/>
        <v>15.514957537375114</v>
      </c>
      <c r="AB440" s="10">
        <f t="shared" si="239"/>
        <v>19.229310344999998</v>
      </c>
      <c r="AC440" s="10">
        <f t="shared" si="240"/>
        <v>3.7114145792639941</v>
      </c>
      <c r="AD440" s="10">
        <f t="shared" si="241"/>
        <v>1.2929868634103319</v>
      </c>
      <c r="AE440" s="10">
        <f t="shared" si="242"/>
        <v>2.5022007213371631</v>
      </c>
      <c r="AF440" s="10">
        <f t="shared" si="243"/>
        <v>1.1769297606967717</v>
      </c>
      <c r="AG440" s="10">
        <f t="shared" si="244"/>
        <v>0.13880758751554928</v>
      </c>
      <c r="AH440" s="10">
        <f t="shared" si="245"/>
        <v>88.09702390063876</v>
      </c>
      <c r="AI440" s="10">
        <f t="shared" si="246"/>
        <v>5.8584520893924776E-2</v>
      </c>
      <c r="AJ440" s="10">
        <f t="shared" ca="1" si="247"/>
        <v>0.82030344850999992</v>
      </c>
      <c r="AK440" s="12">
        <f t="shared" si="248"/>
        <v>0.13880758751554928</v>
      </c>
      <c r="AL440" s="10">
        <f t="shared" ca="1" si="249"/>
        <v>14.694654088865114</v>
      </c>
      <c r="AM440" s="10">
        <f t="shared" si="250"/>
        <v>5.8584520893924776E-2</v>
      </c>
      <c r="AN440" s="10">
        <f t="shared" si="251"/>
        <v>3.079773205971291</v>
      </c>
      <c r="AO440" s="10">
        <f t="shared" si="252"/>
        <v>5.0317887929999996</v>
      </c>
      <c r="AP440" s="10">
        <f t="shared" si="253"/>
        <v>1.3252709606403914</v>
      </c>
      <c r="AQ440" s="10">
        <f t="shared" si="254"/>
        <v>2.7108081896199998</v>
      </c>
      <c r="AR440" s="15">
        <f t="shared" ca="1" si="255"/>
        <v>6.8388928715921216</v>
      </c>
    </row>
    <row r="441" spans="1:44">
      <c r="A441" s="14" t="str">
        <f>B441&amp;D441</f>
        <v>NE7</v>
      </c>
      <c r="B441" t="s">
        <v>91</v>
      </c>
      <c r="C441" t="s">
        <v>156</v>
      </c>
      <c r="D441">
        <v>7</v>
      </c>
      <c r="E441">
        <v>2</v>
      </c>
      <c r="F441" s="16">
        <f t="shared" ca="1" si="224"/>
        <v>7.7018689048428373</v>
      </c>
      <c r="G441">
        <v>31.76166667</v>
      </c>
      <c r="H441">
        <v>14.7225</v>
      </c>
      <c r="I441">
        <v>11.55743056</v>
      </c>
      <c r="J441">
        <v>1181</v>
      </c>
      <c r="K441">
        <v>4.3976736110000001</v>
      </c>
      <c r="L441">
        <v>41.962499999999999</v>
      </c>
      <c r="M441">
        <v>11.75</v>
      </c>
      <c r="N441" s="12">
        <f t="shared" si="225"/>
        <v>40.799999999999997</v>
      </c>
      <c r="O441" s="10">
        <f t="shared" si="226"/>
        <v>14.7</v>
      </c>
      <c r="P441" s="10">
        <f t="shared" si="227"/>
        <v>88.09702390063876</v>
      </c>
      <c r="Q441" s="10">
        <f t="shared" si="228"/>
        <v>42.151310458586437</v>
      </c>
      <c r="R441" s="10">
        <f t="shared" si="229"/>
        <v>33.497568920898438</v>
      </c>
      <c r="S441" s="12">
        <f t="shared" si="230"/>
        <v>26.506122448979589</v>
      </c>
      <c r="T441" s="10">
        <f t="shared" si="231"/>
        <v>31.563695999999997</v>
      </c>
      <c r="U441" s="10">
        <f t="shared" si="232"/>
        <v>0.83976611766187303</v>
      </c>
      <c r="V441" s="10">
        <f t="shared" si="233"/>
        <v>20.409714285714283</v>
      </c>
      <c r="W441" s="10">
        <f t="shared" si="234"/>
        <v>37.824439689742434</v>
      </c>
      <c r="X441" s="10">
        <f t="shared" si="235"/>
        <v>0.17660411089783098</v>
      </c>
      <c r="Y441" s="10">
        <f t="shared" si="236"/>
        <v>0.78368425884352877</v>
      </c>
      <c r="Z441" s="10">
        <f t="shared" si="237"/>
        <v>5.2349728730017029</v>
      </c>
      <c r="AA441" s="10">
        <f t="shared" si="238"/>
        <v>15.174741412712581</v>
      </c>
      <c r="AB441" s="10">
        <f t="shared" si="239"/>
        <v>23.242083335</v>
      </c>
      <c r="AC441" s="10">
        <f t="shared" si="240"/>
        <v>4.691111553807441</v>
      </c>
      <c r="AD441" s="10">
        <f t="shared" si="241"/>
        <v>1.6751167222345706</v>
      </c>
      <c r="AE441" s="10">
        <f t="shared" si="242"/>
        <v>3.183114138021006</v>
      </c>
      <c r="AF441" s="10">
        <f t="shared" si="243"/>
        <v>1.3621539069126696</v>
      </c>
      <c r="AG441" s="10">
        <f t="shared" si="244"/>
        <v>0.17210310571156082</v>
      </c>
      <c r="AH441" s="10">
        <f t="shared" si="245"/>
        <v>88.09702390063876</v>
      </c>
      <c r="AI441" s="10">
        <f t="shared" si="246"/>
        <v>5.8584520893924776E-2</v>
      </c>
      <c r="AJ441" s="10">
        <f t="shared" ca="1" si="247"/>
        <v>0.56178821860000028</v>
      </c>
      <c r="AK441" s="12">
        <f t="shared" si="248"/>
        <v>0.17210310571156082</v>
      </c>
      <c r="AL441" s="10">
        <f t="shared" ca="1" si="249"/>
        <v>14.612953194112581</v>
      </c>
      <c r="AM441" s="10">
        <f t="shared" si="250"/>
        <v>5.8584520893924776E-2</v>
      </c>
      <c r="AN441" s="10">
        <f t="shared" si="251"/>
        <v>3.0380558692677408</v>
      </c>
      <c r="AO441" s="10">
        <f t="shared" si="252"/>
        <v>4.3976736110000001</v>
      </c>
      <c r="AP441" s="10">
        <f t="shared" si="253"/>
        <v>1.8209602311083364</v>
      </c>
      <c r="AQ441" s="10">
        <f t="shared" si="254"/>
        <v>2.4952090277400001</v>
      </c>
      <c r="AR441" s="15">
        <f t="shared" ca="1" si="255"/>
        <v>7.7018689048428373</v>
      </c>
    </row>
    <row r="442" spans="1:44">
      <c r="A442" s="14" t="str">
        <f>B442&amp;D442</f>
        <v>NE8</v>
      </c>
      <c r="B442" t="s">
        <v>91</v>
      </c>
      <c r="C442" t="s">
        <v>156</v>
      </c>
      <c r="D442">
        <v>8</v>
      </c>
      <c r="E442">
        <v>2</v>
      </c>
      <c r="F442" s="16">
        <f t="shared" ca="1" si="224"/>
        <v>6.9609303011547272</v>
      </c>
      <c r="G442">
        <v>30.60166667</v>
      </c>
      <c r="H442">
        <v>13.570833329999999</v>
      </c>
      <c r="I442">
        <v>11.678298610000001</v>
      </c>
      <c r="J442">
        <v>1181</v>
      </c>
      <c r="K442">
        <v>4.5413888890000003</v>
      </c>
      <c r="L442">
        <v>41.962499999999999</v>
      </c>
      <c r="M442">
        <v>10.641666669999999</v>
      </c>
      <c r="N442" s="12">
        <f t="shared" si="225"/>
        <v>36.5</v>
      </c>
      <c r="O442" s="10">
        <f t="shared" si="226"/>
        <v>13.649999999999999</v>
      </c>
      <c r="P442" s="10">
        <f t="shared" si="227"/>
        <v>88.09702390063876</v>
      </c>
      <c r="Q442" s="10">
        <f t="shared" si="228"/>
        <v>41.600320340106435</v>
      </c>
      <c r="R442" s="10">
        <f t="shared" si="229"/>
        <v>33.03394173610144</v>
      </c>
      <c r="S442" s="12">
        <f t="shared" si="230"/>
        <v>23.352869357326004</v>
      </c>
      <c r="T442" s="10">
        <f t="shared" si="231"/>
        <v>28.237130000000001</v>
      </c>
      <c r="U442" s="10">
        <f t="shared" si="232"/>
        <v>0.82702701575287585</v>
      </c>
      <c r="V442" s="10">
        <f t="shared" si="233"/>
        <v>17.981709405141022</v>
      </c>
      <c r="W442" s="10">
        <f t="shared" si="234"/>
        <v>37.317131038103938</v>
      </c>
      <c r="X442" s="10">
        <f t="shared" si="235"/>
        <v>0.17594967232145953</v>
      </c>
      <c r="Y442" s="10">
        <f t="shared" si="236"/>
        <v>0.76648647126638247</v>
      </c>
      <c r="Z442" s="10">
        <f t="shared" si="237"/>
        <v>5.0327018649253565</v>
      </c>
      <c r="AA442" s="10">
        <f t="shared" si="238"/>
        <v>12.949007540215664</v>
      </c>
      <c r="AB442" s="10">
        <f t="shared" si="239"/>
        <v>22.08625</v>
      </c>
      <c r="AC442" s="10">
        <f t="shared" si="240"/>
        <v>4.3917098776742671</v>
      </c>
      <c r="AD442" s="10">
        <f t="shared" si="241"/>
        <v>1.5546232988359066</v>
      </c>
      <c r="AE442" s="10">
        <f t="shared" si="242"/>
        <v>2.9731665882550868</v>
      </c>
      <c r="AF442" s="10">
        <f t="shared" si="243"/>
        <v>1.3730872454814542</v>
      </c>
      <c r="AG442" s="10">
        <f t="shared" si="244"/>
        <v>0.16188647287458241</v>
      </c>
      <c r="AH442" s="10">
        <f t="shared" si="245"/>
        <v>88.09702390063876</v>
      </c>
      <c r="AI442" s="10">
        <f t="shared" si="246"/>
        <v>5.8584520893924776E-2</v>
      </c>
      <c r="AJ442" s="10">
        <f t="shared" ca="1" si="247"/>
        <v>-0.1618166669000001</v>
      </c>
      <c r="AK442" s="12">
        <f t="shared" si="248"/>
        <v>0.16188647287458241</v>
      </c>
      <c r="AL442" s="10">
        <f t="shared" ca="1" si="249"/>
        <v>13.110824207115664</v>
      </c>
      <c r="AM442" s="10">
        <f t="shared" si="250"/>
        <v>5.8584520893924776E-2</v>
      </c>
      <c r="AN442" s="10">
        <f t="shared" si="251"/>
        <v>3.0499557332813709</v>
      </c>
      <c r="AO442" s="10">
        <f t="shared" si="252"/>
        <v>4.5413888890000003</v>
      </c>
      <c r="AP442" s="10">
        <f t="shared" si="253"/>
        <v>1.6000793427736326</v>
      </c>
      <c r="AQ442" s="10">
        <f t="shared" si="254"/>
        <v>2.5440722222600005</v>
      </c>
      <c r="AR442" s="15">
        <f t="shared" ca="1" si="255"/>
        <v>6.9609303011547272</v>
      </c>
    </row>
    <row r="443" spans="1:44">
      <c r="A443" s="14" t="str">
        <f>B443&amp;D443</f>
        <v>NE9</v>
      </c>
      <c r="B443" t="s">
        <v>91</v>
      </c>
      <c r="C443" t="s">
        <v>156</v>
      </c>
      <c r="D443">
        <v>9</v>
      </c>
      <c r="E443">
        <v>2</v>
      </c>
      <c r="F443" s="16">
        <f t="shared" ca="1" si="224"/>
        <v>4.9626433119929469</v>
      </c>
      <c r="G443">
        <v>24.658620689999999</v>
      </c>
      <c r="H443">
        <v>7.4879310339999998</v>
      </c>
      <c r="I443">
        <v>6.7791666670000001</v>
      </c>
      <c r="J443">
        <v>1181</v>
      </c>
      <c r="K443">
        <v>4.3271551720000003</v>
      </c>
      <c r="L443">
        <v>41.962499999999999</v>
      </c>
      <c r="M443">
        <v>9.2672413789999997</v>
      </c>
      <c r="N443" s="12">
        <f t="shared" si="225"/>
        <v>28.1</v>
      </c>
      <c r="O443" s="10">
        <f t="shared" si="226"/>
        <v>12.25</v>
      </c>
      <c r="P443" s="10">
        <f t="shared" si="227"/>
        <v>88.09702390063876</v>
      </c>
      <c r="Q443" s="10">
        <f t="shared" si="228"/>
        <v>38.406945885273437</v>
      </c>
      <c r="R443" s="10">
        <f t="shared" si="229"/>
        <v>30.136583680000001</v>
      </c>
      <c r="S443" s="12">
        <f t="shared" si="230"/>
        <v>17.653958479587757</v>
      </c>
      <c r="T443" s="10">
        <f t="shared" si="231"/>
        <v>21.738721999999999</v>
      </c>
      <c r="U443" s="10">
        <f t="shared" si="232"/>
        <v>0.81209734774600628</v>
      </c>
      <c r="V443" s="10">
        <f t="shared" si="233"/>
        <v>13.593548029282573</v>
      </c>
      <c r="W443" s="10">
        <f t="shared" si="234"/>
        <v>34.271764782636723</v>
      </c>
      <c r="X443" s="10">
        <f t="shared" si="235"/>
        <v>0.2009293582183129</v>
      </c>
      <c r="Y443" s="10">
        <f t="shared" si="236"/>
        <v>0.74633141945710857</v>
      </c>
      <c r="Z443" s="10">
        <f t="shared" si="237"/>
        <v>5.1393901841697103</v>
      </c>
      <c r="AA443" s="10">
        <f t="shared" si="238"/>
        <v>8.4541578451128636</v>
      </c>
      <c r="AB443" s="10">
        <f t="shared" si="239"/>
        <v>16.073275861999999</v>
      </c>
      <c r="AC443" s="10">
        <f t="shared" si="240"/>
        <v>3.1039312047407361</v>
      </c>
      <c r="AD443" s="10">
        <f t="shared" si="241"/>
        <v>1.0359245338691574</v>
      </c>
      <c r="AE443" s="10">
        <f t="shared" si="242"/>
        <v>2.069927869304947</v>
      </c>
      <c r="AF443" s="10">
        <f t="shared" si="243"/>
        <v>0.98676752069236406</v>
      </c>
      <c r="AG443" s="10">
        <f t="shared" si="244"/>
        <v>0.11661241020396682</v>
      </c>
      <c r="AH443" s="10">
        <f t="shared" si="245"/>
        <v>88.09702390063876</v>
      </c>
      <c r="AI443" s="10">
        <f t="shared" si="246"/>
        <v>5.8584520893924776E-2</v>
      </c>
      <c r="AJ443" s="10">
        <f t="shared" ca="1" si="247"/>
        <v>-0.8418163793200002</v>
      </c>
      <c r="AK443" s="12">
        <f t="shared" si="248"/>
        <v>0.11661241020396682</v>
      </c>
      <c r="AL443" s="10">
        <f t="shared" ca="1" si="249"/>
        <v>9.2959742244328645</v>
      </c>
      <c r="AM443" s="10">
        <f t="shared" si="250"/>
        <v>5.8584520893924776E-2</v>
      </c>
      <c r="AN443" s="10">
        <f t="shared" si="251"/>
        <v>3.1133974502355897</v>
      </c>
      <c r="AO443" s="10">
        <f t="shared" si="252"/>
        <v>4.3271551720000003</v>
      </c>
      <c r="AP443" s="10">
        <f t="shared" si="253"/>
        <v>1.0831603486125829</v>
      </c>
      <c r="AQ443" s="10">
        <f t="shared" si="254"/>
        <v>2.4712327584800002</v>
      </c>
      <c r="AR443" s="15">
        <f t="shared" ca="1" si="255"/>
        <v>4.9626433119929469</v>
      </c>
    </row>
    <row r="444" spans="1:44">
      <c r="A444" s="14" t="str">
        <f>B444&amp;D444</f>
        <v>NE10</v>
      </c>
      <c r="B444" t="s">
        <v>91</v>
      </c>
      <c r="C444" t="s">
        <v>156</v>
      </c>
      <c r="D444">
        <v>10</v>
      </c>
      <c r="E444">
        <v>2</v>
      </c>
      <c r="F444" s="16">
        <f t="shared" ca="1" si="224"/>
        <v>3.880764135711896</v>
      </c>
      <c r="G444">
        <v>18.057500000000001</v>
      </c>
      <c r="H444">
        <v>0.45166666700000002</v>
      </c>
      <c r="I444">
        <v>-1.419826389</v>
      </c>
      <c r="J444">
        <v>1181</v>
      </c>
      <c r="K444">
        <v>4.7040625</v>
      </c>
      <c r="L444">
        <v>41.962499999999999</v>
      </c>
      <c r="M444">
        <v>7.8166666669999998</v>
      </c>
      <c r="N444" s="12">
        <f t="shared" si="225"/>
        <v>21.95</v>
      </c>
      <c r="O444" s="10">
        <f t="shared" si="226"/>
        <v>10.850000000000001</v>
      </c>
      <c r="P444" s="10">
        <f t="shared" si="227"/>
        <v>88.09702390063876</v>
      </c>
      <c r="Q444" s="10">
        <f t="shared" si="228"/>
        <v>35.158784244183003</v>
      </c>
      <c r="R444" s="10">
        <f t="shared" si="229"/>
        <v>27.234065736423002</v>
      </c>
      <c r="S444" s="12">
        <f t="shared" si="230"/>
        <v>13.394220430444699</v>
      </c>
      <c r="T444" s="10">
        <f t="shared" si="231"/>
        <v>16.980958999999999</v>
      </c>
      <c r="U444" s="10">
        <f t="shared" si="232"/>
        <v>0.78877879809053775</v>
      </c>
      <c r="V444" s="10">
        <f t="shared" si="233"/>
        <v>10.313549731442418</v>
      </c>
      <c r="W444" s="10">
        <f t="shared" si="234"/>
        <v>31.196424990303001</v>
      </c>
      <c r="X444" s="10">
        <f t="shared" si="235"/>
        <v>0.23612656616417824</v>
      </c>
      <c r="Y444" s="10">
        <f t="shared" si="236"/>
        <v>0.71485137742222615</v>
      </c>
      <c r="Z444" s="10">
        <f t="shared" si="237"/>
        <v>5.2658130681398001</v>
      </c>
      <c r="AA444" s="10">
        <f t="shared" si="238"/>
        <v>5.0477366633026177</v>
      </c>
      <c r="AB444" s="10">
        <f t="shared" si="239"/>
        <v>9.2545833335000012</v>
      </c>
      <c r="AC444" s="10">
        <f t="shared" si="240"/>
        <v>2.07146316736379</v>
      </c>
      <c r="AD444" s="10">
        <f t="shared" si="241"/>
        <v>0.6311718090597177</v>
      </c>
      <c r="AE444" s="10">
        <f t="shared" si="242"/>
        <v>1.3513174882117538</v>
      </c>
      <c r="AF444" s="10">
        <f t="shared" si="243"/>
        <v>0.5504944008594308</v>
      </c>
      <c r="AG444" s="10">
        <f t="shared" si="244"/>
        <v>7.8735768812757595E-2</v>
      </c>
      <c r="AH444" s="10">
        <f t="shared" si="245"/>
        <v>88.09702390063876</v>
      </c>
      <c r="AI444" s="10">
        <f t="shared" si="246"/>
        <v>5.8584520893924776E-2</v>
      </c>
      <c r="AJ444" s="10">
        <f t="shared" ca="1" si="247"/>
        <v>-0.95461695398999979</v>
      </c>
      <c r="AK444" s="12">
        <f t="shared" si="248"/>
        <v>7.8735768812757595E-2</v>
      </c>
      <c r="AL444" s="10">
        <f t="shared" ca="1" si="249"/>
        <v>6.0023536172926173</v>
      </c>
      <c r="AM444" s="10">
        <f t="shared" si="250"/>
        <v>5.8584520893924776E-2</v>
      </c>
      <c r="AN444" s="10">
        <f t="shared" si="251"/>
        <v>3.1886107547688542</v>
      </c>
      <c r="AO444" s="10">
        <f t="shared" si="252"/>
        <v>4.7040625</v>
      </c>
      <c r="AP444" s="10">
        <f t="shared" si="253"/>
        <v>0.80082308735232299</v>
      </c>
      <c r="AQ444" s="10">
        <f t="shared" si="254"/>
        <v>2.5993812500000004</v>
      </c>
      <c r="AR444" s="15">
        <f t="shared" ca="1" si="255"/>
        <v>3.880764135711896</v>
      </c>
    </row>
    <row r="445" spans="1:44">
      <c r="A445" s="14" t="str">
        <f>B445&amp;D445</f>
        <v>NE11</v>
      </c>
      <c r="B445" t="s">
        <v>91</v>
      </c>
      <c r="C445" t="s">
        <v>156</v>
      </c>
      <c r="D445">
        <v>11</v>
      </c>
      <c r="E445">
        <v>2</v>
      </c>
      <c r="F445" s="16">
        <f t="shared" ca="1" si="224"/>
        <v>1.9521566628732334</v>
      </c>
      <c r="G445">
        <v>9.2793103450000007</v>
      </c>
      <c r="H445">
        <v>-5.7870689659999996</v>
      </c>
      <c r="I445">
        <v>-5.0270114939999999</v>
      </c>
      <c r="J445">
        <v>1181</v>
      </c>
      <c r="K445">
        <v>4.5967313220000001</v>
      </c>
      <c r="L445">
        <v>41.962499999999999</v>
      </c>
      <c r="M445">
        <v>6.2413793100000001</v>
      </c>
      <c r="N445" s="12">
        <f t="shared" si="225"/>
        <v>15.7</v>
      </c>
      <c r="O445" s="10">
        <f t="shared" si="226"/>
        <v>9.6499999999999986</v>
      </c>
      <c r="P445" s="10">
        <f t="shared" si="227"/>
        <v>88.09702390063876</v>
      </c>
      <c r="Q445" s="10">
        <f t="shared" si="228"/>
        <v>31.006898422128</v>
      </c>
      <c r="R445" s="10">
        <f t="shared" si="229"/>
        <v>24.917641817463</v>
      </c>
      <c r="S445" s="12">
        <f t="shared" si="230"/>
        <v>9.002184205544042</v>
      </c>
      <c r="T445" s="10">
        <f t="shared" si="231"/>
        <v>12.145833999999999</v>
      </c>
      <c r="U445" s="10">
        <f t="shared" si="232"/>
        <v>0.74117464519472631</v>
      </c>
      <c r="V445" s="10">
        <f t="shared" si="233"/>
        <v>6.9316818382689123</v>
      </c>
      <c r="W445" s="10">
        <f t="shared" si="234"/>
        <v>27.962270119795498</v>
      </c>
      <c r="X445" s="10">
        <f t="shared" si="235"/>
        <v>0.24923579670199331</v>
      </c>
      <c r="Y445" s="10">
        <f t="shared" si="236"/>
        <v>0.65058577101288051</v>
      </c>
      <c r="Z445" s="10">
        <f t="shared" si="237"/>
        <v>4.5340614906517436</v>
      </c>
      <c r="AA445" s="10">
        <f t="shared" si="238"/>
        <v>2.3976203476171687</v>
      </c>
      <c r="AB445" s="10">
        <f t="shared" si="239"/>
        <v>1.7461206895000005</v>
      </c>
      <c r="AC445" s="10">
        <f t="shared" si="240"/>
        <v>1.1699038634885079</v>
      </c>
      <c r="AD445" s="10">
        <f t="shared" si="241"/>
        <v>0.39665855277615408</v>
      </c>
      <c r="AE445" s="10">
        <f t="shared" si="242"/>
        <v>0.78328120813233104</v>
      </c>
      <c r="AF445" s="10">
        <f t="shared" si="243"/>
        <v>0.42031329593479028</v>
      </c>
      <c r="AG445" s="10">
        <f t="shared" si="244"/>
        <v>4.9692807435696429E-2</v>
      </c>
      <c r="AH445" s="10">
        <f t="shared" si="245"/>
        <v>88.09702390063876</v>
      </c>
      <c r="AI445" s="10">
        <f t="shared" si="246"/>
        <v>5.8584520893924776E-2</v>
      </c>
      <c r="AJ445" s="10">
        <f t="shared" ca="1" si="247"/>
        <v>-1.0511847701600001</v>
      </c>
      <c r="AK445" s="12">
        <f t="shared" si="248"/>
        <v>4.9692807435696429E-2</v>
      </c>
      <c r="AL445" s="10">
        <f t="shared" ca="1" si="249"/>
        <v>3.4488051177771686</v>
      </c>
      <c r="AM445" s="10">
        <f t="shared" si="250"/>
        <v>5.8584520893924776E-2</v>
      </c>
      <c r="AN445" s="10">
        <f t="shared" si="251"/>
        <v>3.2757514382418553</v>
      </c>
      <c r="AO445" s="10">
        <f t="shared" si="252"/>
        <v>4.5967313220000001</v>
      </c>
      <c r="AP445" s="10">
        <f t="shared" si="253"/>
        <v>0.36296791219754077</v>
      </c>
      <c r="AQ445" s="10">
        <f t="shared" si="254"/>
        <v>2.5628886494800001</v>
      </c>
      <c r="AR445" s="15">
        <f t="shared" ca="1" si="255"/>
        <v>1.9521566628732334</v>
      </c>
    </row>
    <row r="446" spans="1:44">
      <c r="A446" s="14" t="str">
        <f>B446&amp;D446</f>
        <v>NE12</v>
      </c>
      <c r="B446" t="s">
        <v>91</v>
      </c>
      <c r="C446" t="s">
        <v>156</v>
      </c>
      <c r="D446">
        <v>12</v>
      </c>
      <c r="E446">
        <v>2</v>
      </c>
      <c r="F446" s="16">
        <f t="shared" ca="1" si="224"/>
        <v>1.4795631956807618</v>
      </c>
      <c r="G446">
        <v>5.3822580650000003</v>
      </c>
      <c r="H446">
        <v>-9.4322580649999992</v>
      </c>
      <c r="I446">
        <v>-9.0013776879999998</v>
      </c>
      <c r="J446">
        <v>1181</v>
      </c>
      <c r="K446">
        <v>4.3817540319999999</v>
      </c>
      <c r="L446">
        <v>41.962499999999999</v>
      </c>
      <c r="M446">
        <v>5.9596774190000001</v>
      </c>
      <c r="N446" s="12">
        <f t="shared" si="225"/>
        <v>13</v>
      </c>
      <c r="O446" s="10">
        <f t="shared" si="226"/>
        <v>9.1</v>
      </c>
      <c r="P446" s="10">
        <f t="shared" si="227"/>
        <v>88.09702390063876</v>
      </c>
      <c r="Q446" s="10">
        <f t="shared" si="228"/>
        <v>29.284720064367999</v>
      </c>
      <c r="R446" s="10">
        <f t="shared" si="229"/>
        <v>23.636565478326439</v>
      </c>
      <c r="S446" s="12">
        <f t="shared" si="230"/>
        <v>7.5069124421428572</v>
      </c>
      <c r="T446" s="10">
        <f t="shared" si="231"/>
        <v>10.05706</v>
      </c>
      <c r="U446" s="10">
        <f t="shared" si="232"/>
        <v>0.74643210263664106</v>
      </c>
      <c r="V446" s="10">
        <f t="shared" si="233"/>
        <v>5.78032258045</v>
      </c>
      <c r="W446" s="10">
        <f t="shared" si="234"/>
        <v>26.460642771347217</v>
      </c>
      <c r="X446" s="10">
        <f t="shared" si="235"/>
        <v>0.2621574615733524</v>
      </c>
      <c r="Y446" s="10">
        <f t="shared" si="236"/>
        <v>0.65768333855946548</v>
      </c>
      <c r="Z446" s="10">
        <f t="shared" si="237"/>
        <v>4.5622539163942175</v>
      </c>
      <c r="AA446" s="10">
        <f t="shared" si="238"/>
        <v>1.2180686640557825</v>
      </c>
      <c r="AB446" s="10">
        <f t="shared" si="239"/>
        <v>-2.0249999999999995</v>
      </c>
      <c r="AC446" s="10">
        <f t="shared" si="240"/>
        <v>0.89586278435740963</v>
      </c>
      <c r="AD446" s="10">
        <f t="shared" si="241"/>
        <v>0.29883832708269703</v>
      </c>
      <c r="AE446" s="10">
        <f t="shared" si="242"/>
        <v>0.59735055572005336</v>
      </c>
      <c r="AF446" s="10">
        <f t="shared" si="243"/>
        <v>0.30915616268898505</v>
      </c>
      <c r="AG446" s="10">
        <f t="shared" si="244"/>
        <v>3.8973105356173758E-2</v>
      </c>
      <c r="AH446" s="10">
        <f t="shared" si="245"/>
        <v>88.09702390063876</v>
      </c>
      <c r="AI446" s="10">
        <f t="shared" si="246"/>
        <v>5.8584520893924776E-2</v>
      </c>
      <c r="AJ446" s="10">
        <f t="shared" ca="1" si="247"/>
        <v>-0.52795689653</v>
      </c>
      <c r="AK446" s="12">
        <f t="shared" si="248"/>
        <v>3.8973105356173758E-2</v>
      </c>
      <c r="AL446" s="10">
        <f t="shared" ca="1" si="249"/>
        <v>1.7460255605857826</v>
      </c>
      <c r="AM446" s="10">
        <f t="shared" si="250"/>
        <v>5.8584520893924776E-2</v>
      </c>
      <c r="AN446" s="10">
        <f t="shared" si="251"/>
        <v>3.3213396069748127</v>
      </c>
      <c r="AO446" s="10">
        <f t="shared" si="252"/>
        <v>4.3817540319999999</v>
      </c>
      <c r="AP446" s="10">
        <f t="shared" si="253"/>
        <v>0.28819439303106831</v>
      </c>
      <c r="AQ446" s="10">
        <f t="shared" si="254"/>
        <v>2.4897963708800002</v>
      </c>
      <c r="AR446" s="15">
        <f t="shared" ca="1" si="255"/>
        <v>1.4795631956807618</v>
      </c>
    </row>
    <row r="447" spans="1:44">
      <c r="A447" s="14" t="str">
        <f>B447&amp;D447</f>
        <v>NH1</v>
      </c>
      <c r="B447" t="s">
        <v>92</v>
      </c>
      <c r="C447" t="s">
        <v>152</v>
      </c>
      <c r="D447">
        <v>1</v>
      </c>
      <c r="E447">
        <v>1</v>
      </c>
      <c r="F447" s="16">
        <f t="shared" ca="1" si="224"/>
        <v>0.73132066307204557</v>
      </c>
      <c r="G447">
        <v>-1.1266666670000001</v>
      </c>
      <c r="H447">
        <v>-10.95380952</v>
      </c>
      <c r="I447">
        <v>-10.917619050000001</v>
      </c>
      <c r="J447">
        <v>151.42857140000001</v>
      </c>
      <c r="K447">
        <v>2.8128174600000002</v>
      </c>
      <c r="L447">
        <v>43.414142859999998</v>
      </c>
      <c r="M447">
        <v>5.1714285709999999</v>
      </c>
      <c r="N447" s="12">
        <f t="shared" si="225"/>
        <v>13.15</v>
      </c>
      <c r="O447" s="10">
        <f t="shared" si="226"/>
        <v>9.1999999999999993</v>
      </c>
      <c r="P447" s="10">
        <f t="shared" si="227"/>
        <v>99.522778991381301</v>
      </c>
      <c r="Q447" s="10">
        <f t="shared" si="228"/>
        <v>26.640429907706437</v>
      </c>
      <c r="R447" s="10">
        <f t="shared" si="229"/>
        <v>23.102929802607999</v>
      </c>
      <c r="S447" s="12">
        <f t="shared" si="230"/>
        <v>6.9833850928614138</v>
      </c>
      <c r="T447" s="10">
        <f t="shared" si="231"/>
        <v>9.9023257142782004</v>
      </c>
      <c r="U447" s="10">
        <f t="shared" si="232"/>
        <v>0.70522676130437167</v>
      </c>
      <c r="V447" s="10">
        <f t="shared" si="233"/>
        <v>5.3772065215032887</v>
      </c>
      <c r="W447" s="10">
        <f t="shared" si="234"/>
        <v>24.871679855157218</v>
      </c>
      <c r="X447" s="10">
        <f t="shared" si="235"/>
        <v>0.26785239023711505</v>
      </c>
      <c r="Y447" s="10">
        <f t="shared" si="236"/>
        <v>0.60205612776090189</v>
      </c>
      <c r="Z447" s="10">
        <f t="shared" si="237"/>
        <v>4.0108611365601643</v>
      </c>
      <c r="AA447" s="10">
        <f t="shared" si="238"/>
        <v>1.3663453849431244</v>
      </c>
      <c r="AB447" s="10">
        <f t="shared" si="239"/>
        <v>-6.0402380935000002</v>
      </c>
      <c r="AC447" s="10">
        <f t="shared" si="240"/>
        <v>0.56249537293916041</v>
      </c>
      <c r="AD447" s="10">
        <f t="shared" si="241"/>
        <v>0.26480779989906539</v>
      </c>
      <c r="AE447" s="10">
        <f t="shared" si="242"/>
        <v>0.41365158641911293</v>
      </c>
      <c r="AF447" s="10">
        <f t="shared" si="243"/>
        <v>0.26557538747436416</v>
      </c>
      <c r="AG447" s="10">
        <f t="shared" si="244"/>
        <v>2.9810725785639734E-2</v>
      </c>
      <c r="AH447" s="10">
        <f t="shared" si="245"/>
        <v>99.522778991381301</v>
      </c>
      <c r="AI447" s="10">
        <f t="shared" si="246"/>
        <v>6.618264802926857E-2</v>
      </c>
      <c r="AJ447" s="10">
        <f t="shared" ca="1" si="247"/>
        <v>-0.57053655889999999</v>
      </c>
      <c r="AK447" s="12">
        <f t="shared" si="248"/>
        <v>2.9810725785639734E-2</v>
      </c>
      <c r="AL447" s="10">
        <f t="shared" ca="1" si="249"/>
        <v>1.9368819438431244</v>
      </c>
      <c r="AM447" s="10">
        <f t="shared" si="250"/>
        <v>6.618264802926857E-2</v>
      </c>
      <c r="AN447" s="10">
        <f t="shared" si="251"/>
        <v>3.3712945860178589</v>
      </c>
      <c r="AO447" s="10">
        <f t="shared" si="252"/>
        <v>2.8128174600000002</v>
      </c>
      <c r="AP447" s="10">
        <f t="shared" si="253"/>
        <v>0.14807619894474877</v>
      </c>
      <c r="AQ447" s="10">
        <f t="shared" si="254"/>
        <v>1.9563579364000001</v>
      </c>
      <c r="AR447" s="15">
        <f t="shared" ca="1" si="255"/>
        <v>0.73132066307204557</v>
      </c>
    </row>
    <row r="448" spans="1:44">
      <c r="A448" s="14" t="str">
        <f>B448&amp;D448</f>
        <v>NH2</v>
      </c>
      <c r="B448" t="s">
        <v>92</v>
      </c>
      <c r="C448" t="s">
        <v>152</v>
      </c>
      <c r="D448">
        <v>2</v>
      </c>
      <c r="E448">
        <v>1</v>
      </c>
      <c r="F448" s="16">
        <f t="shared" ca="1" si="224"/>
        <v>0.93823854784922445</v>
      </c>
      <c r="G448">
        <v>0.116402116</v>
      </c>
      <c r="H448">
        <v>-10.08677249</v>
      </c>
      <c r="I448">
        <v>-10.262522049999999</v>
      </c>
      <c r="J448">
        <v>151.42857140000001</v>
      </c>
      <c r="K448">
        <v>2.8423721340000001</v>
      </c>
      <c r="L448">
        <v>43.414142859999998</v>
      </c>
      <c r="M448">
        <v>4.8835978840000003</v>
      </c>
      <c r="N448" s="12">
        <f t="shared" si="225"/>
        <v>18.899999999999999</v>
      </c>
      <c r="O448" s="10">
        <f t="shared" si="226"/>
        <v>10.350000000000001</v>
      </c>
      <c r="P448" s="10">
        <f t="shared" si="227"/>
        <v>99.522778991381301</v>
      </c>
      <c r="Q448" s="10">
        <f t="shared" si="228"/>
        <v>27.234065736423002</v>
      </c>
      <c r="R448" s="10">
        <f t="shared" si="229"/>
        <v>23.279793530273437</v>
      </c>
      <c r="S448" s="12">
        <f t="shared" si="230"/>
        <v>9.1839371984347817</v>
      </c>
      <c r="T448" s="10">
        <f t="shared" si="231"/>
        <v>14.232239999989197</v>
      </c>
      <c r="U448" s="10">
        <f t="shared" si="232"/>
        <v>0.64529105737689585</v>
      </c>
      <c r="V448" s="10">
        <f t="shared" si="233"/>
        <v>7.0716316427947818</v>
      </c>
      <c r="W448" s="10">
        <f t="shared" si="234"/>
        <v>25.256929633348221</v>
      </c>
      <c r="X448" s="10">
        <f t="shared" si="235"/>
        <v>0.26594327973011289</v>
      </c>
      <c r="Y448" s="10">
        <f t="shared" si="236"/>
        <v>0.52114292745880952</v>
      </c>
      <c r="Z448" s="10">
        <f t="shared" si="237"/>
        <v>3.5004705070351374</v>
      </c>
      <c r="AA448" s="10">
        <f t="shared" si="238"/>
        <v>3.5711611357596444</v>
      </c>
      <c r="AB448" s="10">
        <f t="shared" si="239"/>
        <v>-4.9851851869999999</v>
      </c>
      <c r="AC448" s="10">
        <f t="shared" si="240"/>
        <v>0.61599375500494569</v>
      </c>
      <c r="AD448" s="10">
        <f t="shared" si="241"/>
        <v>0.28375046025019646</v>
      </c>
      <c r="AE448" s="10">
        <f t="shared" si="242"/>
        <v>0.44987210762757107</v>
      </c>
      <c r="AF448" s="10">
        <f t="shared" si="243"/>
        <v>0.27981621515981164</v>
      </c>
      <c r="AG448" s="10">
        <f t="shared" si="244"/>
        <v>3.2016278957242544E-2</v>
      </c>
      <c r="AH448" s="10">
        <f t="shared" si="245"/>
        <v>99.522778991381301</v>
      </c>
      <c r="AI448" s="10">
        <f t="shared" si="246"/>
        <v>6.618264802926857E-2</v>
      </c>
      <c r="AJ448" s="10">
        <f t="shared" ca="1" si="247"/>
        <v>0.14770740691000006</v>
      </c>
      <c r="AK448" s="12">
        <f t="shared" si="248"/>
        <v>3.2016278957242544E-2</v>
      </c>
      <c r="AL448" s="10">
        <f t="shared" ca="1" si="249"/>
        <v>3.4234537288496445</v>
      </c>
      <c r="AM448" s="10">
        <f t="shared" si="250"/>
        <v>6.618264802926857E-2</v>
      </c>
      <c r="AN448" s="10">
        <f t="shared" si="251"/>
        <v>3.3580233265386856</v>
      </c>
      <c r="AO448" s="10">
        <f t="shared" si="252"/>
        <v>2.8423721340000001</v>
      </c>
      <c r="AP448" s="10">
        <f t="shared" si="253"/>
        <v>0.17005589246775943</v>
      </c>
      <c r="AQ448" s="10">
        <f t="shared" si="254"/>
        <v>1.9664065255600001</v>
      </c>
      <c r="AR448" s="15">
        <f t="shared" ca="1" si="255"/>
        <v>0.93823854784922445</v>
      </c>
    </row>
    <row r="449" spans="1:44">
      <c r="A449" s="14" t="str">
        <f>B449&amp;D449</f>
        <v>NH3</v>
      </c>
      <c r="B449" t="s">
        <v>92</v>
      </c>
      <c r="C449" t="s">
        <v>152</v>
      </c>
      <c r="D449">
        <v>3</v>
      </c>
      <c r="E449">
        <v>1</v>
      </c>
      <c r="F449" s="16">
        <f t="shared" ca="1" si="224"/>
        <v>1.6173195056292007</v>
      </c>
      <c r="G449">
        <v>5.9114285710000001</v>
      </c>
      <c r="H449">
        <v>-4.9085714290000002</v>
      </c>
      <c r="I449">
        <v>-5.8617063490000003</v>
      </c>
      <c r="J449">
        <v>151.42857140000001</v>
      </c>
      <c r="K449">
        <v>3.0956944439999998</v>
      </c>
      <c r="L449">
        <v>43.414142859999998</v>
      </c>
      <c r="M449">
        <v>6.2571428569999998</v>
      </c>
      <c r="N449" s="12">
        <f t="shared" si="225"/>
        <v>25.8</v>
      </c>
      <c r="O449" s="10">
        <f t="shared" si="226"/>
        <v>11.649999999999999</v>
      </c>
      <c r="P449" s="10">
        <f t="shared" si="227"/>
        <v>99.522778991381301</v>
      </c>
      <c r="Q449" s="10">
        <f t="shared" si="228"/>
        <v>29.49597057068144</v>
      </c>
      <c r="R449" s="10">
        <f t="shared" si="229"/>
        <v>25.293042243327999</v>
      </c>
      <c r="S449" s="12">
        <f t="shared" si="230"/>
        <v>13.378510116334766</v>
      </c>
      <c r="T449" s="10">
        <f t="shared" si="231"/>
        <v>19.428137142842399</v>
      </c>
      <c r="U449" s="10">
        <f t="shared" si="232"/>
        <v>0.68861517797467264</v>
      </c>
      <c r="V449" s="10">
        <f t="shared" si="233"/>
        <v>10.30145278957777</v>
      </c>
      <c r="W449" s="10">
        <f t="shared" si="234"/>
        <v>27.39450640700472</v>
      </c>
      <c r="X449" s="10">
        <f t="shared" si="235"/>
        <v>0.25207814908687143</v>
      </c>
      <c r="Y449" s="10">
        <f t="shared" si="236"/>
        <v>0.57963049026580815</v>
      </c>
      <c r="Z449" s="10">
        <f t="shared" si="237"/>
        <v>4.0026710823954303</v>
      </c>
      <c r="AA449" s="10">
        <f t="shared" si="238"/>
        <v>6.2987817071823393</v>
      </c>
      <c r="AB449" s="10">
        <f t="shared" si="239"/>
        <v>0.50142857099999993</v>
      </c>
      <c r="AC449" s="10">
        <f t="shared" si="240"/>
        <v>0.9293908165446424</v>
      </c>
      <c r="AD449" s="10">
        <f t="shared" si="241"/>
        <v>0.42410991601355807</v>
      </c>
      <c r="AE449" s="10">
        <f t="shared" si="242"/>
        <v>0.67675036627910024</v>
      </c>
      <c r="AF449" s="10">
        <f t="shared" si="243"/>
        <v>0.39440060550971479</v>
      </c>
      <c r="AG449" s="10">
        <f t="shared" si="244"/>
        <v>4.590469849426676E-2</v>
      </c>
      <c r="AH449" s="10">
        <f t="shared" si="245"/>
        <v>99.522778991381301</v>
      </c>
      <c r="AI449" s="10">
        <f t="shared" si="246"/>
        <v>6.618264802926857E-2</v>
      </c>
      <c r="AJ449" s="10">
        <f t="shared" ca="1" si="247"/>
        <v>0.76812592612000008</v>
      </c>
      <c r="AK449" s="12">
        <f t="shared" si="248"/>
        <v>4.590469849426676E-2</v>
      </c>
      <c r="AL449" s="10">
        <f t="shared" ca="1" si="249"/>
        <v>5.5306557810623396</v>
      </c>
      <c r="AM449" s="10">
        <f t="shared" si="250"/>
        <v>6.618264802926857E-2</v>
      </c>
      <c r="AN449" s="10">
        <f t="shared" si="251"/>
        <v>3.290659228737312</v>
      </c>
      <c r="AO449" s="10">
        <f t="shared" si="252"/>
        <v>3.0956944439999998</v>
      </c>
      <c r="AP449" s="10">
        <f t="shared" si="253"/>
        <v>0.28234976076938545</v>
      </c>
      <c r="AQ449" s="10">
        <f t="shared" si="254"/>
        <v>2.0525361109600002</v>
      </c>
      <c r="AR449" s="15">
        <f t="shared" ca="1" si="255"/>
        <v>1.6173195056292007</v>
      </c>
    </row>
    <row r="450" spans="1:44">
      <c r="A450" s="14" t="str">
        <f>B450&amp;D450</f>
        <v>NH4</v>
      </c>
      <c r="B450" t="s">
        <v>92</v>
      </c>
      <c r="C450" t="s">
        <v>152</v>
      </c>
      <c r="D450">
        <v>4</v>
      </c>
      <c r="E450">
        <v>1</v>
      </c>
      <c r="F450" s="16">
        <f t="shared" ca="1" si="224"/>
        <v>2.5862636667997521</v>
      </c>
      <c r="G450">
        <v>12.039901479999999</v>
      </c>
      <c r="H450">
        <v>0.47684729100000001</v>
      </c>
      <c r="I450">
        <v>-1.071264368</v>
      </c>
      <c r="J450">
        <v>151.42857140000001</v>
      </c>
      <c r="K450">
        <v>2.9878284069999999</v>
      </c>
      <c r="L450">
        <v>43.414142859999998</v>
      </c>
      <c r="M450">
        <v>6.6354679799999996</v>
      </c>
      <c r="N450" s="12">
        <f t="shared" si="225"/>
        <v>33.799999999999997</v>
      </c>
      <c r="O450" s="10">
        <f t="shared" si="226"/>
        <v>13.2</v>
      </c>
      <c r="P450" s="10">
        <f t="shared" si="227"/>
        <v>99.522778991381301</v>
      </c>
      <c r="Q450" s="10">
        <f t="shared" si="228"/>
        <v>32.347545564375004</v>
      </c>
      <c r="R450" s="10">
        <f t="shared" si="229"/>
        <v>27.234065736423002</v>
      </c>
      <c r="S450" s="12">
        <f t="shared" si="230"/>
        <v>16.945409762272725</v>
      </c>
      <c r="T450" s="10">
        <f t="shared" si="231"/>
        <v>25.452365714266396</v>
      </c>
      <c r="U450" s="10">
        <f t="shared" si="232"/>
        <v>0.66576953798737037</v>
      </c>
      <c r="V450" s="10">
        <f t="shared" si="233"/>
        <v>13.047965516949999</v>
      </c>
      <c r="W450" s="10">
        <f t="shared" si="234"/>
        <v>29.790805650399001</v>
      </c>
      <c r="X450" s="10">
        <f t="shared" si="235"/>
        <v>0.23478655996181716</v>
      </c>
      <c r="Y450" s="10">
        <f t="shared" si="236"/>
        <v>0.54878887628295003</v>
      </c>
      <c r="Z450" s="10">
        <f t="shared" si="237"/>
        <v>3.8384932458738814</v>
      </c>
      <c r="AA450" s="10">
        <f t="shared" si="238"/>
        <v>9.2094722710761179</v>
      </c>
      <c r="AB450" s="10">
        <f t="shared" si="239"/>
        <v>6.2583743854999998</v>
      </c>
      <c r="AC450" s="10">
        <f t="shared" si="240"/>
        <v>1.4062584016457342</v>
      </c>
      <c r="AD450" s="10">
        <f t="shared" si="241"/>
        <v>0.63232501658665086</v>
      </c>
      <c r="AE450" s="10">
        <f t="shared" si="242"/>
        <v>1.0192917091161926</v>
      </c>
      <c r="AF450" s="10">
        <f t="shared" si="243"/>
        <v>0.5647891818708316</v>
      </c>
      <c r="AG450" s="10">
        <f t="shared" si="244"/>
        <v>6.5764049519856121E-2</v>
      </c>
      <c r="AH450" s="10">
        <f t="shared" si="245"/>
        <v>99.522778991381301</v>
      </c>
      <c r="AI450" s="10">
        <f t="shared" si="246"/>
        <v>6.618264802926857E-2</v>
      </c>
      <c r="AJ450" s="10">
        <f t="shared" ca="1" si="247"/>
        <v>0.80597241403000008</v>
      </c>
      <c r="AK450" s="12">
        <f t="shared" si="248"/>
        <v>6.5764049519856121E-2</v>
      </c>
      <c r="AL450" s="10">
        <f t="shared" ca="1" si="249"/>
        <v>8.4034998570461177</v>
      </c>
      <c r="AM450" s="10">
        <f t="shared" si="250"/>
        <v>6.618264802926857E-2</v>
      </c>
      <c r="AN450" s="10">
        <f t="shared" si="251"/>
        <v>3.2228218830694835</v>
      </c>
      <c r="AO450" s="10">
        <f t="shared" si="252"/>
        <v>2.9878284069999999</v>
      </c>
      <c r="AP450" s="10">
        <f t="shared" si="253"/>
        <v>0.454502527245361</v>
      </c>
      <c r="AQ450" s="10">
        <f t="shared" si="254"/>
        <v>2.01586165838</v>
      </c>
      <c r="AR450" s="15">
        <f t="shared" ca="1" si="255"/>
        <v>2.5862636667997521</v>
      </c>
    </row>
    <row r="451" spans="1:44">
      <c r="A451" s="14" t="str">
        <f>B451&amp;D451</f>
        <v>NH5</v>
      </c>
      <c r="B451" t="s">
        <v>92</v>
      </c>
      <c r="C451" t="s">
        <v>152</v>
      </c>
      <c r="D451">
        <v>5</v>
      </c>
      <c r="E451">
        <v>1</v>
      </c>
      <c r="F451" s="16">
        <f t="shared" ca="1" si="224"/>
        <v>3.4696945616562807</v>
      </c>
      <c r="G451">
        <v>17.254761899999998</v>
      </c>
      <c r="H451">
        <v>5.348095238</v>
      </c>
      <c r="I451">
        <v>4.0308134920000001</v>
      </c>
      <c r="J451">
        <v>151.42857140000001</v>
      </c>
      <c r="K451">
        <v>2.9028174600000001</v>
      </c>
      <c r="L451">
        <v>43.414142859999998</v>
      </c>
      <c r="M451">
        <v>7.2809523809999996</v>
      </c>
      <c r="N451" s="12">
        <f t="shared" si="225"/>
        <v>39.4</v>
      </c>
      <c r="O451" s="10">
        <f t="shared" si="226"/>
        <v>14.5</v>
      </c>
      <c r="P451" s="10">
        <f t="shared" si="227"/>
        <v>99.522778991381301</v>
      </c>
      <c r="Q451" s="10">
        <f t="shared" si="228"/>
        <v>34.677987430000002</v>
      </c>
      <c r="R451" s="10">
        <f t="shared" si="229"/>
        <v>29.284720064367999</v>
      </c>
      <c r="S451" s="12">
        <f t="shared" si="230"/>
        <v>19.742052545220687</v>
      </c>
      <c r="T451" s="10">
        <f t="shared" si="231"/>
        <v>29.669325714263199</v>
      </c>
      <c r="U451" s="10">
        <f t="shared" si="232"/>
        <v>0.66540280474692137</v>
      </c>
      <c r="V451" s="10">
        <f t="shared" si="233"/>
        <v>15.20138045981993</v>
      </c>
      <c r="W451" s="10">
        <f t="shared" si="234"/>
        <v>31.981353747184002</v>
      </c>
      <c r="X451" s="10">
        <f t="shared" si="235"/>
        <v>0.21360964905741145</v>
      </c>
      <c r="Y451" s="10">
        <f t="shared" si="236"/>
        <v>0.54829378640834392</v>
      </c>
      <c r="Z451" s="10">
        <f t="shared" si="237"/>
        <v>3.7456831205873589</v>
      </c>
      <c r="AA451" s="10">
        <f t="shared" si="238"/>
        <v>11.455697339232572</v>
      </c>
      <c r="AB451" s="10">
        <f t="shared" si="239"/>
        <v>11.301428568999999</v>
      </c>
      <c r="AC451" s="10">
        <f t="shared" si="240"/>
        <v>1.9692356281856538</v>
      </c>
      <c r="AD451" s="10">
        <f t="shared" si="241"/>
        <v>0.89373535923183189</v>
      </c>
      <c r="AE451" s="10">
        <f t="shared" si="242"/>
        <v>1.4314854937087429</v>
      </c>
      <c r="AF451" s="10">
        <f t="shared" si="243"/>
        <v>0.81502657200972939</v>
      </c>
      <c r="AG451" s="10">
        <f t="shared" si="244"/>
        <v>8.8802675664055392E-2</v>
      </c>
      <c r="AH451" s="10">
        <f t="shared" si="245"/>
        <v>99.522778991381301</v>
      </c>
      <c r="AI451" s="10">
        <f t="shared" si="246"/>
        <v>6.618264802926857E-2</v>
      </c>
      <c r="AJ451" s="10">
        <f t="shared" ca="1" si="247"/>
        <v>0.7060275856899999</v>
      </c>
      <c r="AK451" s="12">
        <f t="shared" si="248"/>
        <v>8.8802675664055392E-2</v>
      </c>
      <c r="AL451" s="10">
        <f t="shared" ca="1" si="249"/>
        <v>10.749669753542571</v>
      </c>
      <c r="AM451" s="10">
        <f t="shared" si="250"/>
        <v>6.618264802926857E-2</v>
      </c>
      <c r="AN451" s="10">
        <f t="shared" si="251"/>
        <v>3.1656541598473531</v>
      </c>
      <c r="AO451" s="10">
        <f t="shared" si="252"/>
        <v>2.9028174600000001</v>
      </c>
      <c r="AP451" s="10">
        <f t="shared" si="253"/>
        <v>0.61645892169901351</v>
      </c>
      <c r="AQ451" s="10">
        <f t="shared" si="254"/>
        <v>1.9869579364000001</v>
      </c>
      <c r="AR451" s="15">
        <f t="shared" ca="1" si="255"/>
        <v>3.4696945616562807</v>
      </c>
    </row>
    <row r="452" spans="1:44">
      <c r="A452" s="14" t="str">
        <f>B452&amp;D452</f>
        <v>NH6</v>
      </c>
      <c r="B452" t="s">
        <v>92</v>
      </c>
      <c r="C452" t="s">
        <v>152</v>
      </c>
      <c r="D452">
        <v>6</v>
      </c>
      <c r="E452">
        <v>1</v>
      </c>
      <c r="F452" s="16">
        <f t="shared" ca="1" si="224"/>
        <v>4.4057080097963777</v>
      </c>
      <c r="G452">
        <v>24.564039409999999</v>
      </c>
      <c r="H452">
        <v>12.224137929999999</v>
      </c>
      <c r="I452">
        <v>12.231793919999999</v>
      </c>
      <c r="J452">
        <v>151.42857140000001</v>
      </c>
      <c r="K452">
        <v>2.7008210180000001</v>
      </c>
      <c r="L452">
        <v>43.414142859999998</v>
      </c>
      <c r="M452">
        <v>8.8029556650000007</v>
      </c>
      <c r="N452" s="12">
        <f t="shared" si="225"/>
        <v>41.9</v>
      </c>
      <c r="O452" s="10">
        <f t="shared" si="226"/>
        <v>15.15</v>
      </c>
      <c r="P452" s="10">
        <f t="shared" si="227"/>
        <v>99.522778991381301</v>
      </c>
      <c r="Q452" s="10">
        <f t="shared" si="228"/>
        <v>38.406945885273437</v>
      </c>
      <c r="R452" s="10">
        <f t="shared" si="229"/>
        <v>32.347545564375004</v>
      </c>
      <c r="S452" s="12">
        <f t="shared" si="230"/>
        <v>22.64806410440594</v>
      </c>
      <c r="T452" s="10">
        <f t="shared" si="231"/>
        <v>31.551897142833198</v>
      </c>
      <c r="U452" s="10">
        <f t="shared" si="232"/>
        <v>0.71780356033362314</v>
      </c>
      <c r="V452" s="10">
        <f t="shared" si="233"/>
        <v>17.439009360392575</v>
      </c>
      <c r="W452" s="10">
        <f t="shared" si="234"/>
        <v>35.37724572482422</v>
      </c>
      <c r="X452" s="10">
        <f t="shared" si="235"/>
        <v>0.17292739827965492</v>
      </c>
      <c r="Y452" s="10">
        <f t="shared" si="236"/>
        <v>0.61903480645039133</v>
      </c>
      <c r="Z452" s="10">
        <f t="shared" si="237"/>
        <v>3.7870661783143897</v>
      </c>
      <c r="AA452" s="10">
        <f t="shared" si="238"/>
        <v>13.651943182078185</v>
      </c>
      <c r="AB452" s="10">
        <f t="shared" si="239"/>
        <v>18.394088669999999</v>
      </c>
      <c r="AC452" s="10">
        <f t="shared" si="240"/>
        <v>3.0864419066558453</v>
      </c>
      <c r="AD452" s="10">
        <f t="shared" si="241"/>
        <v>1.4234281643307931</v>
      </c>
      <c r="AE452" s="10">
        <f t="shared" si="242"/>
        <v>2.2549350354933191</v>
      </c>
      <c r="AF452" s="10">
        <f t="shared" si="243"/>
        <v>1.4241456247757682</v>
      </c>
      <c r="AG452" s="10">
        <f t="shared" si="244"/>
        <v>0.13261198088088272</v>
      </c>
      <c r="AH452" s="10">
        <f t="shared" si="245"/>
        <v>99.522778991381301</v>
      </c>
      <c r="AI452" s="10">
        <f t="shared" si="246"/>
        <v>6.618264802926857E-2</v>
      </c>
      <c r="AJ452" s="10">
        <f t="shared" ca="1" si="247"/>
        <v>0.99297241414000004</v>
      </c>
      <c r="AK452" s="12">
        <f t="shared" si="248"/>
        <v>0.13261198088088272</v>
      </c>
      <c r="AL452" s="10">
        <f t="shared" ca="1" si="249"/>
        <v>12.658970767938184</v>
      </c>
      <c r="AM452" s="10">
        <f t="shared" si="250"/>
        <v>6.618264802926857E-2</v>
      </c>
      <c r="AN452" s="10">
        <f t="shared" si="251"/>
        <v>3.0886007472143278</v>
      </c>
      <c r="AO452" s="10">
        <f t="shared" si="252"/>
        <v>2.7008210180000001</v>
      </c>
      <c r="AP452" s="10">
        <f t="shared" si="253"/>
        <v>0.83078941071755086</v>
      </c>
      <c r="AQ452" s="10">
        <f t="shared" si="254"/>
        <v>1.9182791461200002</v>
      </c>
      <c r="AR452" s="15">
        <f t="shared" ca="1" si="255"/>
        <v>4.4057080097963777</v>
      </c>
    </row>
    <row r="453" spans="1:44">
      <c r="A453" s="14" t="str">
        <f>B453&amp;D453</f>
        <v>NH7</v>
      </c>
      <c r="B453" t="s">
        <v>92</v>
      </c>
      <c r="C453" t="s">
        <v>152</v>
      </c>
      <c r="D453">
        <v>7</v>
      </c>
      <c r="E453">
        <v>1</v>
      </c>
      <c r="F453" s="16">
        <f t="shared" ca="1" si="224"/>
        <v>4.6578462823077302</v>
      </c>
      <c r="G453">
        <v>26.566190479999999</v>
      </c>
      <c r="H453">
        <v>14.564761900000001</v>
      </c>
      <c r="I453">
        <v>13.98371032</v>
      </c>
      <c r="J453">
        <v>151.42857140000001</v>
      </c>
      <c r="K453">
        <v>2.1076785710000001</v>
      </c>
      <c r="L453">
        <v>43.414142859999998</v>
      </c>
      <c r="M453">
        <v>9.1190476189999998</v>
      </c>
      <c r="N453" s="12">
        <f t="shared" si="225"/>
        <v>40.75</v>
      </c>
      <c r="O453" s="10">
        <f t="shared" si="226"/>
        <v>14.9</v>
      </c>
      <c r="P453" s="10">
        <f t="shared" si="227"/>
        <v>99.522778991381301</v>
      </c>
      <c r="Q453" s="10">
        <f t="shared" si="228"/>
        <v>39.45019916985644</v>
      </c>
      <c r="R453" s="10">
        <f t="shared" si="229"/>
        <v>33.497568920898438</v>
      </c>
      <c r="S453" s="12">
        <f t="shared" si="230"/>
        <v>22.657338606518454</v>
      </c>
      <c r="T453" s="10">
        <f t="shared" si="231"/>
        <v>30.685914285690998</v>
      </c>
      <c r="U453" s="10">
        <f t="shared" si="232"/>
        <v>0.73836283304368378</v>
      </c>
      <c r="V453" s="10">
        <f t="shared" si="233"/>
        <v>17.446150727019209</v>
      </c>
      <c r="W453" s="10">
        <f t="shared" si="234"/>
        <v>36.473884045377439</v>
      </c>
      <c r="X453" s="10">
        <f t="shared" si="235"/>
        <v>0.16308321523934152</v>
      </c>
      <c r="Y453" s="10">
        <f t="shared" si="236"/>
        <v>0.64678982460897316</v>
      </c>
      <c r="Z453" s="10">
        <f t="shared" si="237"/>
        <v>3.8472858669904997</v>
      </c>
      <c r="AA453" s="10">
        <f t="shared" si="238"/>
        <v>13.598864860028709</v>
      </c>
      <c r="AB453" s="10">
        <f t="shared" si="239"/>
        <v>20.565476189999998</v>
      </c>
      <c r="AC453" s="10">
        <f t="shared" si="240"/>
        <v>3.4756003124827419</v>
      </c>
      <c r="AD453" s="10">
        <f t="shared" si="241"/>
        <v>1.6581438449580237</v>
      </c>
      <c r="AE453" s="10">
        <f t="shared" si="242"/>
        <v>2.5668720787203827</v>
      </c>
      <c r="AF453" s="10">
        <f t="shared" si="243"/>
        <v>1.5969157515331207</v>
      </c>
      <c r="AG453" s="10">
        <f t="shared" si="244"/>
        <v>0.14922832334210301</v>
      </c>
      <c r="AH453" s="10">
        <f t="shared" si="245"/>
        <v>99.522778991381301</v>
      </c>
      <c r="AI453" s="10">
        <f t="shared" si="246"/>
        <v>6.618264802926857E-2</v>
      </c>
      <c r="AJ453" s="10">
        <f t="shared" ca="1" si="247"/>
        <v>0.30399425279999998</v>
      </c>
      <c r="AK453" s="12">
        <f t="shared" si="248"/>
        <v>0.14922832334210301</v>
      </c>
      <c r="AL453" s="10">
        <f t="shared" ca="1" si="249"/>
        <v>13.294870607228708</v>
      </c>
      <c r="AM453" s="10">
        <f t="shared" si="250"/>
        <v>6.618264802926857E-2</v>
      </c>
      <c r="AN453" s="10">
        <f t="shared" si="251"/>
        <v>3.065755591156456</v>
      </c>
      <c r="AO453" s="10">
        <f t="shared" si="252"/>
        <v>2.1076785710000001</v>
      </c>
      <c r="AP453" s="10">
        <f t="shared" si="253"/>
        <v>0.96995632718726199</v>
      </c>
      <c r="AQ453" s="10">
        <f t="shared" si="254"/>
        <v>1.7166107141400002</v>
      </c>
      <c r="AR453" s="15">
        <f t="shared" ca="1" si="255"/>
        <v>4.6578462823077302</v>
      </c>
    </row>
    <row r="454" spans="1:44">
      <c r="A454" s="14" t="str">
        <f>B454&amp;D454</f>
        <v>NH8</v>
      </c>
      <c r="B454" t="s">
        <v>92</v>
      </c>
      <c r="C454" t="s">
        <v>152</v>
      </c>
      <c r="D454">
        <v>8</v>
      </c>
      <c r="E454">
        <v>1</v>
      </c>
      <c r="F454" s="16">
        <f t="shared" ca="1" si="224"/>
        <v>5.5564043154136424</v>
      </c>
      <c r="G454">
        <v>25.931904759999998</v>
      </c>
      <c r="H454">
        <v>13.850952380000001</v>
      </c>
      <c r="I454">
        <v>14.269186510000001</v>
      </c>
      <c r="J454">
        <v>151.42857140000001</v>
      </c>
      <c r="K454">
        <v>2.1052380949999998</v>
      </c>
      <c r="L454">
        <v>43.414142859999998</v>
      </c>
      <c r="M454">
        <v>8.447619048</v>
      </c>
      <c r="N454" s="12">
        <f t="shared" si="225"/>
        <v>51.1</v>
      </c>
      <c r="O454" s="10">
        <f t="shared" si="226"/>
        <v>13.75</v>
      </c>
      <c r="P454" s="10">
        <f t="shared" si="227"/>
        <v>99.522778991381301</v>
      </c>
      <c r="Q454" s="10">
        <f t="shared" si="228"/>
        <v>38.925951312671437</v>
      </c>
      <c r="R454" s="10">
        <f t="shared" si="229"/>
        <v>33.03394173610144</v>
      </c>
      <c r="S454" s="12">
        <f t="shared" si="230"/>
        <v>28.472212121919998</v>
      </c>
      <c r="T454" s="10">
        <f t="shared" si="231"/>
        <v>38.479759999970796</v>
      </c>
      <c r="U454" s="10">
        <f t="shared" si="232"/>
        <v>0.73992696737042041</v>
      </c>
      <c r="V454" s="10">
        <f t="shared" si="233"/>
        <v>21.9236033338784</v>
      </c>
      <c r="W454" s="10">
        <f t="shared" si="234"/>
        <v>35.979946524386435</v>
      </c>
      <c r="X454" s="10">
        <f t="shared" si="235"/>
        <v>0.16143850968077897</v>
      </c>
      <c r="Y454" s="10">
        <f t="shared" si="236"/>
        <v>0.64890140595006762</v>
      </c>
      <c r="Z454" s="10">
        <f t="shared" si="237"/>
        <v>3.7691755771291575</v>
      </c>
      <c r="AA454" s="10">
        <f t="shared" si="238"/>
        <v>18.154427756749243</v>
      </c>
      <c r="AB454" s="10">
        <f t="shared" si="239"/>
        <v>19.891428569999999</v>
      </c>
      <c r="AC454" s="10">
        <f t="shared" si="240"/>
        <v>3.3479325220188367</v>
      </c>
      <c r="AD454" s="10">
        <f t="shared" si="241"/>
        <v>1.5832081091613615</v>
      </c>
      <c r="AE454" s="10">
        <f t="shared" si="242"/>
        <v>2.465570315590099</v>
      </c>
      <c r="AF454" s="10">
        <f t="shared" si="243"/>
        <v>1.6267451951541463</v>
      </c>
      <c r="AG454" s="10">
        <f t="shared" si="244"/>
        <v>0.14389166930811964</v>
      </c>
      <c r="AH454" s="10">
        <f t="shared" si="245"/>
        <v>99.522778991381301</v>
      </c>
      <c r="AI454" s="10">
        <f t="shared" si="246"/>
        <v>6.618264802926857E-2</v>
      </c>
      <c r="AJ454" s="10">
        <f t="shared" ca="1" si="247"/>
        <v>-9.4366666799999957E-2</v>
      </c>
      <c r="AK454" s="12">
        <f t="shared" si="248"/>
        <v>0.14389166930811964</v>
      </c>
      <c r="AL454" s="10">
        <f t="shared" ca="1" si="249"/>
        <v>18.248794423549242</v>
      </c>
      <c r="AM454" s="10">
        <f t="shared" si="250"/>
        <v>6.618264802926857E-2</v>
      </c>
      <c r="AN454" s="10">
        <f t="shared" si="251"/>
        <v>3.0728109879968821</v>
      </c>
      <c r="AO454" s="10">
        <f t="shared" si="252"/>
        <v>2.1052380949999998</v>
      </c>
      <c r="AP454" s="10">
        <f t="shared" si="253"/>
        <v>0.8388251204359527</v>
      </c>
      <c r="AQ454" s="10">
        <f t="shared" si="254"/>
        <v>1.7157809522999998</v>
      </c>
      <c r="AR454" s="15">
        <f t="shared" ca="1" si="255"/>
        <v>5.5564043154136424</v>
      </c>
    </row>
    <row r="455" spans="1:44">
      <c r="A455" s="14" t="str">
        <f>B455&amp;D455</f>
        <v>NH9</v>
      </c>
      <c r="B455" t="s">
        <v>92</v>
      </c>
      <c r="C455" t="s">
        <v>152</v>
      </c>
      <c r="D455">
        <v>9</v>
      </c>
      <c r="E455">
        <v>1</v>
      </c>
      <c r="F455" s="16">
        <f t="shared" ca="1" si="224"/>
        <v>2.8360972305693695</v>
      </c>
      <c r="G455">
        <v>22.366995070000002</v>
      </c>
      <c r="H455">
        <v>10.235960589999999</v>
      </c>
      <c r="I455">
        <v>11.73325123</v>
      </c>
      <c r="J455">
        <v>151.42857140000001</v>
      </c>
      <c r="K455">
        <v>2.2621715930000001</v>
      </c>
      <c r="L455">
        <v>43.414142859999998</v>
      </c>
      <c r="M455">
        <v>6.9802955669999998</v>
      </c>
      <c r="N455" s="12">
        <f t="shared" si="225"/>
        <v>27.299999999999997</v>
      </c>
      <c r="O455" s="10">
        <f t="shared" si="226"/>
        <v>12.3</v>
      </c>
      <c r="P455" s="10">
        <f t="shared" si="227"/>
        <v>99.522778991381301</v>
      </c>
      <c r="Q455" s="10">
        <f t="shared" si="228"/>
        <v>37.132138114375003</v>
      </c>
      <c r="R455" s="10">
        <f t="shared" si="229"/>
        <v>31.449057556663</v>
      </c>
      <c r="S455" s="12">
        <f t="shared" si="230"/>
        <v>14.571425568256098</v>
      </c>
      <c r="T455" s="10">
        <f t="shared" si="231"/>
        <v>20.557679999984398</v>
      </c>
      <c r="U455" s="10">
        <f>S455/T455</f>
        <v>0.7088069066289171</v>
      </c>
      <c r="V455" s="10">
        <f t="shared" si="233"/>
        <v>11.219997687557196</v>
      </c>
      <c r="W455" s="10">
        <f t="shared" si="234"/>
        <v>34.290597835519002</v>
      </c>
      <c r="X455" s="10">
        <f t="shared" si="235"/>
        <v>0.17565147676754764</v>
      </c>
      <c r="Y455" s="10">
        <f t="shared" si="236"/>
        <v>0.60688932394903816</v>
      </c>
      <c r="Z455" s="10">
        <f>W455*X455*Y455</f>
        <v>3.6554122251313546</v>
      </c>
      <c r="AA455" s="10">
        <f>V455-Z455</f>
        <v>7.5645854624258417</v>
      </c>
      <c r="AB455" s="10">
        <f t="shared" si="239"/>
        <v>16.30147783</v>
      </c>
      <c r="AC455" s="10">
        <f t="shared" si="240"/>
        <v>2.7036540665863407</v>
      </c>
      <c r="AD455" s="10">
        <f t="shared" si="241"/>
        <v>1.2475144312708801</v>
      </c>
      <c r="AE455" s="10">
        <f>(AC455+AD455)/2</f>
        <v>1.9755842489286104</v>
      </c>
      <c r="AF455" s="10">
        <f t="shared" si="243"/>
        <v>1.3780835249330581</v>
      </c>
      <c r="AG455" s="10">
        <f t="shared" si="244"/>
        <v>0.11810920806470972</v>
      </c>
      <c r="AH455" s="10">
        <f t="shared" si="245"/>
        <v>99.522778991381301</v>
      </c>
      <c r="AI455" s="10">
        <f>0.000665*AH455</f>
        <v>6.618264802926857E-2</v>
      </c>
      <c r="AJ455" s="10">
        <f t="shared" ca="1" si="247"/>
        <v>-0.50259310359999987</v>
      </c>
      <c r="AK455" s="12">
        <f t="shared" si="248"/>
        <v>0.11810920806470972</v>
      </c>
      <c r="AL455" s="10">
        <f t="shared" ca="1" si="249"/>
        <v>8.0671785660258415</v>
      </c>
      <c r="AM455" s="10">
        <f t="shared" si="250"/>
        <v>6.618264802926857E-2</v>
      </c>
      <c r="AN455" s="10">
        <f t="shared" si="251"/>
        <v>3.1109415919709198</v>
      </c>
      <c r="AO455" s="10">
        <f t="shared" si="252"/>
        <v>2.2621715930000001</v>
      </c>
      <c r="AP455" s="10">
        <f t="shared" si="253"/>
        <v>0.59750072399555232</v>
      </c>
      <c r="AQ455" s="10">
        <f t="shared" si="254"/>
        <v>1.7691383416200002</v>
      </c>
      <c r="AR455" s="15">
        <f ca="1">(0.408*AK455*AL455+AM455*AN455*AO455*AP455)/(AK455+AM455*AQ455)</f>
        <v>2.8360972305693695</v>
      </c>
    </row>
    <row r="456" spans="1:44">
      <c r="A456" s="14" t="str">
        <f>B456&amp;D456</f>
        <v>NH10</v>
      </c>
      <c r="B456" t="s">
        <v>92</v>
      </c>
      <c r="C456" t="s">
        <v>152</v>
      </c>
      <c r="D456">
        <v>10</v>
      </c>
      <c r="E456">
        <v>1</v>
      </c>
      <c r="F456" s="16">
        <f t="shared" ca="1" si="224"/>
        <v>1.9198260309577504</v>
      </c>
      <c r="G456">
        <v>14.14142857</v>
      </c>
      <c r="H456">
        <v>2.92047619</v>
      </c>
      <c r="I456">
        <v>3.5473611109999998</v>
      </c>
      <c r="J456">
        <v>151.42857140000001</v>
      </c>
      <c r="K456">
        <v>2.5469444440000002</v>
      </c>
      <c r="L456">
        <v>43.414142859999998</v>
      </c>
      <c r="M456">
        <v>5.3285714290000001</v>
      </c>
      <c r="N456" s="12">
        <f t="shared" si="225"/>
        <v>20.85</v>
      </c>
      <c r="O456" s="10">
        <f t="shared" si="226"/>
        <v>10.75</v>
      </c>
      <c r="P456" s="10">
        <f t="shared" si="227"/>
        <v>99.522778991381301</v>
      </c>
      <c r="Q456" s="10">
        <f t="shared" si="228"/>
        <v>33.265149545383004</v>
      </c>
      <c r="R456" s="10">
        <f t="shared" si="229"/>
        <v>28.245437499156438</v>
      </c>
      <c r="S456" s="12">
        <f t="shared" si="230"/>
        <v>10.379975083472093</v>
      </c>
      <c r="T456" s="10">
        <f t="shared" si="231"/>
        <v>15.700645714273801</v>
      </c>
      <c r="U456" s="10">
        <f>S456/T456</f>
        <v>0.66111771912892925</v>
      </c>
      <c r="V456" s="10">
        <f t="shared" si="233"/>
        <v>7.992580814273512</v>
      </c>
      <c r="W456" s="10">
        <f t="shared" si="234"/>
        <v>30.755293522269721</v>
      </c>
      <c r="X456" s="10">
        <f t="shared" si="235"/>
        <v>0.21574553146600239</v>
      </c>
      <c r="Y456" s="10">
        <f t="shared" si="236"/>
        <v>0.54250892082405455</v>
      </c>
      <c r="Z456" s="10">
        <f>W456*X456*Y456</f>
        <v>3.5997187443943863</v>
      </c>
      <c r="AA456" s="10">
        <f>V456-Z456</f>
        <v>4.3928620698791256</v>
      </c>
      <c r="AB456" s="10">
        <f t="shared" si="239"/>
        <v>8.5309523800000004</v>
      </c>
      <c r="AC456" s="10">
        <f t="shared" si="240"/>
        <v>1.6133358646321936</v>
      </c>
      <c r="AD456" s="10">
        <f t="shared" si="241"/>
        <v>0.7535002070523833</v>
      </c>
      <c r="AE456" s="10">
        <f>(AC456+AD456)/2</f>
        <v>1.1834180358422883</v>
      </c>
      <c r="AF456" s="10">
        <f t="shared" si="243"/>
        <v>0.78771290564623486</v>
      </c>
      <c r="AG456" s="10">
        <f t="shared" si="244"/>
        <v>7.5418161326540806E-2</v>
      </c>
      <c r="AH456" s="10">
        <f t="shared" si="245"/>
        <v>99.522778991381301</v>
      </c>
      <c r="AI456" s="10">
        <f>0.000665*AH456</f>
        <v>6.618264802926857E-2</v>
      </c>
      <c r="AJ456" s="10">
        <f t="shared" ca="1" si="247"/>
        <v>-1.087873563</v>
      </c>
      <c r="AK456" s="12">
        <f t="shared" si="248"/>
        <v>7.5418161326540806E-2</v>
      </c>
      <c r="AL456" s="10">
        <f t="shared" ca="1" si="249"/>
        <v>5.4807356328791261</v>
      </c>
      <c r="AM456" s="10">
        <f t="shared" si="250"/>
        <v>6.618264802926857E-2</v>
      </c>
      <c r="AN456" s="10">
        <f t="shared" si="251"/>
        <v>3.1968065762986289</v>
      </c>
      <c r="AO456" s="10">
        <f t="shared" si="252"/>
        <v>2.5469444440000002</v>
      </c>
      <c r="AP456" s="10">
        <f t="shared" si="253"/>
        <v>0.39570513019605347</v>
      </c>
      <c r="AQ456" s="10">
        <f t="shared" si="254"/>
        <v>1.8659611109600003</v>
      </c>
      <c r="AR456" s="15">
        <f ca="1">(0.408*AK456*AL456+AM456*AN456*AO456*AP456)/(AK456+AM456*AQ456)</f>
        <v>1.9198260309577504</v>
      </c>
    </row>
    <row r="457" spans="1:44">
      <c r="A457" s="14" t="str">
        <f>B457&amp;D457</f>
        <v>NH11</v>
      </c>
      <c r="B457" t="s">
        <v>92</v>
      </c>
      <c r="C457" t="s">
        <v>152</v>
      </c>
      <c r="D457">
        <v>11</v>
      </c>
      <c r="E457">
        <v>1</v>
      </c>
      <c r="F457" s="16">
        <f t="shared" ca="1" si="224"/>
        <v>1.3796727452669655</v>
      </c>
      <c r="G457">
        <v>9.1743842359999999</v>
      </c>
      <c r="H457">
        <v>-0.62364531999999995</v>
      </c>
      <c r="I457">
        <v>-1.30410509</v>
      </c>
      <c r="J457">
        <v>151.42857140000001</v>
      </c>
      <c r="K457">
        <v>3.038013136</v>
      </c>
      <c r="L457">
        <v>43.414142859999998</v>
      </c>
      <c r="M457">
        <v>4.374384236</v>
      </c>
      <c r="N457" s="12">
        <f t="shared" si="225"/>
        <v>14.5</v>
      </c>
      <c r="O457" s="10">
        <f t="shared" si="226"/>
        <v>9.5</v>
      </c>
      <c r="P457" s="10">
        <f t="shared" si="227"/>
        <v>99.522778991381301</v>
      </c>
      <c r="Q457" s="10">
        <f t="shared" si="228"/>
        <v>31.006898422128</v>
      </c>
      <c r="R457" s="10">
        <f t="shared" si="229"/>
        <v>26.837218951168001</v>
      </c>
      <c r="S457" s="12">
        <f t="shared" si="230"/>
        <v>6.9633458643157891</v>
      </c>
      <c r="T457" s="10">
        <f t="shared" si="231"/>
        <v>10.918914285705998</v>
      </c>
      <c r="U457" s="10">
        <f>S457/T457</f>
        <v>0.63773244135010176</v>
      </c>
      <c r="V457" s="10">
        <f t="shared" si="233"/>
        <v>5.3617763155231577</v>
      </c>
      <c r="W457" s="10">
        <f t="shared" si="234"/>
        <v>28.922058686648001</v>
      </c>
      <c r="X457" s="10">
        <f t="shared" si="235"/>
        <v>0.23568315432082776</v>
      </c>
      <c r="Y457" s="10">
        <f t="shared" si="236"/>
        <v>0.51093879582263746</v>
      </c>
      <c r="Z457" s="10">
        <f>W457*X457*Y457</f>
        <v>3.4827846778621656</v>
      </c>
      <c r="AA457" s="10">
        <f>V457-Z457</f>
        <v>1.8789916376609921</v>
      </c>
      <c r="AB457" s="10">
        <f t="shared" si="239"/>
        <v>4.2753694580000001</v>
      </c>
      <c r="AC457" s="10">
        <f t="shared" si="240"/>
        <v>1.1616556495314729</v>
      </c>
      <c r="AD457" s="10">
        <f t="shared" si="241"/>
        <v>0.58362747573971319</v>
      </c>
      <c r="AE457" s="10">
        <f>(AC457+AD457)/2</f>
        <v>0.872641562635593</v>
      </c>
      <c r="AF457" s="10">
        <f t="shared" si="243"/>
        <v>0.55520430063531823</v>
      </c>
      <c r="AG457" s="10">
        <f t="shared" si="244"/>
        <v>5.8224317194273019E-2</v>
      </c>
      <c r="AH457" s="10">
        <f t="shared" si="245"/>
        <v>99.522778991381301</v>
      </c>
      <c r="AI457" s="10">
        <f>0.000665*AH457</f>
        <v>6.618264802926857E-2</v>
      </c>
      <c r="AJ457" s="10">
        <f t="shared" ca="1" si="247"/>
        <v>-0.59578160908000011</v>
      </c>
      <c r="AK457" s="12">
        <f t="shared" si="248"/>
        <v>5.8224317194273019E-2</v>
      </c>
      <c r="AL457" s="10">
        <f t="shared" ca="1" si="249"/>
        <v>2.474773246740992</v>
      </c>
      <c r="AM457" s="10">
        <f t="shared" si="250"/>
        <v>6.618264802926857E-2</v>
      </c>
      <c r="AN457" s="10">
        <f t="shared" si="251"/>
        <v>3.2458707088165166</v>
      </c>
      <c r="AO457" s="10">
        <f t="shared" si="252"/>
        <v>3.038013136</v>
      </c>
      <c r="AP457" s="10">
        <f t="shared" si="253"/>
        <v>0.31743726200027478</v>
      </c>
      <c r="AQ457" s="10">
        <f t="shared" si="254"/>
        <v>2.0329244662399999</v>
      </c>
      <c r="AR457" s="15">
        <f ca="1">(0.408*AK457*AL457+AM457*AN457*AO457*AP457)/(AK457+AM457*AQ457)</f>
        <v>1.3796727452669655</v>
      </c>
    </row>
    <row r="458" spans="1:44">
      <c r="A458" s="14" t="str">
        <f>B458&amp;D458</f>
        <v>NH12</v>
      </c>
      <c r="B458" t="s">
        <v>92</v>
      </c>
      <c r="C458" t="s">
        <v>152</v>
      </c>
      <c r="D458">
        <v>12</v>
      </c>
      <c r="E458">
        <v>1</v>
      </c>
      <c r="F458" s="16">
        <f t="shared" ca="1" si="224"/>
        <v>0.78137497141547152</v>
      </c>
      <c r="G458">
        <v>2.4322580650000001</v>
      </c>
      <c r="H458">
        <v>-6.3622119819999998</v>
      </c>
      <c r="I458">
        <v>-6.4016897080000001</v>
      </c>
      <c r="J458">
        <v>151.42857140000001</v>
      </c>
      <c r="K458">
        <v>2.6153033790000002</v>
      </c>
      <c r="L458">
        <v>43.414142859999998</v>
      </c>
      <c r="M458">
        <v>4.4976958529999997</v>
      </c>
      <c r="N458" s="12">
        <f t="shared" si="225"/>
        <v>11.75</v>
      </c>
      <c r="O458" s="10">
        <f t="shared" si="226"/>
        <v>8.85</v>
      </c>
      <c r="P458" s="10">
        <f t="shared" si="227"/>
        <v>99.522778991381301</v>
      </c>
      <c r="Q458" s="10">
        <f t="shared" si="228"/>
        <v>28.040946484375002</v>
      </c>
      <c r="R458" s="10">
        <f t="shared" si="229"/>
        <v>24.731516455791439</v>
      </c>
      <c r="S458" s="12">
        <f t="shared" si="230"/>
        <v>5.9232585464830505</v>
      </c>
      <c r="T458" s="10">
        <f t="shared" si="231"/>
        <v>8.8480857142789997</v>
      </c>
      <c r="U458" s="10">
        <f>S458/T458</f>
        <v>0.66943955311419767</v>
      </c>
      <c r="V458" s="10">
        <f t="shared" si="233"/>
        <v>4.5609090807919488</v>
      </c>
      <c r="W458" s="10">
        <f t="shared" si="234"/>
        <v>26.386231470083221</v>
      </c>
      <c r="X458" s="10">
        <f t="shared" si="235"/>
        <v>0.25387989246020404</v>
      </c>
      <c r="Y458" s="10">
        <f t="shared" si="236"/>
        <v>0.55374339670416695</v>
      </c>
      <c r="Z458" s="10">
        <f>W458*X458*Y458</f>
        <v>3.7094902504199538</v>
      </c>
      <c r="AA458" s="10">
        <f>V458-Z458</f>
        <v>0.85141883037199495</v>
      </c>
      <c r="AB458" s="10">
        <f t="shared" si="239"/>
        <v>-1.9649769584999999</v>
      </c>
      <c r="AC458" s="10">
        <f t="shared" si="240"/>
        <v>0.72777088495133835</v>
      </c>
      <c r="AD458" s="10">
        <f t="shared" si="241"/>
        <v>0.37955152263637459</v>
      </c>
      <c r="AE458" s="10">
        <f>(AC458+AD458)/2</f>
        <v>0.55366120379385642</v>
      </c>
      <c r="AF458" s="10">
        <f t="shared" si="243"/>
        <v>0.37840167972785854</v>
      </c>
      <c r="AG458" s="10">
        <f t="shared" si="244"/>
        <v>3.912666942114678E-2</v>
      </c>
      <c r="AH458" s="10">
        <f t="shared" si="245"/>
        <v>99.522778991381301</v>
      </c>
      <c r="AI458" s="10">
        <f>0.000665*AH458</f>
        <v>6.618264802926857E-2</v>
      </c>
      <c r="AJ458" s="10">
        <f t="shared" ca="1" si="247"/>
        <v>-0.87364849831000002</v>
      </c>
      <c r="AK458" s="12">
        <f t="shared" si="248"/>
        <v>3.912666942114678E-2</v>
      </c>
      <c r="AL458" s="10">
        <f t="shared" ca="1" si="249"/>
        <v>1.7250673286819951</v>
      </c>
      <c r="AM458" s="10">
        <f t="shared" si="250"/>
        <v>6.618264802926857E-2</v>
      </c>
      <c r="AN458" s="10">
        <f t="shared" si="251"/>
        <v>3.320604067697166</v>
      </c>
      <c r="AO458" s="10">
        <f t="shared" si="252"/>
        <v>2.6153033790000002</v>
      </c>
      <c r="AP458" s="10">
        <f t="shared" si="253"/>
        <v>0.17525952406599787</v>
      </c>
      <c r="AQ458" s="10">
        <f t="shared" si="254"/>
        <v>1.8892031488600001</v>
      </c>
      <c r="AR458" s="15">
        <f ca="1">(0.408*AK458*AL458+AM458*AN458*AO458*AP458)/(AK458+AM458*AQ458)</f>
        <v>0.78137497141547152</v>
      </c>
    </row>
    <row r="459" spans="1:44">
      <c r="A459" s="14" t="str">
        <f>B459&amp;D459</f>
        <v>NH1</v>
      </c>
      <c r="B459" t="s">
        <v>92</v>
      </c>
      <c r="C459" t="s">
        <v>152</v>
      </c>
      <c r="D459">
        <v>1</v>
      </c>
      <c r="E459">
        <v>2</v>
      </c>
      <c r="F459" s="16">
        <f t="shared" ca="1" si="224"/>
        <v>0.54231225181448461</v>
      </c>
      <c r="G459">
        <v>-7.1466666669999999</v>
      </c>
      <c r="H459">
        <v>-13.79666667</v>
      </c>
      <c r="I459">
        <v>-13.046388889999999</v>
      </c>
      <c r="J459">
        <v>1910</v>
      </c>
      <c r="K459">
        <v>19.399722220000001</v>
      </c>
      <c r="L459">
        <v>44.267000000000003</v>
      </c>
      <c r="M459">
        <v>2.4333333330000002</v>
      </c>
      <c r="N459" s="12">
        <f t="shared" ref="N459:N522" si="256">VLOOKUP(L459, Ra,D459+1)</f>
        <v>12.5</v>
      </c>
      <c r="O459" s="10">
        <f t="shared" ref="O459:O522" si="257">VLOOKUP(L459, N, D459+1)</f>
        <v>9.1</v>
      </c>
      <c r="P459" s="10">
        <f t="shared" ref="P459:P522" si="258">101.3*((293-0.0065*J459)/293)^5.26</f>
        <v>80.668646378179048</v>
      </c>
      <c r="Q459" s="10">
        <f t="shared" ref="Q459:Q522" si="259">VLOOKUP(G459, stefan, 6)</f>
        <v>24.362395816841438</v>
      </c>
      <c r="R459" s="10">
        <f t="shared" ref="R459:R522" si="260">VLOOKUP(H459, stefan, 6)</f>
        <v>22.062816330583001</v>
      </c>
      <c r="S459" s="12">
        <f t="shared" ref="S459:S522" si="261">(0.25+0.5*(M459/O459))*N459</f>
        <v>4.7962454210164838</v>
      </c>
      <c r="T459" s="10">
        <f t="shared" ref="T459:T522" si="262">(0.75+2*(J459/100000))*N459</f>
        <v>9.8525000000000009</v>
      </c>
      <c r="U459" s="10">
        <f t="shared" ref="U459:U522" si="263">S459/T459</f>
        <v>0.48680491459187852</v>
      </c>
      <c r="V459" s="10">
        <f t="shared" ref="V459:V522" si="264">0.77*S459</f>
        <v>3.6931089741826928</v>
      </c>
      <c r="W459" s="10">
        <f t="shared" ref="W459:W522" si="265">(Q459+R459)/2</f>
        <v>23.21260607371222</v>
      </c>
      <c r="X459" s="10">
        <f t="shared" ref="X459:X522" si="266">0.34-(0.14*SQRT(AF459))</f>
        <v>0.27379263619769439</v>
      </c>
      <c r="Y459" s="10">
        <f t="shared" ref="Y459:Y522" si="267">(1.35*U459)-0.35</f>
        <v>0.30718663469903607</v>
      </c>
      <c r="Z459" s="10">
        <f t="shared" ref="Z459:Z522" si="268">W459*X459*Y459</f>
        <v>1.9523064129971441</v>
      </c>
      <c r="AA459" s="10">
        <f t="shared" ref="AA459:AA522" si="269">V459-Z459</f>
        <v>1.7408025611855487</v>
      </c>
      <c r="AB459" s="10">
        <f t="shared" ref="AB459:AB522" si="270">(G459+H459)/2</f>
        <v>-10.471666668499999</v>
      </c>
      <c r="AC459" s="10">
        <f t="shared" ref="AC459:AC522" si="271">0.6108*EXP((17.27*G459)/(G459+237.3))</f>
        <v>0.35727494282485367</v>
      </c>
      <c r="AD459" s="10">
        <f t="shared" ref="AD459:AD522" si="272">0.6108*EXP((17.27*H459)/(H459+237.3))</f>
        <v>0.21033625640137538</v>
      </c>
      <c r="AE459" s="10">
        <f t="shared" ref="AE459:AE522" si="273">(AC459+AD459)/2</f>
        <v>0.28380559961311452</v>
      </c>
      <c r="AF459" s="10">
        <f t="shared" ref="AF459:AF522" si="274">0.6108*EXP((17.27*I459)/(I459+237.3))</f>
        <v>0.22364362355361478</v>
      </c>
      <c r="AG459" s="10">
        <f t="shared" ref="AG459:AG522" si="275">(4098*0.6108*EXP(17.27*AB459/(AB459+237.3)))/((AB459+237.3)^2)</f>
        <v>2.1919068508918907E-2</v>
      </c>
      <c r="AH459" s="10">
        <f t="shared" ref="AH459:AH522" si="276">101.3*((293-0.0065*J459)/293)^5.26</f>
        <v>80.668646378179048</v>
      </c>
      <c r="AI459" s="10">
        <f t="shared" ref="AI459:AI522" si="277">0.000665*AH459</f>
        <v>5.3644649841489069E-2</v>
      </c>
      <c r="AJ459" s="10">
        <f t="shared" ref="AJ459:AJ522" ca="1" si="278">0.14*(AB459-OFFSET(AB459, IF(D459=1, 11, -1), 0))</f>
        <v>-0.29748494642999995</v>
      </c>
      <c r="AK459" s="12">
        <f t="shared" ref="AK459:AK522" si="279">AG459</f>
        <v>2.1919068508918907E-2</v>
      </c>
      <c r="AL459" s="10">
        <f t="shared" ref="AL459:AL522" ca="1" si="280">AA459-AJ459</f>
        <v>2.0382875076155487</v>
      </c>
      <c r="AM459" s="10">
        <f t="shared" ref="AM459:AM522" si="281">AI459</f>
        <v>5.3644649841489069E-2</v>
      </c>
      <c r="AN459" s="10">
        <f t="shared" ref="AN459:AN522" si="282">900/(AB459+273)</f>
        <v>3.4282014005076977</v>
      </c>
      <c r="AO459" s="10">
        <f t="shared" ref="AO459:AO522" si="283">K459</f>
        <v>19.399722220000001</v>
      </c>
      <c r="AP459" s="10">
        <f t="shared" ref="AP459:AP522" si="284">AE459-AF459</f>
        <v>6.0161976059499744E-2</v>
      </c>
      <c r="AQ459" s="10">
        <f t="shared" ref="AQ459:AQ522" si="285">1+0.34*AO459</f>
        <v>7.5959055548000007</v>
      </c>
      <c r="AR459" s="15">
        <f t="shared" ref="AR459:AR522" ca="1" si="286">(0.408*AK459*AL459+AM459*AN459*AO459*AP459)/(AK459+AM459*AQ459)</f>
        <v>0.54231225181448461</v>
      </c>
    </row>
    <row r="460" spans="1:44">
      <c r="A460" s="14" t="str">
        <f>B460&amp;D460</f>
        <v>NH2</v>
      </c>
      <c r="B460" t="s">
        <v>92</v>
      </c>
      <c r="C460" t="s">
        <v>152</v>
      </c>
      <c r="D460">
        <v>2</v>
      </c>
      <c r="E460">
        <v>2</v>
      </c>
      <c r="F460" s="16">
        <f t="shared" ref="F460:F523" ca="1" si="287">AR460</f>
        <v>0.61018124474135205</v>
      </c>
      <c r="G460">
        <v>-9.1851851849999999</v>
      </c>
      <c r="H460">
        <v>-16.914814809999999</v>
      </c>
      <c r="I460">
        <v>-16.376697530000001</v>
      </c>
      <c r="J460">
        <v>1910</v>
      </c>
      <c r="K460">
        <v>19.549537040000001</v>
      </c>
      <c r="L460">
        <v>44.267000000000003</v>
      </c>
      <c r="M460">
        <v>4.8518518520000002</v>
      </c>
      <c r="N460" s="12">
        <f t="shared" si="256"/>
        <v>18</v>
      </c>
      <c r="O460" s="10">
        <f t="shared" si="257"/>
        <v>10.3</v>
      </c>
      <c r="P460" s="10">
        <f t="shared" si="258"/>
        <v>80.668646378179048</v>
      </c>
      <c r="Q460" s="10">
        <f t="shared" si="259"/>
        <v>23.636565478326439</v>
      </c>
      <c r="R460" s="10">
        <f t="shared" si="260"/>
        <v>21.058224652288001</v>
      </c>
      <c r="S460" s="12">
        <f t="shared" si="261"/>
        <v>8.739482200776699</v>
      </c>
      <c r="T460" s="10">
        <f t="shared" si="262"/>
        <v>14.1876</v>
      </c>
      <c r="U460" s="10">
        <f t="shared" si="263"/>
        <v>0.61599440361842028</v>
      </c>
      <c r="V460" s="10">
        <f t="shared" si="264"/>
        <v>6.7294012945980581</v>
      </c>
      <c r="W460" s="10">
        <f t="shared" si="265"/>
        <v>22.347395065307218</v>
      </c>
      <c r="X460" s="10">
        <f t="shared" si="266"/>
        <v>0.28231191932922073</v>
      </c>
      <c r="Y460" s="10">
        <f t="shared" si="267"/>
        <v>0.48159244488486741</v>
      </c>
      <c r="Z460" s="10">
        <f t="shared" si="268"/>
        <v>3.0383359094405558</v>
      </c>
      <c r="AA460" s="10">
        <f t="shared" si="269"/>
        <v>3.6910653851575024</v>
      </c>
      <c r="AB460" s="10">
        <f t="shared" si="270"/>
        <v>-13.049999997499999</v>
      </c>
      <c r="AC460" s="10">
        <f t="shared" si="271"/>
        <v>0.30471662923868675</v>
      </c>
      <c r="AD460" s="10">
        <f t="shared" si="272"/>
        <v>0.16227255145345276</v>
      </c>
      <c r="AE460" s="10">
        <f t="shared" si="273"/>
        <v>0.23349459034606976</v>
      </c>
      <c r="AF460" s="10">
        <f t="shared" si="274"/>
        <v>0.16979156385093574</v>
      </c>
      <c r="AG460" s="10">
        <f t="shared" si="275"/>
        <v>1.8219471175277814E-2</v>
      </c>
      <c r="AH460" s="10">
        <f t="shared" si="276"/>
        <v>80.668646378179048</v>
      </c>
      <c r="AI460" s="10">
        <f t="shared" si="277"/>
        <v>5.3644649841489069E-2</v>
      </c>
      <c r="AJ460" s="10">
        <f t="shared" ca="1" si="278"/>
        <v>-0.36096666605999994</v>
      </c>
      <c r="AK460" s="12">
        <f t="shared" si="279"/>
        <v>1.8219471175277814E-2</v>
      </c>
      <c r="AL460" s="10">
        <f t="shared" ca="1" si="280"/>
        <v>4.0520320512175019</v>
      </c>
      <c r="AM460" s="10">
        <f t="shared" si="281"/>
        <v>5.3644649841489069E-2</v>
      </c>
      <c r="AN460" s="10">
        <f t="shared" si="282"/>
        <v>3.4622042700186362</v>
      </c>
      <c r="AO460" s="10">
        <f t="shared" si="283"/>
        <v>19.549537040000001</v>
      </c>
      <c r="AP460" s="10">
        <f t="shared" si="284"/>
        <v>6.3703026495134013E-2</v>
      </c>
      <c r="AQ460" s="10">
        <f t="shared" si="285"/>
        <v>7.6468425936000006</v>
      </c>
      <c r="AR460" s="15">
        <f t="shared" ca="1" si="286"/>
        <v>0.61018124474135205</v>
      </c>
    </row>
    <row r="461" spans="1:44">
      <c r="A461" s="14" t="str">
        <f>B461&amp;D461</f>
        <v>NH3</v>
      </c>
      <c r="B461" t="s">
        <v>92</v>
      </c>
      <c r="C461" t="s">
        <v>152</v>
      </c>
      <c r="D461">
        <v>3</v>
      </c>
      <c r="E461">
        <v>2</v>
      </c>
      <c r="F461" s="16">
        <f t="shared" ca="1" si="287"/>
        <v>0.53193715544009168</v>
      </c>
      <c r="G461">
        <v>-4.9333333330000002</v>
      </c>
      <c r="H461">
        <v>-12.686666669999999</v>
      </c>
      <c r="I461">
        <v>-10.15583333</v>
      </c>
      <c r="J461">
        <v>1910</v>
      </c>
      <c r="K461">
        <v>14.28763889</v>
      </c>
      <c r="L461">
        <v>44.267000000000003</v>
      </c>
      <c r="M461">
        <v>6.9</v>
      </c>
      <c r="N461" s="12">
        <f t="shared" si="256"/>
        <v>25.3</v>
      </c>
      <c r="O461" s="10">
        <f t="shared" si="257"/>
        <v>11.6</v>
      </c>
      <c r="P461" s="10">
        <f t="shared" si="258"/>
        <v>80.668646378179048</v>
      </c>
      <c r="Q461" s="10">
        <f t="shared" si="259"/>
        <v>25.293042243327999</v>
      </c>
      <c r="R461" s="10">
        <f t="shared" si="260"/>
        <v>22.40553328</v>
      </c>
      <c r="S461" s="12">
        <f t="shared" si="261"/>
        <v>13.849568965517243</v>
      </c>
      <c r="T461" s="10">
        <f t="shared" si="262"/>
        <v>19.941459999999999</v>
      </c>
      <c r="U461" s="10">
        <f t="shared" si="263"/>
        <v>0.69451128280061958</v>
      </c>
      <c r="V461" s="10">
        <f t="shared" si="264"/>
        <v>10.664168103448278</v>
      </c>
      <c r="W461" s="10">
        <f t="shared" si="265"/>
        <v>23.849287761664002</v>
      </c>
      <c r="X461" s="10">
        <f t="shared" si="266"/>
        <v>0.26562867535066825</v>
      </c>
      <c r="Y461" s="10">
        <f t="shared" si="267"/>
        <v>0.58759023178083647</v>
      </c>
      <c r="Z461" s="10">
        <f t="shared" si="268"/>
        <v>3.722416269029019</v>
      </c>
      <c r="AA461" s="10">
        <f t="shared" si="269"/>
        <v>6.941751834419259</v>
      </c>
      <c r="AB461" s="10">
        <f t="shared" si="270"/>
        <v>-8.8100000015000006</v>
      </c>
      <c r="AC461" s="10">
        <f t="shared" si="271"/>
        <v>0.42331366389947911</v>
      </c>
      <c r="AD461" s="10">
        <f t="shared" si="272"/>
        <v>0.23028578904732899</v>
      </c>
      <c r="AE461" s="10">
        <f t="shared" si="273"/>
        <v>0.32679972647340405</v>
      </c>
      <c r="AF461" s="10">
        <f t="shared" si="274"/>
        <v>0.28219866990287246</v>
      </c>
      <c r="AG461" s="10">
        <f t="shared" si="275"/>
        <v>2.4634581938198074E-2</v>
      </c>
      <c r="AH461" s="10">
        <f t="shared" si="276"/>
        <v>80.668646378179048</v>
      </c>
      <c r="AI461" s="10">
        <f t="shared" si="277"/>
        <v>5.3644649841489069E-2</v>
      </c>
      <c r="AJ461" s="10">
        <f t="shared" ca="1" si="278"/>
        <v>0.59359999943999975</v>
      </c>
      <c r="AK461" s="12">
        <f t="shared" si="279"/>
        <v>2.4634581938198074E-2</v>
      </c>
      <c r="AL461" s="10">
        <f t="shared" ca="1" si="280"/>
        <v>6.3481518349792596</v>
      </c>
      <c r="AM461" s="10">
        <f t="shared" si="281"/>
        <v>5.3644649841489069E-2</v>
      </c>
      <c r="AN461" s="10">
        <f t="shared" si="282"/>
        <v>3.4066391612290774</v>
      </c>
      <c r="AO461" s="10">
        <f t="shared" si="283"/>
        <v>14.28763889</v>
      </c>
      <c r="AP461" s="10">
        <f t="shared" si="284"/>
        <v>4.4601056570531594E-2</v>
      </c>
      <c r="AQ461" s="10">
        <f t="shared" si="285"/>
        <v>5.8577972226000004</v>
      </c>
      <c r="AR461" s="15">
        <f t="shared" ca="1" si="286"/>
        <v>0.53193715544009168</v>
      </c>
    </row>
    <row r="462" spans="1:44">
      <c r="A462" s="14" t="str">
        <f>B462&amp;D462</f>
        <v>NH4</v>
      </c>
      <c r="B462" t="s">
        <v>92</v>
      </c>
      <c r="C462" t="s">
        <v>152</v>
      </c>
      <c r="D462">
        <v>4</v>
      </c>
      <c r="E462">
        <v>2</v>
      </c>
      <c r="F462" s="16">
        <f t="shared" ca="1" si="287"/>
        <v>0.9544299496926264</v>
      </c>
      <c r="G462">
        <v>-0.493103448</v>
      </c>
      <c r="H462">
        <v>-7.4655172409999997</v>
      </c>
      <c r="I462">
        <v>-6.0225574709999998</v>
      </c>
      <c r="J462">
        <v>1910</v>
      </c>
      <c r="K462">
        <v>16.332183910000001</v>
      </c>
      <c r="L462">
        <v>44.267000000000003</v>
      </c>
      <c r="M462">
        <v>8</v>
      </c>
      <c r="N462" s="12">
        <f t="shared" si="256"/>
        <v>33.5</v>
      </c>
      <c r="O462" s="10">
        <f t="shared" si="257"/>
        <v>13.2</v>
      </c>
      <c r="P462" s="10">
        <f t="shared" si="258"/>
        <v>80.668646378179048</v>
      </c>
      <c r="Q462" s="10">
        <f t="shared" si="259"/>
        <v>27.035096225898439</v>
      </c>
      <c r="R462" s="10">
        <f t="shared" si="260"/>
        <v>24.362395816841438</v>
      </c>
      <c r="S462" s="12">
        <f t="shared" si="261"/>
        <v>18.526515151515149</v>
      </c>
      <c r="T462" s="10">
        <f t="shared" si="262"/>
        <v>26.404700000000002</v>
      </c>
      <c r="U462" s="10">
        <f t="shared" si="263"/>
        <v>0.70163702490523083</v>
      </c>
      <c r="V462" s="10">
        <f t="shared" si="264"/>
        <v>14.265416666666665</v>
      </c>
      <c r="W462" s="10">
        <f t="shared" si="265"/>
        <v>25.698746021369939</v>
      </c>
      <c r="X462" s="10">
        <f t="shared" si="266"/>
        <v>0.25261787847921668</v>
      </c>
      <c r="Y462" s="10">
        <f t="shared" si="267"/>
        <v>0.59720998362206168</v>
      </c>
      <c r="Z462" s="10">
        <f t="shared" si="268"/>
        <v>3.8770649374402559</v>
      </c>
      <c r="AA462" s="10">
        <f t="shared" si="269"/>
        <v>10.388351729226409</v>
      </c>
      <c r="AB462" s="10">
        <f t="shared" si="270"/>
        <v>-3.9793103445</v>
      </c>
      <c r="AC462" s="10">
        <f t="shared" si="271"/>
        <v>0.58922506223414928</v>
      </c>
      <c r="AD462" s="10">
        <f t="shared" si="272"/>
        <v>0.3485573958827396</v>
      </c>
      <c r="AE462" s="10">
        <f t="shared" si="273"/>
        <v>0.46889122905844444</v>
      </c>
      <c r="AF462" s="10">
        <f t="shared" si="274"/>
        <v>0.38957322252412979</v>
      </c>
      <c r="AG462" s="10">
        <f t="shared" si="275"/>
        <v>3.4248898840040752E-2</v>
      </c>
      <c r="AH462" s="10">
        <f t="shared" si="276"/>
        <v>80.668646378179048</v>
      </c>
      <c r="AI462" s="10">
        <f t="shared" si="277"/>
        <v>5.3644649841489069E-2</v>
      </c>
      <c r="AJ462" s="10">
        <f t="shared" ca="1" si="278"/>
        <v>0.67629655198000016</v>
      </c>
      <c r="AK462" s="12">
        <f t="shared" si="279"/>
        <v>3.4248898840040752E-2</v>
      </c>
      <c r="AL462" s="10">
        <f t="shared" ca="1" si="280"/>
        <v>9.712055177246409</v>
      </c>
      <c r="AM462" s="10">
        <f t="shared" si="281"/>
        <v>5.3644649841489069E-2</v>
      </c>
      <c r="AN462" s="10">
        <f t="shared" si="282"/>
        <v>3.3454675963864102</v>
      </c>
      <c r="AO462" s="10">
        <f t="shared" si="283"/>
        <v>16.332183910000001</v>
      </c>
      <c r="AP462" s="10">
        <f t="shared" si="284"/>
        <v>7.9318006534314645E-2</v>
      </c>
      <c r="AQ462" s="10">
        <f t="shared" si="285"/>
        <v>6.552942529400001</v>
      </c>
      <c r="AR462" s="15">
        <f t="shared" ca="1" si="286"/>
        <v>0.9544299496926264</v>
      </c>
    </row>
    <row r="463" spans="1:44">
      <c r="A463" s="14" t="str">
        <f>B463&amp;D463</f>
        <v>NH5</v>
      </c>
      <c r="B463" t="s">
        <v>92</v>
      </c>
      <c r="C463" t="s">
        <v>152</v>
      </c>
      <c r="D463">
        <v>5</v>
      </c>
      <c r="E463">
        <v>2</v>
      </c>
      <c r="F463" s="16">
        <f t="shared" ca="1" si="287"/>
        <v>1.1423667185349333</v>
      </c>
      <c r="G463">
        <v>2.2566666670000002</v>
      </c>
      <c r="H463">
        <v>-3.233333333</v>
      </c>
      <c r="I463">
        <v>-2.0602777780000001</v>
      </c>
      <c r="J463">
        <v>1910</v>
      </c>
      <c r="K463">
        <v>10.45875</v>
      </c>
      <c r="L463">
        <v>44.267000000000003</v>
      </c>
      <c r="M463">
        <v>6.4</v>
      </c>
      <c r="N463" s="12">
        <f t="shared" si="256"/>
        <v>39.299999999999997</v>
      </c>
      <c r="O463" s="10">
        <f t="shared" si="257"/>
        <v>14.6</v>
      </c>
      <c r="P463" s="10">
        <f t="shared" si="258"/>
        <v>80.668646378179048</v>
      </c>
      <c r="Q463" s="10">
        <f t="shared" si="259"/>
        <v>28.040946484375002</v>
      </c>
      <c r="R463" s="10">
        <f t="shared" si="260"/>
        <v>25.864076213451437</v>
      </c>
      <c r="S463" s="12">
        <f t="shared" si="261"/>
        <v>18.438698630136983</v>
      </c>
      <c r="T463" s="10">
        <f t="shared" si="262"/>
        <v>30.97626</v>
      </c>
      <c r="U463" s="10">
        <f t="shared" si="263"/>
        <v>0.59525257826919653</v>
      </c>
      <c r="V463" s="10">
        <f t="shared" si="264"/>
        <v>14.197797945205478</v>
      </c>
      <c r="W463" s="10">
        <f t="shared" si="265"/>
        <v>26.95251134891322</v>
      </c>
      <c r="X463" s="10">
        <f t="shared" si="266"/>
        <v>0.23855442303251739</v>
      </c>
      <c r="Y463" s="10">
        <f t="shared" si="267"/>
        <v>0.45359098066341541</v>
      </c>
      <c r="Z463" s="10">
        <f t="shared" si="268"/>
        <v>2.9164270731171991</v>
      </c>
      <c r="AA463" s="10">
        <f t="shared" si="269"/>
        <v>11.281370872088278</v>
      </c>
      <c r="AB463" s="10">
        <f t="shared" si="270"/>
        <v>-0.48833333299999993</v>
      </c>
      <c r="AC463" s="10">
        <f t="shared" si="271"/>
        <v>0.71870865263682993</v>
      </c>
      <c r="AD463" s="10">
        <f t="shared" si="272"/>
        <v>0.48116319048826095</v>
      </c>
      <c r="AE463" s="10">
        <f t="shared" si="273"/>
        <v>0.59993592156254549</v>
      </c>
      <c r="AF463" s="10">
        <f t="shared" si="274"/>
        <v>0.52506148399313479</v>
      </c>
      <c r="AG463" s="10">
        <f t="shared" si="275"/>
        <v>4.307233036926552E-2</v>
      </c>
      <c r="AH463" s="10">
        <f t="shared" si="276"/>
        <v>80.668646378179048</v>
      </c>
      <c r="AI463" s="10">
        <f t="shared" si="277"/>
        <v>5.3644649841489069E-2</v>
      </c>
      <c r="AJ463" s="10">
        <f t="shared" ca="1" si="278"/>
        <v>0.48873678161000006</v>
      </c>
      <c r="AK463" s="12">
        <f t="shared" si="279"/>
        <v>4.307233036926552E-2</v>
      </c>
      <c r="AL463" s="10">
        <f t="shared" ca="1" si="280"/>
        <v>10.792634090478279</v>
      </c>
      <c r="AM463" s="10">
        <f t="shared" si="281"/>
        <v>5.3644649841489069E-2</v>
      </c>
      <c r="AN463" s="10">
        <f t="shared" si="282"/>
        <v>3.3026108973887327</v>
      </c>
      <c r="AO463" s="10">
        <f t="shared" si="283"/>
        <v>10.45875</v>
      </c>
      <c r="AP463" s="10">
        <f t="shared" si="284"/>
        <v>7.4874437569410701E-2</v>
      </c>
      <c r="AQ463" s="10">
        <f t="shared" si="285"/>
        <v>4.5559750000000001</v>
      </c>
      <c r="AR463" s="15">
        <f t="shared" ca="1" si="286"/>
        <v>1.1423667185349333</v>
      </c>
    </row>
    <row r="464" spans="1:44">
      <c r="A464" s="14" t="str">
        <f>B464&amp;D464</f>
        <v>NH6</v>
      </c>
      <c r="B464" t="s">
        <v>92</v>
      </c>
      <c r="C464" t="s">
        <v>152</v>
      </c>
      <c r="D464">
        <v>6</v>
      </c>
      <c r="E464">
        <v>2</v>
      </c>
      <c r="F464" s="16">
        <f t="shared" ca="1" si="287"/>
        <v>1.9281398751999832</v>
      </c>
      <c r="G464">
        <v>8.1793103449999993</v>
      </c>
      <c r="H464">
        <v>2.5</v>
      </c>
      <c r="I464">
        <v>2.6824712640000001</v>
      </c>
      <c r="J464">
        <v>1910</v>
      </c>
      <c r="K464">
        <v>14.471839080000001</v>
      </c>
      <c r="L464">
        <v>44.267000000000003</v>
      </c>
      <c r="M464">
        <v>7.9655172409999997</v>
      </c>
      <c r="N464" s="12">
        <f t="shared" si="256"/>
        <v>41.9</v>
      </c>
      <c r="O464" s="10">
        <f t="shared" si="257"/>
        <v>15.3</v>
      </c>
      <c r="P464" s="10">
        <f t="shared" si="258"/>
        <v>80.668646378179048</v>
      </c>
      <c r="Q464" s="10">
        <f t="shared" si="259"/>
        <v>30.569418171462999</v>
      </c>
      <c r="R464" s="10">
        <f t="shared" si="260"/>
        <v>28.245437499156438</v>
      </c>
      <c r="S464" s="12">
        <f t="shared" si="261"/>
        <v>21.382031777709148</v>
      </c>
      <c r="T464" s="10">
        <f t="shared" si="262"/>
        <v>33.025579999999998</v>
      </c>
      <c r="U464" s="10">
        <f t="shared" si="263"/>
        <v>0.64743849397070841</v>
      </c>
      <c r="V464" s="10">
        <f t="shared" si="264"/>
        <v>16.464164468836046</v>
      </c>
      <c r="W464" s="10">
        <f t="shared" si="265"/>
        <v>29.407427835309718</v>
      </c>
      <c r="X464" s="10">
        <f t="shared" si="266"/>
        <v>0.21949759635908106</v>
      </c>
      <c r="Y464" s="10">
        <f t="shared" si="267"/>
        <v>0.52404196686045645</v>
      </c>
      <c r="Z464" s="10">
        <f t="shared" si="268"/>
        <v>3.3826173860730386</v>
      </c>
      <c r="AA464" s="10">
        <f t="shared" si="269"/>
        <v>13.081547082763008</v>
      </c>
      <c r="AB464" s="10">
        <f t="shared" si="270"/>
        <v>5.3396551724999997</v>
      </c>
      <c r="AC464" s="10">
        <f t="shared" si="271"/>
        <v>1.085940523933822</v>
      </c>
      <c r="AD464" s="10">
        <f t="shared" si="272"/>
        <v>0.73129391021763079</v>
      </c>
      <c r="AE464" s="10">
        <f t="shared" si="273"/>
        <v>0.9086172170757264</v>
      </c>
      <c r="AF464" s="10">
        <f t="shared" si="274"/>
        <v>0.74085863689994669</v>
      </c>
      <c r="AG464" s="10">
        <f t="shared" si="275"/>
        <v>6.2173052811622678E-2</v>
      </c>
      <c r="AH464" s="10">
        <f t="shared" si="276"/>
        <v>80.668646378179048</v>
      </c>
      <c r="AI464" s="10">
        <f t="shared" si="277"/>
        <v>5.3644649841489069E-2</v>
      </c>
      <c r="AJ464" s="10">
        <f t="shared" ca="1" si="278"/>
        <v>0.81591839077000006</v>
      </c>
      <c r="AK464" s="12">
        <f t="shared" si="279"/>
        <v>6.2173052811622678E-2</v>
      </c>
      <c r="AL464" s="10">
        <f t="shared" ca="1" si="280"/>
        <v>12.265628691993008</v>
      </c>
      <c r="AM464" s="10">
        <f t="shared" si="281"/>
        <v>5.3644649841489069E-2</v>
      </c>
      <c r="AN464" s="10">
        <f t="shared" si="282"/>
        <v>3.2334594919370301</v>
      </c>
      <c r="AO464" s="10">
        <f t="shared" si="283"/>
        <v>14.471839080000001</v>
      </c>
      <c r="AP464" s="10">
        <f t="shared" si="284"/>
        <v>0.16775858017577971</v>
      </c>
      <c r="AQ464" s="10">
        <f t="shared" si="285"/>
        <v>5.9204252872000005</v>
      </c>
      <c r="AR464" s="15">
        <f t="shared" ca="1" si="286"/>
        <v>1.9281398751999832</v>
      </c>
    </row>
    <row r="465" spans="1:44">
      <c r="A465" s="14" t="str">
        <f>B465&amp;D465</f>
        <v>NH7</v>
      </c>
      <c r="B465" t="s">
        <v>92</v>
      </c>
      <c r="C465" t="s">
        <v>152</v>
      </c>
      <c r="D465">
        <v>7</v>
      </c>
      <c r="E465">
        <v>2</v>
      </c>
      <c r="F465" s="16">
        <f t="shared" ca="1" si="287"/>
        <v>1.852200129943776</v>
      </c>
      <c r="G465">
        <v>9.9533333329999998</v>
      </c>
      <c r="H465">
        <v>4.6466666669999999</v>
      </c>
      <c r="I465">
        <v>5.7080555559999997</v>
      </c>
      <c r="J465">
        <v>1910</v>
      </c>
      <c r="K465">
        <v>9.5283333330000008</v>
      </c>
      <c r="L465">
        <v>44.267000000000003</v>
      </c>
      <c r="M465">
        <v>7.6</v>
      </c>
      <c r="N465" s="12">
        <f t="shared" si="256"/>
        <v>40.700000000000003</v>
      </c>
      <c r="O465" s="10">
        <f t="shared" si="257"/>
        <v>15</v>
      </c>
      <c r="P465" s="10">
        <f t="shared" si="258"/>
        <v>80.668646378179048</v>
      </c>
      <c r="Q465" s="10">
        <f t="shared" si="259"/>
        <v>31.227391054023439</v>
      </c>
      <c r="R465" s="10">
        <f t="shared" si="260"/>
        <v>29.074606329023439</v>
      </c>
      <c r="S465" s="12">
        <f t="shared" si="261"/>
        <v>20.485666666666667</v>
      </c>
      <c r="T465" s="10">
        <f t="shared" si="262"/>
        <v>32.079740000000001</v>
      </c>
      <c r="U465" s="10">
        <f t="shared" si="263"/>
        <v>0.63858580732470605</v>
      </c>
      <c r="V465" s="10">
        <f t="shared" si="264"/>
        <v>15.773963333333334</v>
      </c>
      <c r="W465" s="10">
        <f t="shared" si="265"/>
        <v>30.150998691523441</v>
      </c>
      <c r="X465" s="10">
        <f t="shared" si="266"/>
        <v>0.20598141522881544</v>
      </c>
      <c r="Y465" s="10">
        <f t="shared" si="267"/>
        <v>0.51209083988835324</v>
      </c>
      <c r="Z465" s="10">
        <f t="shared" si="268"/>
        <v>3.1803634003426131</v>
      </c>
      <c r="AA465" s="10">
        <f t="shared" si="269"/>
        <v>12.59359993299072</v>
      </c>
      <c r="AB465" s="10">
        <f t="shared" si="270"/>
        <v>7.3</v>
      </c>
      <c r="AC465" s="10">
        <f t="shared" si="271"/>
        <v>1.2241278722029019</v>
      </c>
      <c r="AD465" s="10">
        <f t="shared" si="272"/>
        <v>0.85102857005122035</v>
      </c>
      <c r="AE465" s="10">
        <f t="shared" si="273"/>
        <v>1.037578221127061</v>
      </c>
      <c r="AF465" s="10">
        <f t="shared" si="274"/>
        <v>0.91637658490159102</v>
      </c>
      <c r="AG465" s="10">
        <f t="shared" si="275"/>
        <v>7.0048822484325673E-2</v>
      </c>
      <c r="AH465" s="10">
        <f t="shared" si="276"/>
        <v>80.668646378179048</v>
      </c>
      <c r="AI465" s="10">
        <f t="shared" si="277"/>
        <v>5.3644649841489069E-2</v>
      </c>
      <c r="AJ465" s="10">
        <f t="shared" ca="1" si="278"/>
        <v>0.27444827585000003</v>
      </c>
      <c r="AK465" s="12">
        <f t="shared" si="279"/>
        <v>7.0048822484325673E-2</v>
      </c>
      <c r="AL465" s="10">
        <f t="shared" ca="1" si="280"/>
        <v>12.31915165714072</v>
      </c>
      <c r="AM465" s="10">
        <f t="shared" si="281"/>
        <v>5.3644649841489069E-2</v>
      </c>
      <c r="AN465" s="10">
        <f t="shared" si="282"/>
        <v>3.2108455226542989</v>
      </c>
      <c r="AO465" s="10">
        <f t="shared" si="283"/>
        <v>9.5283333330000008</v>
      </c>
      <c r="AP465" s="10">
        <f t="shared" si="284"/>
        <v>0.12120163622546998</v>
      </c>
      <c r="AQ465" s="10">
        <f t="shared" si="285"/>
        <v>4.2396333332200005</v>
      </c>
      <c r="AR465" s="15">
        <f t="shared" ca="1" si="286"/>
        <v>1.852200129943776</v>
      </c>
    </row>
    <row r="466" spans="1:44">
      <c r="A466" s="14" t="str">
        <f>B466&amp;D466</f>
        <v>NH8</v>
      </c>
      <c r="B466" t="s">
        <v>92</v>
      </c>
      <c r="C466" t="s">
        <v>152</v>
      </c>
      <c r="D466">
        <v>8</v>
      </c>
      <c r="E466">
        <v>2</v>
      </c>
      <c r="F466" s="16">
        <f t="shared" ca="1" si="287"/>
        <v>3.0403065317127007</v>
      </c>
      <c r="G466">
        <v>10.873333329999999</v>
      </c>
      <c r="H466">
        <v>5.1833333330000002</v>
      </c>
      <c r="I466">
        <v>4.7691666670000004</v>
      </c>
      <c r="J466">
        <v>1910</v>
      </c>
      <c r="K466">
        <v>11.9475</v>
      </c>
      <c r="L466">
        <v>44.267000000000003</v>
      </c>
      <c r="M466">
        <v>4.8</v>
      </c>
      <c r="N466" s="12">
        <f t="shared" si="256"/>
        <v>65.900000000000006</v>
      </c>
      <c r="O466" s="10">
        <f t="shared" si="257"/>
        <v>13.8</v>
      </c>
      <c r="P466" s="10">
        <f t="shared" si="258"/>
        <v>80.668646378179048</v>
      </c>
      <c r="Q466" s="10">
        <f t="shared" si="259"/>
        <v>31.671902089016438</v>
      </c>
      <c r="R466" s="10">
        <f t="shared" si="260"/>
        <v>29.284720064367999</v>
      </c>
      <c r="S466" s="12">
        <f t="shared" si="261"/>
        <v>27.935869565217395</v>
      </c>
      <c r="T466" s="10">
        <f t="shared" si="262"/>
        <v>51.942380000000007</v>
      </c>
      <c r="U466" s="10">
        <f t="shared" si="263"/>
        <v>0.5378242114669638</v>
      </c>
      <c r="V466" s="10">
        <f t="shared" si="264"/>
        <v>21.510619565217393</v>
      </c>
      <c r="W466" s="10">
        <f t="shared" si="265"/>
        <v>30.478311076692219</v>
      </c>
      <c r="X466" s="10">
        <f t="shared" si="266"/>
        <v>0.21029359359718644</v>
      </c>
      <c r="Y466" s="10">
        <f t="shared" si="267"/>
        <v>0.37606268548040123</v>
      </c>
      <c r="Z466" s="10">
        <f t="shared" si="268"/>
        <v>2.4103337556366258</v>
      </c>
      <c r="AA466" s="10">
        <f t="shared" si="269"/>
        <v>19.100285809580768</v>
      </c>
      <c r="AB466" s="10">
        <f t="shared" si="270"/>
        <v>8.0283333315000007</v>
      </c>
      <c r="AC466" s="10">
        <f t="shared" si="271"/>
        <v>1.3017022257659812</v>
      </c>
      <c r="AD466" s="10">
        <f t="shared" si="272"/>
        <v>0.88353753654828882</v>
      </c>
      <c r="AE466" s="10">
        <f t="shared" si="273"/>
        <v>1.092619881157135</v>
      </c>
      <c r="AF466" s="10">
        <f t="shared" si="274"/>
        <v>0.858354686833257</v>
      </c>
      <c r="AG466" s="10">
        <f t="shared" si="275"/>
        <v>7.3184759267574062E-2</v>
      </c>
      <c r="AH466" s="10">
        <f t="shared" si="276"/>
        <v>80.668646378179048</v>
      </c>
      <c r="AI466" s="10">
        <f t="shared" si="277"/>
        <v>5.3644649841489069E-2</v>
      </c>
      <c r="AJ466" s="10">
        <f t="shared" ca="1" si="278"/>
        <v>0.10196666641000014</v>
      </c>
      <c r="AK466" s="12">
        <f t="shared" si="279"/>
        <v>7.3184759267574062E-2</v>
      </c>
      <c r="AL466" s="10">
        <f t="shared" ca="1" si="280"/>
        <v>18.998319143170768</v>
      </c>
      <c r="AM466" s="10">
        <f t="shared" si="281"/>
        <v>5.3644649841489069E-2</v>
      </c>
      <c r="AN466" s="10">
        <f t="shared" si="282"/>
        <v>3.2025240634308689</v>
      </c>
      <c r="AO466" s="10">
        <f t="shared" si="283"/>
        <v>11.9475</v>
      </c>
      <c r="AP466" s="10">
        <f t="shared" si="284"/>
        <v>0.23426519432387805</v>
      </c>
      <c r="AQ466" s="10">
        <f t="shared" si="285"/>
        <v>5.0621499999999999</v>
      </c>
      <c r="AR466" s="15">
        <f t="shared" ca="1" si="286"/>
        <v>3.0403065317127007</v>
      </c>
    </row>
    <row r="467" spans="1:44">
      <c r="A467" s="14" t="str">
        <f>B467&amp;D467</f>
        <v>NH9</v>
      </c>
      <c r="B467" t="s">
        <v>92</v>
      </c>
      <c r="C467" t="s">
        <v>152</v>
      </c>
      <c r="D467">
        <v>9</v>
      </c>
      <c r="E467">
        <v>2</v>
      </c>
      <c r="F467" s="16">
        <f t="shared" ca="1" si="287"/>
        <v>1.376303232749472</v>
      </c>
      <c r="G467">
        <v>6.9758620689999997</v>
      </c>
      <c r="H467">
        <v>1.4103448279999999</v>
      </c>
      <c r="I467">
        <v>1.7893678159999999</v>
      </c>
      <c r="J467">
        <v>1910</v>
      </c>
      <c r="K467">
        <v>12.99482759</v>
      </c>
      <c r="L467">
        <v>44.267000000000003</v>
      </c>
      <c r="M467">
        <v>2.448275862</v>
      </c>
      <c r="N467" s="12">
        <f t="shared" si="256"/>
        <v>28.4</v>
      </c>
      <c r="O467" s="10">
        <f t="shared" si="257"/>
        <v>12.3</v>
      </c>
      <c r="P467" s="10">
        <f t="shared" si="258"/>
        <v>80.668646378179048</v>
      </c>
      <c r="Q467" s="10">
        <f t="shared" si="259"/>
        <v>29.921898274686438</v>
      </c>
      <c r="R467" s="10">
        <f t="shared" si="260"/>
        <v>27.635297519728002</v>
      </c>
      <c r="S467" s="12">
        <f t="shared" si="261"/>
        <v>9.9264648162926825</v>
      </c>
      <c r="T467" s="10">
        <f t="shared" si="262"/>
        <v>22.384879999999999</v>
      </c>
      <c r="U467" s="10">
        <f t="shared" si="263"/>
        <v>0.44344507615375572</v>
      </c>
      <c r="V467" s="10">
        <f t="shared" si="264"/>
        <v>7.6433779085453661</v>
      </c>
      <c r="W467" s="10">
        <f t="shared" si="265"/>
        <v>28.77859789720722</v>
      </c>
      <c r="X467" s="10">
        <f t="shared" si="266"/>
        <v>0.2232803693261631</v>
      </c>
      <c r="Y467" s="10">
        <f t="shared" si="267"/>
        <v>0.24865085280757027</v>
      </c>
      <c r="Z467" s="10">
        <f t="shared" si="268"/>
        <v>1.5977547821208677</v>
      </c>
      <c r="AA467" s="10">
        <f t="shared" si="269"/>
        <v>6.0456231264244984</v>
      </c>
      <c r="AB467" s="10">
        <f t="shared" si="270"/>
        <v>4.1931034484999996</v>
      </c>
      <c r="AC467" s="10">
        <f t="shared" si="271"/>
        <v>1.0001990967905399</v>
      </c>
      <c r="AD467" s="10">
        <f t="shared" si="272"/>
        <v>0.67641305979017996</v>
      </c>
      <c r="AE467" s="10">
        <f t="shared" si="273"/>
        <v>0.83830607829035997</v>
      </c>
      <c r="AF467" s="10">
        <f t="shared" si="274"/>
        <v>0.69507511146106582</v>
      </c>
      <c r="AG467" s="10">
        <f t="shared" si="275"/>
        <v>5.7928255946516571E-2</v>
      </c>
      <c r="AH467" s="10">
        <f t="shared" si="276"/>
        <v>80.668646378179048</v>
      </c>
      <c r="AI467" s="10">
        <f t="shared" si="277"/>
        <v>5.3644649841489069E-2</v>
      </c>
      <c r="AJ467" s="10">
        <f t="shared" ca="1" si="278"/>
        <v>-0.53693218362000017</v>
      </c>
      <c r="AK467" s="12">
        <f t="shared" si="279"/>
        <v>5.7928255946516571E-2</v>
      </c>
      <c r="AL467" s="10">
        <f t="shared" ca="1" si="280"/>
        <v>6.5825553100444987</v>
      </c>
      <c r="AM467" s="10">
        <f t="shared" si="281"/>
        <v>5.3644649841489069E-2</v>
      </c>
      <c r="AN467" s="10">
        <f t="shared" si="282"/>
        <v>3.2468340258227673</v>
      </c>
      <c r="AO467" s="10">
        <f t="shared" si="283"/>
        <v>12.99482759</v>
      </c>
      <c r="AP467" s="10">
        <f t="shared" si="284"/>
        <v>0.14323096682929415</v>
      </c>
      <c r="AQ467" s="10">
        <f t="shared" si="285"/>
        <v>5.4182413806000005</v>
      </c>
      <c r="AR467" s="15">
        <f t="shared" ca="1" si="286"/>
        <v>1.376303232749472</v>
      </c>
    </row>
    <row r="468" spans="1:44">
      <c r="A468" s="14" t="str">
        <f>B468&amp;D468</f>
        <v>NH10</v>
      </c>
      <c r="B468" t="s">
        <v>92</v>
      </c>
      <c r="C468" t="s">
        <v>152</v>
      </c>
      <c r="D468">
        <v>10</v>
      </c>
      <c r="E468">
        <v>2</v>
      </c>
      <c r="F468" s="16">
        <f t="shared" ca="1" si="287"/>
        <v>1.5349834175223798</v>
      </c>
      <c r="G468">
        <v>3.8</v>
      </c>
      <c r="H468">
        <v>-0.366666667</v>
      </c>
      <c r="I468">
        <v>-2.3186111110000001</v>
      </c>
      <c r="J468">
        <v>1910</v>
      </c>
      <c r="K468">
        <v>15.904305559999999</v>
      </c>
      <c r="L468">
        <v>44.267000000000003</v>
      </c>
      <c r="M468">
        <v>4.0666666669999998</v>
      </c>
      <c r="N468" s="12">
        <f t="shared" si="256"/>
        <v>20.3</v>
      </c>
      <c r="O468" s="10">
        <f t="shared" si="257"/>
        <v>10.7</v>
      </c>
      <c r="P468" s="10">
        <f t="shared" si="258"/>
        <v>80.668646378179048</v>
      </c>
      <c r="Q468" s="10">
        <f t="shared" si="259"/>
        <v>28.657772836896438</v>
      </c>
      <c r="R468" s="10">
        <f t="shared" si="260"/>
        <v>27.035096225898439</v>
      </c>
      <c r="S468" s="12">
        <f t="shared" si="261"/>
        <v>8.9326323990700942</v>
      </c>
      <c r="T468" s="10">
        <f t="shared" si="262"/>
        <v>16.00046</v>
      </c>
      <c r="U468" s="10">
        <f t="shared" si="263"/>
        <v>0.55827347457948673</v>
      </c>
      <c r="V468" s="10">
        <f t="shared" si="264"/>
        <v>6.878126947283973</v>
      </c>
      <c r="W468" s="10">
        <f t="shared" si="265"/>
        <v>27.846434531397438</v>
      </c>
      <c r="X468" s="10">
        <f t="shared" si="266"/>
        <v>0.2395212565955917</v>
      </c>
      <c r="Y468" s="10">
        <f t="shared" si="267"/>
        <v>0.40366919068230711</v>
      </c>
      <c r="Z468" s="10">
        <f t="shared" si="268"/>
        <v>2.6923980119449635</v>
      </c>
      <c r="AA468" s="10">
        <f t="shared" si="269"/>
        <v>4.185728935339009</v>
      </c>
      <c r="AB468" s="10">
        <f t="shared" si="270"/>
        <v>1.7166666664999999</v>
      </c>
      <c r="AC468" s="10">
        <f t="shared" si="271"/>
        <v>0.80188377921791842</v>
      </c>
      <c r="AD468" s="10">
        <f t="shared" si="272"/>
        <v>0.59469183639183332</v>
      </c>
      <c r="AE468" s="10">
        <f t="shared" si="273"/>
        <v>0.69828780780487587</v>
      </c>
      <c r="AF468" s="10">
        <f t="shared" si="274"/>
        <v>0.51510091204739439</v>
      </c>
      <c r="AG468" s="10">
        <f t="shared" si="275"/>
        <v>4.9600157601451929E-2</v>
      </c>
      <c r="AH468" s="10">
        <f t="shared" si="276"/>
        <v>80.668646378179048</v>
      </c>
      <c r="AI468" s="10">
        <f t="shared" si="277"/>
        <v>5.3644649841489069E-2</v>
      </c>
      <c r="AJ468" s="10">
        <f t="shared" ca="1" si="278"/>
        <v>-0.34670114947999997</v>
      </c>
      <c r="AK468" s="12">
        <f t="shared" si="279"/>
        <v>4.9600157601451929E-2</v>
      </c>
      <c r="AL468" s="10">
        <f t="shared" ca="1" si="280"/>
        <v>4.5324300848190093</v>
      </c>
      <c r="AM468" s="10">
        <f t="shared" si="281"/>
        <v>5.3644649841489069E-2</v>
      </c>
      <c r="AN468" s="10">
        <f t="shared" si="282"/>
        <v>3.2761026512183928</v>
      </c>
      <c r="AO468" s="10">
        <f t="shared" si="283"/>
        <v>15.904305559999999</v>
      </c>
      <c r="AP468" s="10">
        <f t="shared" si="284"/>
        <v>0.18318689575748148</v>
      </c>
      <c r="AQ468" s="10">
        <f t="shared" si="285"/>
        <v>6.4074638903999999</v>
      </c>
      <c r="AR468" s="15">
        <f t="shared" ca="1" si="286"/>
        <v>1.5349834175223798</v>
      </c>
    </row>
    <row r="469" spans="1:44">
      <c r="A469" s="14" t="str">
        <f>B469&amp;D469</f>
        <v>NH11</v>
      </c>
      <c r="B469" t="s">
        <v>92</v>
      </c>
      <c r="C469" t="s">
        <v>152</v>
      </c>
      <c r="D469">
        <v>11</v>
      </c>
      <c r="E469">
        <v>2</v>
      </c>
      <c r="F469" s="16">
        <f t="shared" ca="1" si="287"/>
        <v>0.68062065948510064</v>
      </c>
      <c r="G469">
        <v>-1.827586207</v>
      </c>
      <c r="H469">
        <v>-8.4275862069999992</v>
      </c>
      <c r="I469">
        <v>-7.2354885060000003</v>
      </c>
      <c r="J469">
        <v>1910</v>
      </c>
      <c r="K469">
        <v>19.905747130000002</v>
      </c>
      <c r="L469">
        <v>44.267000000000003</v>
      </c>
      <c r="M469">
        <v>2.275862069</v>
      </c>
      <c r="N469" s="12">
        <f t="shared" si="256"/>
        <v>13.9</v>
      </c>
      <c r="O469" s="10">
        <f t="shared" si="257"/>
        <v>9.4</v>
      </c>
      <c r="P469" s="10">
        <f t="shared" si="258"/>
        <v>80.668646378179048</v>
      </c>
      <c r="Q469" s="10">
        <f t="shared" si="259"/>
        <v>26.444725098343</v>
      </c>
      <c r="R469" s="10">
        <f t="shared" si="260"/>
        <v>23.997422552046437</v>
      </c>
      <c r="S469" s="12">
        <f t="shared" si="261"/>
        <v>5.157685253143617</v>
      </c>
      <c r="T469" s="10">
        <f t="shared" si="262"/>
        <v>10.95598</v>
      </c>
      <c r="U469" s="10">
        <f t="shared" si="263"/>
        <v>0.47076439105799911</v>
      </c>
      <c r="V469" s="10">
        <f t="shared" si="264"/>
        <v>3.9714176449205851</v>
      </c>
      <c r="W469" s="10">
        <f t="shared" si="265"/>
        <v>25.221073825194718</v>
      </c>
      <c r="X469" s="10">
        <f t="shared" si="266"/>
        <v>0.25660566883688113</v>
      </c>
      <c r="Y469" s="10">
        <f t="shared" si="267"/>
        <v>0.28553192792829885</v>
      </c>
      <c r="Z469" s="10">
        <f t="shared" si="268"/>
        <v>1.847925666220755</v>
      </c>
      <c r="AA469" s="10">
        <f t="shared" si="269"/>
        <v>2.1234919786998301</v>
      </c>
      <c r="AB469" s="10">
        <f t="shared" si="270"/>
        <v>-5.1275862069999993</v>
      </c>
      <c r="AC469" s="10">
        <f t="shared" si="271"/>
        <v>0.53417894386046161</v>
      </c>
      <c r="AD469" s="10">
        <f t="shared" si="272"/>
        <v>0.32338712930025548</v>
      </c>
      <c r="AE469" s="10">
        <f t="shared" si="273"/>
        <v>0.42878303658035855</v>
      </c>
      <c r="AF469" s="10">
        <f t="shared" si="274"/>
        <v>0.35482726888489508</v>
      </c>
      <c r="AG469" s="10">
        <f t="shared" si="275"/>
        <v>3.1710602458621714E-2</v>
      </c>
      <c r="AH469" s="10">
        <f t="shared" si="276"/>
        <v>80.668646378179048</v>
      </c>
      <c r="AI469" s="10">
        <f t="shared" si="277"/>
        <v>5.3644649841489069E-2</v>
      </c>
      <c r="AJ469" s="10">
        <f t="shared" ca="1" si="278"/>
        <v>-0.95819540229</v>
      </c>
      <c r="AK469" s="12">
        <f t="shared" si="279"/>
        <v>3.1710602458621714E-2</v>
      </c>
      <c r="AL469" s="10">
        <f t="shared" ca="1" si="280"/>
        <v>3.08168738098983</v>
      </c>
      <c r="AM469" s="10">
        <f t="shared" si="281"/>
        <v>5.3644649841489069E-2</v>
      </c>
      <c r="AN469" s="10">
        <f t="shared" si="282"/>
        <v>3.3598084523010283</v>
      </c>
      <c r="AO469" s="10">
        <f t="shared" si="283"/>
        <v>19.905747130000002</v>
      </c>
      <c r="AP469" s="10">
        <f t="shared" si="284"/>
        <v>7.395576769546347E-2</v>
      </c>
      <c r="AQ469" s="10">
        <f t="shared" si="285"/>
        <v>7.7679540242000007</v>
      </c>
      <c r="AR469" s="15">
        <f t="shared" ca="1" si="286"/>
        <v>0.68062065948510064</v>
      </c>
    </row>
    <row r="470" spans="1:44">
      <c r="A470" s="14" t="str">
        <f>B470&amp;D470</f>
        <v>NH12</v>
      </c>
      <c r="B470" t="s">
        <v>92</v>
      </c>
      <c r="C470" t="s">
        <v>152</v>
      </c>
      <c r="D470">
        <v>12</v>
      </c>
      <c r="E470">
        <v>2</v>
      </c>
      <c r="F470" s="16">
        <f t="shared" ca="1" si="287"/>
        <v>0.8816770273711797</v>
      </c>
      <c r="G470">
        <v>-5.029032258</v>
      </c>
      <c r="H470">
        <v>-11.664516130000001</v>
      </c>
      <c r="I470">
        <v>-12.73723118</v>
      </c>
      <c r="J470">
        <v>1910</v>
      </c>
      <c r="K470">
        <v>17.25</v>
      </c>
      <c r="L470">
        <v>44.267000000000003</v>
      </c>
      <c r="M470">
        <v>4.7741935480000004</v>
      </c>
      <c r="N470" s="12">
        <f t="shared" si="256"/>
        <v>11.1</v>
      </c>
      <c r="O470" s="10">
        <f t="shared" si="257"/>
        <v>8.6999999999999993</v>
      </c>
      <c r="P470" s="10">
        <f t="shared" si="258"/>
        <v>80.668646378179048</v>
      </c>
      <c r="Q470" s="10">
        <f t="shared" si="259"/>
        <v>25.10481576964844</v>
      </c>
      <c r="R470" s="10">
        <f t="shared" si="260"/>
        <v>22.752227552823001</v>
      </c>
      <c r="S470" s="12">
        <f t="shared" si="261"/>
        <v>5.8206062288965512</v>
      </c>
      <c r="T470" s="10">
        <f t="shared" si="262"/>
        <v>8.7490199999999998</v>
      </c>
      <c r="U470" s="10">
        <f t="shared" si="263"/>
        <v>0.66528665255040575</v>
      </c>
      <c r="V470" s="10">
        <f t="shared" si="264"/>
        <v>4.4818667962503449</v>
      </c>
      <c r="W470" s="10">
        <f t="shared" si="265"/>
        <v>23.92852166123572</v>
      </c>
      <c r="X470" s="10">
        <f t="shared" si="266"/>
        <v>0.27295452098685502</v>
      </c>
      <c r="Y470" s="10">
        <f t="shared" si="267"/>
        <v>0.54813698094304786</v>
      </c>
      <c r="Z470" s="10">
        <f t="shared" si="268"/>
        <v>3.5801008731259363</v>
      </c>
      <c r="AA470" s="10">
        <f t="shared" si="269"/>
        <v>0.90176592312440862</v>
      </c>
      <c r="AB470" s="10">
        <f t="shared" si="270"/>
        <v>-8.346774194</v>
      </c>
      <c r="AC470" s="10">
        <f t="shared" si="271"/>
        <v>0.42024878225245632</v>
      </c>
      <c r="AD470" s="10">
        <f t="shared" si="272"/>
        <v>0.25012848926586478</v>
      </c>
      <c r="AE470" s="10">
        <f t="shared" si="273"/>
        <v>0.33518863575916058</v>
      </c>
      <c r="AF470" s="10">
        <f t="shared" si="274"/>
        <v>0.22934164571949334</v>
      </c>
      <c r="AG470" s="10">
        <f t="shared" si="275"/>
        <v>2.5441689479386013E-2</v>
      </c>
      <c r="AH470" s="10">
        <f t="shared" si="276"/>
        <v>80.668646378179048</v>
      </c>
      <c r="AI470" s="10">
        <f t="shared" si="277"/>
        <v>5.3644649841489069E-2</v>
      </c>
      <c r="AJ470" s="10">
        <f t="shared" ca="1" si="278"/>
        <v>-0.45068631818000016</v>
      </c>
      <c r="AK470" s="12">
        <f t="shared" si="279"/>
        <v>2.5441689479386013E-2</v>
      </c>
      <c r="AL470" s="10">
        <f t="shared" ca="1" si="280"/>
        <v>1.3524522413044089</v>
      </c>
      <c r="AM470" s="10">
        <f t="shared" si="281"/>
        <v>5.3644649841489069E-2</v>
      </c>
      <c r="AN470" s="10">
        <f t="shared" si="282"/>
        <v>3.4006764786601589</v>
      </c>
      <c r="AO470" s="10">
        <f t="shared" si="283"/>
        <v>17.25</v>
      </c>
      <c r="AP470" s="10">
        <f t="shared" si="284"/>
        <v>0.10584699003966724</v>
      </c>
      <c r="AQ470" s="10">
        <f t="shared" si="285"/>
        <v>6.8650000000000002</v>
      </c>
      <c r="AR470" s="15">
        <f t="shared" ca="1" si="286"/>
        <v>0.8816770273711797</v>
      </c>
    </row>
    <row r="471" spans="1:44">
      <c r="A471" s="14" t="str">
        <f>B471&amp;D471</f>
        <v>NJ1</v>
      </c>
      <c r="B471" t="s">
        <v>93</v>
      </c>
      <c r="C471" t="s">
        <v>152</v>
      </c>
      <c r="D471">
        <v>1</v>
      </c>
      <c r="E471">
        <v>1</v>
      </c>
      <c r="F471" s="16">
        <f t="shared" ca="1" si="287"/>
        <v>1.3647931258738211</v>
      </c>
      <c r="G471">
        <v>3.832222222</v>
      </c>
      <c r="H471">
        <v>-4.6425925929999998</v>
      </c>
      <c r="I471">
        <v>-6.6817901229999999</v>
      </c>
      <c r="J471">
        <v>26.777777780000001</v>
      </c>
      <c r="K471">
        <v>4.4713734570000003</v>
      </c>
      <c r="L471">
        <v>40.083333330000002</v>
      </c>
      <c r="M471">
        <v>5.733333333</v>
      </c>
      <c r="N471" s="12">
        <f t="shared" si="256"/>
        <v>15</v>
      </c>
      <c r="O471" s="10">
        <f t="shared" si="257"/>
        <v>9.5</v>
      </c>
      <c r="P471" s="10">
        <f t="shared" si="258"/>
        <v>100.98386982974523</v>
      </c>
      <c r="Q471" s="10">
        <f t="shared" si="259"/>
        <v>28.657772836896438</v>
      </c>
      <c r="R471" s="10">
        <f t="shared" si="260"/>
        <v>25.293042243327999</v>
      </c>
      <c r="S471" s="12">
        <f t="shared" si="261"/>
        <v>8.2763157892105248</v>
      </c>
      <c r="T471" s="10">
        <f t="shared" si="262"/>
        <v>11.258033333334</v>
      </c>
      <c r="U471" s="10">
        <f t="shared" si="263"/>
        <v>0.73514756477981957</v>
      </c>
      <c r="V471" s="10">
        <f t="shared" si="264"/>
        <v>6.3727631576921047</v>
      </c>
      <c r="W471" s="10">
        <f t="shared" si="265"/>
        <v>26.975407540112219</v>
      </c>
      <c r="X471" s="10">
        <f t="shared" si="266"/>
        <v>0.25480315585874092</v>
      </c>
      <c r="Y471" s="10">
        <f t="shared" si="267"/>
        <v>0.64244921245275655</v>
      </c>
      <c r="Z471" s="10">
        <f t="shared" si="268"/>
        <v>4.4158226052883487</v>
      </c>
      <c r="AA471" s="10">
        <f t="shared" si="269"/>
        <v>1.956940552403756</v>
      </c>
      <c r="AB471" s="10">
        <f t="shared" si="270"/>
        <v>-0.40518518549999993</v>
      </c>
      <c r="AC471" s="10">
        <f t="shared" si="271"/>
        <v>0.80370724598170129</v>
      </c>
      <c r="AD471" s="10">
        <f t="shared" si="272"/>
        <v>0.43274693220998284</v>
      </c>
      <c r="AE471" s="10">
        <f t="shared" si="273"/>
        <v>0.61822708909584212</v>
      </c>
      <c r="AF471" s="10">
        <f t="shared" si="274"/>
        <v>0.37033174753214249</v>
      </c>
      <c r="AG471" s="10">
        <f t="shared" si="275"/>
        <v>4.3304338493874633E-2</v>
      </c>
      <c r="AH471" s="10">
        <f t="shared" si="276"/>
        <v>100.98386982974523</v>
      </c>
      <c r="AI471" s="10">
        <f t="shared" si="277"/>
        <v>6.7154273436780584E-2</v>
      </c>
      <c r="AJ471" s="10">
        <f t="shared" ca="1" si="278"/>
        <v>-0.55209510160000008</v>
      </c>
      <c r="AK471" s="12">
        <f t="shared" si="279"/>
        <v>4.3304338493874633E-2</v>
      </c>
      <c r="AL471" s="10">
        <f t="shared" ca="1" si="280"/>
        <v>2.5090356540037559</v>
      </c>
      <c r="AM471" s="10">
        <f t="shared" si="281"/>
        <v>6.7154273436780584E-2</v>
      </c>
      <c r="AN471" s="10">
        <f t="shared" si="282"/>
        <v>3.3016035195403384</v>
      </c>
      <c r="AO471" s="10">
        <f t="shared" si="283"/>
        <v>4.4713734570000003</v>
      </c>
      <c r="AP471" s="10">
        <f t="shared" si="284"/>
        <v>0.24789534156369963</v>
      </c>
      <c r="AQ471" s="10">
        <f t="shared" si="285"/>
        <v>2.5202669753800002</v>
      </c>
      <c r="AR471" s="15">
        <f t="shared" ca="1" si="286"/>
        <v>1.3647931258738211</v>
      </c>
    </row>
    <row r="472" spans="1:44">
      <c r="A472" s="14" t="str">
        <f>B472&amp;D472</f>
        <v>NJ2</v>
      </c>
      <c r="B472" t="s">
        <v>93</v>
      </c>
      <c r="C472" t="s">
        <v>152</v>
      </c>
      <c r="D472">
        <v>2</v>
      </c>
      <c r="E472">
        <v>1</v>
      </c>
      <c r="F472" s="16">
        <f t="shared" ca="1" si="287"/>
        <v>1.6471891380942554</v>
      </c>
      <c r="G472">
        <v>6.2641975309999998</v>
      </c>
      <c r="H472">
        <v>-2.6061728400000002</v>
      </c>
      <c r="I472">
        <v>-4.8513717420000004</v>
      </c>
      <c r="J472">
        <v>26.777777780000001</v>
      </c>
      <c r="K472">
        <v>3.9450102880000002</v>
      </c>
      <c r="L472">
        <v>40.083333330000002</v>
      </c>
      <c r="M472">
        <v>6.1728395059999999</v>
      </c>
      <c r="N472" s="12">
        <f t="shared" si="256"/>
        <v>20.399999999999999</v>
      </c>
      <c r="O472" s="10">
        <f t="shared" si="257"/>
        <v>10.5</v>
      </c>
      <c r="P472" s="10">
        <f t="shared" si="258"/>
        <v>100.98386982974523</v>
      </c>
      <c r="Q472" s="10">
        <f t="shared" si="259"/>
        <v>29.708361940743</v>
      </c>
      <c r="R472" s="10">
        <f t="shared" si="260"/>
        <v>26.056552230000001</v>
      </c>
      <c r="S472" s="12">
        <f t="shared" si="261"/>
        <v>11.096472662971427</v>
      </c>
      <c r="T472" s="10">
        <f t="shared" si="262"/>
        <v>15.310925333334239</v>
      </c>
      <c r="U472" s="10">
        <f t="shared" si="263"/>
        <v>0.72474213160798973</v>
      </c>
      <c r="V472" s="10">
        <f t="shared" si="264"/>
        <v>8.5442839504879995</v>
      </c>
      <c r="W472" s="10">
        <f t="shared" si="265"/>
        <v>27.882457085371499</v>
      </c>
      <c r="X472" s="10">
        <f t="shared" si="266"/>
        <v>0.24862875282855185</v>
      </c>
      <c r="Y472" s="10">
        <f t="shared" si="267"/>
        <v>0.62840187767078626</v>
      </c>
      <c r="Z472" s="10">
        <f t="shared" si="268"/>
        <v>4.3563209423657785</v>
      </c>
      <c r="AA472" s="10">
        <f t="shared" si="269"/>
        <v>4.187963008122221</v>
      </c>
      <c r="AB472" s="10">
        <f t="shared" si="270"/>
        <v>1.8290123454999998</v>
      </c>
      <c r="AC472" s="10">
        <f t="shared" si="271"/>
        <v>0.95235186400779548</v>
      </c>
      <c r="AD472" s="10">
        <f t="shared" si="272"/>
        <v>0.50421044835435669</v>
      </c>
      <c r="AE472" s="10">
        <f t="shared" si="273"/>
        <v>0.72828115618107603</v>
      </c>
      <c r="AF472" s="10">
        <f t="shared" si="274"/>
        <v>0.42595432702376901</v>
      </c>
      <c r="AG472" s="10">
        <f t="shared" si="275"/>
        <v>4.9954347865835504E-2</v>
      </c>
      <c r="AH472" s="10">
        <f t="shared" si="276"/>
        <v>100.98386982974523</v>
      </c>
      <c r="AI472" s="10">
        <f t="shared" si="277"/>
        <v>6.7154273436780584E-2</v>
      </c>
      <c r="AJ472" s="10">
        <f t="shared" ca="1" si="278"/>
        <v>0.31278765433999994</v>
      </c>
      <c r="AK472" s="12">
        <f t="shared" si="279"/>
        <v>4.9954347865835504E-2</v>
      </c>
      <c r="AL472" s="10">
        <f t="shared" ca="1" si="280"/>
        <v>3.8751753537822209</v>
      </c>
      <c r="AM472" s="10">
        <f t="shared" si="281"/>
        <v>6.7154273436780584E-2</v>
      </c>
      <c r="AN472" s="10">
        <f t="shared" si="282"/>
        <v>3.2747634331581019</v>
      </c>
      <c r="AO472" s="10">
        <f t="shared" si="283"/>
        <v>3.9450102880000002</v>
      </c>
      <c r="AP472" s="10">
        <f t="shared" si="284"/>
        <v>0.30232682915730702</v>
      </c>
      <c r="AQ472" s="10">
        <f t="shared" si="285"/>
        <v>2.3413034979200003</v>
      </c>
      <c r="AR472" s="15">
        <f t="shared" ca="1" si="286"/>
        <v>1.6471891380942554</v>
      </c>
    </row>
    <row r="473" spans="1:44">
      <c r="A473" s="14" t="str">
        <f>B473&amp;D473</f>
        <v>NJ3</v>
      </c>
      <c r="B473" t="s">
        <v>93</v>
      </c>
      <c r="C473" t="s">
        <v>152</v>
      </c>
      <c r="D473">
        <v>3</v>
      </c>
      <c r="E473">
        <v>1</v>
      </c>
      <c r="F473" s="16">
        <f t="shared" ca="1" si="287"/>
        <v>2.3306803488700116</v>
      </c>
      <c r="G473">
        <v>10.42</v>
      </c>
      <c r="H473">
        <v>0.21851851899999999</v>
      </c>
      <c r="I473">
        <v>-1.414012346</v>
      </c>
      <c r="J473">
        <v>26.777777780000001</v>
      </c>
      <c r="K473">
        <v>4.2526697530000002</v>
      </c>
      <c r="L473">
        <v>40.083333330000002</v>
      </c>
      <c r="M473">
        <v>6.92962963</v>
      </c>
      <c r="N473" s="12">
        <f t="shared" si="256"/>
        <v>27.2</v>
      </c>
      <c r="O473" s="10">
        <f t="shared" si="257"/>
        <v>11.7</v>
      </c>
      <c r="P473" s="10">
        <f t="shared" si="258"/>
        <v>100.98386982974523</v>
      </c>
      <c r="Q473" s="10">
        <f t="shared" si="259"/>
        <v>31.449057556663</v>
      </c>
      <c r="R473" s="10">
        <f t="shared" si="260"/>
        <v>27.234065736423002</v>
      </c>
      <c r="S473" s="12">
        <f t="shared" si="261"/>
        <v>14.854954099829062</v>
      </c>
      <c r="T473" s="10">
        <f t="shared" si="262"/>
        <v>20.414567111112319</v>
      </c>
      <c r="U473" s="10">
        <f t="shared" si="263"/>
        <v>0.72766441820571459</v>
      </c>
      <c r="V473" s="10">
        <f t="shared" si="264"/>
        <v>11.438314656868378</v>
      </c>
      <c r="W473" s="10">
        <f t="shared" si="265"/>
        <v>29.341561646542999</v>
      </c>
      <c r="X473" s="10">
        <f t="shared" si="266"/>
        <v>0.23610432304333306</v>
      </c>
      <c r="Y473" s="10">
        <f t="shared" si="267"/>
        <v>0.63234696457771478</v>
      </c>
      <c r="Z473" s="10">
        <f t="shared" si="268"/>
        <v>4.3806908112814975</v>
      </c>
      <c r="AA473" s="10">
        <f t="shared" si="269"/>
        <v>7.0576238455868809</v>
      </c>
      <c r="AB473" s="10">
        <f t="shared" si="270"/>
        <v>5.3192592594999999</v>
      </c>
      <c r="AC473" s="10">
        <f t="shared" si="271"/>
        <v>1.2629534872576296</v>
      </c>
      <c r="AD473" s="10">
        <f t="shared" si="272"/>
        <v>0.62058220708452072</v>
      </c>
      <c r="AE473" s="10">
        <f t="shared" si="273"/>
        <v>0.94176784717107509</v>
      </c>
      <c r="AF473" s="10">
        <f t="shared" si="274"/>
        <v>0.5507301882798008</v>
      </c>
      <c r="AG473" s="10">
        <f t="shared" si="275"/>
        <v>6.2095277116457404E-2</v>
      </c>
      <c r="AH473" s="10">
        <f t="shared" si="276"/>
        <v>100.98386982974523</v>
      </c>
      <c r="AI473" s="10">
        <f t="shared" si="277"/>
        <v>6.7154273436780584E-2</v>
      </c>
      <c r="AJ473" s="10">
        <f t="shared" ca="1" si="278"/>
        <v>0.48863456796000004</v>
      </c>
      <c r="AK473" s="12">
        <f t="shared" si="279"/>
        <v>6.2095277116457404E-2</v>
      </c>
      <c r="AL473" s="10">
        <f t="shared" ca="1" si="280"/>
        <v>6.5689892776268808</v>
      </c>
      <c r="AM473" s="10">
        <f t="shared" si="281"/>
        <v>6.7154273436780584E-2</v>
      </c>
      <c r="AN473" s="10">
        <f t="shared" si="282"/>
        <v>3.2336964477217722</v>
      </c>
      <c r="AO473" s="10">
        <f t="shared" si="283"/>
        <v>4.2526697530000002</v>
      </c>
      <c r="AP473" s="10">
        <f t="shared" si="284"/>
        <v>0.39103765889127429</v>
      </c>
      <c r="AQ473" s="10">
        <f t="shared" si="285"/>
        <v>2.4459077160200002</v>
      </c>
      <c r="AR473" s="15">
        <f t="shared" ca="1" si="286"/>
        <v>2.3306803488700116</v>
      </c>
    </row>
    <row r="474" spans="1:44">
      <c r="A474" s="14" t="str">
        <f>B474&amp;D474</f>
        <v>NJ4</v>
      </c>
      <c r="B474" t="s">
        <v>93</v>
      </c>
      <c r="C474" t="s">
        <v>152</v>
      </c>
      <c r="D474">
        <v>4</v>
      </c>
      <c r="E474">
        <v>1</v>
      </c>
      <c r="F474" s="16">
        <f t="shared" ca="1" si="287"/>
        <v>3.4636902312273632</v>
      </c>
      <c r="G474">
        <v>16.13103448</v>
      </c>
      <c r="H474">
        <v>5.6348659000000003</v>
      </c>
      <c r="I474">
        <v>3.1244572160000001</v>
      </c>
      <c r="J474">
        <v>26.777777780000001</v>
      </c>
      <c r="K474">
        <v>4.2154054920000004</v>
      </c>
      <c r="L474">
        <v>40.083333330000002</v>
      </c>
      <c r="M474">
        <v>7.0766283520000002</v>
      </c>
      <c r="N474" s="12">
        <f t="shared" si="256"/>
        <v>34.700000000000003</v>
      </c>
      <c r="O474" s="10">
        <f t="shared" si="257"/>
        <v>13.1</v>
      </c>
      <c r="P474" s="10">
        <f t="shared" si="258"/>
        <v>100.98386982974523</v>
      </c>
      <c r="Q474" s="10">
        <f t="shared" si="259"/>
        <v>34.202138733223002</v>
      </c>
      <c r="R474" s="10">
        <f t="shared" si="260"/>
        <v>29.49597057068144</v>
      </c>
      <c r="S474" s="12">
        <f t="shared" si="261"/>
        <v>18.047481061618321</v>
      </c>
      <c r="T474" s="10">
        <f t="shared" si="262"/>
        <v>26.043583777779322</v>
      </c>
      <c r="U474" s="10">
        <f t="shared" si="263"/>
        <v>0.69297225818117369</v>
      </c>
      <c r="V474" s="10">
        <f t="shared" si="264"/>
        <v>13.896560417446107</v>
      </c>
      <c r="W474" s="10">
        <f t="shared" si="265"/>
        <v>31.849054651952223</v>
      </c>
      <c r="X474" s="10">
        <f t="shared" si="266"/>
        <v>0.21759117427628194</v>
      </c>
      <c r="Y474" s="10">
        <f t="shared" si="267"/>
        <v>0.58551254854458457</v>
      </c>
      <c r="Z474" s="10">
        <f t="shared" si="268"/>
        <v>4.0576448216982373</v>
      </c>
      <c r="AA474" s="10">
        <f t="shared" si="269"/>
        <v>9.8389155957478707</v>
      </c>
      <c r="AB474" s="10">
        <f t="shared" si="270"/>
        <v>10.882950190000001</v>
      </c>
      <c r="AC474" s="10">
        <f t="shared" si="271"/>
        <v>1.833560962371692</v>
      </c>
      <c r="AD474" s="10">
        <f t="shared" si="272"/>
        <v>0.91173249692259606</v>
      </c>
      <c r="AE474" s="10">
        <f t="shared" si="273"/>
        <v>1.3726467296471441</v>
      </c>
      <c r="AF474" s="10">
        <f t="shared" si="274"/>
        <v>0.76448574566630512</v>
      </c>
      <c r="AG474" s="10">
        <f t="shared" si="275"/>
        <v>8.6659785726755659E-2</v>
      </c>
      <c r="AH474" s="10">
        <f t="shared" si="276"/>
        <v>100.98386982974523</v>
      </c>
      <c r="AI474" s="10">
        <f t="shared" si="277"/>
        <v>6.7154273436780584E-2</v>
      </c>
      <c r="AJ474" s="10">
        <f t="shared" ca="1" si="278"/>
        <v>0.77891673027000019</v>
      </c>
      <c r="AK474" s="12">
        <f t="shared" si="279"/>
        <v>8.6659785726755659E-2</v>
      </c>
      <c r="AL474" s="10">
        <f t="shared" ca="1" si="280"/>
        <v>9.0599988654778709</v>
      </c>
      <c r="AM474" s="10">
        <f t="shared" si="281"/>
        <v>6.7154273436780584E-2</v>
      </c>
      <c r="AN474" s="10">
        <f t="shared" si="282"/>
        <v>3.1703207233743314</v>
      </c>
      <c r="AO474" s="10">
        <f t="shared" si="283"/>
        <v>4.2154054920000004</v>
      </c>
      <c r="AP474" s="10">
        <f t="shared" si="284"/>
        <v>0.60816098398083895</v>
      </c>
      <c r="AQ474" s="10">
        <f t="shared" si="285"/>
        <v>2.4332378672799999</v>
      </c>
      <c r="AR474" s="15">
        <f t="shared" ca="1" si="286"/>
        <v>3.4636902312273632</v>
      </c>
    </row>
    <row r="475" spans="1:44">
      <c r="A475" s="14" t="str">
        <f>B475&amp;D475</f>
        <v>NJ5</v>
      </c>
      <c r="B475" t="s">
        <v>93</v>
      </c>
      <c r="C475" t="s">
        <v>152</v>
      </c>
      <c r="D475">
        <v>5</v>
      </c>
      <c r="E475">
        <v>1</v>
      </c>
      <c r="F475" s="16">
        <f t="shared" ca="1" si="287"/>
        <v>4.17969726052171</v>
      </c>
      <c r="G475">
        <v>21.478518520000002</v>
      </c>
      <c r="H475">
        <v>11.16666667</v>
      </c>
      <c r="I475">
        <v>9.5911728400000005</v>
      </c>
      <c r="J475">
        <v>26.777777780000001</v>
      </c>
      <c r="K475">
        <v>3.4181481480000002</v>
      </c>
      <c r="L475">
        <v>40.083333330000002</v>
      </c>
      <c r="M475">
        <v>8.1851851849999999</v>
      </c>
      <c r="N475" s="12">
        <f t="shared" si="256"/>
        <v>39.700000000000003</v>
      </c>
      <c r="O475" s="10">
        <f t="shared" si="257"/>
        <v>14.2</v>
      </c>
      <c r="P475" s="10">
        <f t="shared" si="258"/>
        <v>100.98386982974523</v>
      </c>
      <c r="Q475" s="10">
        <f t="shared" si="259"/>
        <v>36.631205816688002</v>
      </c>
      <c r="R475" s="10">
        <f t="shared" si="260"/>
        <v>31.895928817408002</v>
      </c>
      <c r="S475" s="12">
        <f t="shared" si="261"/>
        <v>21.366966614242958</v>
      </c>
      <c r="T475" s="10">
        <f t="shared" si="262"/>
        <v>29.796261555557322</v>
      </c>
      <c r="U475" s="10">
        <f t="shared" si="263"/>
        <v>0.71710226379919095</v>
      </c>
      <c r="V475" s="10">
        <f t="shared" si="264"/>
        <v>16.452564292967079</v>
      </c>
      <c r="W475" s="10">
        <f t="shared" si="265"/>
        <v>34.263567317048</v>
      </c>
      <c r="X475" s="10">
        <f t="shared" si="266"/>
        <v>0.18697518302444302</v>
      </c>
      <c r="Y475" s="10">
        <f t="shared" si="267"/>
        <v>0.61808805612890783</v>
      </c>
      <c r="Z475" s="10">
        <f t="shared" si="268"/>
        <v>3.9597420499904556</v>
      </c>
      <c r="AA475" s="10">
        <f t="shared" si="269"/>
        <v>12.492822242976622</v>
      </c>
      <c r="AB475" s="10">
        <f t="shared" si="270"/>
        <v>16.322592595</v>
      </c>
      <c r="AC475" s="10">
        <f t="shared" si="271"/>
        <v>2.5610509962769994</v>
      </c>
      <c r="AD475" s="10">
        <f t="shared" si="272"/>
        <v>1.327328184041952</v>
      </c>
      <c r="AE475" s="10">
        <f t="shared" si="273"/>
        <v>1.9441895901594757</v>
      </c>
      <c r="AF475" s="10">
        <f t="shared" si="274"/>
        <v>1.1947242148164652</v>
      </c>
      <c r="AG475" s="10">
        <f t="shared" si="275"/>
        <v>0.11824852223291202</v>
      </c>
      <c r="AH475" s="10">
        <f t="shared" si="276"/>
        <v>100.98386982974523</v>
      </c>
      <c r="AI475" s="10">
        <f t="shared" si="277"/>
        <v>6.7154273436780584E-2</v>
      </c>
      <c r="AJ475" s="10">
        <f t="shared" ca="1" si="278"/>
        <v>0.76154993669999993</v>
      </c>
      <c r="AK475" s="12">
        <f t="shared" si="279"/>
        <v>0.11824852223291202</v>
      </c>
      <c r="AL475" s="10">
        <f t="shared" ca="1" si="280"/>
        <v>11.731272306276622</v>
      </c>
      <c r="AM475" s="10">
        <f t="shared" si="281"/>
        <v>6.7154273436780584E-2</v>
      </c>
      <c r="AN475" s="10">
        <f t="shared" si="282"/>
        <v>3.110714555429964</v>
      </c>
      <c r="AO475" s="10">
        <f t="shared" si="283"/>
        <v>3.4181481480000002</v>
      </c>
      <c r="AP475" s="10">
        <f t="shared" si="284"/>
        <v>0.7494653753430105</v>
      </c>
      <c r="AQ475" s="10">
        <f t="shared" si="285"/>
        <v>2.1621703703200001</v>
      </c>
      <c r="AR475" s="15">
        <f t="shared" ca="1" si="286"/>
        <v>4.17969726052171</v>
      </c>
    </row>
    <row r="476" spans="1:44">
      <c r="A476" s="14" t="str">
        <f>B476&amp;D476</f>
        <v>NJ6</v>
      </c>
      <c r="B476" t="s">
        <v>93</v>
      </c>
      <c r="C476" t="s">
        <v>152</v>
      </c>
      <c r="D476">
        <v>6</v>
      </c>
      <c r="E476">
        <v>1</v>
      </c>
      <c r="F476" s="16">
        <f t="shared" ca="1" si="287"/>
        <v>4.99228542464573</v>
      </c>
      <c r="G476">
        <v>26.455172409999999</v>
      </c>
      <c r="H476">
        <v>16.007279690000001</v>
      </c>
      <c r="I476">
        <v>14.4859834</v>
      </c>
      <c r="J476">
        <v>26.777777780000001</v>
      </c>
      <c r="K476">
        <v>3.0910280970000001</v>
      </c>
      <c r="L476">
        <v>40.083333330000002</v>
      </c>
      <c r="M476">
        <v>8.754789272</v>
      </c>
      <c r="N476" s="12">
        <f t="shared" si="256"/>
        <v>41.9</v>
      </c>
      <c r="O476" s="10">
        <f t="shared" si="257"/>
        <v>14.8</v>
      </c>
      <c r="P476" s="10">
        <f t="shared" si="258"/>
        <v>100.98386982974523</v>
      </c>
      <c r="Q476" s="10">
        <f t="shared" si="259"/>
        <v>39.187417741303001</v>
      </c>
      <c r="R476" s="10">
        <f t="shared" si="260"/>
        <v>34.202138733223002</v>
      </c>
      <c r="S476" s="12">
        <f t="shared" si="261"/>
        <v>22.8677591384054</v>
      </c>
      <c r="T476" s="10">
        <f t="shared" si="262"/>
        <v>31.447439777779639</v>
      </c>
      <c r="U476" s="10">
        <f t="shared" si="263"/>
        <v>0.72717395438224097</v>
      </c>
      <c r="V476" s="10">
        <f t="shared" si="264"/>
        <v>17.608174536572157</v>
      </c>
      <c r="W476" s="10">
        <f t="shared" si="265"/>
        <v>36.694778237263002</v>
      </c>
      <c r="X476" s="10">
        <f t="shared" si="266"/>
        <v>0.16018179771691379</v>
      </c>
      <c r="Y476" s="10">
        <f t="shared" si="267"/>
        <v>0.63168483841602541</v>
      </c>
      <c r="Z476" s="10">
        <f t="shared" si="268"/>
        <v>3.7129395963960854</v>
      </c>
      <c r="AA476" s="10">
        <f t="shared" si="269"/>
        <v>13.895234940176072</v>
      </c>
      <c r="AB476" s="10">
        <f t="shared" si="270"/>
        <v>21.23122605</v>
      </c>
      <c r="AC476" s="10">
        <f t="shared" si="271"/>
        <v>3.4529533448761165</v>
      </c>
      <c r="AD476" s="10">
        <f t="shared" si="272"/>
        <v>1.8191323164164412</v>
      </c>
      <c r="AE476" s="10">
        <f t="shared" si="273"/>
        <v>2.6360428306462786</v>
      </c>
      <c r="AF476" s="10">
        <f t="shared" si="274"/>
        <v>1.6497237689959645</v>
      </c>
      <c r="AG476" s="10">
        <f t="shared" si="275"/>
        <v>0.15466263632012464</v>
      </c>
      <c r="AH476" s="10">
        <f t="shared" si="276"/>
        <v>100.98386982974523</v>
      </c>
      <c r="AI476" s="10">
        <f t="shared" si="277"/>
        <v>6.7154273436780584E-2</v>
      </c>
      <c r="AJ476" s="10">
        <f t="shared" ca="1" si="278"/>
        <v>0.6872086837000001</v>
      </c>
      <c r="AK476" s="12">
        <f t="shared" si="279"/>
        <v>0.15466263632012464</v>
      </c>
      <c r="AL476" s="10">
        <f t="shared" ca="1" si="280"/>
        <v>13.208026256476073</v>
      </c>
      <c r="AM476" s="10">
        <f t="shared" si="281"/>
        <v>6.7154273436780584E-2</v>
      </c>
      <c r="AN476" s="10">
        <f t="shared" si="282"/>
        <v>3.0588187803257125</v>
      </c>
      <c r="AO476" s="10">
        <f t="shared" si="283"/>
        <v>3.0910280970000001</v>
      </c>
      <c r="AP476" s="10">
        <f t="shared" si="284"/>
        <v>0.98631906165031413</v>
      </c>
      <c r="AQ476" s="10">
        <f t="shared" si="285"/>
        <v>2.0509495529800001</v>
      </c>
      <c r="AR476" s="15">
        <f t="shared" ca="1" si="286"/>
        <v>4.99228542464573</v>
      </c>
    </row>
    <row r="477" spans="1:44">
      <c r="A477" s="14" t="str">
        <f>B477&amp;D477</f>
        <v>NJ7</v>
      </c>
      <c r="B477" t="s">
        <v>93</v>
      </c>
      <c r="C477" t="s">
        <v>152</v>
      </c>
      <c r="D477">
        <v>7</v>
      </c>
      <c r="E477">
        <v>1</v>
      </c>
      <c r="F477" s="16">
        <f t="shared" ca="1" si="287"/>
        <v>5.3859636602410452</v>
      </c>
      <c r="G477">
        <v>29.02925926</v>
      </c>
      <c r="H477">
        <v>19.202962960000001</v>
      </c>
      <c r="I477">
        <v>16.47364198</v>
      </c>
      <c r="J477">
        <v>26.777777780000001</v>
      </c>
      <c r="K477">
        <v>2.806604938</v>
      </c>
      <c r="L477">
        <v>40.083333330000002</v>
      </c>
      <c r="M477">
        <v>8.6185185190000002</v>
      </c>
      <c r="N477" s="12">
        <f t="shared" si="256"/>
        <v>40.799999999999997</v>
      </c>
      <c r="O477" s="10">
        <f t="shared" si="257"/>
        <v>14.6</v>
      </c>
      <c r="P477" s="10">
        <f t="shared" si="258"/>
        <v>100.98386982974523</v>
      </c>
      <c r="Q477" s="10">
        <f t="shared" si="259"/>
        <v>40.783985627248001</v>
      </c>
      <c r="R477" s="10">
        <f t="shared" si="260"/>
        <v>35.644563359488004</v>
      </c>
      <c r="S477" s="12">
        <f t="shared" si="261"/>
        <v>22.24231354709589</v>
      </c>
      <c r="T477" s="10">
        <f t="shared" si="262"/>
        <v>30.621850666668479</v>
      </c>
      <c r="U477" s="10">
        <f t="shared" si="263"/>
        <v>0.72635432094593766</v>
      </c>
      <c r="V477" s="10">
        <f t="shared" si="264"/>
        <v>17.126581431263837</v>
      </c>
      <c r="W477" s="10">
        <f t="shared" si="265"/>
        <v>38.214274493368002</v>
      </c>
      <c r="X477" s="10">
        <f t="shared" si="266"/>
        <v>0.14834668722807606</v>
      </c>
      <c r="Y477" s="10">
        <f t="shared" si="267"/>
        <v>0.63057833327701596</v>
      </c>
      <c r="Z477" s="10">
        <f t="shared" si="268"/>
        <v>3.5747239951341632</v>
      </c>
      <c r="AA477" s="10">
        <f t="shared" si="269"/>
        <v>13.551857436129673</v>
      </c>
      <c r="AB477" s="10">
        <f t="shared" si="270"/>
        <v>24.116111109999999</v>
      </c>
      <c r="AC477" s="10">
        <f t="shared" si="271"/>
        <v>4.0124556777075329</v>
      </c>
      <c r="AD477" s="10">
        <f t="shared" si="272"/>
        <v>2.2253717936650736</v>
      </c>
      <c r="AE477" s="10">
        <f t="shared" si="273"/>
        <v>3.118913735686303</v>
      </c>
      <c r="AF477" s="10">
        <f t="shared" si="274"/>
        <v>1.8740302192067806</v>
      </c>
      <c r="AG477" s="10">
        <f t="shared" si="275"/>
        <v>0.18018532534877707</v>
      </c>
      <c r="AH477" s="10">
        <f t="shared" si="276"/>
        <v>100.98386982974523</v>
      </c>
      <c r="AI477" s="10">
        <f t="shared" si="277"/>
        <v>6.7154273436780584E-2</v>
      </c>
      <c r="AJ477" s="10">
        <f t="shared" ca="1" si="278"/>
        <v>0.40388390839999982</v>
      </c>
      <c r="AK477" s="12">
        <f t="shared" si="279"/>
        <v>0.18018532534877707</v>
      </c>
      <c r="AL477" s="10">
        <f t="shared" ca="1" si="280"/>
        <v>13.147973527729674</v>
      </c>
      <c r="AM477" s="10">
        <f t="shared" si="281"/>
        <v>6.7154273436780584E-2</v>
      </c>
      <c r="AN477" s="10">
        <f t="shared" si="282"/>
        <v>3.029118806912483</v>
      </c>
      <c r="AO477" s="10">
        <f t="shared" si="283"/>
        <v>2.806604938</v>
      </c>
      <c r="AP477" s="10">
        <f t="shared" si="284"/>
        <v>1.2448835164795224</v>
      </c>
      <c r="AQ477" s="10">
        <f t="shared" si="285"/>
        <v>1.95424567892</v>
      </c>
      <c r="AR477" s="15">
        <f t="shared" ca="1" si="286"/>
        <v>5.3859636602410452</v>
      </c>
    </row>
    <row r="478" spans="1:44">
      <c r="A478" s="14" t="str">
        <f>B478&amp;D478</f>
        <v>NJ8</v>
      </c>
      <c r="B478" t="s">
        <v>93</v>
      </c>
      <c r="C478" t="s">
        <v>152</v>
      </c>
      <c r="D478">
        <v>8</v>
      </c>
      <c r="E478">
        <v>1</v>
      </c>
      <c r="F478" s="16">
        <f t="shared" ca="1" si="287"/>
        <v>4.6304622951828431</v>
      </c>
      <c r="G478">
        <v>27.604444440000002</v>
      </c>
      <c r="H478">
        <v>18.188518519999999</v>
      </c>
      <c r="I478">
        <v>17.127932099999999</v>
      </c>
      <c r="J478">
        <v>26.777777780000001</v>
      </c>
      <c r="K478">
        <v>3.0186728399999998</v>
      </c>
      <c r="L478">
        <v>40.083333330000002</v>
      </c>
      <c r="M478">
        <v>7.9481481479999996</v>
      </c>
      <c r="N478" s="12">
        <f t="shared" si="256"/>
        <v>36.700000000000003</v>
      </c>
      <c r="O478" s="10">
        <f t="shared" si="257"/>
        <v>13.6</v>
      </c>
      <c r="P478" s="10">
        <f t="shared" si="258"/>
        <v>100.98386982974523</v>
      </c>
      <c r="Q478" s="10">
        <f t="shared" si="259"/>
        <v>39.979724640756437</v>
      </c>
      <c r="R478" s="10">
        <f t="shared" si="260"/>
        <v>35.158784244183003</v>
      </c>
      <c r="S478" s="12">
        <f t="shared" si="261"/>
        <v>19.899155773220588</v>
      </c>
      <c r="T478" s="10">
        <f t="shared" si="262"/>
        <v>27.544654888890523</v>
      </c>
      <c r="U478" s="10">
        <f t="shared" si="263"/>
        <v>0.72243256826014679</v>
      </c>
      <c r="V478" s="10">
        <f t="shared" si="264"/>
        <v>15.322349945379854</v>
      </c>
      <c r="W478" s="10">
        <f t="shared" si="265"/>
        <v>37.56925444246972</v>
      </c>
      <c r="X478" s="10">
        <f t="shared" si="266"/>
        <v>0.1443255193547443</v>
      </c>
      <c r="Y478" s="10">
        <f t="shared" si="267"/>
        <v>0.62528396715119827</v>
      </c>
      <c r="Z478" s="10">
        <f t="shared" si="268"/>
        <v>3.3904160767878491</v>
      </c>
      <c r="AA478" s="10">
        <f t="shared" si="269"/>
        <v>11.931933868592004</v>
      </c>
      <c r="AB478" s="10">
        <f t="shared" si="270"/>
        <v>22.896481479999998</v>
      </c>
      <c r="AC478" s="10">
        <f t="shared" si="271"/>
        <v>3.6937405791092792</v>
      </c>
      <c r="AD478" s="10">
        <f t="shared" si="272"/>
        <v>2.0885817709142156</v>
      </c>
      <c r="AE478" s="10">
        <f t="shared" si="273"/>
        <v>2.8911611750117476</v>
      </c>
      <c r="AF478" s="10">
        <f t="shared" si="274"/>
        <v>1.9534950191729874</v>
      </c>
      <c r="AG478" s="10">
        <f t="shared" si="275"/>
        <v>0.16899280270938638</v>
      </c>
      <c r="AH478" s="10">
        <f t="shared" si="276"/>
        <v>100.98386982974523</v>
      </c>
      <c r="AI478" s="10">
        <f t="shared" si="277"/>
        <v>6.7154273436780584E-2</v>
      </c>
      <c r="AJ478" s="10">
        <f t="shared" ca="1" si="278"/>
        <v>-0.17074814820000003</v>
      </c>
      <c r="AK478" s="12">
        <f t="shared" si="279"/>
        <v>0.16899280270938638</v>
      </c>
      <c r="AL478" s="10">
        <f t="shared" ca="1" si="280"/>
        <v>12.102682016792004</v>
      </c>
      <c r="AM478" s="10">
        <f t="shared" si="281"/>
        <v>6.7154273436780584E-2</v>
      </c>
      <c r="AN478" s="10">
        <f t="shared" si="282"/>
        <v>3.0416042647699824</v>
      </c>
      <c r="AO478" s="10">
        <f t="shared" si="283"/>
        <v>3.0186728399999998</v>
      </c>
      <c r="AP478" s="10">
        <f t="shared" si="284"/>
        <v>0.93766615583876023</v>
      </c>
      <c r="AQ478" s="10">
        <f t="shared" si="285"/>
        <v>2.0263487655999999</v>
      </c>
      <c r="AR478" s="15">
        <f t="shared" ca="1" si="286"/>
        <v>4.6304622951828431</v>
      </c>
    </row>
    <row r="479" spans="1:44">
      <c r="A479" s="14" t="str">
        <f>B479&amp;D479</f>
        <v>NJ9</v>
      </c>
      <c r="B479" t="s">
        <v>93</v>
      </c>
      <c r="C479" t="s">
        <v>152</v>
      </c>
      <c r="D479">
        <v>9</v>
      </c>
      <c r="E479">
        <v>1</v>
      </c>
      <c r="F479" s="16">
        <f t="shared" ca="1" si="287"/>
        <v>3.7346944536910032</v>
      </c>
      <c r="G479">
        <v>24.360153260000001</v>
      </c>
      <c r="H479">
        <v>14.032950189999999</v>
      </c>
      <c r="I479">
        <v>13.7864304</v>
      </c>
      <c r="J479">
        <v>26.777777780000001</v>
      </c>
      <c r="K479">
        <v>3.0713122610000001</v>
      </c>
      <c r="L479">
        <v>40.083333330000002</v>
      </c>
      <c r="M479">
        <v>7.9655172409999997</v>
      </c>
      <c r="N479" s="12">
        <f t="shared" si="256"/>
        <v>30</v>
      </c>
      <c r="O479" s="10">
        <f t="shared" si="257"/>
        <v>12.2</v>
      </c>
      <c r="P479" s="10">
        <f t="shared" si="258"/>
        <v>100.98386982974523</v>
      </c>
      <c r="Q479" s="10">
        <f t="shared" si="259"/>
        <v>38.149398119943001</v>
      </c>
      <c r="R479" s="10">
        <f t="shared" si="260"/>
        <v>33.265149545383004</v>
      </c>
      <c r="S479" s="12">
        <f t="shared" si="261"/>
        <v>17.293668738934425</v>
      </c>
      <c r="T479" s="10">
        <f t="shared" si="262"/>
        <v>22.516066666667999</v>
      </c>
      <c r="U479" s="10">
        <f t="shared" si="263"/>
        <v>0.76805904845429196</v>
      </c>
      <c r="V479" s="10">
        <f t="shared" si="264"/>
        <v>13.316124928979507</v>
      </c>
      <c r="W479" s="10">
        <f t="shared" si="265"/>
        <v>35.707273832663006</v>
      </c>
      <c r="X479" s="10">
        <f t="shared" si="266"/>
        <v>0.16421309934944675</v>
      </c>
      <c r="Y479" s="10">
        <f t="shared" si="267"/>
        <v>0.68687971541329429</v>
      </c>
      <c r="Z479" s="10">
        <f t="shared" si="268"/>
        <v>4.0275893454408882</v>
      </c>
      <c r="AA479" s="10">
        <f t="shared" si="269"/>
        <v>9.2885355835386179</v>
      </c>
      <c r="AB479" s="10">
        <f t="shared" si="270"/>
        <v>19.196551724999999</v>
      </c>
      <c r="AC479" s="10">
        <f t="shared" si="271"/>
        <v>3.0490328169482286</v>
      </c>
      <c r="AD479" s="10">
        <f t="shared" si="272"/>
        <v>1.6020263200935521</v>
      </c>
      <c r="AE479" s="10">
        <f t="shared" si="273"/>
        <v>2.3255295685208903</v>
      </c>
      <c r="AF479" s="10">
        <f t="shared" si="274"/>
        <v>1.5765833898126265</v>
      </c>
      <c r="AG479" s="10">
        <f t="shared" si="275"/>
        <v>0.13856005087439416</v>
      </c>
      <c r="AH479" s="10">
        <f t="shared" si="276"/>
        <v>100.98386982974523</v>
      </c>
      <c r="AI479" s="10">
        <f t="shared" si="277"/>
        <v>6.7154273436780584E-2</v>
      </c>
      <c r="AJ479" s="10">
        <f t="shared" ca="1" si="278"/>
        <v>-0.5179901657</v>
      </c>
      <c r="AK479" s="12">
        <f t="shared" si="279"/>
        <v>0.13856005087439416</v>
      </c>
      <c r="AL479" s="10">
        <f t="shared" ca="1" si="280"/>
        <v>9.8065257492386184</v>
      </c>
      <c r="AM479" s="10">
        <f t="shared" si="281"/>
        <v>6.7154273436780584E-2</v>
      </c>
      <c r="AN479" s="10">
        <f t="shared" si="282"/>
        <v>3.0801184842421843</v>
      </c>
      <c r="AO479" s="10">
        <f t="shared" si="283"/>
        <v>3.0713122610000001</v>
      </c>
      <c r="AP479" s="10">
        <f t="shared" si="284"/>
        <v>0.74894617870826385</v>
      </c>
      <c r="AQ479" s="10">
        <f t="shared" si="285"/>
        <v>2.04424616874</v>
      </c>
      <c r="AR479" s="15">
        <f t="shared" ca="1" si="286"/>
        <v>3.7346944536910032</v>
      </c>
    </row>
    <row r="480" spans="1:44">
      <c r="A480" s="14" t="str">
        <f>B480&amp;D480</f>
        <v>NJ10</v>
      </c>
      <c r="B480" t="s">
        <v>93</v>
      </c>
      <c r="C480" t="s">
        <v>152</v>
      </c>
      <c r="D480">
        <v>10</v>
      </c>
      <c r="E480">
        <v>1</v>
      </c>
      <c r="F480" s="16">
        <f t="shared" ca="1" si="287"/>
        <v>2.7528873047841484</v>
      </c>
      <c r="G480">
        <v>18.77592593</v>
      </c>
      <c r="H480">
        <v>7.8344444439999998</v>
      </c>
      <c r="I480">
        <v>7.4968209879999996</v>
      </c>
      <c r="J480">
        <v>26.777777780000001</v>
      </c>
      <c r="K480">
        <v>3.4116820990000001</v>
      </c>
      <c r="L480">
        <v>40.083333330000002</v>
      </c>
      <c r="M480">
        <v>7.081481481</v>
      </c>
      <c r="N480" s="12">
        <f t="shared" si="256"/>
        <v>22.5</v>
      </c>
      <c r="O480" s="10">
        <f t="shared" si="257"/>
        <v>10.9</v>
      </c>
      <c r="P480" s="10">
        <f t="shared" si="258"/>
        <v>100.98386982974523</v>
      </c>
      <c r="Q480" s="10">
        <f t="shared" si="259"/>
        <v>35.401048873116437</v>
      </c>
      <c r="R480" s="10">
        <f t="shared" si="260"/>
        <v>30.352422271526439</v>
      </c>
      <c r="S480" s="12">
        <f t="shared" si="261"/>
        <v>12.933868501032112</v>
      </c>
      <c r="T480" s="10">
        <f t="shared" si="262"/>
        <v>16.887050000001</v>
      </c>
      <c r="U480" s="10">
        <f t="shared" si="263"/>
        <v>0.76590455414245506</v>
      </c>
      <c r="V480" s="10">
        <f t="shared" si="264"/>
        <v>9.9590787457947272</v>
      </c>
      <c r="W480" s="10">
        <f t="shared" si="265"/>
        <v>32.876735572321437</v>
      </c>
      <c r="X480" s="10">
        <f t="shared" si="266"/>
        <v>0.19746414750949376</v>
      </c>
      <c r="Y480" s="10">
        <f t="shared" si="267"/>
        <v>0.68397114809231441</v>
      </c>
      <c r="Z480" s="10">
        <f t="shared" si="268"/>
        <v>4.440324662967031</v>
      </c>
      <c r="AA480" s="10">
        <f t="shared" si="269"/>
        <v>5.5187540828276962</v>
      </c>
      <c r="AB480" s="10">
        <f t="shared" si="270"/>
        <v>13.305185186999999</v>
      </c>
      <c r="AC480" s="10">
        <f t="shared" si="271"/>
        <v>2.1668625756690534</v>
      </c>
      <c r="AD480" s="10">
        <f t="shared" si="272"/>
        <v>1.060732601288642</v>
      </c>
      <c r="AE480" s="10">
        <f t="shared" si="273"/>
        <v>1.6137975884788478</v>
      </c>
      <c r="AF480" s="10">
        <f t="shared" si="274"/>
        <v>1.0365545533262936</v>
      </c>
      <c r="AG480" s="10">
        <f t="shared" si="275"/>
        <v>9.9700335761335718E-2</v>
      </c>
      <c r="AH480" s="10">
        <f t="shared" si="276"/>
        <v>100.98386982974523</v>
      </c>
      <c r="AI480" s="10">
        <f t="shared" si="277"/>
        <v>6.7154273436780584E-2</v>
      </c>
      <c r="AJ480" s="10">
        <f t="shared" ca="1" si="278"/>
        <v>-0.82479131532000005</v>
      </c>
      <c r="AK480" s="12">
        <f t="shared" si="279"/>
        <v>9.9700335761335718E-2</v>
      </c>
      <c r="AL480" s="10">
        <f t="shared" ca="1" si="280"/>
        <v>6.3435453981476959</v>
      </c>
      <c r="AM480" s="10">
        <f t="shared" si="281"/>
        <v>6.7154273436780584E-2</v>
      </c>
      <c r="AN480" s="10">
        <f t="shared" si="282"/>
        <v>3.1434987788019475</v>
      </c>
      <c r="AO480" s="10">
        <f t="shared" si="283"/>
        <v>3.4116820990000001</v>
      </c>
      <c r="AP480" s="10">
        <f t="shared" si="284"/>
        <v>0.57724303515255415</v>
      </c>
      <c r="AQ480" s="10">
        <f t="shared" si="285"/>
        <v>2.1599719136600002</v>
      </c>
      <c r="AR480" s="15">
        <f t="shared" ca="1" si="286"/>
        <v>2.7528873047841484</v>
      </c>
    </row>
    <row r="481" spans="1:44">
      <c r="A481" s="14" t="str">
        <f>B481&amp;D481</f>
        <v>NJ11</v>
      </c>
      <c r="B481" t="s">
        <v>93</v>
      </c>
      <c r="C481" t="s">
        <v>152</v>
      </c>
      <c r="D481">
        <v>11</v>
      </c>
      <c r="E481">
        <v>1</v>
      </c>
      <c r="F481" s="16">
        <f t="shared" ca="1" si="287"/>
        <v>1.9621831198206279</v>
      </c>
      <c r="G481">
        <v>13.44061303</v>
      </c>
      <c r="H481">
        <v>3.8203065129999998</v>
      </c>
      <c r="I481">
        <v>2.5665868449999998</v>
      </c>
      <c r="J481">
        <v>26.777777780000001</v>
      </c>
      <c r="K481">
        <v>3.6762452109999999</v>
      </c>
      <c r="L481">
        <v>40.083333330000002</v>
      </c>
      <c r="M481">
        <v>5.8735632180000001</v>
      </c>
      <c r="N481" s="12">
        <f t="shared" si="256"/>
        <v>16.3</v>
      </c>
      <c r="O481" s="10">
        <f t="shared" si="257"/>
        <v>9.6999999999999993</v>
      </c>
      <c r="P481" s="10">
        <f t="shared" si="258"/>
        <v>100.98386982974523</v>
      </c>
      <c r="Q481" s="10">
        <f t="shared" si="259"/>
        <v>32.803941275248</v>
      </c>
      <c r="R481" s="10">
        <f t="shared" si="260"/>
        <v>28.657772836896438</v>
      </c>
      <c r="S481" s="12">
        <f t="shared" si="261"/>
        <v>9.0100041470824745</v>
      </c>
      <c r="T481" s="10">
        <f t="shared" si="262"/>
        <v>12.23372955555628</v>
      </c>
      <c r="U481" s="10">
        <f t="shared" si="263"/>
        <v>0.73648874663821029</v>
      </c>
      <c r="V481" s="10">
        <f t="shared" si="264"/>
        <v>6.9377031932535056</v>
      </c>
      <c r="W481" s="10">
        <f t="shared" si="265"/>
        <v>30.730857056072217</v>
      </c>
      <c r="X481" s="10">
        <f t="shared" si="266"/>
        <v>0.2199936585327753</v>
      </c>
      <c r="Y481" s="10">
        <f t="shared" si="267"/>
        <v>0.644259807961584</v>
      </c>
      <c r="Z481" s="10">
        <f t="shared" si="268"/>
        <v>4.355578781868263</v>
      </c>
      <c r="AA481" s="10">
        <f t="shared" si="269"/>
        <v>2.5821244113852426</v>
      </c>
      <c r="AB481" s="10">
        <f t="shared" si="270"/>
        <v>8.6304597715</v>
      </c>
      <c r="AC481" s="10">
        <f t="shared" si="271"/>
        <v>1.5414898696261121</v>
      </c>
      <c r="AD481" s="10">
        <f t="shared" si="272"/>
        <v>0.80303250599826392</v>
      </c>
      <c r="AE481" s="10">
        <f t="shared" si="273"/>
        <v>1.172261187812188</v>
      </c>
      <c r="AF481" s="10">
        <f t="shared" si="274"/>
        <v>0.73477153022184361</v>
      </c>
      <c r="AG481" s="10">
        <f t="shared" si="275"/>
        <v>7.5867162043010958E-2</v>
      </c>
      <c r="AH481" s="10">
        <f t="shared" si="276"/>
        <v>100.98386982974523</v>
      </c>
      <c r="AI481" s="10">
        <f t="shared" si="277"/>
        <v>6.7154273436780584E-2</v>
      </c>
      <c r="AJ481" s="10">
        <f t="shared" ca="1" si="278"/>
        <v>-0.65446155816999996</v>
      </c>
      <c r="AK481" s="12">
        <f t="shared" si="279"/>
        <v>7.5867162043010958E-2</v>
      </c>
      <c r="AL481" s="10">
        <f t="shared" ca="1" si="280"/>
        <v>3.2365859695552426</v>
      </c>
      <c r="AM481" s="10">
        <f t="shared" si="281"/>
        <v>6.7154273436780584E-2</v>
      </c>
      <c r="AN481" s="10">
        <f t="shared" si="282"/>
        <v>3.1956770611041585</v>
      </c>
      <c r="AO481" s="10">
        <f t="shared" si="283"/>
        <v>3.6762452109999999</v>
      </c>
      <c r="AP481" s="10">
        <f t="shared" si="284"/>
        <v>0.43748965759034442</v>
      </c>
      <c r="AQ481" s="10">
        <f t="shared" si="285"/>
        <v>2.24992337174</v>
      </c>
      <c r="AR481" s="15">
        <f t="shared" ca="1" si="286"/>
        <v>1.9621831198206279</v>
      </c>
    </row>
    <row r="482" spans="1:44">
      <c r="A482" s="14" t="str">
        <f>B482&amp;D482</f>
        <v>NJ12</v>
      </c>
      <c r="B482" t="s">
        <v>93</v>
      </c>
      <c r="C482" t="s">
        <v>152</v>
      </c>
      <c r="D482">
        <v>12</v>
      </c>
      <c r="E482">
        <v>1</v>
      </c>
      <c r="F482" s="16">
        <f t="shared" ca="1" si="287"/>
        <v>1.4442526380173439</v>
      </c>
      <c r="G482">
        <v>7.9462365589999999</v>
      </c>
      <c r="H482">
        <v>-0.86953404999999995</v>
      </c>
      <c r="I482">
        <v>-2.3516875750000001</v>
      </c>
      <c r="J482">
        <v>26.777777780000001</v>
      </c>
      <c r="K482">
        <v>3.7594235359999999</v>
      </c>
      <c r="L482">
        <v>40.083333330000002</v>
      </c>
      <c r="M482">
        <v>4.8996415769999997</v>
      </c>
      <c r="N482" s="12">
        <f t="shared" si="256"/>
        <v>13.6</v>
      </c>
      <c r="O482" s="10">
        <f t="shared" si="257"/>
        <v>9.1999999999999993</v>
      </c>
      <c r="P482" s="10">
        <f t="shared" si="258"/>
        <v>100.98386982974523</v>
      </c>
      <c r="Q482" s="10">
        <f t="shared" si="259"/>
        <v>30.352422271526439</v>
      </c>
      <c r="R482" s="10">
        <f t="shared" si="260"/>
        <v>26.837218951168001</v>
      </c>
      <c r="S482" s="12">
        <f t="shared" si="261"/>
        <v>7.0214742090869571</v>
      </c>
      <c r="T482" s="10">
        <f t="shared" si="262"/>
        <v>10.20728355555616</v>
      </c>
      <c r="U482" s="10">
        <f t="shared" si="263"/>
        <v>0.68788862099014958</v>
      </c>
      <c r="V482" s="10">
        <f t="shared" si="264"/>
        <v>5.4065351409969571</v>
      </c>
      <c r="W482" s="10">
        <f t="shared" si="265"/>
        <v>28.59482061134722</v>
      </c>
      <c r="X482" s="10">
        <f t="shared" si="266"/>
        <v>0.23964453329600871</v>
      </c>
      <c r="Y482" s="10">
        <f t="shared" si="267"/>
        <v>0.57864963833670202</v>
      </c>
      <c r="Z482" s="10">
        <f t="shared" si="268"/>
        <v>3.9652501371265467</v>
      </c>
      <c r="AA482" s="10">
        <f t="shared" si="269"/>
        <v>1.4412850038704104</v>
      </c>
      <c r="AB482" s="10">
        <f t="shared" si="270"/>
        <v>3.5383512545000002</v>
      </c>
      <c r="AC482" s="10">
        <f t="shared" si="271"/>
        <v>1.068846999900577</v>
      </c>
      <c r="AD482" s="10">
        <f t="shared" si="272"/>
        <v>0.57321146172095172</v>
      </c>
      <c r="AE482" s="10">
        <f t="shared" si="273"/>
        <v>0.82102923081076429</v>
      </c>
      <c r="AF482" s="10">
        <f t="shared" si="274"/>
        <v>0.51383773966203616</v>
      </c>
      <c r="AG482" s="10">
        <f t="shared" si="275"/>
        <v>5.5617590340435633E-2</v>
      </c>
      <c r="AH482" s="10">
        <f t="shared" si="276"/>
        <v>100.98386982974523</v>
      </c>
      <c r="AI482" s="10">
        <f t="shared" si="277"/>
        <v>6.7154273436780584E-2</v>
      </c>
      <c r="AJ482" s="10">
        <f t="shared" ca="1" si="278"/>
        <v>-0.71289519237999999</v>
      </c>
      <c r="AK482" s="12">
        <f t="shared" si="279"/>
        <v>5.5617590340435633E-2</v>
      </c>
      <c r="AL482" s="10">
        <f t="shared" ca="1" si="280"/>
        <v>2.1541801962504104</v>
      </c>
      <c r="AM482" s="10">
        <f t="shared" si="281"/>
        <v>6.7154273436780584E-2</v>
      </c>
      <c r="AN482" s="10">
        <f t="shared" si="282"/>
        <v>3.2545214648066092</v>
      </c>
      <c r="AO482" s="10">
        <f t="shared" si="283"/>
        <v>3.7594235359999999</v>
      </c>
      <c r="AP482" s="10">
        <f t="shared" si="284"/>
        <v>0.30719149114872812</v>
      </c>
      <c r="AQ482" s="10">
        <f t="shared" si="285"/>
        <v>2.2782040022399999</v>
      </c>
      <c r="AR482" s="15">
        <f t="shared" ca="1" si="286"/>
        <v>1.4442526380173439</v>
      </c>
    </row>
    <row r="483" spans="1:44">
      <c r="A483" s="14" t="str">
        <f>B483&amp;D483</f>
        <v>NM1</v>
      </c>
      <c r="B483" t="s">
        <v>94</v>
      </c>
      <c r="C483" t="s">
        <v>152</v>
      </c>
      <c r="D483">
        <v>1</v>
      </c>
      <c r="E483">
        <v>1</v>
      </c>
      <c r="F483" s="16">
        <f t="shared" ca="1" si="287"/>
        <v>2.3575838198363939</v>
      </c>
      <c r="G483">
        <v>11.32</v>
      </c>
      <c r="H483">
        <v>-1.346666667</v>
      </c>
      <c r="I483">
        <v>-3.297916667</v>
      </c>
      <c r="J483">
        <v>985</v>
      </c>
      <c r="K483">
        <v>4.119722222</v>
      </c>
      <c r="L483">
        <v>32.332999999999998</v>
      </c>
      <c r="M483">
        <v>6.5</v>
      </c>
      <c r="N483" s="12">
        <f t="shared" si="256"/>
        <v>19.899999999999999</v>
      </c>
      <c r="O483" s="10">
        <f t="shared" si="257"/>
        <v>10.1</v>
      </c>
      <c r="P483" s="10">
        <f t="shared" si="258"/>
        <v>90.185885595071824</v>
      </c>
      <c r="Q483" s="10">
        <f t="shared" si="259"/>
        <v>31.895928817408002</v>
      </c>
      <c r="R483" s="10">
        <f t="shared" si="260"/>
        <v>26.640429907706437</v>
      </c>
      <c r="S483" s="12">
        <f t="shared" si="261"/>
        <v>11.378465346534654</v>
      </c>
      <c r="T483" s="10">
        <f t="shared" si="262"/>
        <v>15.317029999999999</v>
      </c>
      <c r="U483" s="10">
        <f t="shared" si="263"/>
        <v>0.74286368483541876</v>
      </c>
      <c r="V483" s="10">
        <f t="shared" si="264"/>
        <v>8.7614183168316835</v>
      </c>
      <c r="W483" s="10">
        <f t="shared" si="265"/>
        <v>29.26817936255722</v>
      </c>
      <c r="X483" s="10">
        <f t="shared" si="266"/>
        <v>0.24312205465192682</v>
      </c>
      <c r="Y483" s="10">
        <f t="shared" si="267"/>
        <v>0.65286597452781547</v>
      </c>
      <c r="Z483" s="10">
        <f t="shared" si="268"/>
        <v>4.6456244659621788</v>
      </c>
      <c r="AA483" s="10">
        <f t="shared" si="269"/>
        <v>4.1157938508695047</v>
      </c>
      <c r="AB483" s="10">
        <f t="shared" si="270"/>
        <v>4.9866666664999997</v>
      </c>
      <c r="AC483" s="10">
        <f t="shared" si="271"/>
        <v>1.3408991743307455</v>
      </c>
      <c r="AD483" s="10">
        <f t="shared" si="272"/>
        <v>0.55346789963101473</v>
      </c>
      <c r="AE483" s="10">
        <f t="shared" si="273"/>
        <v>0.94718353698088009</v>
      </c>
      <c r="AF483" s="10">
        <f t="shared" si="274"/>
        <v>0.47884368851348247</v>
      </c>
      <c r="AG483" s="10">
        <f t="shared" si="275"/>
        <v>6.0838713485843549E-2</v>
      </c>
      <c r="AH483" s="10">
        <f t="shared" si="276"/>
        <v>90.185885595071824</v>
      </c>
      <c r="AI483" s="10">
        <f t="shared" si="277"/>
        <v>5.9973613920722764E-2</v>
      </c>
      <c r="AJ483" s="10">
        <f t="shared" ca="1" si="278"/>
        <v>-0.24483440849000013</v>
      </c>
      <c r="AK483" s="12">
        <f t="shared" si="279"/>
        <v>6.0838713485843549E-2</v>
      </c>
      <c r="AL483" s="10">
        <f t="shared" ca="1" si="280"/>
        <v>4.3606282593595047</v>
      </c>
      <c r="AM483" s="10">
        <f t="shared" si="281"/>
        <v>5.9973613920722764E-2</v>
      </c>
      <c r="AN483" s="10">
        <f t="shared" si="282"/>
        <v>3.2375653508580973</v>
      </c>
      <c r="AO483" s="10">
        <f t="shared" si="283"/>
        <v>4.119722222</v>
      </c>
      <c r="AP483" s="10">
        <f t="shared" si="284"/>
        <v>0.46833984846739762</v>
      </c>
      <c r="AQ483" s="10">
        <f t="shared" si="285"/>
        <v>2.4007055554800001</v>
      </c>
      <c r="AR483" s="15">
        <f t="shared" ca="1" si="286"/>
        <v>2.3575838198363939</v>
      </c>
    </row>
    <row r="484" spans="1:44">
      <c r="A484" s="14" t="str">
        <f>B484&amp;D484</f>
        <v>NM2</v>
      </c>
      <c r="B484" t="s">
        <v>94</v>
      </c>
      <c r="C484" t="s">
        <v>152</v>
      </c>
      <c r="D484">
        <v>2</v>
      </c>
      <c r="E484">
        <v>1</v>
      </c>
      <c r="F484" s="16">
        <f t="shared" ca="1" si="287"/>
        <v>2.3576091046540886</v>
      </c>
      <c r="G484">
        <v>13.93703704</v>
      </c>
      <c r="H484">
        <v>3.3296296299999999</v>
      </c>
      <c r="I484">
        <v>2.2507716050000002</v>
      </c>
      <c r="J484">
        <v>985</v>
      </c>
      <c r="K484">
        <v>3.5654320990000001</v>
      </c>
      <c r="L484">
        <v>32.332999999999998</v>
      </c>
      <c r="M484">
        <v>5.9259259259999997</v>
      </c>
      <c r="N484" s="12">
        <f t="shared" si="256"/>
        <v>24.8</v>
      </c>
      <c r="O484" s="10">
        <f t="shared" si="257"/>
        <v>10.9</v>
      </c>
      <c r="P484" s="10">
        <f t="shared" si="258"/>
        <v>90.185885595071824</v>
      </c>
      <c r="Q484" s="10">
        <f t="shared" si="259"/>
        <v>33.03394173610144</v>
      </c>
      <c r="R484" s="10">
        <f t="shared" si="260"/>
        <v>28.451044931327999</v>
      </c>
      <c r="S484" s="12">
        <f t="shared" si="261"/>
        <v>12.941420319486239</v>
      </c>
      <c r="T484" s="10">
        <f t="shared" si="262"/>
        <v>19.088560000000001</v>
      </c>
      <c r="U484" s="10">
        <f t="shared" si="263"/>
        <v>0.67796734376434042</v>
      </c>
      <c r="V484" s="10">
        <f t="shared" si="264"/>
        <v>9.9648936460044037</v>
      </c>
      <c r="W484" s="10">
        <f t="shared" si="265"/>
        <v>30.742493333714719</v>
      </c>
      <c r="X484" s="10">
        <f t="shared" si="266"/>
        <v>0.22133761980755803</v>
      </c>
      <c r="Y484" s="10">
        <f t="shared" si="267"/>
        <v>0.5652559140818596</v>
      </c>
      <c r="Z484" s="10">
        <f t="shared" si="268"/>
        <v>3.8462670800800192</v>
      </c>
      <c r="AA484" s="10">
        <f t="shared" si="269"/>
        <v>6.1186265659243846</v>
      </c>
      <c r="AB484" s="10">
        <f t="shared" si="270"/>
        <v>8.6333333349999997</v>
      </c>
      <c r="AC484" s="10">
        <f t="shared" si="271"/>
        <v>1.5920847779500058</v>
      </c>
      <c r="AD484" s="10">
        <f t="shared" si="272"/>
        <v>0.77567781782861267</v>
      </c>
      <c r="AE484" s="10">
        <f t="shared" si="273"/>
        <v>1.1838812978893092</v>
      </c>
      <c r="AF484" s="10">
        <f t="shared" si="274"/>
        <v>0.71840614657834934</v>
      </c>
      <c r="AG484" s="10">
        <f t="shared" si="275"/>
        <v>7.5880162087703734E-2</v>
      </c>
      <c r="AH484" s="10">
        <f t="shared" si="276"/>
        <v>90.185885595071824</v>
      </c>
      <c r="AI484" s="10">
        <f t="shared" si="277"/>
        <v>5.9973613920722764E-2</v>
      </c>
      <c r="AJ484" s="10">
        <f t="shared" ca="1" si="278"/>
        <v>0.51053333359000008</v>
      </c>
      <c r="AK484" s="12">
        <f t="shared" si="279"/>
        <v>7.5880162087703734E-2</v>
      </c>
      <c r="AL484" s="10">
        <f t="shared" ca="1" si="280"/>
        <v>5.6080932323343848</v>
      </c>
      <c r="AM484" s="10">
        <f t="shared" si="281"/>
        <v>5.9973613920722764E-2</v>
      </c>
      <c r="AN484" s="10">
        <f t="shared" si="282"/>
        <v>3.1956444549461733</v>
      </c>
      <c r="AO484" s="10">
        <f t="shared" si="283"/>
        <v>3.5654320990000001</v>
      </c>
      <c r="AP484" s="10">
        <f t="shared" si="284"/>
        <v>0.46547515131095984</v>
      </c>
      <c r="AQ484" s="10">
        <f t="shared" si="285"/>
        <v>2.21224691366</v>
      </c>
      <c r="AR484" s="15">
        <f t="shared" ca="1" si="286"/>
        <v>2.3576091046540886</v>
      </c>
    </row>
    <row r="485" spans="1:44">
      <c r="A485" s="14" t="str">
        <f>B485&amp;D485</f>
        <v>NM3</v>
      </c>
      <c r="B485" t="s">
        <v>94</v>
      </c>
      <c r="C485" t="s">
        <v>152</v>
      </c>
      <c r="D485">
        <v>3</v>
      </c>
      <c r="E485">
        <v>1</v>
      </c>
      <c r="F485" s="16">
        <f t="shared" ca="1" si="287"/>
        <v>5.8732576621415715</v>
      </c>
      <c r="G485">
        <v>20.293333329999999</v>
      </c>
      <c r="H485">
        <v>3.076666667</v>
      </c>
      <c r="I485">
        <v>-6.7809722219999999</v>
      </c>
      <c r="J485">
        <v>985</v>
      </c>
      <c r="K485">
        <v>5.2840277779999996</v>
      </c>
      <c r="L485">
        <v>32.332999999999998</v>
      </c>
      <c r="M485">
        <v>9.4333333330000002</v>
      </c>
      <c r="N485" s="12">
        <f t="shared" si="256"/>
        <v>30.7</v>
      </c>
      <c r="O485" s="10">
        <f t="shared" si="257"/>
        <v>11.8</v>
      </c>
      <c r="P485" s="10">
        <f t="shared" si="258"/>
        <v>90.185885595071824</v>
      </c>
      <c r="Q485" s="10">
        <f t="shared" si="259"/>
        <v>36.135359077303001</v>
      </c>
      <c r="R485" s="10">
        <f t="shared" si="260"/>
        <v>28.451044931327999</v>
      </c>
      <c r="S485" s="12">
        <f t="shared" si="261"/>
        <v>19.946327683182201</v>
      </c>
      <c r="T485" s="10">
        <f t="shared" si="262"/>
        <v>23.62979</v>
      </c>
      <c r="U485" s="10">
        <f t="shared" si="263"/>
        <v>0.8441178564507853</v>
      </c>
      <c r="V485" s="10">
        <f t="shared" si="264"/>
        <v>15.358672316050296</v>
      </c>
      <c r="W485" s="10">
        <f t="shared" si="265"/>
        <v>32.293202004315503</v>
      </c>
      <c r="X485" s="10">
        <f t="shared" si="266"/>
        <v>0.25512823315526367</v>
      </c>
      <c r="Y485" s="10">
        <f t="shared" si="267"/>
        <v>0.78955910620856018</v>
      </c>
      <c r="Z485" s="10">
        <f t="shared" si="268"/>
        <v>6.5051044973307715</v>
      </c>
      <c r="AA485" s="10">
        <f t="shared" si="269"/>
        <v>8.8535678187195241</v>
      </c>
      <c r="AB485" s="10">
        <f t="shared" si="270"/>
        <v>11.6849999985</v>
      </c>
      <c r="AC485" s="10">
        <f t="shared" si="271"/>
        <v>2.3810787602211674</v>
      </c>
      <c r="AD485" s="10">
        <f t="shared" si="272"/>
        <v>0.76189935068886672</v>
      </c>
      <c r="AE485" s="10">
        <f t="shared" si="273"/>
        <v>1.5714890554550172</v>
      </c>
      <c r="AF485" s="10">
        <f t="shared" si="274"/>
        <v>0.36751106159935149</v>
      </c>
      <c r="AG485" s="10">
        <f t="shared" si="275"/>
        <v>9.0806328986354767E-2</v>
      </c>
      <c r="AH485" s="10">
        <f t="shared" si="276"/>
        <v>90.185885595071824</v>
      </c>
      <c r="AI485" s="10">
        <f t="shared" si="277"/>
        <v>5.9973613920722764E-2</v>
      </c>
      <c r="AJ485" s="10">
        <f t="shared" ca="1" si="278"/>
        <v>0.42723333289000015</v>
      </c>
      <c r="AK485" s="12">
        <f t="shared" si="279"/>
        <v>9.0806328986354767E-2</v>
      </c>
      <c r="AL485" s="10">
        <f t="shared" ca="1" si="280"/>
        <v>8.4263344858295248</v>
      </c>
      <c r="AM485" s="10">
        <f t="shared" si="281"/>
        <v>5.9973613920722764E-2</v>
      </c>
      <c r="AN485" s="10">
        <f t="shared" si="282"/>
        <v>3.1613889035416056</v>
      </c>
      <c r="AO485" s="10">
        <f t="shared" si="283"/>
        <v>5.2840277779999996</v>
      </c>
      <c r="AP485" s="10">
        <f t="shared" si="284"/>
        <v>1.2039779938556656</v>
      </c>
      <c r="AQ485" s="10">
        <f t="shared" si="285"/>
        <v>2.7965694445200002</v>
      </c>
      <c r="AR485" s="15">
        <f t="shared" ca="1" si="286"/>
        <v>5.8732576621415715</v>
      </c>
    </row>
    <row r="486" spans="1:44">
      <c r="A486" s="14" t="str">
        <f>B486&amp;D486</f>
        <v>NM4</v>
      </c>
      <c r="B486" t="s">
        <v>94</v>
      </c>
      <c r="C486" t="s">
        <v>152</v>
      </c>
      <c r="D486">
        <v>4</v>
      </c>
      <c r="E486">
        <v>1</v>
      </c>
      <c r="F486" s="16">
        <f t="shared" ca="1" si="287"/>
        <v>5.6123034224554038</v>
      </c>
      <c r="G486">
        <v>23.141379310000001</v>
      </c>
      <c r="H486">
        <v>9.4310344829999995</v>
      </c>
      <c r="I486">
        <v>4.1676724140000001</v>
      </c>
      <c r="J486">
        <v>985</v>
      </c>
      <c r="K486">
        <v>4.3521551719999998</v>
      </c>
      <c r="L486">
        <v>32.332999999999998</v>
      </c>
      <c r="M486">
        <v>9</v>
      </c>
      <c r="N486" s="12">
        <f t="shared" si="256"/>
        <v>36.5</v>
      </c>
      <c r="O486" s="10">
        <f t="shared" si="257"/>
        <v>12.8</v>
      </c>
      <c r="P486" s="10">
        <f t="shared" si="258"/>
        <v>90.185885595071824</v>
      </c>
      <c r="Q486" s="10">
        <f t="shared" si="259"/>
        <v>37.638190624768001</v>
      </c>
      <c r="R486" s="10">
        <f t="shared" si="260"/>
        <v>31.006898422128</v>
      </c>
      <c r="S486" s="12">
        <f t="shared" si="261"/>
        <v>21.95703125</v>
      </c>
      <c r="T486" s="10">
        <f t="shared" si="262"/>
        <v>28.094050000000003</v>
      </c>
      <c r="U486" s="10">
        <f t="shared" si="263"/>
        <v>0.78155450175393004</v>
      </c>
      <c r="V486" s="10">
        <f t="shared" si="264"/>
        <v>16.9069140625</v>
      </c>
      <c r="W486" s="10">
        <f t="shared" si="265"/>
        <v>34.322544523448002</v>
      </c>
      <c r="X486" s="10">
        <f t="shared" si="266"/>
        <v>0.21299994264895597</v>
      </c>
      <c r="Y486" s="10">
        <f t="shared" si="267"/>
        <v>0.70509857736780568</v>
      </c>
      <c r="Z486" s="10">
        <f t="shared" si="268"/>
        <v>5.1547641801820685</v>
      </c>
      <c r="AA486" s="10">
        <f t="shared" si="269"/>
        <v>11.752149882317932</v>
      </c>
      <c r="AB486" s="10">
        <f t="shared" si="270"/>
        <v>16.286206896500001</v>
      </c>
      <c r="AC486" s="10">
        <f t="shared" si="271"/>
        <v>2.8335515725155993</v>
      </c>
      <c r="AD486" s="10">
        <f t="shared" si="272"/>
        <v>1.1819219609113287</v>
      </c>
      <c r="AE486" s="10">
        <f t="shared" si="273"/>
        <v>2.0077367667134638</v>
      </c>
      <c r="AF486" s="10">
        <f t="shared" si="274"/>
        <v>0.82290890648818771</v>
      </c>
      <c r="AG486" s="10">
        <f t="shared" si="275"/>
        <v>0.1180085380406093</v>
      </c>
      <c r="AH486" s="10">
        <f t="shared" si="276"/>
        <v>90.185885595071824</v>
      </c>
      <c r="AI486" s="10">
        <f t="shared" si="277"/>
        <v>5.9973613920722764E-2</v>
      </c>
      <c r="AJ486" s="10">
        <f t="shared" ca="1" si="278"/>
        <v>0.64416896572000015</v>
      </c>
      <c r="AK486" s="12">
        <f t="shared" si="279"/>
        <v>0.1180085380406093</v>
      </c>
      <c r="AL486" s="10">
        <f t="shared" ca="1" si="280"/>
        <v>11.107980916597931</v>
      </c>
      <c r="AM486" s="10">
        <f t="shared" si="281"/>
        <v>5.9973613920722764E-2</v>
      </c>
      <c r="AN486" s="10">
        <f t="shared" si="282"/>
        <v>3.1111058133580474</v>
      </c>
      <c r="AO486" s="10">
        <f t="shared" si="283"/>
        <v>4.3521551719999998</v>
      </c>
      <c r="AP486" s="10">
        <f t="shared" si="284"/>
        <v>1.1848278602252762</v>
      </c>
      <c r="AQ486" s="10">
        <f t="shared" si="285"/>
        <v>2.47973275848</v>
      </c>
      <c r="AR486" s="15">
        <f t="shared" ca="1" si="286"/>
        <v>5.6123034224554038</v>
      </c>
    </row>
    <row r="487" spans="1:44">
      <c r="A487" s="14" t="str">
        <f>B487&amp;D487</f>
        <v>NM5</v>
      </c>
      <c r="B487" t="s">
        <v>94</v>
      </c>
      <c r="C487" t="s">
        <v>152</v>
      </c>
      <c r="D487">
        <v>5</v>
      </c>
      <c r="E487">
        <v>1</v>
      </c>
      <c r="F487" s="16">
        <f t="shared" ca="1" si="287"/>
        <v>9.6194665565516537</v>
      </c>
      <c r="G487">
        <v>32.89</v>
      </c>
      <c r="H487">
        <v>15.45</v>
      </c>
      <c r="I487">
        <v>4.0229166669999996</v>
      </c>
      <c r="J487">
        <v>985</v>
      </c>
      <c r="K487">
        <v>4.8819444440000002</v>
      </c>
      <c r="L487">
        <v>32.332999999999998</v>
      </c>
      <c r="M487">
        <v>12.7</v>
      </c>
      <c r="N487" s="12">
        <f t="shared" si="256"/>
        <v>40</v>
      </c>
      <c r="O487" s="10">
        <f t="shared" si="257"/>
        <v>13.6</v>
      </c>
      <c r="P487" s="10">
        <f t="shared" si="258"/>
        <v>90.185885595071824</v>
      </c>
      <c r="Q487" s="10">
        <f t="shared" si="259"/>
        <v>42.707755875501441</v>
      </c>
      <c r="R487" s="10">
        <f t="shared" si="260"/>
        <v>33.731204087808003</v>
      </c>
      <c r="S487" s="12">
        <f t="shared" si="261"/>
        <v>28.676470588235293</v>
      </c>
      <c r="T487" s="10">
        <f t="shared" si="262"/>
        <v>30.788000000000004</v>
      </c>
      <c r="U487" s="10">
        <f t="shared" si="263"/>
        <v>0.93141712966854906</v>
      </c>
      <c r="V487" s="10">
        <f t="shared" si="264"/>
        <v>22.080882352941178</v>
      </c>
      <c r="W487" s="10">
        <f t="shared" si="265"/>
        <v>38.219479981654722</v>
      </c>
      <c r="X487" s="10">
        <f t="shared" si="266"/>
        <v>0.2136447609985265</v>
      </c>
      <c r="Y487" s="10">
        <f t="shared" si="267"/>
        <v>0.90741312505254135</v>
      </c>
      <c r="Z487" s="10">
        <f t="shared" si="268"/>
        <v>7.4093835690760192</v>
      </c>
      <c r="AA487" s="10">
        <f t="shared" si="269"/>
        <v>14.671498783865157</v>
      </c>
      <c r="AB487" s="10">
        <f t="shared" si="270"/>
        <v>24.17</v>
      </c>
      <c r="AC487" s="10">
        <f t="shared" si="271"/>
        <v>4.9991943843355386</v>
      </c>
      <c r="AD487" s="10">
        <f t="shared" si="272"/>
        <v>1.7553844361500224</v>
      </c>
      <c r="AE487" s="10">
        <f t="shared" si="273"/>
        <v>3.3772894102427804</v>
      </c>
      <c r="AF487" s="10">
        <f t="shared" si="274"/>
        <v>0.81457379709793343</v>
      </c>
      <c r="AG487" s="10">
        <f t="shared" si="275"/>
        <v>0.18069393818890978</v>
      </c>
      <c r="AH487" s="10">
        <f t="shared" si="276"/>
        <v>90.185885595071824</v>
      </c>
      <c r="AI487" s="10">
        <f t="shared" si="277"/>
        <v>5.9973613920722764E-2</v>
      </c>
      <c r="AJ487" s="10">
        <f t="shared" ca="1" si="278"/>
        <v>1.1037310344900002</v>
      </c>
      <c r="AK487" s="12">
        <f t="shared" si="279"/>
        <v>0.18069393818890978</v>
      </c>
      <c r="AL487" s="10">
        <f t="shared" ca="1" si="280"/>
        <v>13.567767749375157</v>
      </c>
      <c r="AM487" s="10">
        <f t="shared" si="281"/>
        <v>5.9973613920722764E-2</v>
      </c>
      <c r="AN487" s="10">
        <f t="shared" si="282"/>
        <v>3.0285695056701551</v>
      </c>
      <c r="AO487" s="10">
        <f t="shared" si="283"/>
        <v>4.8819444440000002</v>
      </c>
      <c r="AP487" s="10">
        <f t="shared" si="284"/>
        <v>2.5627156131448467</v>
      </c>
      <c r="AQ487" s="10">
        <f t="shared" si="285"/>
        <v>2.6598611109600001</v>
      </c>
      <c r="AR487" s="15">
        <f t="shared" ca="1" si="286"/>
        <v>9.6194665565516537</v>
      </c>
    </row>
    <row r="488" spans="1:44">
      <c r="A488" s="14" t="str">
        <f>B488&amp;D488</f>
        <v>NM6</v>
      </c>
      <c r="B488" t="s">
        <v>94</v>
      </c>
      <c r="C488" t="s">
        <v>152</v>
      </c>
      <c r="D488">
        <v>6</v>
      </c>
      <c r="E488">
        <v>1</v>
      </c>
      <c r="F488" s="16">
        <f t="shared" ca="1" si="287"/>
        <v>7.8890663541177259</v>
      </c>
      <c r="G488">
        <v>33.813793099999998</v>
      </c>
      <c r="H488">
        <v>19.96551724</v>
      </c>
      <c r="I488">
        <v>13.990517240000001</v>
      </c>
      <c r="J488">
        <v>985</v>
      </c>
      <c r="K488">
        <v>4.0320402299999998</v>
      </c>
      <c r="L488">
        <v>32.332999999999998</v>
      </c>
      <c r="M488">
        <v>9.2068965519999999</v>
      </c>
      <c r="N488" s="12">
        <f t="shared" si="256"/>
        <v>41.4</v>
      </c>
      <c r="O488" s="10">
        <f t="shared" si="257"/>
        <v>14.1</v>
      </c>
      <c r="P488" s="10">
        <f t="shared" si="258"/>
        <v>90.185885595071824</v>
      </c>
      <c r="Q488" s="10">
        <f t="shared" si="259"/>
        <v>43.269692480811436</v>
      </c>
      <c r="R488" s="10">
        <f t="shared" si="260"/>
        <v>35.889331994648437</v>
      </c>
      <c r="S488" s="12">
        <f t="shared" si="261"/>
        <v>23.866507704</v>
      </c>
      <c r="T488" s="10">
        <f t="shared" si="262"/>
        <v>31.865580000000001</v>
      </c>
      <c r="U488" s="10">
        <f t="shared" si="263"/>
        <v>0.74897452687194144</v>
      </c>
      <c r="V488" s="10">
        <f t="shared" si="264"/>
        <v>18.377210932080001</v>
      </c>
      <c r="W488" s="10">
        <f t="shared" si="265"/>
        <v>39.579512237729936</v>
      </c>
      <c r="X488" s="10">
        <f t="shared" si="266"/>
        <v>0.16304413229319131</v>
      </c>
      <c r="Y488" s="10">
        <f t="shared" si="267"/>
        <v>0.66111561127712093</v>
      </c>
      <c r="Z488" s="10">
        <f t="shared" si="268"/>
        <v>4.2663160421550641</v>
      </c>
      <c r="AA488" s="10">
        <f t="shared" si="269"/>
        <v>14.110894889924936</v>
      </c>
      <c r="AB488" s="10">
        <f t="shared" si="270"/>
        <v>26.889655169999997</v>
      </c>
      <c r="AC488" s="10">
        <f t="shared" si="271"/>
        <v>5.2643586430382223</v>
      </c>
      <c r="AD488" s="10">
        <f t="shared" si="272"/>
        <v>2.3332946772382726</v>
      </c>
      <c r="AE488" s="10">
        <f t="shared" si="273"/>
        <v>3.7988266601382472</v>
      </c>
      <c r="AF488" s="10">
        <f t="shared" si="274"/>
        <v>1.5976213834627333</v>
      </c>
      <c r="AG488" s="10">
        <f t="shared" si="275"/>
        <v>0.20798340111338728</v>
      </c>
      <c r="AH488" s="10">
        <f t="shared" si="276"/>
        <v>90.185885595071824</v>
      </c>
      <c r="AI488" s="10">
        <f t="shared" si="277"/>
        <v>5.9973613920722764E-2</v>
      </c>
      <c r="AJ488" s="10">
        <f t="shared" ca="1" si="278"/>
        <v>0.38075172379999944</v>
      </c>
      <c r="AK488" s="12">
        <f t="shared" si="279"/>
        <v>0.20798340111338728</v>
      </c>
      <c r="AL488" s="10">
        <f t="shared" ca="1" si="280"/>
        <v>13.730143166124936</v>
      </c>
      <c r="AM488" s="10">
        <f t="shared" si="281"/>
        <v>5.9973613920722764E-2</v>
      </c>
      <c r="AN488" s="10">
        <f t="shared" si="282"/>
        <v>3.0011038543153896</v>
      </c>
      <c r="AO488" s="10">
        <f t="shared" si="283"/>
        <v>4.0320402299999998</v>
      </c>
      <c r="AP488" s="10">
        <f t="shared" si="284"/>
        <v>2.2012052766755139</v>
      </c>
      <c r="AQ488" s="10">
        <f t="shared" si="285"/>
        <v>2.3708936781999999</v>
      </c>
      <c r="AR488" s="15">
        <f t="shared" ca="1" si="286"/>
        <v>7.8890663541177259</v>
      </c>
    </row>
    <row r="489" spans="1:44">
      <c r="A489" s="14" t="str">
        <f>B489&amp;D489</f>
        <v>NM7</v>
      </c>
      <c r="B489" t="s">
        <v>94</v>
      </c>
      <c r="C489" t="s">
        <v>152</v>
      </c>
      <c r="D489">
        <v>7</v>
      </c>
      <c r="E489">
        <v>1</v>
      </c>
      <c r="F489" s="16">
        <f t="shared" ca="1" si="287"/>
        <v>9.2881712846347391</v>
      </c>
      <c r="G489">
        <v>35.506666670000001</v>
      </c>
      <c r="H489">
        <v>20.446666669999999</v>
      </c>
      <c r="I489">
        <v>13.16333333</v>
      </c>
      <c r="J489">
        <v>985</v>
      </c>
      <c r="K489">
        <v>4.3415277779999997</v>
      </c>
      <c r="L489">
        <v>32.332999999999998</v>
      </c>
      <c r="M489">
        <v>12.366666670000001</v>
      </c>
      <c r="N489" s="12">
        <f t="shared" si="256"/>
        <v>40.700000000000003</v>
      </c>
      <c r="O489" s="10">
        <f t="shared" si="257"/>
        <v>13.9</v>
      </c>
      <c r="P489" s="10">
        <f t="shared" si="258"/>
        <v>90.185885595071824</v>
      </c>
      <c r="Q489" s="10">
        <f t="shared" si="259"/>
        <v>44.410183404816436</v>
      </c>
      <c r="R489" s="10">
        <f t="shared" si="260"/>
        <v>36.135359077303001</v>
      </c>
      <c r="S489" s="12">
        <f t="shared" si="261"/>
        <v>28.280155880179858</v>
      </c>
      <c r="T489" s="10">
        <f t="shared" si="262"/>
        <v>31.326790000000003</v>
      </c>
      <c r="U489" s="10">
        <f t="shared" si="263"/>
        <v>0.90274668678724679</v>
      </c>
      <c r="V489" s="10">
        <f t="shared" si="264"/>
        <v>21.77572002773849</v>
      </c>
      <c r="W489" s="10">
        <f t="shared" si="265"/>
        <v>40.272771241059715</v>
      </c>
      <c r="X489" s="10">
        <f t="shared" si="266"/>
        <v>0.16774601881747739</v>
      </c>
      <c r="Y489" s="10">
        <f t="shared" si="267"/>
        <v>0.86870802716278328</v>
      </c>
      <c r="Z489" s="10">
        <f t="shared" si="268"/>
        <v>5.8686413790402385</v>
      </c>
      <c r="AA489" s="10">
        <f t="shared" si="269"/>
        <v>15.907078648698253</v>
      </c>
      <c r="AB489" s="10">
        <f t="shared" si="270"/>
        <v>27.97666667</v>
      </c>
      <c r="AC489" s="10">
        <f t="shared" si="271"/>
        <v>5.7820624225941906</v>
      </c>
      <c r="AD489" s="10">
        <f t="shared" si="272"/>
        <v>2.4037215311768869</v>
      </c>
      <c r="AE489" s="10">
        <f t="shared" si="273"/>
        <v>4.0928919768855385</v>
      </c>
      <c r="AF489" s="10">
        <f t="shared" si="274"/>
        <v>1.5138486751647373</v>
      </c>
      <c r="AG489" s="10">
        <f t="shared" si="275"/>
        <v>0.21982018259171129</v>
      </c>
      <c r="AH489" s="10">
        <f t="shared" si="276"/>
        <v>90.185885595071824</v>
      </c>
      <c r="AI489" s="10">
        <f t="shared" si="277"/>
        <v>5.9973613920722764E-2</v>
      </c>
      <c r="AJ489" s="10">
        <f t="shared" ca="1" si="278"/>
        <v>0.15218161000000038</v>
      </c>
      <c r="AK489" s="12">
        <f t="shared" si="279"/>
        <v>0.21982018259171129</v>
      </c>
      <c r="AL489" s="10">
        <f t="shared" ca="1" si="280"/>
        <v>15.754897038698253</v>
      </c>
      <c r="AM489" s="10">
        <f t="shared" si="281"/>
        <v>5.9973613920722764E-2</v>
      </c>
      <c r="AN489" s="10">
        <f t="shared" si="282"/>
        <v>2.9902650260486388</v>
      </c>
      <c r="AO489" s="10">
        <f t="shared" si="283"/>
        <v>4.3415277779999997</v>
      </c>
      <c r="AP489" s="10">
        <f t="shared" si="284"/>
        <v>2.5790433017208012</v>
      </c>
      <c r="AQ489" s="10">
        <f t="shared" si="285"/>
        <v>2.4761194445200001</v>
      </c>
      <c r="AR489" s="15">
        <f t="shared" ca="1" si="286"/>
        <v>9.2881712846347391</v>
      </c>
    </row>
    <row r="490" spans="1:44">
      <c r="A490" s="14" t="str">
        <f>B490&amp;D490</f>
        <v>NM8</v>
      </c>
      <c r="B490" t="s">
        <v>94</v>
      </c>
      <c r="C490" t="s">
        <v>152</v>
      </c>
      <c r="D490">
        <v>8</v>
      </c>
      <c r="E490">
        <v>1</v>
      </c>
      <c r="F490" s="16">
        <f t="shared" ca="1" si="287"/>
        <v>8.034136612580026</v>
      </c>
      <c r="G490">
        <v>35.256666670000001</v>
      </c>
      <c r="H490">
        <v>21.313333329999999</v>
      </c>
      <c r="I490">
        <v>14.52152778</v>
      </c>
      <c r="J490">
        <v>985</v>
      </c>
      <c r="K490">
        <v>3.6711111110000001</v>
      </c>
      <c r="L490">
        <v>32.332999999999998</v>
      </c>
      <c r="M490">
        <v>10.5</v>
      </c>
      <c r="N490" s="12">
        <f t="shared" si="256"/>
        <v>37.9</v>
      </c>
      <c r="O490" s="10">
        <f t="shared" si="257"/>
        <v>13.2</v>
      </c>
      <c r="P490" s="10">
        <f t="shared" si="258"/>
        <v>90.185885595071824</v>
      </c>
      <c r="Q490" s="10">
        <f t="shared" si="259"/>
        <v>44.122972165888001</v>
      </c>
      <c r="R490" s="10">
        <f t="shared" si="260"/>
        <v>36.631205816688002</v>
      </c>
      <c r="S490" s="12">
        <f t="shared" si="261"/>
        <v>24.548863636363635</v>
      </c>
      <c r="T490" s="10">
        <f t="shared" si="262"/>
        <v>29.17163</v>
      </c>
      <c r="U490" s="10">
        <f t="shared" si="263"/>
        <v>0.84153211995228361</v>
      </c>
      <c r="V490" s="10">
        <f t="shared" si="264"/>
        <v>18.902625</v>
      </c>
      <c r="W490" s="10">
        <f t="shared" si="265"/>
        <v>40.377088991288005</v>
      </c>
      <c r="X490" s="10">
        <f t="shared" si="266"/>
        <v>0.159975121867341</v>
      </c>
      <c r="Y490" s="10">
        <f t="shared" si="267"/>
        <v>0.78606836193558294</v>
      </c>
      <c r="Z490" s="10">
        <f t="shared" si="268"/>
        <v>5.0774747416584498</v>
      </c>
      <c r="AA490" s="10">
        <f t="shared" si="269"/>
        <v>13.825150258341552</v>
      </c>
      <c r="AB490" s="10">
        <f t="shared" si="270"/>
        <v>28.285</v>
      </c>
      <c r="AC490" s="10">
        <f t="shared" si="271"/>
        <v>5.7029376578482234</v>
      </c>
      <c r="AD490" s="10">
        <f t="shared" si="272"/>
        <v>2.5352755851886073</v>
      </c>
      <c r="AE490" s="10">
        <f t="shared" si="273"/>
        <v>4.1191066215184158</v>
      </c>
      <c r="AF490" s="10">
        <f t="shared" si="274"/>
        <v>1.6535182013611596</v>
      </c>
      <c r="AG490" s="10">
        <f t="shared" si="275"/>
        <v>0.22327894509256993</v>
      </c>
      <c r="AH490" s="10">
        <f t="shared" si="276"/>
        <v>90.185885595071824</v>
      </c>
      <c r="AI490" s="10">
        <f t="shared" si="277"/>
        <v>5.9973613920722764E-2</v>
      </c>
      <c r="AJ490" s="10">
        <f t="shared" ca="1" si="278"/>
        <v>4.3166666200000002E-2</v>
      </c>
      <c r="AK490" s="12">
        <f t="shared" si="279"/>
        <v>0.22327894509256993</v>
      </c>
      <c r="AL490" s="10">
        <f t="shared" ca="1" si="280"/>
        <v>13.781983592141552</v>
      </c>
      <c r="AM490" s="10">
        <f t="shared" si="281"/>
        <v>5.9973613920722764E-2</v>
      </c>
      <c r="AN490" s="10">
        <f t="shared" si="282"/>
        <v>2.9872048060806211</v>
      </c>
      <c r="AO490" s="10">
        <f t="shared" si="283"/>
        <v>3.6711111110000001</v>
      </c>
      <c r="AP490" s="10">
        <f t="shared" si="284"/>
        <v>2.465588420157256</v>
      </c>
      <c r="AQ490" s="10">
        <f t="shared" si="285"/>
        <v>2.24817777774</v>
      </c>
      <c r="AR490" s="15">
        <f t="shared" ca="1" si="286"/>
        <v>8.034136612580026</v>
      </c>
    </row>
    <row r="491" spans="1:44">
      <c r="A491" s="14" t="str">
        <f>B491&amp;D491</f>
        <v>NM9</v>
      </c>
      <c r="B491" t="s">
        <v>94</v>
      </c>
      <c r="C491" t="s">
        <v>152</v>
      </c>
      <c r="D491">
        <v>9</v>
      </c>
      <c r="E491">
        <v>1</v>
      </c>
      <c r="F491" s="16">
        <f t="shared" ca="1" si="287"/>
        <v>5.8969292907953559</v>
      </c>
      <c r="G491">
        <v>29.41034483</v>
      </c>
      <c r="H491">
        <v>16.389655170000001</v>
      </c>
      <c r="I491">
        <v>12.96278736</v>
      </c>
      <c r="J491">
        <v>985</v>
      </c>
      <c r="K491">
        <v>3.7982758620000001</v>
      </c>
      <c r="L491">
        <v>32.332999999999998</v>
      </c>
      <c r="M491">
        <v>8.1724137930000005</v>
      </c>
      <c r="N491" s="12">
        <f t="shared" si="256"/>
        <v>32.799999999999997</v>
      </c>
      <c r="O491" s="10">
        <f t="shared" si="257"/>
        <v>12.2</v>
      </c>
      <c r="P491" s="10">
        <f t="shared" si="258"/>
        <v>90.185885595071824</v>
      </c>
      <c r="Q491" s="10">
        <f t="shared" si="259"/>
        <v>40.783985627248001</v>
      </c>
      <c r="R491" s="10">
        <f t="shared" si="260"/>
        <v>34.202138733223002</v>
      </c>
      <c r="S491" s="12">
        <f t="shared" si="261"/>
        <v>19.185867721737704</v>
      </c>
      <c r="T491" s="10">
        <f t="shared" si="262"/>
        <v>25.24616</v>
      </c>
      <c r="U491" s="10">
        <f t="shared" si="263"/>
        <v>0.75995191830114772</v>
      </c>
      <c r="V491" s="10">
        <f t="shared" si="264"/>
        <v>14.773118145738033</v>
      </c>
      <c r="W491" s="10">
        <f t="shared" si="265"/>
        <v>37.493062180235498</v>
      </c>
      <c r="X491" s="10">
        <f t="shared" si="266"/>
        <v>0.16887160831470119</v>
      </c>
      <c r="Y491" s="10">
        <f t="shared" si="267"/>
        <v>0.67593508970654959</v>
      </c>
      <c r="Z491" s="10">
        <f t="shared" si="268"/>
        <v>4.2796922882361912</v>
      </c>
      <c r="AA491" s="10">
        <f t="shared" si="269"/>
        <v>10.493425857501842</v>
      </c>
      <c r="AB491" s="10">
        <f t="shared" si="270"/>
        <v>22.9</v>
      </c>
      <c r="AC491" s="10">
        <f t="shared" si="271"/>
        <v>4.1016520345888523</v>
      </c>
      <c r="AD491" s="10">
        <f t="shared" si="272"/>
        <v>1.8640378593071238</v>
      </c>
      <c r="AE491" s="10">
        <f t="shared" si="273"/>
        <v>2.9828449469479881</v>
      </c>
      <c r="AF491" s="10">
        <f t="shared" si="274"/>
        <v>1.4941289000406661</v>
      </c>
      <c r="AG491" s="10">
        <f t="shared" si="275"/>
        <v>0.16902422753409227</v>
      </c>
      <c r="AH491" s="10">
        <f t="shared" si="276"/>
        <v>90.185885595071824</v>
      </c>
      <c r="AI491" s="10">
        <f t="shared" si="277"/>
        <v>5.9973613920722764E-2</v>
      </c>
      <c r="AJ491" s="10">
        <f t="shared" ca="1" si="278"/>
        <v>-0.75390000000000024</v>
      </c>
      <c r="AK491" s="12">
        <f t="shared" si="279"/>
        <v>0.16902422753409227</v>
      </c>
      <c r="AL491" s="10">
        <f t="shared" ca="1" si="280"/>
        <v>11.247325857501842</v>
      </c>
      <c r="AM491" s="10">
        <f t="shared" si="281"/>
        <v>5.9973613920722764E-2</v>
      </c>
      <c r="AN491" s="10">
        <f t="shared" si="282"/>
        <v>3.0415680973301793</v>
      </c>
      <c r="AO491" s="10">
        <f t="shared" si="283"/>
        <v>3.7982758620000001</v>
      </c>
      <c r="AP491" s="10">
        <f t="shared" si="284"/>
        <v>1.488716046907322</v>
      </c>
      <c r="AQ491" s="10">
        <f t="shared" si="285"/>
        <v>2.2914137930800003</v>
      </c>
      <c r="AR491" s="15">
        <f t="shared" ca="1" si="286"/>
        <v>5.8969292907953559</v>
      </c>
    </row>
    <row r="492" spans="1:44">
      <c r="A492" s="14" t="str">
        <f>B492&amp;D492</f>
        <v>NM10</v>
      </c>
      <c r="B492" t="s">
        <v>94</v>
      </c>
      <c r="C492" t="s">
        <v>152</v>
      </c>
      <c r="D492">
        <v>10</v>
      </c>
      <c r="E492">
        <v>1</v>
      </c>
      <c r="F492" s="16">
        <f t="shared" ca="1" si="287"/>
        <v>6.0131584734742036</v>
      </c>
      <c r="G492">
        <v>27.276666670000001</v>
      </c>
      <c r="H492">
        <v>9.3000000000000007</v>
      </c>
      <c r="I492">
        <v>2.1284722220000001</v>
      </c>
      <c r="J492">
        <v>985</v>
      </c>
      <c r="K492">
        <v>3.8393055559999998</v>
      </c>
      <c r="L492">
        <v>32.332999999999998</v>
      </c>
      <c r="M492">
        <v>9.4333333330000002</v>
      </c>
      <c r="N492" s="12">
        <f t="shared" si="256"/>
        <v>26.6</v>
      </c>
      <c r="O492" s="10">
        <f t="shared" si="257"/>
        <v>11.2</v>
      </c>
      <c r="P492" s="10">
        <f t="shared" si="258"/>
        <v>90.185885595071824</v>
      </c>
      <c r="Q492" s="10">
        <f t="shared" si="259"/>
        <v>39.714300000000001</v>
      </c>
      <c r="R492" s="10">
        <f t="shared" si="260"/>
        <v>31.006898422128</v>
      </c>
      <c r="S492" s="12">
        <f t="shared" si="261"/>
        <v>17.8520833329375</v>
      </c>
      <c r="T492" s="10">
        <f t="shared" si="262"/>
        <v>20.474020000000003</v>
      </c>
      <c r="U492" s="10">
        <f t="shared" si="263"/>
        <v>0.87193835567892863</v>
      </c>
      <c r="V492" s="10">
        <f t="shared" si="264"/>
        <v>13.746104166361876</v>
      </c>
      <c r="W492" s="10">
        <f t="shared" si="265"/>
        <v>35.360599211063999</v>
      </c>
      <c r="X492" s="10">
        <f t="shared" si="266"/>
        <v>0.22185495926000642</v>
      </c>
      <c r="Y492" s="10">
        <f t="shared" si="267"/>
        <v>0.82711678016655366</v>
      </c>
      <c r="Z492" s="10">
        <f t="shared" si="268"/>
        <v>6.4886685254993246</v>
      </c>
      <c r="AA492" s="10">
        <f t="shared" si="269"/>
        <v>7.2574356408625516</v>
      </c>
      <c r="AB492" s="10">
        <f t="shared" si="270"/>
        <v>18.288333335000001</v>
      </c>
      <c r="AC492" s="10">
        <f t="shared" si="271"/>
        <v>3.6236208860875543</v>
      </c>
      <c r="AD492" s="10">
        <f t="shared" si="272"/>
        <v>1.1715363388062088</v>
      </c>
      <c r="AE492" s="10">
        <f t="shared" si="273"/>
        <v>2.3975786124468814</v>
      </c>
      <c r="AF492" s="10">
        <f t="shared" si="274"/>
        <v>0.71215564548238486</v>
      </c>
      <c r="AG492" s="10">
        <f t="shared" si="275"/>
        <v>0.13184447551817796</v>
      </c>
      <c r="AH492" s="10">
        <f t="shared" si="276"/>
        <v>90.185885595071824</v>
      </c>
      <c r="AI492" s="10">
        <f t="shared" si="277"/>
        <v>5.9973613920722764E-2</v>
      </c>
      <c r="AJ492" s="10">
        <f t="shared" ca="1" si="278"/>
        <v>-0.64563333309999971</v>
      </c>
      <c r="AK492" s="12">
        <f t="shared" si="279"/>
        <v>0.13184447551817796</v>
      </c>
      <c r="AL492" s="10">
        <f t="shared" ca="1" si="280"/>
        <v>7.9030689739625508</v>
      </c>
      <c r="AM492" s="10">
        <f t="shared" si="281"/>
        <v>5.9973613920722764E-2</v>
      </c>
      <c r="AN492" s="10">
        <f t="shared" si="282"/>
        <v>3.0897220966448495</v>
      </c>
      <c r="AO492" s="10">
        <f t="shared" si="283"/>
        <v>3.8393055559999998</v>
      </c>
      <c r="AP492" s="10">
        <f t="shared" si="284"/>
        <v>1.6854229669644964</v>
      </c>
      <c r="AQ492" s="10">
        <f t="shared" si="285"/>
        <v>2.3053638890400001</v>
      </c>
      <c r="AR492" s="15">
        <f t="shared" ca="1" si="286"/>
        <v>6.0131584734742036</v>
      </c>
    </row>
    <row r="493" spans="1:44">
      <c r="A493" s="14" t="str">
        <f>B493&amp;D493</f>
        <v>NM11</v>
      </c>
      <c r="B493" t="s">
        <v>94</v>
      </c>
      <c r="C493" t="s">
        <v>152</v>
      </c>
      <c r="D493">
        <v>11</v>
      </c>
      <c r="E493">
        <v>1</v>
      </c>
      <c r="F493" s="16">
        <f t="shared" ca="1" si="287"/>
        <v>4.4050573486567748</v>
      </c>
      <c r="G493">
        <v>23.517241380000002</v>
      </c>
      <c r="H493">
        <v>5.0344827590000003</v>
      </c>
      <c r="I493">
        <v>-2.0183908050000001</v>
      </c>
      <c r="J493">
        <v>985</v>
      </c>
      <c r="K493">
        <v>3.114655172</v>
      </c>
      <c r="L493">
        <v>32.332999999999998</v>
      </c>
      <c r="M493">
        <v>9.5862068970000003</v>
      </c>
      <c r="N493" s="12">
        <f t="shared" si="256"/>
        <v>21.1</v>
      </c>
      <c r="O493" s="10">
        <f t="shared" si="257"/>
        <v>10.3</v>
      </c>
      <c r="P493" s="10">
        <f t="shared" si="258"/>
        <v>90.185885595071824</v>
      </c>
      <c r="Q493" s="10">
        <f t="shared" si="259"/>
        <v>37.893147821406437</v>
      </c>
      <c r="R493" s="10">
        <f t="shared" si="260"/>
        <v>29.284720064367999</v>
      </c>
      <c r="S493" s="12">
        <f t="shared" si="261"/>
        <v>15.093881821684468</v>
      </c>
      <c r="T493" s="10">
        <f t="shared" si="262"/>
        <v>16.240670000000001</v>
      </c>
      <c r="U493" s="10">
        <f t="shared" si="263"/>
        <v>0.92938787757429131</v>
      </c>
      <c r="V493" s="10">
        <f t="shared" si="264"/>
        <v>11.622289002697041</v>
      </c>
      <c r="W493" s="10">
        <f t="shared" si="265"/>
        <v>33.588933942887216</v>
      </c>
      <c r="X493" s="10">
        <f t="shared" si="266"/>
        <v>0.23839698475949145</v>
      </c>
      <c r="Y493" s="10">
        <f t="shared" si="267"/>
        <v>0.90467363472529339</v>
      </c>
      <c r="Z493" s="10">
        <f t="shared" si="268"/>
        <v>7.2441746486850853</v>
      </c>
      <c r="AA493" s="10">
        <f t="shared" si="269"/>
        <v>4.3781143540119558</v>
      </c>
      <c r="AB493" s="10">
        <f t="shared" si="270"/>
        <v>14.2758620695</v>
      </c>
      <c r="AC493" s="10">
        <f t="shared" si="271"/>
        <v>2.8985401179494183</v>
      </c>
      <c r="AD493" s="10">
        <f t="shared" si="272"/>
        <v>0.87441288670964612</v>
      </c>
      <c r="AE493" s="10">
        <f t="shared" si="273"/>
        <v>1.8864765023295322</v>
      </c>
      <c r="AF493" s="10">
        <f t="shared" si="274"/>
        <v>0.52669248499811305</v>
      </c>
      <c r="AG493" s="10">
        <f t="shared" si="275"/>
        <v>0.10537589552764898</v>
      </c>
      <c r="AH493" s="10">
        <f t="shared" si="276"/>
        <v>90.185885595071824</v>
      </c>
      <c r="AI493" s="10">
        <f t="shared" si="277"/>
        <v>5.9973613920722764E-2</v>
      </c>
      <c r="AJ493" s="10">
        <f t="shared" ca="1" si="278"/>
        <v>-0.56174597717000008</v>
      </c>
      <c r="AK493" s="12">
        <f t="shared" si="279"/>
        <v>0.10537589552764898</v>
      </c>
      <c r="AL493" s="10">
        <f t="shared" ca="1" si="280"/>
        <v>4.939860331181956</v>
      </c>
      <c r="AM493" s="10">
        <f t="shared" si="281"/>
        <v>5.9973613920722764E-2</v>
      </c>
      <c r="AN493" s="10">
        <f t="shared" si="282"/>
        <v>3.1328772056117438</v>
      </c>
      <c r="AO493" s="10">
        <f t="shared" si="283"/>
        <v>3.114655172</v>
      </c>
      <c r="AP493" s="10">
        <f t="shared" si="284"/>
        <v>1.3597840173314193</v>
      </c>
      <c r="AQ493" s="10">
        <f t="shared" si="285"/>
        <v>2.05898275848</v>
      </c>
      <c r="AR493" s="15">
        <f t="shared" ca="1" si="286"/>
        <v>4.4050573486567748</v>
      </c>
    </row>
    <row r="494" spans="1:44">
      <c r="A494" s="14" t="str">
        <f>B494&amp;D494</f>
        <v>NM12</v>
      </c>
      <c r="B494" t="s">
        <v>94</v>
      </c>
      <c r="C494" t="s">
        <v>152</v>
      </c>
      <c r="D494">
        <v>12</v>
      </c>
      <c r="E494">
        <v>1</v>
      </c>
      <c r="F494" s="16">
        <f t="shared" ca="1" si="287"/>
        <v>2.7093990382450932</v>
      </c>
      <c r="G494">
        <v>13.22580645</v>
      </c>
      <c r="H494">
        <v>0.24516129</v>
      </c>
      <c r="I494">
        <v>-2.7477150539999999</v>
      </c>
      <c r="J494">
        <v>985</v>
      </c>
      <c r="K494">
        <v>4.000806452</v>
      </c>
      <c r="L494">
        <v>32.332999999999998</v>
      </c>
      <c r="M494">
        <v>7.1935483869999999</v>
      </c>
      <c r="N494" s="12">
        <f t="shared" si="256"/>
        <v>18.5</v>
      </c>
      <c r="O494" s="10">
        <f t="shared" si="257"/>
        <v>9.9</v>
      </c>
      <c r="P494" s="10">
        <f t="shared" si="258"/>
        <v>90.185885595071824</v>
      </c>
      <c r="Q494" s="10">
        <f t="shared" si="259"/>
        <v>32.803941275248</v>
      </c>
      <c r="R494" s="10">
        <f t="shared" si="260"/>
        <v>27.234065736423002</v>
      </c>
      <c r="S494" s="12">
        <f t="shared" si="261"/>
        <v>11.346244705025253</v>
      </c>
      <c r="T494" s="10">
        <f t="shared" si="262"/>
        <v>14.239450000000001</v>
      </c>
      <c r="U494" s="10">
        <f t="shared" si="263"/>
        <v>0.79681762322458038</v>
      </c>
      <c r="V494" s="10">
        <f t="shared" si="264"/>
        <v>8.7366084228694447</v>
      </c>
      <c r="W494" s="10">
        <f t="shared" si="265"/>
        <v>30.019003505835499</v>
      </c>
      <c r="X494" s="10">
        <f t="shared" si="266"/>
        <v>0.2411115016182433</v>
      </c>
      <c r="Y494" s="10">
        <f t="shared" si="267"/>
        <v>0.72570379135318352</v>
      </c>
      <c r="Z494" s="10">
        <f t="shared" si="268"/>
        <v>5.2525910744183806</v>
      </c>
      <c r="AA494" s="10">
        <f t="shared" si="269"/>
        <v>3.4840173484510641</v>
      </c>
      <c r="AB494" s="10">
        <f t="shared" si="270"/>
        <v>6.7354838700000004</v>
      </c>
      <c r="AC494" s="10">
        <f t="shared" si="271"/>
        <v>1.5200381731762904</v>
      </c>
      <c r="AD494" s="10">
        <f t="shared" si="272"/>
        <v>0.62178432041798648</v>
      </c>
      <c r="AE494" s="10">
        <f t="shared" si="273"/>
        <v>1.0709112467971384</v>
      </c>
      <c r="AF494" s="10">
        <f t="shared" si="274"/>
        <v>0.4989252608264641</v>
      </c>
      <c r="AG494" s="10">
        <f t="shared" si="275"/>
        <v>6.7697958047427675E-2</v>
      </c>
      <c r="AH494" s="10">
        <f t="shared" si="276"/>
        <v>90.185885595071824</v>
      </c>
      <c r="AI494" s="10">
        <f t="shared" si="277"/>
        <v>5.9973613920722764E-2</v>
      </c>
      <c r="AJ494" s="10">
        <f t="shared" ca="1" si="278"/>
        <v>-1.0556529479300001</v>
      </c>
      <c r="AK494" s="12">
        <f t="shared" si="279"/>
        <v>6.7697958047427675E-2</v>
      </c>
      <c r="AL494" s="10">
        <f t="shared" ca="1" si="280"/>
        <v>4.5396702963810647</v>
      </c>
      <c r="AM494" s="10">
        <f t="shared" si="281"/>
        <v>5.9973613920722764E-2</v>
      </c>
      <c r="AN494" s="10">
        <f t="shared" si="282"/>
        <v>3.2173251228230035</v>
      </c>
      <c r="AO494" s="10">
        <f t="shared" si="283"/>
        <v>4.000806452</v>
      </c>
      <c r="AP494" s="10">
        <f t="shared" si="284"/>
        <v>0.5719859859706744</v>
      </c>
      <c r="AQ494" s="10">
        <f t="shared" si="285"/>
        <v>2.36027419368</v>
      </c>
      <c r="AR494" s="15">
        <f t="shared" ca="1" si="286"/>
        <v>2.7093990382450932</v>
      </c>
    </row>
    <row r="495" spans="1:44">
      <c r="A495" s="14" t="str">
        <f>B495&amp;D495</f>
        <v>NM1</v>
      </c>
      <c r="B495" t="s">
        <v>94</v>
      </c>
      <c r="C495" t="s">
        <v>152</v>
      </c>
      <c r="D495">
        <v>1</v>
      </c>
      <c r="E495">
        <v>2</v>
      </c>
      <c r="F495" s="16">
        <f t="shared" ca="1" si="287"/>
        <v>2.317836401145807</v>
      </c>
      <c r="G495">
        <v>10.531874999999999</v>
      </c>
      <c r="H495">
        <v>-3.8079166670000002</v>
      </c>
      <c r="I495">
        <v>-6.4818836810000002</v>
      </c>
      <c r="J495">
        <v>1590.625</v>
      </c>
      <c r="K495">
        <v>3.8878211810000001</v>
      </c>
      <c r="L495">
        <v>34.5535</v>
      </c>
      <c r="M495">
        <v>7.4791666670000003</v>
      </c>
      <c r="N495" s="12">
        <f t="shared" si="256"/>
        <v>18.7</v>
      </c>
      <c r="O495" s="10">
        <f t="shared" si="257"/>
        <v>10</v>
      </c>
      <c r="P495" s="10">
        <f t="shared" si="258"/>
        <v>83.857873314649538</v>
      </c>
      <c r="Q495" s="10">
        <f t="shared" si="259"/>
        <v>31.671902089016438</v>
      </c>
      <c r="R495" s="10">
        <f t="shared" si="260"/>
        <v>25.672668515863002</v>
      </c>
      <c r="S495" s="12">
        <f t="shared" si="261"/>
        <v>11.668020833645</v>
      </c>
      <c r="T495" s="10">
        <f t="shared" si="262"/>
        <v>14.619893749999999</v>
      </c>
      <c r="U495" s="10">
        <f t="shared" si="263"/>
        <v>0.79809204041889847</v>
      </c>
      <c r="V495" s="10">
        <f t="shared" si="264"/>
        <v>8.9843760419066498</v>
      </c>
      <c r="W495" s="10">
        <f t="shared" si="265"/>
        <v>28.672285302439718</v>
      </c>
      <c r="X495" s="10">
        <f t="shared" si="266"/>
        <v>0.25414501483143653</v>
      </c>
      <c r="Y495" s="10">
        <f t="shared" si="267"/>
        <v>0.72742425456551307</v>
      </c>
      <c r="Z495" s="10">
        <f t="shared" si="268"/>
        <v>5.3006811658791309</v>
      </c>
      <c r="AA495" s="10">
        <f t="shared" si="269"/>
        <v>3.683694876027519</v>
      </c>
      <c r="AB495" s="10">
        <f t="shared" si="270"/>
        <v>3.3619791664999994</v>
      </c>
      <c r="AC495" s="10">
        <f t="shared" si="271"/>
        <v>1.2724205425487269</v>
      </c>
      <c r="AD495" s="10">
        <f t="shared" si="272"/>
        <v>0.46087228373343186</v>
      </c>
      <c r="AE495" s="10">
        <f t="shared" si="273"/>
        <v>0.86664641314107937</v>
      </c>
      <c r="AF495" s="10">
        <f t="shared" si="274"/>
        <v>0.37607543256603354</v>
      </c>
      <c r="AG495" s="10">
        <f t="shared" si="275"/>
        <v>5.5008852547394946E-2</v>
      </c>
      <c r="AH495" s="10">
        <f t="shared" si="276"/>
        <v>83.857873314649538</v>
      </c>
      <c r="AI495" s="10">
        <f t="shared" si="277"/>
        <v>5.5765485754241943E-2</v>
      </c>
      <c r="AJ495" s="10">
        <f t="shared" ca="1" si="278"/>
        <v>6.3689180169999873E-2</v>
      </c>
      <c r="AK495" s="12">
        <f t="shared" si="279"/>
        <v>5.5008852547394946E-2</v>
      </c>
      <c r="AL495" s="10">
        <f t="shared" ca="1" si="280"/>
        <v>3.6200056958575191</v>
      </c>
      <c r="AM495" s="10">
        <f t="shared" si="281"/>
        <v>5.5765485754241943E-2</v>
      </c>
      <c r="AN495" s="10">
        <f t="shared" si="282"/>
        <v>3.256598475356034</v>
      </c>
      <c r="AO495" s="10">
        <f t="shared" si="283"/>
        <v>3.8878211810000001</v>
      </c>
      <c r="AP495" s="10">
        <f t="shared" si="284"/>
        <v>0.49057098057504583</v>
      </c>
      <c r="AQ495" s="10">
        <f t="shared" si="285"/>
        <v>2.3218592015400001</v>
      </c>
      <c r="AR495" s="15">
        <f t="shared" ca="1" si="286"/>
        <v>2.317836401145807</v>
      </c>
    </row>
    <row r="496" spans="1:44">
      <c r="A496" s="14" t="str">
        <f>B496&amp;D496</f>
        <v>NM2</v>
      </c>
      <c r="B496" t="s">
        <v>94</v>
      </c>
      <c r="C496" t="s">
        <v>152</v>
      </c>
      <c r="D496">
        <v>2</v>
      </c>
      <c r="E496">
        <v>2</v>
      </c>
      <c r="F496" s="16">
        <f t="shared" ca="1" si="287"/>
        <v>2.8252298784863927</v>
      </c>
      <c r="G496">
        <v>12.05138889</v>
      </c>
      <c r="H496">
        <v>-2.016203704</v>
      </c>
      <c r="I496">
        <v>-4.9227527010000003</v>
      </c>
      <c r="J496">
        <v>1590.625</v>
      </c>
      <c r="K496">
        <v>4.0365065590000002</v>
      </c>
      <c r="L496">
        <v>34.5535</v>
      </c>
      <c r="M496">
        <v>8.7708333330000006</v>
      </c>
      <c r="N496" s="12">
        <f t="shared" si="256"/>
        <v>23.7</v>
      </c>
      <c r="O496" s="10">
        <f t="shared" si="257"/>
        <v>10.8</v>
      </c>
      <c r="P496" s="10">
        <f t="shared" si="258"/>
        <v>83.857873314649538</v>
      </c>
      <c r="Q496" s="10">
        <f t="shared" si="259"/>
        <v>32.347545564375004</v>
      </c>
      <c r="R496" s="10">
        <f t="shared" si="260"/>
        <v>26.250100533261438</v>
      </c>
      <c r="S496" s="12">
        <f t="shared" si="261"/>
        <v>15.548553240375002</v>
      </c>
      <c r="T496" s="10">
        <f t="shared" si="262"/>
        <v>18.52895625</v>
      </c>
      <c r="U496" s="10">
        <f t="shared" si="263"/>
        <v>0.8391488991925814</v>
      </c>
      <c r="V496" s="10">
        <f t="shared" si="264"/>
        <v>11.972385995088752</v>
      </c>
      <c r="W496" s="10">
        <f t="shared" si="265"/>
        <v>29.298823048818221</v>
      </c>
      <c r="X496" s="10">
        <f t="shared" si="266"/>
        <v>0.24887583622075635</v>
      </c>
      <c r="Y496" s="10">
        <f t="shared" si="267"/>
        <v>0.78285101390998502</v>
      </c>
      <c r="Z496" s="10">
        <f t="shared" si="268"/>
        <v>5.7083688226098896</v>
      </c>
      <c r="AA496" s="10">
        <f t="shared" si="269"/>
        <v>6.2640171724788622</v>
      </c>
      <c r="AB496" s="10">
        <f t="shared" si="270"/>
        <v>5.0175925929999998</v>
      </c>
      <c r="AC496" s="10">
        <f t="shared" si="271"/>
        <v>1.4073236188845335</v>
      </c>
      <c r="AD496" s="10">
        <f t="shared" si="272"/>
        <v>0.52677776971167833</v>
      </c>
      <c r="AE496" s="10">
        <f t="shared" si="273"/>
        <v>0.96705069429810586</v>
      </c>
      <c r="AF496" s="10">
        <f t="shared" si="274"/>
        <v>0.42365373594216449</v>
      </c>
      <c r="AG496" s="10">
        <f t="shared" si="275"/>
        <v>6.0954627983686407E-2</v>
      </c>
      <c r="AH496" s="10">
        <f t="shared" si="276"/>
        <v>83.857873314649538</v>
      </c>
      <c r="AI496" s="10">
        <f t="shared" si="277"/>
        <v>5.5765485754241943E-2</v>
      </c>
      <c r="AJ496" s="10">
        <f t="shared" ca="1" si="278"/>
        <v>0.23178587971000009</v>
      </c>
      <c r="AK496" s="12">
        <f t="shared" si="279"/>
        <v>6.0954627983686407E-2</v>
      </c>
      <c r="AL496" s="10">
        <f t="shared" ca="1" si="280"/>
        <v>6.0322312927688619</v>
      </c>
      <c r="AM496" s="10">
        <f t="shared" si="281"/>
        <v>5.5765485754241943E-2</v>
      </c>
      <c r="AN496" s="10">
        <f t="shared" si="282"/>
        <v>3.2372052128281767</v>
      </c>
      <c r="AO496" s="10">
        <f t="shared" si="283"/>
        <v>4.0365065590000002</v>
      </c>
      <c r="AP496" s="10">
        <f t="shared" si="284"/>
        <v>0.54339695835594137</v>
      </c>
      <c r="AQ496" s="10">
        <f t="shared" si="285"/>
        <v>2.3724122300600001</v>
      </c>
      <c r="AR496" s="15">
        <f t="shared" ca="1" si="286"/>
        <v>2.8252298784863927</v>
      </c>
    </row>
    <row r="497" spans="1:44">
      <c r="A497" s="14" t="str">
        <f>B497&amp;D497</f>
        <v>NM3</v>
      </c>
      <c r="B497" t="s">
        <v>94</v>
      </c>
      <c r="C497" t="s">
        <v>152</v>
      </c>
      <c r="D497">
        <v>3</v>
      </c>
      <c r="E497">
        <v>2</v>
      </c>
      <c r="F497" s="16">
        <f t="shared" ca="1" si="287"/>
        <v>4.3539765494346252</v>
      </c>
      <c r="G497">
        <v>16.16333333</v>
      </c>
      <c r="H497">
        <v>4.0208332999999999E-2</v>
      </c>
      <c r="I497">
        <v>-5.456675347</v>
      </c>
      <c r="J497">
        <v>1590.625</v>
      </c>
      <c r="K497">
        <v>4.8161458330000002</v>
      </c>
      <c r="L497">
        <v>34.5535</v>
      </c>
      <c r="M497">
        <v>9.3937500000000007</v>
      </c>
      <c r="N497" s="12">
        <f t="shared" si="256"/>
        <v>29.9</v>
      </c>
      <c r="O497" s="10">
        <f t="shared" si="257"/>
        <v>11.8</v>
      </c>
      <c r="P497" s="10">
        <f t="shared" si="258"/>
        <v>83.857873314649538</v>
      </c>
      <c r="Q497" s="10">
        <f t="shared" si="259"/>
        <v>34.202138733223002</v>
      </c>
      <c r="R497" s="10">
        <f t="shared" si="260"/>
        <v>27.234065736423002</v>
      </c>
      <c r="S497" s="12">
        <f t="shared" si="261"/>
        <v>19.376403601694911</v>
      </c>
      <c r="T497" s="10">
        <f t="shared" si="262"/>
        <v>23.376193749999999</v>
      </c>
      <c r="U497" s="10">
        <f t="shared" si="263"/>
        <v>0.82889472122444707</v>
      </c>
      <c r="V497" s="10">
        <f t="shared" si="264"/>
        <v>14.919830773305081</v>
      </c>
      <c r="W497" s="10">
        <f t="shared" si="265"/>
        <v>30.718102234823</v>
      </c>
      <c r="X497" s="10">
        <f t="shared" si="266"/>
        <v>0.25070765111917098</v>
      </c>
      <c r="Y497" s="10">
        <f t="shared" si="267"/>
        <v>0.7690078736530036</v>
      </c>
      <c r="Z497" s="10">
        <f t="shared" si="268"/>
        <v>5.9223320825773467</v>
      </c>
      <c r="AA497" s="10">
        <f t="shared" si="269"/>
        <v>8.9974986907277348</v>
      </c>
      <c r="AB497" s="10">
        <f t="shared" si="270"/>
        <v>8.1017708314999997</v>
      </c>
      <c r="AC497" s="10">
        <f t="shared" si="271"/>
        <v>1.8373431675959075</v>
      </c>
      <c r="AD497" s="10">
        <f t="shared" si="272"/>
        <v>0.61258966435382456</v>
      </c>
      <c r="AE497" s="10">
        <f t="shared" si="273"/>
        <v>1.2249664159748661</v>
      </c>
      <c r="AF497" s="10">
        <f t="shared" si="274"/>
        <v>0.40679201880896387</v>
      </c>
      <c r="AG497" s="10">
        <f t="shared" si="275"/>
        <v>7.3507510746678939E-2</v>
      </c>
      <c r="AH497" s="10">
        <f t="shared" si="276"/>
        <v>83.857873314649538</v>
      </c>
      <c r="AI497" s="10">
        <f t="shared" si="277"/>
        <v>5.5765485754241943E-2</v>
      </c>
      <c r="AJ497" s="10">
        <f t="shared" ca="1" si="278"/>
        <v>0.43178495339</v>
      </c>
      <c r="AK497" s="12">
        <f t="shared" si="279"/>
        <v>7.3507510746678939E-2</v>
      </c>
      <c r="AL497" s="10">
        <f t="shared" ca="1" si="280"/>
        <v>8.5657137373377346</v>
      </c>
      <c r="AM497" s="10">
        <f t="shared" si="281"/>
        <v>5.5765485754241943E-2</v>
      </c>
      <c r="AN497" s="10">
        <f t="shared" si="282"/>
        <v>3.2016874078658306</v>
      </c>
      <c r="AO497" s="10">
        <f t="shared" si="283"/>
        <v>4.8161458330000002</v>
      </c>
      <c r="AP497" s="10">
        <f t="shared" si="284"/>
        <v>0.81817439716590223</v>
      </c>
      <c r="AQ497" s="10">
        <f t="shared" si="285"/>
        <v>2.6374895832200003</v>
      </c>
      <c r="AR497" s="15">
        <f t="shared" ca="1" si="286"/>
        <v>4.3539765494346252</v>
      </c>
    </row>
    <row r="498" spans="1:44">
      <c r="A498" s="14" t="str">
        <f>B498&amp;D498</f>
        <v>NM4</v>
      </c>
      <c r="B498" t="s">
        <v>94</v>
      </c>
      <c r="C498" t="s">
        <v>152</v>
      </c>
      <c r="D498">
        <v>4</v>
      </c>
      <c r="E498">
        <v>2</v>
      </c>
      <c r="F498" s="16">
        <f t="shared" ca="1" si="287"/>
        <v>6.2020231267475827</v>
      </c>
      <c r="G498">
        <v>21.171767240000001</v>
      </c>
      <c r="H498">
        <v>4.9551724139999997</v>
      </c>
      <c r="I498">
        <v>-3.525233477</v>
      </c>
      <c r="J498">
        <v>1590.625</v>
      </c>
      <c r="K498">
        <v>5.077496408</v>
      </c>
      <c r="L498">
        <v>34.5535</v>
      </c>
      <c r="M498">
        <v>10.525862070000001</v>
      </c>
      <c r="N498" s="12">
        <f t="shared" si="256"/>
        <v>36.700000000000003</v>
      </c>
      <c r="O498" s="10">
        <f t="shared" si="257"/>
        <v>12.9</v>
      </c>
      <c r="P498" s="10">
        <f t="shared" si="258"/>
        <v>83.857873314649538</v>
      </c>
      <c r="Q498" s="10">
        <f t="shared" si="259"/>
        <v>36.631205816688002</v>
      </c>
      <c r="R498" s="10">
        <f t="shared" si="260"/>
        <v>29.074606329023439</v>
      </c>
      <c r="S498" s="12">
        <f t="shared" si="261"/>
        <v>24.147834805000006</v>
      </c>
      <c r="T498" s="10">
        <f t="shared" si="262"/>
        <v>28.692518750000001</v>
      </c>
      <c r="U498" s="10">
        <f t="shared" si="263"/>
        <v>0.84160735470461279</v>
      </c>
      <c r="V498" s="10">
        <f t="shared" si="264"/>
        <v>18.593832799850006</v>
      </c>
      <c r="W498" s="10">
        <f t="shared" si="265"/>
        <v>32.852906072855717</v>
      </c>
      <c r="X498" s="10">
        <f t="shared" si="266"/>
        <v>0.24394344868541395</v>
      </c>
      <c r="Y498" s="10">
        <f t="shared" si="267"/>
        <v>0.78616992885122727</v>
      </c>
      <c r="Z498" s="10">
        <f t="shared" si="268"/>
        <v>6.3005633010068269</v>
      </c>
      <c r="AA498" s="10">
        <f t="shared" si="269"/>
        <v>12.293269498843179</v>
      </c>
      <c r="AB498" s="10">
        <f t="shared" si="270"/>
        <v>13.063469827</v>
      </c>
      <c r="AC498" s="10">
        <f t="shared" si="271"/>
        <v>2.5133663540347597</v>
      </c>
      <c r="AD498" s="10">
        <f t="shared" si="272"/>
        <v>0.86958511729695886</v>
      </c>
      <c r="AE498" s="10">
        <f t="shared" si="273"/>
        <v>1.6914757356658594</v>
      </c>
      <c r="AF498" s="10">
        <f t="shared" si="274"/>
        <v>0.47075821685978086</v>
      </c>
      <c r="AG498" s="10">
        <f t="shared" si="275"/>
        <v>9.8328194168556052E-2</v>
      </c>
      <c r="AH498" s="10">
        <f t="shared" si="276"/>
        <v>83.857873314649538</v>
      </c>
      <c r="AI498" s="10">
        <f t="shared" si="277"/>
        <v>5.5765485754241943E-2</v>
      </c>
      <c r="AJ498" s="10">
        <f t="shared" ca="1" si="278"/>
        <v>0.69463785937000022</v>
      </c>
      <c r="AK498" s="12">
        <f t="shared" si="279"/>
        <v>9.8328194168556052E-2</v>
      </c>
      <c r="AL498" s="10">
        <f t="shared" ca="1" si="280"/>
        <v>11.598631639473179</v>
      </c>
      <c r="AM498" s="10">
        <f t="shared" si="281"/>
        <v>5.5765485754241943E-2</v>
      </c>
      <c r="AN498" s="10">
        <f t="shared" si="282"/>
        <v>3.146154944370509</v>
      </c>
      <c r="AO498" s="10">
        <f t="shared" si="283"/>
        <v>5.077496408</v>
      </c>
      <c r="AP498" s="10">
        <f t="shared" si="284"/>
        <v>1.2207175188060786</v>
      </c>
      <c r="AQ498" s="10">
        <f t="shared" si="285"/>
        <v>2.7263487787200003</v>
      </c>
      <c r="AR498" s="15">
        <f t="shared" ca="1" si="286"/>
        <v>6.2020231267475827</v>
      </c>
    </row>
    <row r="499" spans="1:44">
      <c r="A499" s="14" t="str">
        <f>B499&amp;D499</f>
        <v>NM5</v>
      </c>
      <c r="B499" t="s">
        <v>94</v>
      </c>
      <c r="C499" t="s">
        <v>152</v>
      </c>
      <c r="D499">
        <v>5</v>
      </c>
      <c r="E499">
        <v>2</v>
      </c>
      <c r="F499" s="16">
        <f t="shared" ca="1" si="287"/>
        <v>7.7950414976479703</v>
      </c>
      <c r="G499">
        <v>26.966249999999999</v>
      </c>
      <c r="H499">
        <v>9.8289583329999992</v>
      </c>
      <c r="I499">
        <v>-0.39572916699999999</v>
      </c>
      <c r="J499">
        <v>1590.625</v>
      </c>
      <c r="K499">
        <v>4.7137326389999998</v>
      </c>
      <c r="L499">
        <v>34.5535</v>
      </c>
      <c r="M499">
        <v>11.33958333</v>
      </c>
      <c r="N499" s="12">
        <f t="shared" si="256"/>
        <v>40</v>
      </c>
      <c r="O499" s="10">
        <f t="shared" si="257"/>
        <v>13.8</v>
      </c>
      <c r="P499" s="10">
        <f t="shared" si="258"/>
        <v>83.857873314649538</v>
      </c>
      <c r="Q499" s="10">
        <f t="shared" si="259"/>
        <v>39.45019916985644</v>
      </c>
      <c r="R499" s="10">
        <f t="shared" si="260"/>
        <v>31.227391054023439</v>
      </c>
      <c r="S499" s="12">
        <f t="shared" si="261"/>
        <v>26.434178739130438</v>
      </c>
      <c r="T499" s="10">
        <f t="shared" si="262"/>
        <v>31.272500000000001</v>
      </c>
      <c r="U499" s="10">
        <f t="shared" si="263"/>
        <v>0.84528511436982767</v>
      </c>
      <c r="V499" s="10">
        <f t="shared" si="264"/>
        <v>20.354317629130438</v>
      </c>
      <c r="W499" s="10">
        <f t="shared" si="265"/>
        <v>35.338795111939937</v>
      </c>
      <c r="X499" s="10">
        <f t="shared" si="266"/>
        <v>0.23215171078861976</v>
      </c>
      <c r="Y499" s="10">
        <f t="shared" si="267"/>
        <v>0.79113490439926737</v>
      </c>
      <c r="Z499" s="10">
        <f t="shared" si="268"/>
        <v>6.4904404888047651</v>
      </c>
      <c r="AA499" s="10">
        <f t="shared" si="269"/>
        <v>13.863877140325673</v>
      </c>
      <c r="AB499" s="10">
        <f t="shared" si="270"/>
        <v>18.397604166499999</v>
      </c>
      <c r="AC499" s="10">
        <f t="shared" si="271"/>
        <v>3.5582868162905341</v>
      </c>
      <c r="AD499" s="10">
        <f t="shared" si="272"/>
        <v>1.2139589708914347</v>
      </c>
      <c r="AE499" s="10">
        <f t="shared" si="273"/>
        <v>2.3861228935909846</v>
      </c>
      <c r="AF499" s="10">
        <f t="shared" si="274"/>
        <v>0.5934313002970163</v>
      </c>
      <c r="AG499" s="10">
        <f t="shared" si="275"/>
        <v>0.13263755900091487</v>
      </c>
      <c r="AH499" s="10">
        <f t="shared" si="276"/>
        <v>83.857873314649538</v>
      </c>
      <c r="AI499" s="10">
        <f t="shared" si="277"/>
        <v>5.5765485754241943E-2</v>
      </c>
      <c r="AJ499" s="10">
        <f t="shared" ca="1" si="278"/>
        <v>0.74677880752999981</v>
      </c>
      <c r="AK499" s="12">
        <f t="shared" si="279"/>
        <v>0.13263755900091487</v>
      </c>
      <c r="AL499" s="10">
        <f t="shared" ca="1" si="280"/>
        <v>13.117098332795674</v>
      </c>
      <c r="AM499" s="10">
        <f t="shared" si="281"/>
        <v>5.5765485754241943E-2</v>
      </c>
      <c r="AN499" s="10">
        <f t="shared" si="282"/>
        <v>3.0885634855314534</v>
      </c>
      <c r="AO499" s="10">
        <f t="shared" si="283"/>
        <v>4.7137326389999998</v>
      </c>
      <c r="AP499" s="10">
        <f t="shared" si="284"/>
        <v>1.7926915932939682</v>
      </c>
      <c r="AQ499" s="10">
        <f t="shared" si="285"/>
        <v>2.6026690972599997</v>
      </c>
      <c r="AR499" s="15">
        <f t="shared" ca="1" si="286"/>
        <v>7.7950414976479703</v>
      </c>
    </row>
    <row r="500" spans="1:44">
      <c r="A500" s="14" t="str">
        <f>B500&amp;D500</f>
        <v>NM6</v>
      </c>
      <c r="B500" t="s">
        <v>94</v>
      </c>
      <c r="C500" t="s">
        <v>152</v>
      </c>
      <c r="D500">
        <v>6</v>
      </c>
      <c r="E500">
        <v>2</v>
      </c>
      <c r="F500" s="16">
        <f t="shared" ca="1" si="287"/>
        <v>8.7365521362261944</v>
      </c>
      <c r="G500">
        <v>30.97392241</v>
      </c>
      <c r="H500">
        <v>13.87327586</v>
      </c>
      <c r="I500">
        <v>3.1972701149999998</v>
      </c>
      <c r="J500">
        <v>1590.625</v>
      </c>
      <c r="K500">
        <v>4.4166936059999999</v>
      </c>
      <c r="L500">
        <v>34.5535</v>
      </c>
      <c r="M500">
        <v>11.82758621</v>
      </c>
      <c r="N500" s="12">
        <f t="shared" si="256"/>
        <v>41.6</v>
      </c>
      <c r="O500" s="10">
        <f t="shared" si="257"/>
        <v>14.3</v>
      </c>
      <c r="P500" s="10">
        <f t="shared" si="258"/>
        <v>83.857873314649538</v>
      </c>
      <c r="Q500" s="10">
        <f t="shared" si="259"/>
        <v>41.600320340106435</v>
      </c>
      <c r="R500" s="10">
        <f t="shared" si="260"/>
        <v>33.03394173610144</v>
      </c>
      <c r="S500" s="12">
        <f t="shared" si="261"/>
        <v>27.603761760000001</v>
      </c>
      <c r="T500" s="10">
        <f t="shared" si="262"/>
        <v>32.523400000000002</v>
      </c>
      <c r="U500" s="10">
        <f t="shared" si="263"/>
        <v>0.84873542618545417</v>
      </c>
      <c r="V500" s="10">
        <f t="shared" si="264"/>
        <v>21.254896555200002</v>
      </c>
      <c r="W500" s="10">
        <f t="shared" si="265"/>
        <v>37.317131038103938</v>
      </c>
      <c r="X500" s="10">
        <f t="shared" si="266"/>
        <v>0.21727490807899674</v>
      </c>
      <c r="Y500" s="10">
        <f t="shared" si="267"/>
        <v>0.79579282535036333</v>
      </c>
      <c r="Z500" s="10">
        <f t="shared" si="268"/>
        <v>6.4523488801471309</v>
      </c>
      <c r="AA500" s="10">
        <f t="shared" si="269"/>
        <v>14.802547675052871</v>
      </c>
      <c r="AB500" s="10">
        <f t="shared" si="270"/>
        <v>22.423599135</v>
      </c>
      <c r="AC500" s="10">
        <f t="shared" si="271"/>
        <v>4.4859267465961716</v>
      </c>
      <c r="AD500" s="10">
        <f t="shared" si="272"/>
        <v>1.5855058268959561</v>
      </c>
      <c r="AE500" s="10">
        <f t="shared" si="273"/>
        <v>3.0357162867460641</v>
      </c>
      <c r="AF500" s="10">
        <f t="shared" si="274"/>
        <v>0.7684412340315665</v>
      </c>
      <c r="AG500" s="10">
        <f t="shared" si="275"/>
        <v>0.16481398360370705</v>
      </c>
      <c r="AH500" s="10">
        <f t="shared" si="276"/>
        <v>83.857873314649538</v>
      </c>
      <c r="AI500" s="10">
        <f t="shared" si="277"/>
        <v>5.5765485754241943E-2</v>
      </c>
      <c r="AJ500" s="10">
        <f t="shared" ca="1" si="278"/>
        <v>0.56363929559000014</v>
      </c>
      <c r="AK500" s="12">
        <f t="shared" si="279"/>
        <v>0.16481398360370705</v>
      </c>
      <c r="AL500" s="10">
        <f t="shared" ca="1" si="280"/>
        <v>14.23890837946287</v>
      </c>
      <c r="AM500" s="10">
        <f t="shared" si="281"/>
        <v>5.5765485754241943E-2</v>
      </c>
      <c r="AN500" s="10">
        <f t="shared" si="282"/>
        <v>3.0464729379616222</v>
      </c>
      <c r="AO500" s="10">
        <f t="shared" si="283"/>
        <v>4.4166936059999999</v>
      </c>
      <c r="AP500" s="10">
        <f t="shared" si="284"/>
        <v>2.2672750527144974</v>
      </c>
      <c r="AQ500" s="10">
        <f t="shared" si="285"/>
        <v>2.5016758260400001</v>
      </c>
      <c r="AR500" s="15">
        <f t="shared" ca="1" si="286"/>
        <v>8.7365521362261944</v>
      </c>
    </row>
    <row r="501" spans="1:44">
      <c r="A501" s="14" t="str">
        <f>B501&amp;D501</f>
        <v>NM7</v>
      </c>
      <c r="B501" t="s">
        <v>94</v>
      </c>
      <c r="C501" t="s">
        <v>152</v>
      </c>
      <c r="D501">
        <v>7</v>
      </c>
      <c r="E501">
        <v>2</v>
      </c>
      <c r="F501" s="16">
        <f t="shared" ca="1" si="287"/>
        <v>8.0536657805553897</v>
      </c>
      <c r="G501">
        <v>32.408958329999997</v>
      </c>
      <c r="H501">
        <v>16.993541669999999</v>
      </c>
      <c r="I501">
        <v>9.8975000000000009</v>
      </c>
      <c r="J501">
        <v>1590.625</v>
      </c>
      <c r="K501">
        <v>3.8725260420000001</v>
      </c>
      <c r="L501">
        <v>34.5535</v>
      </c>
      <c r="M501">
        <v>11.391666669999999</v>
      </c>
      <c r="N501" s="12">
        <f t="shared" si="256"/>
        <v>40.799999999999997</v>
      </c>
      <c r="O501" s="10">
        <f t="shared" si="257"/>
        <v>14.1</v>
      </c>
      <c r="P501" s="10">
        <f t="shared" si="258"/>
        <v>83.857873314649538</v>
      </c>
      <c r="Q501" s="10">
        <f t="shared" si="259"/>
        <v>42.428849014375004</v>
      </c>
      <c r="R501" s="10">
        <f t="shared" si="260"/>
        <v>34.439446698821442</v>
      </c>
      <c r="S501" s="12">
        <f t="shared" si="261"/>
        <v>26.681560288510635</v>
      </c>
      <c r="T501" s="10">
        <f t="shared" si="262"/>
        <v>31.897949999999998</v>
      </c>
      <c r="U501" s="10">
        <f t="shared" si="263"/>
        <v>0.83646630233324204</v>
      </c>
      <c r="V501" s="10">
        <f t="shared" si="264"/>
        <v>20.544801422153188</v>
      </c>
      <c r="W501" s="10">
        <f t="shared" si="265"/>
        <v>38.434147856598223</v>
      </c>
      <c r="X501" s="10">
        <f t="shared" si="266"/>
        <v>0.18539323195326196</v>
      </c>
      <c r="Y501" s="10">
        <f t="shared" si="267"/>
        <v>0.7792295081498769</v>
      </c>
      <c r="Z501" s="10">
        <f t="shared" si="268"/>
        <v>5.5523460066051307</v>
      </c>
      <c r="AA501" s="10">
        <f t="shared" si="269"/>
        <v>14.992455415548058</v>
      </c>
      <c r="AB501" s="10">
        <f t="shared" si="270"/>
        <v>24.701249999999998</v>
      </c>
      <c r="AC501" s="10">
        <f t="shared" si="271"/>
        <v>4.8657663731785981</v>
      </c>
      <c r="AD501" s="10">
        <f t="shared" si="272"/>
        <v>1.9369364254979322</v>
      </c>
      <c r="AE501" s="10">
        <f t="shared" si="273"/>
        <v>3.4013513993382651</v>
      </c>
      <c r="AF501" s="10">
        <f t="shared" si="274"/>
        <v>1.2195537105029524</v>
      </c>
      <c r="AG501" s="10">
        <f t="shared" si="275"/>
        <v>0.18577308090209391</v>
      </c>
      <c r="AH501" s="10">
        <f t="shared" si="276"/>
        <v>83.857873314649538</v>
      </c>
      <c r="AI501" s="10">
        <f t="shared" si="277"/>
        <v>5.5765485754241943E-2</v>
      </c>
      <c r="AJ501" s="10">
        <f t="shared" ca="1" si="278"/>
        <v>0.31887112109999977</v>
      </c>
      <c r="AK501" s="12">
        <f t="shared" si="279"/>
        <v>0.18577308090209391</v>
      </c>
      <c r="AL501" s="10">
        <f t="shared" ca="1" si="280"/>
        <v>14.673584294448059</v>
      </c>
      <c r="AM501" s="10">
        <f t="shared" si="281"/>
        <v>5.5765485754241943E-2</v>
      </c>
      <c r="AN501" s="10">
        <f t="shared" si="282"/>
        <v>3.0231650018264955</v>
      </c>
      <c r="AO501" s="10">
        <f t="shared" si="283"/>
        <v>3.8725260420000001</v>
      </c>
      <c r="AP501" s="10">
        <f t="shared" si="284"/>
        <v>2.1817976888353128</v>
      </c>
      <c r="AQ501" s="10">
        <f t="shared" si="285"/>
        <v>2.31665885428</v>
      </c>
      <c r="AR501" s="15">
        <f t="shared" ca="1" si="286"/>
        <v>8.0536657805553897</v>
      </c>
    </row>
    <row r="502" spans="1:44">
      <c r="A502" s="14" t="str">
        <f>B502&amp;D502</f>
        <v>NM8</v>
      </c>
      <c r="B502" t="s">
        <v>94</v>
      </c>
      <c r="C502" t="s">
        <v>152</v>
      </c>
      <c r="D502">
        <v>8</v>
      </c>
      <c r="E502">
        <v>2</v>
      </c>
      <c r="F502" s="16">
        <f t="shared" ca="1" si="287"/>
        <v>7.0736392508562149</v>
      </c>
      <c r="G502">
        <v>30.939583330000001</v>
      </c>
      <c r="H502">
        <v>16.478333330000002</v>
      </c>
      <c r="I502">
        <v>10.852239580000001</v>
      </c>
      <c r="J502">
        <v>1590.625</v>
      </c>
      <c r="K502">
        <v>3.6024913189999999</v>
      </c>
      <c r="L502">
        <v>34.5535</v>
      </c>
      <c r="M502">
        <v>10.59375</v>
      </c>
      <c r="N502" s="12">
        <f t="shared" si="256"/>
        <v>37.6</v>
      </c>
      <c r="O502" s="10">
        <f t="shared" si="257"/>
        <v>13.3</v>
      </c>
      <c r="P502" s="10">
        <f t="shared" si="258"/>
        <v>83.857873314649538</v>
      </c>
      <c r="Q502" s="10">
        <f t="shared" si="259"/>
        <v>41.600320340106435</v>
      </c>
      <c r="R502" s="10">
        <f t="shared" si="260"/>
        <v>34.202138733223002</v>
      </c>
      <c r="S502" s="12">
        <f t="shared" si="261"/>
        <v>24.374624060150374</v>
      </c>
      <c r="T502" s="10">
        <f t="shared" si="262"/>
        <v>29.396150000000002</v>
      </c>
      <c r="U502" s="10">
        <f t="shared" si="263"/>
        <v>0.82917742834181929</v>
      </c>
      <c r="V502" s="10">
        <f t="shared" si="264"/>
        <v>18.768460526315788</v>
      </c>
      <c r="W502" s="10">
        <f t="shared" si="265"/>
        <v>37.901229536664715</v>
      </c>
      <c r="X502" s="10">
        <f t="shared" si="266"/>
        <v>0.18038303364504193</v>
      </c>
      <c r="Y502" s="10">
        <f t="shared" si="267"/>
        <v>0.76938952826145612</v>
      </c>
      <c r="Z502" s="10">
        <f t="shared" si="268"/>
        <v>5.2601152114810636</v>
      </c>
      <c r="AA502" s="10">
        <f t="shared" si="269"/>
        <v>13.508345314834724</v>
      </c>
      <c r="AB502" s="10">
        <f t="shared" si="270"/>
        <v>23.708958330000002</v>
      </c>
      <c r="AC502" s="10">
        <f t="shared" si="271"/>
        <v>4.4771626934505511</v>
      </c>
      <c r="AD502" s="10">
        <f t="shared" si="272"/>
        <v>1.874589755515552</v>
      </c>
      <c r="AE502" s="10">
        <f t="shared" si="273"/>
        <v>3.1758762244830514</v>
      </c>
      <c r="AF502" s="10">
        <f t="shared" si="274"/>
        <v>1.2998763238959088</v>
      </c>
      <c r="AG502" s="10">
        <f t="shared" si="275"/>
        <v>0.17638141148203981</v>
      </c>
      <c r="AH502" s="10">
        <f t="shared" si="276"/>
        <v>83.857873314649538</v>
      </c>
      <c r="AI502" s="10">
        <f t="shared" si="277"/>
        <v>5.5765485754241943E-2</v>
      </c>
      <c r="AJ502" s="10">
        <f t="shared" ca="1" si="278"/>
        <v>-0.13892083379999953</v>
      </c>
      <c r="AK502" s="12">
        <f t="shared" si="279"/>
        <v>0.17638141148203981</v>
      </c>
      <c r="AL502" s="10">
        <f t="shared" ca="1" si="280"/>
        <v>13.647266148634724</v>
      </c>
      <c r="AM502" s="10">
        <f t="shared" si="281"/>
        <v>5.5765485754241943E-2</v>
      </c>
      <c r="AN502" s="10">
        <f t="shared" si="282"/>
        <v>3.0332754530418296</v>
      </c>
      <c r="AO502" s="10">
        <f t="shared" si="283"/>
        <v>3.6024913189999999</v>
      </c>
      <c r="AP502" s="10">
        <f t="shared" si="284"/>
        <v>1.8759999005871426</v>
      </c>
      <c r="AQ502" s="10">
        <f t="shared" si="285"/>
        <v>2.22484704846</v>
      </c>
      <c r="AR502" s="15">
        <f t="shared" ca="1" si="286"/>
        <v>7.0736392508562149</v>
      </c>
    </row>
    <row r="503" spans="1:44">
      <c r="A503" s="14" t="str">
        <f>B503&amp;D503</f>
        <v>NM9</v>
      </c>
      <c r="B503" t="s">
        <v>94</v>
      </c>
      <c r="C503" t="s">
        <v>152</v>
      </c>
      <c r="D503">
        <v>9</v>
      </c>
      <c r="E503">
        <v>2</v>
      </c>
      <c r="F503" s="16">
        <f t="shared" ca="1" si="287"/>
        <v>6.2051519469225527</v>
      </c>
      <c r="G503">
        <v>27.812284479999999</v>
      </c>
      <c r="H503">
        <v>12.73943966</v>
      </c>
      <c r="I503">
        <v>7.0216056030000003</v>
      </c>
      <c r="J503">
        <v>1590.625</v>
      </c>
      <c r="K503">
        <v>3.7491289509999999</v>
      </c>
      <c r="L503">
        <v>34.5535</v>
      </c>
      <c r="M503">
        <v>10.241379309999999</v>
      </c>
      <c r="N503" s="12">
        <f t="shared" si="256"/>
        <v>32.1</v>
      </c>
      <c r="O503" s="10">
        <f t="shared" si="257"/>
        <v>12.2</v>
      </c>
      <c r="P503" s="10">
        <f t="shared" si="258"/>
        <v>83.857873314649538</v>
      </c>
      <c r="Q503" s="10">
        <f t="shared" si="259"/>
        <v>39.979724640756437</v>
      </c>
      <c r="R503" s="10">
        <f t="shared" si="260"/>
        <v>32.575143952371441</v>
      </c>
      <c r="S503" s="12">
        <f t="shared" si="261"/>
        <v>21.498289993893444</v>
      </c>
      <c r="T503" s="10">
        <f t="shared" si="262"/>
        <v>25.096181250000001</v>
      </c>
      <c r="U503" s="10">
        <f t="shared" si="263"/>
        <v>0.85663590726152583</v>
      </c>
      <c r="V503" s="10">
        <f t="shared" si="264"/>
        <v>16.553683295297951</v>
      </c>
      <c r="W503" s="10">
        <f t="shared" si="265"/>
        <v>36.277434296563939</v>
      </c>
      <c r="X503" s="10">
        <f t="shared" si="266"/>
        <v>0.19976599449163188</v>
      </c>
      <c r="Y503" s="10">
        <f t="shared" si="267"/>
        <v>0.80645847480305999</v>
      </c>
      <c r="Z503" s="10">
        <f t="shared" si="268"/>
        <v>5.8444027441870485</v>
      </c>
      <c r="AA503" s="10">
        <f t="shared" si="269"/>
        <v>10.709280551110902</v>
      </c>
      <c r="AB503" s="10">
        <f t="shared" si="270"/>
        <v>20.275862069999999</v>
      </c>
      <c r="AC503" s="10">
        <f t="shared" si="271"/>
        <v>3.7388121689111511</v>
      </c>
      <c r="AD503" s="10">
        <f t="shared" si="272"/>
        <v>1.4724327634143677</v>
      </c>
      <c r="AE503" s="10">
        <f t="shared" si="273"/>
        <v>2.6056224661627594</v>
      </c>
      <c r="AF503" s="10">
        <f t="shared" si="274"/>
        <v>1.0033457296388275</v>
      </c>
      <c r="AG503" s="10">
        <f t="shared" si="275"/>
        <v>0.14691519978343218</v>
      </c>
      <c r="AH503" s="10">
        <f t="shared" si="276"/>
        <v>83.857873314649538</v>
      </c>
      <c r="AI503" s="10">
        <f t="shared" si="277"/>
        <v>5.5765485754241943E-2</v>
      </c>
      <c r="AJ503" s="10">
        <f t="shared" ca="1" si="278"/>
        <v>-0.48063347640000043</v>
      </c>
      <c r="AK503" s="12">
        <f t="shared" si="279"/>
        <v>0.14691519978343218</v>
      </c>
      <c r="AL503" s="10">
        <f t="shared" ca="1" si="280"/>
        <v>11.189914027510902</v>
      </c>
      <c r="AM503" s="10">
        <f t="shared" si="281"/>
        <v>5.5765485754241943E-2</v>
      </c>
      <c r="AN503" s="10">
        <f t="shared" si="282"/>
        <v>3.0687830687722442</v>
      </c>
      <c r="AO503" s="10">
        <f t="shared" si="283"/>
        <v>3.7491289509999999</v>
      </c>
      <c r="AP503" s="10">
        <f t="shared" si="284"/>
        <v>1.6022767365239319</v>
      </c>
      <c r="AQ503" s="10">
        <f t="shared" si="285"/>
        <v>2.2747038433400002</v>
      </c>
      <c r="AR503" s="15">
        <f t="shared" ca="1" si="286"/>
        <v>6.2051519469225527</v>
      </c>
    </row>
    <row r="504" spans="1:44">
      <c r="A504" s="14" t="str">
        <f>B504&amp;D504</f>
        <v>NM10</v>
      </c>
      <c r="B504" t="s">
        <v>94</v>
      </c>
      <c r="C504" t="s">
        <v>152</v>
      </c>
      <c r="D504">
        <v>10</v>
      </c>
      <c r="E504">
        <v>2</v>
      </c>
      <c r="F504" s="16">
        <f t="shared" ca="1" si="287"/>
        <v>4.5238155038921954</v>
      </c>
      <c r="G504">
        <v>20.921041670000001</v>
      </c>
      <c r="H504">
        <v>5.5091666669999997</v>
      </c>
      <c r="I504">
        <v>1.4905208329999999</v>
      </c>
      <c r="J504">
        <v>1590.625</v>
      </c>
      <c r="K504">
        <v>3.9874218749999999</v>
      </c>
      <c r="L504">
        <v>34.5535</v>
      </c>
      <c r="M504">
        <v>9.1875</v>
      </c>
      <c r="N504" s="12">
        <f t="shared" si="256"/>
        <v>25.9</v>
      </c>
      <c r="O504" s="10">
        <f t="shared" si="257"/>
        <v>11.1</v>
      </c>
      <c r="P504" s="10">
        <f t="shared" si="258"/>
        <v>83.857873314649538</v>
      </c>
      <c r="Q504" s="10">
        <f t="shared" si="259"/>
        <v>36.382648913511439</v>
      </c>
      <c r="R504" s="10">
        <f t="shared" si="260"/>
        <v>29.49597057068144</v>
      </c>
      <c r="S504" s="12">
        <f t="shared" si="261"/>
        <v>17.193749999999998</v>
      </c>
      <c r="T504" s="10">
        <f t="shared" si="262"/>
        <v>20.248943749999999</v>
      </c>
      <c r="U504" s="10">
        <f t="shared" si="263"/>
        <v>0.8491183645072844</v>
      </c>
      <c r="V504" s="10">
        <f t="shared" si="264"/>
        <v>13.239187499999998</v>
      </c>
      <c r="W504" s="10">
        <f t="shared" si="265"/>
        <v>32.939309742096441</v>
      </c>
      <c r="X504" s="10">
        <f t="shared" si="266"/>
        <v>0.22452559626572044</v>
      </c>
      <c r="Y504" s="10">
        <f t="shared" si="267"/>
        <v>0.79630979208483399</v>
      </c>
      <c r="Z504" s="10">
        <f t="shared" si="268"/>
        <v>5.8892827906464271</v>
      </c>
      <c r="AA504" s="10">
        <f t="shared" si="269"/>
        <v>7.349904709353571</v>
      </c>
      <c r="AB504" s="10">
        <f t="shared" si="270"/>
        <v>13.2151041685</v>
      </c>
      <c r="AC504" s="10">
        <f t="shared" si="271"/>
        <v>2.4749690234139301</v>
      </c>
      <c r="AD504" s="10">
        <f t="shared" si="272"/>
        <v>0.90380492437538862</v>
      </c>
      <c r="AE504" s="10">
        <f t="shared" si="273"/>
        <v>1.6893869738946594</v>
      </c>
      <c r="AF504" s="10">
        <f t="shared" si="274"/>
        <v>0.68032336315241837</v>
      </c>
      <c r="AG504" s="10">
        <f t="shared" si="275"/>
        <v>9.9187081893818543E-2</v>
      </c>
      <c r="AH504" s="10">
        <f t="shared" si="276"/>
        <v>83.857873314649538</v>
      </c>
      <c r="AI504" s="10">
        <f t="shared" si="277"/>
        <v>5.5765485754241943E-2</v>
      </c>
      <c r="AJ504" s="10">
        <f t="shared" ca="1" si="278"/>
        <v>-0.9885061062099999</v>
      </c>
      <c r="AK504" s="12">
        <f t="shared" si="279"/>
        <v>9.9187081893818543E-2</v>
      </c>
      <c r="AL504" s="10">
        <f t="shared" ca="1" si="280"/>
        <v>8.3384108155635701</v>
      </c>
      <c r="AM504" s="10">
        <f t="shared" si="281"/>
        <v>5.5765485754241943E-2</v>
      </c>
      <c r="AN504" s="10">
        <f t="shared" si="282"/>
        <v>3.1444881380898537</v>
      </c>
      <c r="AO504" s="10">
        <f t="shared" si="283"/>
        <v>3.9874218749999999</v>
      </c>
      <c r="AP504" s="10">
        <f t="shared" si="284"/>
        <v>1.009063610742241</v>
      </c>
      <c r="AQ504" s="10">
        <f t="shared" si="285"/>
        <v>2.3557234375</v>
      </c>
      <c r="AR504" s="15">
        <f t="shared" ca="1" si="286"/>
        <v>4.5238155038921954</v>
      </c>
    </row>
    <row r="505" spans="1:44">
      <c r="A505" s="14" t="str">
        <f>B505&amp;D505</f>
        <v>NM11</v>
      </c>
      <c r="B505" t="s">
        <v>94</v>
      </c>
      <c r="C505" t="s">
        <v>152</v>
      </c>
      <c r="D505">
        <v>11</v>
      </c>
      <c r="E505">
        <v>2</v>
      </c>
      <c r="F505" s="16">
        <f t="shared" ca="1" si="287"/>
        <v>2.9767280202259649</v>
      </c>
      <c r="G505">
        <v>13.84762931</v>
      </c>
      <c r="H505">
        <v>-0.39008620700000002</v>
      </c>
      <c r="I505">
        <v>-3.9590158049999999</v>
      </c>
      <c r="J505">
        <v>1590.625</v>
      </c>
      <c r="K505">
        <v>3.932965158</v>
      </c>
      <c r="L505">
        <v>34.5535</v>
      </c>
      <c r="M505">
        <v>8.2133620690000004</v>
      </c>
      <c r="N505" s="12">
        <f t="shared" si="256"/>
        <v>19.899999999999999</v>
      </c>
      <c r="O505" s="10">
        <f t="shared" si="257"/>
        <v>10.199999999999999</v>
      </c>
      <c r="P505" s="10">
        <f t="shared" si="258"/>
        <v>83.857873314649538</v>
      </c>
      <c r="Q505" s="10">
        <f t="shared" si="259"/>
        <v>33.03394173610144</v>
      </c>
      <c r="R505" s="10">
        <f t="shared" si="260"/>
        <v>27.035096225898439</v>
      </c>
      <c r="S505" s="12">
        <f t="shared" si="261"/>
        <v>12.987054175151961</v>
      </c>
      <c r="T505" s="10">
        <f t="shared" si="262"/>
        <v>15.558068749999999</v>
      </c>
      <c r="U505" s="10">
        <f t="shared" si="263"/>
        <v>0.83474719027398325</v>
      </c>
      <c r="V505" s="10">
        <f t="shared" si="264"/>
        <v>10.00003171486701</v>
      </c>
      <c r="W505" s="10">
        <f t="shared" si="265"/>
        <v>30.034518980999941</v>
      </c>
      <c r="X505" s="10">
        <f t="shared" si="266"/>
        <v>0.24549596706019411</v>
      </c>
      <c r="Y505" s="10">
        <f t="shared" si="267"/>
        <v>0.77690870686987756</v>
      </c>
      <c r="Z505" s="10">
        <f t="shared" si="268"/>
        <v>5.7284223639461658</v>
      </c>
      <c r="AA505" s="10">
        <f t="shared" si="269"/>
        <v>4.2716093509208442</v>
      </c>
      <c r="AB505" s="10">
        <f t="shared" si="270"/>
        <v>6.7287715515000004</v>
      </c>
      <c r="AC505" s="10">
        <f t="shared" si="271"/>
        <v>1.5828663211886527</v>
      </c>
      <c r="AD505" s="10">
        <f t="shared" si="272"/>
        <v>0.59367586898220737</v>
      </c>
      <c r="AE505" s="10">
        <f t="shared" si="273"/>
        <v>1.08827109508543</v>
      </c>
      <c r="AF505" s="10">
        <f t="shared" si="274"/>
        <v>0.45566388989224094</v>
      </c>
      <c r="AG505" s="10">
        <f t="shared" si="275"/>
        <v>6.7670416660984334E-2</v>
      </c>
      <c r="AH505" s="10">
        <f t="shared" si="276"/>
        <v>83.857873314649538</v>
      </c>
      <c r="AI505" s="10">
        <f t="shared" si="277"/>
        <v>5.5765485754241943E-2</v>
      </c>
      <c r="AJ505" s="10">
        <f t="shared" ca="1" si="278"/>
        <v>-0.90808656638000007</v>
      </c>
      <c r="AK505" s="12">
        <f t="shared" si="279"/>
        <v>6.7670416660984334E-2</v>
      </c>
      <c r="AL505" s="10">
        <f t="shared" ca="1" si="280"/>
        <v>5.1796959173008439</v>
      </c>
      <c r="AM505" s="10">
        <f t="shared" si="281"/>
        <v>5.5765485754241943E-2</v>
      </c>
      <c r="AN505" s="10">
        <f t="shared" si="282"/>
        <v>3.2174023251458914</v>
      </c>
      <c r="AO505" s="10">
        <f t="shared" si="283"/>
        <v>3.932965158</v>
      </c>
      <c r="AP505" s="10">
        <f t="shared" si="284"/>
        <v>0.63260720519318903</v>
      </c>
      <c r="AQ505" s="10">
        <f t="shared" si="285"/>
        <v>2.3372081537199998</v>
      </c>
      <c r="AR505" s="15">
        <f t="shared" ca="1" si="286"/>
        <v>2.9767280202259649</v>
      </c>
    </row>
    <row r="506" spans="1:44">
      <c r="A506" s="14" t="str">
        <f>B506&amp;D506</f>
        <v>NM12</v>
      </c>
      <c r="B506" t="s">
        <v>94</v>
      </c>
      <c r="C506" t="s">
        <v>152</v>
      </c>
      <c r="D506">
        <v>12</v>
      </c>
      <c r="E506">
        <v>2</v>
      </c>
      <c r="F506" s="16">
        <f t="shared" ca="1" si="287"/>
        <v>2.2703368028888486</v>
      </c>
      <c r="G506">
        <v>10.061895160000001</v>
      </c>
      <c r="H506">
        <v>-4.247782258</v>
      </c>
      <c r="I506">
        <v>-7.4738911290000001</v>
      </c>
      <c r="J506">
        <v>1590.625</v>
      </c>
      <c r="K506">
        <v>3.6904401880000002</v>
      </c>
      <c r="L506">
        <v>34.5535</v>
      </c>
      <c r="M506">
        <v>7.8125</v>
      </c>
      <c r="N506" s="12">
        <f t="shared" si="256"/>
        <v>17.3</v>
      </c>
      <c r="O506" s="10">
        <f t="shared" si="257"/>
        <v>9.6999999999999993</v>
      </c>
      <c r="P506" s="10">
        <f t="shared" si="258"/>
        <v>83.857873314649538</v>
      </c>
      <c r="Q506" s="10">
        <f t="shared" si="259"/>
        <v>31.449057556663</v>
      </c>
      <c r="R506" s="10">
        <f t="shared" si="260"/>
        <v>25.482325176836436</v>
      </c>
      <c r="S506" s="12">
        <f t="shared" si="261"/>
        <v>11.291817010309279</v>
      </c>
      <c r="T506" s="10">
        <f t="shared" si="262"/>
        <v>13.525356250000002</v>
      </c>
      <c r="U506" s="10">
        <f t="shared" si="263"/>
        <v>0.83486281629803849</v>
      </c>
      <c r="V506" s="10">
        <f t="shared" si="264"/>
        <v>8.6946990979381447</v>
      </c>
      <c r="W506" s="10">
        <f t="shared" si="265"/>
        <v>28.465691366749716</v>
      </c>
      <c r="X506" s="10">
        <f t="shared" si="266"/>
        <v>0.25737259574887328</v>
      </c>
      <c r="Y506" s="10">
        <f t="shared" si="267"/>
        <v>0.77706480200235195</v>
      </c>
      <c r="Z506" s="10">
        <f t="shared" si="268"/>
        <v>5.6930012154988887</v>
      </c>
      <c r="AA506" s="10">
        <f t="shared" si="269"/>
        <v>3.0016978824392559</v>
      </c>
      <c r="AB506" s="10">
        <f t="shared" si="270"/>
        <v>2.9070564510000003</v>
      </c>
      <c r="AC506" s="10">
        <f t="shared" si="271"/>
        <v>1.2330650337146098</v>
      </c>
      <c r="AD506" s="10">
        <f t="shared" si="272"/>
        <v>0.44585499137430196</v>
      </c>
      <c r="AE506" s="10">
        <f t="shared" si="273"/>
        <v>0.8394600125444559</v>
      </c>
      <c r="AF506" s="10">
        <f t="shared" si="274"/>
        <v>0.34833101700403629</v>
      </c>
      <c r="AG506" s="10">
        <f t="shared" si="275"/>
        <v>5.3465038198581137E-2</v>
      </c>
      <c r="AH506" s="10">
        <f t="shared" si="276"/>
        <v>83.857873314649538</v>
      </c>
      <c r="AI506" s="10">
        <f t="shared" si="277"/>
        <v>5.5765485754241943E-2</v>
      </c>
      <c r="AJ506" s="10">
        <f t="shared" ca="1" si="278"/>
        <v>-0.53504011407000007</v>
      </c>
      <c r="AK506" s="12">
        <f t="shared" si="279"/>
        <v>5.3465038198581137E-2</v>
      </c>
      <c r="AL506" s="10">
        <f t="shared" ca="1" si="280"/>
        <v>3.536737996509256</v>
      </c>
      <c r="AM506" s="10">
        <f t="shared" si="281"/>
        <v>5.5765485754241943E-2</v>
      </c>
      <c r="AN506" s="10">
        <f t="shared" si="282"/>
        <v>3.2619680394431536</v>
      </c>
      <c r="AO506" s="10">
        <f t="shared" si="283"/>
        <v>3.6904401880000002</v>
      </c>
      <c r="AP506" s="10">
        <f t="shared" si="284"/>
        <v>0.49112899554041961</v>
      </c>
      <c r="AQ506" s="10">
        <f t="shared" si="285"/>
        <v>2.2547496639200002</v>
      </c>
      <c r="AR506" s="15">
        <f t="shared" ca="1" si="286"/>
        <v>2.2703368028888486</v>
      </c>
    </row>
    <row r="507" spans="1:44">
      <c r="A507" s="14" t="str">
        <f>B507&amp;D507</f>
        <v>NV1</v>
      </c>
      <c r="B507" t="s">
        <v>95</v>
      </c>
      <c r="C507" t="s">
        <v>152</v>
      </c>
      <c r="D507">
        <v>1</v>
      </c>
      <c r="E507">
        <v>1</v>
      </c>
      <c r="F507" s="16">
        <f t="shared" ca="1" si="287"/>
        <v>2.4662502972709324</v>
      </c>
      <c r="G507">
        <v>13.494444440000001</v>
      </c>
      <c r="H507">
        <v>2.8944444439999999</v>
      </c>
      <c r="I507">
        <v>-2.48962963</v>
      </c>
      <c r="J507">
        <v>718.66666669999995</v>
      </c>
      <c r="K507">
        <v>3.3368055559999998</v>
      </c>
      <c r="L507">
        <v>36.320999999999998</v>
      </c>
      <c r="M507">
        <v>7.1</v>
      </c>
      <c r="N507" s="12">
        <f t="shared" si="256"/>
        <v>17.5</v>
      </c>
      <c r="O507" s="10">
        <f t="shared" si="257"/>
        <v>9.8000000000000007</v>
      </c>
      <c r="P507" s="10">
        <f t="shared" si="258"/>
        <v>93.088431923608894</v>
      </c>
      <c r="Q507" s="10">
        <f t="shared" si="259"/>
        <v>32.803941275248</v>
      </c>
      <c r="R507" s="10">
        <f t="shared" si="260"/>
        <v>28.245437499156438</v>
      </c>
      <c r="S507" s="12">
        <f t="shared" si="261"/>
        <v>10.714285714285715</v>
      </c>
      <c r="T507" s="10">
        <f t="shared" si="262"/>
        <v>13.376533333345</v>
      </c>
      <c r="U507" s="10">
        <f t="shared" si="263"/>
        <v>0.80097626547060308</v>
      </c>
      <c r="V507" s="10">
        <f t="shared" si="264"/>
        <v>8.2500000000000018</v>
      </c>
      <c r="W507" s="10">
        <f t="shared" si="265"/>
        <v>30.524689387202219</v>
      </c>
      <c r="X507" s="10">
        <f t="shared" si="266"/>
        <v>0.24015739010193515</v>
      </c>
      <c r="Y507" s="10">
        <f t="shared" si="267"/>
        <v>0.73131795838531433</v>
      </c>
      <c r="Z507" s="10">
        <f t="shared" si="268"/>
        <v>5.3610943046662118</v>
      </c>
      <c r="AA507" s="10">
        <f t="shared" si="269"/>
        <v>2.8889056953337899</v>
      </c>
      <c r="AB507" s="10">
        <f t="shared" si="270"/>
        <v>8.194444442</v>
      </c>
      <c r="AC507" s="10">
        <f t="shared" si="271"/>
        <v>1.546907207559362</v>
      </c>
      <c r="AD507" s="10">
        <f t="shared" si="272"/>
        <v>0.75210832530411376</v>
      </c>
      <c r="AE507" s="10">
        <f t="shared" si="273"/>
        <v>1.1495077664317379</v>
      </c>
      <c r="AF507" s="10">
        <f t="shared" si="274"/>
        <v>0.50859932404373276</v>
      </c>
      <c r="AG507" s="10">
        <f t="shared" si="275"/>
        <v>7.3916538876576385E-2</v>
      </c>
      <c r="AH507" s="10">
        <f t="shared" si="276"/>
        <v>93.088431923608894</v>
      </c>
      <c r="AI507" s="10">
        <f t="shared" si="277"/>
        <v>6.1903807229199914E-2</v>
      </c>
      <c r="AJ507" s="10">
        <f t="shared" ca="1" si="278"/>
        <v>8.8566308109999992E-2</v>
      </c>
      <c r="AK507" s="12">
        <f t="shared" si="279"/>
        <v>7.3916538876576385E-2</v>
      </c>
      <c r="AL507" s="10">
        <f t="shared" ca="1" si="280"/>
        <v>2.8003393872237901</v>
      </c>
      <c r="AM507" s="10">
        <f t="shared" si="281"/>
        <v>6.1903807229199914E-2</v>
      </c>
      <c r="AN507" s="10">
        <f t="shared" si="282"/>
        <v>3.2006322236769389</v>
      </c>
      <c r="AO507" s="10">
        <f t="shared" si="283"/>
        <v>3.3368055559999998</v>
      </c>
      <c r="AP507" s="10">
        <f t="shared" si="284"/>
        <v>0.64090844238800515</v>
      </c>
      <c r="AQ507" s="10">
        <f t="shared" si="285"/>
        <v>2.1345138890399999</v>
      </c>
      <c r="AR507" s="15">
        <f t="shared" ca="1" si="286"/>
        <v>2.4662502972709324</v>
      </c>
    </row>
    <row r="508" spans="1:44">
      <c r="A508" s="14" t="str">
        <f>B508&amp;D508</f>
        <v>NV2</v>
      </c>
      <c r="B508" t="s">
        <v>95</v>
      </c>
      <c r="C508" t="s">
        <v>152</v>
      </c>
      <c r="D508">
        <v>2</v>
      </c>
      <c r="E508">
        <v>1</v>
      </c>
      <c r="F508" s="16">
        <f t="shared" ca="1" si="287"/>
        <v>3.54745102537226</v>
      </c>
      <c r="G508">
        <v>15.18271605</v>
      </c>
      <c r="H508">
        <v>3.907407407</v>
      </c>
      <c r="I508">
        <v>-4.0076131689999999</v>
      </c>
      <c r="J508">
        <v>718.66666669999995</v>
      </c>
      <c r="K508">
        <v>4.0361625510000003</v>
      </c>
      <c r="L508">
        <v>36.320999999999998</v>
      </c>
      <c r="M508">
        <v>7.6543209880000003</v>
      </c>
      <c r="N508" s="12">
        <f t="shared" si="256"/>
        <v>22.6</v>
      </c>
      <c r="O508" s="10">
        <f t="shared" si="257"/>
        <v>10.7</v>
      </c>
      <c r="P508" s="10">
        <f t="shared" si="258"/>
        <v>93.088431923608894</v>
      </c>
      <c r="Q508" s="10">
        <f t="shared" si="259"/>
        <v>33.731204087808003</v>
      </c>
      <c r="R508" s="10">
        <f t="shared" si="260"/>
        <v>28.657772836896438</v>
      </c>
      <c r="S508" s="12">
        <f t="shared" si="261"/>
        <v>13.733535249009348</v>
      </c>
      <c r="T508" s="10">
        <f t="shared" si="262"/>
        <v>17.274837333348401</v>
      </c>
      <c r="U508" s="10">
        <f t="shared" si="263"/>
        <v>0.7950022905568721</v>
      </c>
      <c r="V508" s="10">
        <f t="shared" si="264"/>
        <v>10.574822141737199</v>
      </c>
      <c r="W508" s="10">
        <f t="shared" si="265"/>
        <v>31.194488462352219</v>
      </c>
      <c r="X508" s="10">
        <f t="shared" si="266"/>
        <v>0.24566868377955847</v>
      </c>
      <c r="Y508" s="10">
        <f t="shared" si="267"/>
        <v>0.72325309225177736</v>
      </c>
      <c r="Z508" s="10">
        <f t="shared" si="268"/>
        <v>5.5426565251350208</v>
      </c>
      <c r="AA508" s="10">
        <f t="shared" si="269"/>
        <v>5.0321656166021782</v>
      </c>
      <c r="AB508" s="10">
        <f t="shared" si="270"/>
        <v>9.5450617285000003</v>
      </c>
      <c r="AC508" s="10">
        <f t="shared" si="271"/>
        <v>1.7255106400137279</v>
      </c>
      <c r="AD508" s="10">
        <f t="shared" si="272"/>
        <v>0.80797623662502327</v>
      </c>
      <c r="AE508" s="10">
        <f t="shared" si="273"/>
        <v>1.2667434383193756</v>
      </c>
      <c r="AF508" s="10">
        <f t="shared" si="274"/>
        <v>0.45399985815719079</v>
      </c>
      <c r="AG508" s="10">
        <f t="shared" si="275"/>
        <v>8.0102136212387376E-2</v>
      </c>
      <c r="AH508" s="10">
        <f t="shared" si="276"/>
        <v>93.088431923608894</v>
      </c>
      <c r="AI508" s="10">
        <f t="shared" si="277"/>
        <v>6.1903807229199914E-2</v>
      </c>
      <c r="AJ508" s="10">
        <f t="shared" ca="1" si="278"/>
        <v>0.18908642011000007</v>
      </c>
      <c r="AK508" s="12">
        <f t="shared" si="279"/>
        <v>8.0102136212387376E-2</v>
      </c>
      <c r="AL508" s="10">
        <f t="shared" ca="1" si="280"/>
        <v>4.8430791964921784</v>
      </c>
      <c r="AM508" s="10">
        <f t="shared" si="281"/>
        <v>6.1903807229199914E-2</v>
      </c>
      <c r="AN508" s="10">
        <f t="shared" si="282"/>
        <v>3.1853326138285785</v>
      </c>
      <c r="AO508" s="10">
        <f t="shared" si="283"/>
        <v>4.0361625510000003</v>
      </c>
      <c r="AP508" s="10">
        <f t="shared" si="284"/>
        <v>0.81274358016218484</v>
      </c>
      <c r="AQ508" s="10">
        <f t="shared" si="285"/>
        <v>2.3722952673400002</v>
      </c>
      <c r="AR508" s="15">
        <f t="shared" ca="1" si="286"/>
        <v>3.54745102537226</v>
      </c>
    </row>
    <row r="509" spans="1:44">
      <c r="A509" s="14" t="str">
        <f>B509&amp;D509</f>
        <v>NV3</v>
      </c>
      <c r="B509" t="s">
        <v>95</v>
      </c>
      <c r="C509" t="s">
        <v>152</v>
      </c>
      <c r="D509">
        <v>3</v>
      </c>
      <c r="E509">
        <v>1</v>
      </c>
      <c r="F509" s="16">
        <f t="shared" ca="1" si="287"/>
        <v>5.2063634568232331</v>
      </c>
      <c r="G509">
        <v>19.74555556</v>
      </c>
      <c r="H509">
        <v>7.2633333330000003</v>
      </c>
      <c r="I509">
        <v>-1.7330555560000001</v>
      </c>
      <c r="J509">
        <v>718.66666669999995</v>
      </c>
      <c r="K509">
        <v>4.8981481479999998</v>
      </c>
      <c r="L509">
        <v>36.320999999999998</v>
      </c>
      <c r="M509">
        <v>9.1777777779999994</v>
      </c>
      <c r="N509" s="12">
        <f t="shared" si="256"/>
        <v>29</v>
      </c>
      <c r="O509" s="10">
        <f t="shared" si="257"/>
        <v>11.7</v>
      </c>
      <c r="P509" s="10">
        <f t="shared" si="258"/>
        <v>93.088431923608894</v>
      </c>
      <c r="Q509" s="10">
        <f t="shared" si="259"/>
        <v>35.889331994648437</v>
      </c>
      <c r="R509" s="10">
        <f t="shared" si="260"/>
        <v>30.136583680000001</v>
      </c>
      <c r="S509" s="12">
        <f t="shared" si="261"/>
        <v>18.624169041111109</v>
      </c>
      <c r="T509" s="10">
        <f t="shared" si="262"/>
        <v>22.166826666686003</v>
      </c>
      <c r="U509" s="10">
        <f t="shared" si="263"/>
        <v>0.84018201257020386</v>
      </c>
      <c r="V509" s="10">
        <f t="shared" si="264"/>
        <v>14.340610161655555</v>
      </c>
      <c r="W509" s="10">
        <f t="shared" si="265"/>
        <v>33.012957837324223</v>
      </c>
      <c r="X509" s="10">
        <f t="shared" si="266"/>
        <v>0.23731949666120108</v>
      </c>
      <c r="Y509" s="10">
        <f t="shared" si="267"/>
        <v>0.7842457169697753</v>
      </c>
      <c r="Z509" s="10">
        <f t="shared" si="268"/>
        <v>6.1442660319312896</v>
      </c>
      <c r="AA509" s="10">
        <f t="shared" si="269"/>
        <v>8.196344129724265</v>
      </c>
      <c r="AB509" s="10">
        <f t="shared" si="270"/>
        <v>13.504444446499999</v>
      </c>
      <c r="AC509" s="10">
        <f t="shared" si="271"/>
        <v>2.3017040445694268</v>
      </c>
      <c r="AD509" s="10">
        <f t="shared" si="272"/>
        <v>1.0201190498027413</v>
      </c>
      <c r="AE509" s="10">
        <f t="shared" si="273"/>
        <v>1.660911547186084</v>
      </c>
      <c r="AF509" s="10">
        <f t="shared" si="274"/>
        <v>0.53792274315862754</v>
      </c>
      <c r="AG509" s="10">
        <f t="shared" si="275"/>
        <v>0.10084368757528171</v>
      </c>
      <c r="AH509" s="10">
        <f t="shared" si="276"/>
        <v>93.088431923608894</v>
      </c>
      <c r="AI509" s="10">
        <f t="shared" si="277"/>
        <v>6.1903807229199914E-2</v>
      </c>
      <c r="AJ509" s="10">
        <f t="shared" ca="1" si="278"/>
        <v>0.5543135805199999</v>
      </c>
      <c r="AK509" s="12">
        <f t="shared" si="279"/>
        <v>0.10084368757528171</v>
      </c>
      <c r="AL509" s="10">
        <f t="shared" ca="1" si="280"/>
        <v>7.6420305492042653</v>
      </c>
      <c r="AM509" s="10">
        <f t="shared" si="281"/>
        <v>6.1903807229199914E-2</v>
      </c>
      <c r="AN509" s="10">
        <f t="shared" si="282"/>
        <v>3.1413125256702967</v>
      </c>
      <c r="AO509" s="10">
        <f t="shared" si="283"/>
        <v>4.8981481479999998</v>
      </c>
      <c r="AP509" s="10">
        <f t="shared" si="284"/>
        <v>1.1229888040274565</v>
      </c>
      <c r="AQ509" s="10">
        <f t="shared" si="285"/>
        <v>2.6653703703199998</v>
      </c>
      <c r="AR509" s="15">
        <f t="shared" ca="1" si="286"/>
        <v>5.2063634568232331</v>
      </c>
    </row>
    <row r="510" spans="1:44">
      <c r="A510" s="14" t="str">
        <f>B510&amp;D510</f>
        <v>NV4</v>
      </c>
      <c r="B510" t="s">
        <v>95</v>
      </c>
      <c r="C510" t="s">
        <v>152</v>
      </c>
      <c r="D510">
        <v>4</v>
      </c>
      <c r="E510">
        <v>1</v>
      </c>
      <c r="F510" s="16">
        <f t="shared" ca="1" si="287"/>
        <v>7.1434325375604306</v>
      </c>
      <c r="G510">
        <v>22.981609200000001</v>
      </c>
      <c r="H510">
        <v>9.6229885060000004</v>
      </c>
      <c r="I510">
        <v>-3.8043103450000002</v>
      </c>
      <c r="J510">
        <v>718.66666669999995</v>
      </c>
      <c r="K510">
        <v>5.1840996170000002</v>
      </c>
      <c r="L510">
        <v>36.320999999999998</v>
      </c>
      <c r="M510">
        <v>10.62068966</v>
      </c>
      <c r="N510" s="12">
        <f t="shared" si="256"/>
        <v>35.74</v>
      </c>
      <c r="O510" s="10">
        <f t="shared" si="257"/>
        <v>12.9</v>
      </c>
      <c r="P510" s="10">
        <f t="shared" si="258"/>
        <v>93.088431923608894</v>
      </c>
      <c r="Q510" s="10">
        <f t="shared" si="259"/>
        <v>37.384522172486442</v>
      </c>
      <c r="R510" s="10">
        <f t="shared" si="260"/>
        <v>31.227391054023439</v>
      </c>
      <c r="S510" s="12">
        <f t="shared" si="261"/>
        <v>23.647536761565892</v>
      </c>
      <c r="T510" s="10">
        <f t="shared" si="262"/>
        <v>27.318702933357162</v>
      </c>
      <c r="U510" s="10">
        <f t="shared" si="263"/>
        <v>0.86561711290807153</v>
      </c>
      <c r="V510" s="10">
        <f t="shared" si="264"/>
        <v>18.208603306405738</v>
      </c>
      <c r="W510" s="10">
        <f t="shared" si="265"/>
        <v>34.305956613254942</v>
      </c>
      <c r="X510" s="10">
        <f t="shared" si="266"/>
        <v>0.24494451189322908</v>
      </c>
      <c r="Y510" s="10">
        <f t="shared" si="267"/>
        <v>0.8185831024258966</v>
      </c>
      <c r="Z510" s="10">
        <f t="shared" si="268"/>
        <v>6.8785994847097358</v>
      </c>
      <c r="AA510" s="10">
        <f t="shared" si="269"/>
        <v>11.330003821696003</v>
      </c>
      <c r="AB510" s="10">
        <f t="shared" si="270"/>
        <v>16.302298853</v>
      </c>
      <c r="AC510" s="10">
        <f t="shared" si="271"/>
        <v>2.806314054856621</v>
      </c>
      <c r="AD510" s="10">
        <f t="shared" si="272"/>
        <v>1.1972821891590202</v>
      </c>
      <c r="AE510" s="10">
        <f t="shared" si="273"/>
        <v>2.0017981220078207</v>
      </c>
      <c r="AF510" s="10">
        <f t="shared" si="274"/>
        <v>0.46099723567430961</v>
      </c>
      <c r="AG510" s="10">
        <f t="shared" si="275"/>
        <v>0.11811462252920979</v>
      </c>
      <c r="AH510" s="10">
        <f t="shared" si="276"/>
        <v>93.088431923608894</v>
      </c>
      <c r="AI510" s="10">
        <f t="shared" si="277"/>
        <v>6.1903807229199914E-2</v>
      </c>
      <c r="AJ510" s="10">
        <f t="shared" ca="1" si="278"/>
        <v>0.39169961691000016</v>
      </c>
      <c r="AK510" s="12">
        <f t="shared" si="279"/>
        <v>0.11811462252920979</v>
      </c>
      <c r="AL510" s="10">
        <f t="shared" ca="1" si="280"/>
        <v>10.938304204786004</v>
      </c>
      <c r="AM510" s="10">
        <f t="shared" si="281"/>
        <v>6.1903807229199914E-2</v>
      </c>
      <c r="AN510" s="10">
        <f t="shared" si="282"/>
        <v>3.1109327633006711</v>
      </c>
      <c r="AO510" s="10">
        <f t="shared" si="283"/>
        <v>5.1840996170000002</v>
      </c>
      <c r="AP510" s="10">
        <f t="shared" si="284"/>
        <v>1.540800886333511</v>
      </c>
      <c r="AQ510" s="10">
        <f t="shared" si="285"/>
        <v>2.7625938697799999</v>
      </c>
      <c r="AR510" s="15">
        <f t="shared" ca="1" si="286"/>
        <v>7.1434325375604306</v>
      </c>
    </row>
    <row r="511" spans="1:44">
      <c r="A511" s="14" t="str">
        <f>B511&amp;D511</f>
        <v>NV5</v>
      </c>
      <c r="B511" t="s">
        <v>95</v>
      </c>
      <c r="C511" t="s">
        <v>152</v>
      </c>
      <c r="D511">
        <v>5</v>
      </c>
      <c r="E511">
        <v>1</v>
      </c>
      <c r="F511" s="16">
        <f t="shared" ca="1" si="287"/>
        <v>9.7144206636691148</v>
      </c>
      <c r="G511">
        <v>32.045555559999997</v>
      </c>
      <c r="H511">
        <v>17.25333333</v>
      </c>
      <c r="I511">
        <v>0.118888889</v>
      </c>
      <c r="J511">
        <v>718.66666669999995</v>
      </c>
      <c r="K511">
        <v>4.7103703699999997</v>
      </c>
      <c r="L511">
        <v>36.320999999999998</v>
      </c>
      <c r="M511">
        <v>12.288888890000001</v>
      </c>
      <c r="N511" s="12">
        <f t="shared" si="256"/>
        <v>40</v>
      </c>
      <c r="O511" s="10">
        <f t="shared" si="257"/>
        <v>13.9</v>
      </c>
      <c r="P511" s="10">
        <f t="shared" si="258"/>
        <v>93.088431923608894</v>
      </c>
      <c r="Q511" s="10">
        <f t="shared" si="259"/>
        <v>42.428849014375004</v>
      </c>
      <c r="R511" s="10">
        <f t="shared" si="260"/>
        <v>34.677987430000002</v>
      </c>
      <c r="S511" s="12">
        <f t="shared" si="261"/>
        <v>27.681854517985613</v>
      </c>
      <c r="T511" s="10">
        <f t="shared" si="262"/>
        <v>30.574933333360001</v>
      </c>
      <c r="U511" s="10">
        <f t="shared" si="263"/>
        <v>0.90537742850226333</v>
      </c>
      <c r="V511" s="10">
        <f t="shared" si="264"/>
        <v>21.315027978848921</v>
      </c>
      <c r="W511" s="10">
        <f t="shared" si="265"/>
        <v>38.553418222187503</v>
      </c>
      <c r="X511" s="10">
        <f t="shared" si="266"/>
        <v>0.23011068892167688</v>
      </c>
      <c r="Y511" s="10">
        <f t="shared" si="267"/>
        <v>0.87225952847805555</v>
      </c>
      <c r="Z511" s="10">
        <f t="shared" si="268"/>
        <v>7.7382971838976866</v>
      </c>
      <c r="AA511" s="10">
        <f t="shared" si="269"/>
        <v>13.576730794951235</v>
      </c>
      <c r="AB511" s="10">
        <f t="shared" si="270"/>
        <v>24.649444445</v>
      </c>
      <c r="AC511" s="10">
        <f t="shared" si="271"/>
        <v>4.7670292962669016</v>
      </c>
      <c r="AD511" s="10">
        <f t="shared" si="272"/>
        <v>1.9690577143787023</v>
      </c>
      <c r="AE511" s="10">
        <f t="shared" si="273"/>
        <v>3.3680435053228019</v>
      </c>
      <c r="AF511" s="10">
        <f t="shared" si="274"/>
        <v>0.61610513720757498</v>
      </c>
      <c r="AG511" s="10">
        <f t="shared" si="275"/>
        <v>0.1852725465799466</v>
      </c>
      <c r="AH511" s="10">
        <f t="shared" si="276"/>
        <v>93.088431923608894</v>
      </c>
      <c r="AI511" s="10">
        <f t="shared" si="277"/>
        <v>6.1903807229199914E-2</v>
      </c>
      <c r="AJ511" s="10">
        <f t="shared" ca="1" si="278"/>
        <v>1.1686003828800002</v>
      </c>
      <c r="AK511" s="12">
        <f t="shared" si="279"/>
        <v>0.1852725465799466</v>
      </c>
      <c r="AL511" s="10">
        <f t="shared" ca="1" si="280"/>
        <v>12.408130412071234</v>
      </c>
      <c r="AM511" s="10">
        <f t="shared" si="281"/>
        <v>6.1903807229199914E-2</v>
      </c>
      <c r="AN511" s="10">
        <f t="shared" si="282"/>
        <v>3.0236911803351378</v>
      </c>
      <c r="AO511" s="10">
        <f t="shared" si="283"/>
        <v>4.7103703699999997</v>
      </c>
      <c r="AP511" s="10">
        <f t="shared" si="284"/>
        <v>2.7519383681152272</v>
      </c>
      <c r="AQ511" s="10">
        <f t="shared" si="285"/>
        <v>2.6015259257999999</v>
      </c>
      <c r="AR511" s="15">
        <f t="shared" ca="1" si="286"/>
        <v>9.7144206636691148</v>
      </c>
    </row>
    <row r="512" spans="1:44">
      <c r="A512" s="14" t="str">
        <f>B512&amp;D512</f>
        <v>NV6</v>
      </c>
      <c r="B512" t="s">
        <v>95</v>
      </c>
      <c r="C512" t="s">
        <v>152</v>
      </c>
      <c r="D512">
        <v>6</v>
      </c>
      <c r="E512">
        <v>1</v>
      </c>
      <c r="F512" s="16">
        <f t="shared" ca="1" si="287"/>
        <v>11.659484003041236</v>
      </c>
      <c r="G512">
        <v>37.078160920000002</v>
      </c>
      <c r="H512">
        <v>21.78965517</v>
      </c>
      <c r="I512">
        <v>2.4017720310000001</v>
      </c>
      <c r="J512">
        <v>718.66666669999995</v>
      </c>
      <c r="K512">
        <v>4.8677681990000004</v>
      </c>
      <c r="L512">
        <v>36.320999999999998</v>
      </c>
      <c r="M512">
        <v>12.977011490000001</v>
      </c>
      <c r="N512" s="12">
        <f t="shared" si="256"/>
        <v>41.7</v>
      </c>
      <c r="O512" s="10">
        <f t="shared" si="257"/>
        <v>14.4</v>
      </c>
      <c r="P512" s="10">
        <f t="shared" si="258"/>
        <v>93.088431923608894</v>
      </c>
      <c r="Q512" s="10">
        <f t="shared" si="259"/>
        <v>45.280234630000002</v>
      </c>
      <c r="R512" s="10">
        <f t="shared" si="260"/>
        <v>36.881034107601437</v>
      </c>
      <c r="S512" s="12">
        <f t="shared" si="261"/>
        <v>29.214631219895839</v>
      </c>
      <c r="T512" s="10">
        <f t="shared" si="262"/>
        <v>31.874368000027804</v>
      </c>
      <c r="U512" s="10">
        <f t="shared" si="263"/>
        <v>0.91655562299683413</v>
      </c>
      <c r="V512" s="10">
        <f t="shared" si="264"/>
        <v>22.495266039319798</v>
      </c>
      <c r="W512" s="10">
        <f t="shared" si="265"/>
        <v>41.080634368800716</v>
      </c>
      <c r="X512" s="10">
        <f t="shared" si="266"/>
        <v>0.22069647944741322</v>
      </c>
      <c r="Y512" s="10">
        <f t="shared" si="267"/>
        <v>0.88735009104572626</v>
      </c>
      <c r="Z512" s="10">
        <f t="shared" si="268"/>
        <v>8.0450277213071395</v>
      </c>
      <c r="AA512" s="10">
        <f t="shared" si="269"/>
        <v>14.450238318012659</v>
      </c>
      <c r="AB512" s="10">
        <f t="shared" si="270"/>
        <v>29.433908045000003</v>
      </c>
      <c r="AC512" s="10">
        <f t="shared" si="271"/>
        <v>6.3015777182250821</v>
      </c>
      <c r="AD512" s="10">
        <f t="shared" si="272"/>
        <v>2.6102229440086719</v>
      </c>
      <c r="AE512" s="10">
        <f t="shared" si="273"/>
        <v>4.4559003311168768</v>
      </c>
      <c r="AF512" s="10">
        <f t="shared" si="274"/>
        <v>0.72619030695109665</v>
      </c>
      <c r="AG512" s="10">
        <f t="shared" si="275"/>
        <v>0.2365722615039321</v>
      </c>
      <c r="AH512" s="10">
        <f t="shared" si="276"/>
        <v>93.088431923608894</v>
      </c>
      <c r="AI512" s="10">
        <f t="shared" si="277"/>
        <v>6.1903807229199914E-2</v>
      </c>
      <c r="AJ512" s="10">
        <f t="shared" ca="1" si="278"/>
        <v>0.66982490400000039</v>
      </c>
      <c r="AK512" s="12">
        <f t="shared" si="279"/>
        <v>0.2365722615039321</v>
      </c>
      <c r="AL512" s="10">
        <f t="shared" ca="1" si="280"/>
        <v>13.780413414012658</v>
      </c>
      <c r="AM512" s="10">
        <f t="shared" si="281"/>
        <v>6.1903807229199914E-2</v>
      </c>
      <c r="AN512" s="10">
        <f t="shared" si="282"/>
        <v>2.9758567940274951</v>
      </c>
      <c r="AO512" s="10">
        <f t="shared" si="283"/>
        <v>4.8677681990000004</v>
      </c>
      <c r="AP512" s="10">
        <f t="shared" si="284"/>
        <v>3.7297100241657803</v>
      </c>
      <c r="AQ512" s="10">
        <f t="shared" si="285"/>
        <v>2.6550411876600002</v>
      </c>
      <c r="AR512" s="15">
        <f t="shared" ca="1" si="286"/>
        <v>11.659484003041236</v>
      </c>
    </row>
    <row r="513" spans="1:44">
      <c r="A513" s="14" t="str">
        <f>B513&amp;D513</f>
        <v>NV7</v>
      </c>
      <c r="B513" t="s">
        <v>95</v>
      </c>
      <c r="C513" t="s">
        <v>152</v>
      </c>
      <c r="D513">
        <v>7</v>
      </c>
      <c r="E513">
        <v>1</v>
      </c>
      <c r="F513" s="16">
        <f t="shared" ca="1" si="287"/>
        <v>10.494327996257363</v>
      </c>
      <c r="G513">
        <v>39.711111109999997</v>
      </c>
      <c r="H513">
        <v>24.44</v>
      </c>
      <c r="I513">
        <v>5.0856944439999996</v>
      </c>
      <c r="J513">
        <v>718.66666669999995</v>
      </c>
      <c r="K513">
        <v>3.5096296300000001</v>
      </c>
      <c r="L513">
        <v>36.320999999999998</v>
      </c>
      <c r="M513">
        <v>12.67777778</v>
      </c>
      <c r="N513" s="12">
        <f t="shared" si="256"/>
        <v>40.799999999999997</v>
      </c>
      <c r="O513" s="10">
        <f t="shared" si="257"/>
        <v>14.2</v>
      </c>
      <c r="P513" s="10">
        <f t="shared" si="258"/>
        <v>93.088431923608894</v>
      </c>
      <c r="Q513" s="10">
        <f t="shared" si="259"/>
        <v>46.758651733398438</v>
      </c>
      <c r="R513" s="10">
        <f t="shared" si="260"/>
        <v>38.149398119943001</v>
      </c>
      <c r="S513" s="12">
        <f t="shared" si="261"/>
        <v>28.41314554309859</v>
      </c>
      <c r="T513" s="10">
        <f t="shared" si="262"/>
        <v>31.1864320000272</v>
      </c>
      <c r="U513" s="10">
        <f t="shared" si="263"/>
        <v>0.91107394212565929</v>
      </c>
      <c r="V513" s="10">
        <f t="shared" si="264"/>
        <v>21.878122068185913</v>
      </c>
      <c r="W513" s="10">
        <f t="shared" si="265"/>
        <v>42.454024926670719</v>
      </c>
      <c r="X513" s="10">
        <f t="shared" si="266"/>
        <v>0.20885184523944508</v>
      </c>
      <c r="Y513" s="10">
        <f t="shared" si="267"/>
        <v>0.8799498218696401</v>
      </c>
      <c r="Z513" s="10">
        <f t="shared" si="268"/>
        <v>7.8021643610402931</v>
      </c>
      <c r="AA513" s="10">
        <f t="shared" si="269"/>
        <v>14.075957707145619</v>
      </c>
      <c r="AB513" s="10">
        <f t="shared" si="270"/>
        <v>32.075555555000001</v>
      </c>
      <c r="AC513" s="10">
        <f t="shared" si="271"/>
        <v>7.2628082881026614</v>
      </c>
      <c r="AD513" s="10">
        <f t="shared" si="272"/>
        <v>3.0636357334276632</v>
      </c>
      <c r="AE513" s="10">
        <f t="shared" si="273"/>
        <v>5.1632220107651623</v>
      </c>
      <c r="AF513" s="10">
        <f t="shared" si="274"/>
        <v>0.87754278046420753</v>
      </c>
      <c r="AG513" s="10">
        <f t="shared" si="275"/>
        <v>0.26967415307831438</v>
      </c>
      <c r="AH513" s="10">
        <f t="shared" si="276"/>
        <v>93.088431923608894</v>
      </c>
      <c r="AI513" s="10">
        <f t="shared" si="277"/>
        <v>6.1903807229199914E-2</v>
      </c>
      <c r="AJ513" s="10">
        <f t="shared" ca="1" si="278"/>
        <v>0.36983065139999982</v>
      </c>
      <c r="AK513" s="12">
        <f t="shared" si="279"/>
        <v>0.26967415307831438</v>
      </c>
      <c r="AL513" s="10">
        <f t="shared" ca="1" si="280"/>
        <v>13.70612705574562</v>
      </c>
      <c r="AM513" s="10">
        <f t="shared" si="281"/>
        <v>6.1903807229199914E-2</v>
      </c>
      <c r="AN513" s="10">
        <f t="shared" si="282"/>
        <v>2.9500888668798808</v>
      </c>
      <c r="AO513" s="10">
        <f t="shared" si="283"/>
        <v>3.5096296300000001</v>
      </c>
      <c r="AP513" s="10">
        <f t="shared" si="284"/>
        <v>4.2856792303009552</v>
      </c>
      <c r="AQ513" s="10">
        <f t="shared" si="285"/>
        <v>2.1932740742000001</v>
      </c>
      <c r="AR513" s="15">
        <f t="shared" ca="1" si="286"/>
        <v>10.494327996257363</v>
      </c>
    </row>
    <row r="514" spans="1:44">
      <c r="A514" s="14" t="str">
        <f>B514&amp;D514</f>
        <v>NV8</v>
      </c>
      <c r="B514" t="s">
        <v>95</v>
      </c>
      <c r="C514" t="s">
        <v>152</v>
      </c>
      <c r="D514">
        <v>8</v>
      </c>
      <c r="E514">
        <v>1</v>
      </c>
      <c r="F514" s="16">
        <f t="shared" ca="1" si="287"/>
        <v>10.660171282661956</v>
      </c>
      <c r="G514">
        <v>38.151111110000002</v>
      </c>
      <c r="H514">
        <v>23.97666667</v>
      </c>
      <c r="I514">
        <v>5.3016203700000002</v>
      </c>
      <c r="J514">
        <v>718.66666669999995</v>
      </c>
      <c r="K514">
        <v>4.1478240739999999</v>
      </c>
      <c r="L514">
        <v>36.320999999999998</v>
      </c>
      <c r="M514">
        <v>12.34444444</v>
      </c>
      <c r="N514" s="12">
        <f t="shared" si="256"/>
        <v>37.4</v>
      </c>
      <c r="O514" s="10">
        <f t="shared" si="257"/>
        <v>13.4</v>
      </c>
      <c r="P514" s="10">
        <f t="shared" si="258"/>
        <v>93.088431923608894</v>
      </c>
      <c r="Q514" s="10">
        <f t="shared" si="259"/>
        <v>45.867328876423002</v>
      </c>
      <c r="R514" s="10">
        <f t="shared" si="260"/>
        <v>37.893147821406437</v>
      </c>
      <c r="S514" s="12">
        <f t="shared" si="261"/>
        <v>26.576948584179103</v>
      </c>
      <c r="T514" s="10">
        <f t="shared" si="262"/>
        <v>28.5875626666916</v>
      </c>
      <c r="U514" s="10">
        <f t="shared" si="263"/>
        <v>0.92966822299771867</v>
      </c>
      <c r="V514" s="10">
        <f t="shared" si="264"/>
        <v>20.464250409817911</v>
      </c>
      <c r="W514" s="10">
        <f t="shared" si="265"/>
        <v>41.880238348914716</v>
      </c>
      <c r="X514" s="10">
        <f t="shared" si="266"/>
        <v>0.20786132974823013</v>
      </c>
      <c r="Y514" s="10">
        <f t="shared" si="267"/>
        <v>0.90505210104692024</v>
      </c>
      <c r="Z514" s="10">
        <f t="shared" si="268"/>
        <v>7.8787337945149769</v>
      </c>
      <c r="AA514" s="10">
        <f t="shared" si="269"/>
        <v>12.585516615302934</v>
      </c>
      <c r="AB514" s="10">
        <f t="shared" si="270"/>
        <v>31.063888890000001</v>
      </c>
      <c r="AC514" s="10">
        <f t="shared" si="271"/>
        <v>6.6790801863301912</v>
      </c>
      <c r="AD514" s="10">
        <f t="shared" si="272"/>
        <v>2.9797410062541627</v>
      </c>
      <c r="AE514" s="10">
        <f t="shared" si="273"/>
        <v>4.8294105962921767</v>
      </c>
      <c r="AF514" s="10">
        <f t="shared" si="274"/>
        <v>0.89084837632173342</v>
      </c>
      <c r="AG514" s="10">
        <f t="shared" si="275"/>
        <v>0.25656657066645694</v>
      </c>
      <c r="AH514" s="10">
        <f t="shared" si="276"/>
        <v>93.088431923608894</v>
      </c>
      <c r="AI514" s="10">
        <f t="shared" si="277"/>
        <v>6.1903807229199914E-2</v>
      </c>
      <c r="AJ514" s="10">
        <f t="shared" ca="1" si="278"/>
        <v>-0.14163333310000001</v>
      </c>
      <c r="AK514" s="12">
        <f t="shared" si="279"/>
        <v>0.25656657066645694</v>
      </c>
      <c r="AL514" s="10">
        <f t="shared" ca="1" si="280"/>
        <v>12.727149948402934</v>
      </c>
      <c r="AM514" s="10">
        <f t="shared" si="281"/>
        <v>6.1903807229199914E-2</v>
      </c>
      <c r="AN514" s="10">
        <f t="shared" si="282"/>
        <v>2.9599042598760863</v>
      </c>
      <c r="AO514" s="10">
        <f t="shared" si="283"/>
        <v>4.1478240739999999</v>
      </c>
      <c r="AP514" s="10">
        <f t="shared" si="284"/>
        <v>3.9385622199704433</v>
      </c>
      <c r="AQ514" s="10">
        <f t="shared" si="285"/>
        <v>2.4102601851600003</v>
      </c>
      <c r="AR514" s="15">
        <f t="shared" ca="1" si="286"/>
        <v>10.660171282661956</v>
      </c>
    </row>
    <row r="515" spans="1:44">
      <c r="A515" s="14" t="str">
        <f>B515&amp;D515</f>
        <v>NV9</v>
      </c>
      <c r="B515" t="s">
        <v>95</v>
      </c>
      <c r="C515" t="s">
        <v>152</v>
      </c>
      <c r="D515">
        <v>9</v>
      </c>
      <c r="E515">
        <v>1</v>
      </c>
      <c r="F515" s="16">
        <f t="shared" ca="1" si="287"/>
        <v>8.8321057538763714</v>
      </c>
      <c r="G515">
        <v>34.317241379999999</v>
      </c>
      <c r="H515">
        <v>19.733333330000001</v>
      </c>
      <c r="I515">
        <v>1.5586685819999999</v>
      </c>
      <c r="J515">
        <v>718.66666669999995</v>
      </c>
      <c r="K515">
        <v>3.893773946</v>
      </c>
      <c r="L515">
        <v>36.320999999999998</v>
      </c>
      <c r="M515">
        <v>11.022988509999999</v>
      </c>
      <c r="N515" s="12">
        <f t="shared" si="256"/>
        <v>31.5</v>
      </c>
      <c r="O515" s="10">
        <f t="shared" si="257"/>
        <v>12.2</v>
      </c>
      <c r="P515" s="10">
        <f t="shared" si="258"/>
        <v>93.088431923608894</v>
      </c>
      <c r="Q515" s="10">
        <f t="shared" si="259"/>
        <v>43.552731226902999</v>
      </c>
      <c r="R515" s="10">
        <f t="shared" si="260"/>
        <v>35.889331994648437</v>
      </c>
      <c r="S515" s="12">
        <f t="shared" si="261"/>
        <v>22.105497461680326</v>
      </c>
      <c r="T515" s="10">
        <f t="shared" si="262"/>
        <v>24.077760000021001</v>
      </c>
      <c r="U515" s="10">
        <f t="shared" si="263"/>
        <v>0.91808778979693484</v>
      </c>
      <c r="V515" s="10">
        <f t="shared" si="264"/>
        <v>17.021233045493851</v>
      </c>
      <c r="W515" s="10">
        <f t="shared" si="265"/>
        <v>39.721031610775718</v>
      </c>
      <c r="X515" s="10">
        <f t="shared" si="266"/>
        <v>0.22424254117494491</v>
      </c>
      <c r="Y515" s="10">
        <f t="shared" si="267"/>
        <v>0.88941851622586221</v>
      </c>
      <c r="Z515" s="10">
        <f t="shared" si="268"/>
        <v>7.9221797488466335</v>
      </c>
      <c r="AA515" s="10">
        <f t="shared" si="269"/>
        <v>9.0990532966472166</v>
      </c>
      <c r="AB515" s="10">
        <f t="shared" si="270"/>
        <v>27.025287355</v>
      </c>
      <c r="AC515" s="10">
        <f t="shared" si="271"/>
        <v>5.4139407613005135</v>
      </c>
      <c r="AD515" s="10">
        <f t="shared" si="272"/>
        <v>2.2999597258287285</v>
      </c>
      <c r="AE515" s="10">
        <f t="shared" si="273"/>
        <v>3.8569502435646212</v>
      </c>
      <c r="AF515" s="10">
        <f t="shared" si="274"/>
        <v>0.68366271804256773</v>
      </c>
      <c r="AG515" s="10">
        <f t="shared" si="275"/>
        <v>0.20943040496497692</v>
      </c>
      <c r="AH515" s="10">
        <f t="shared" si="276"/>
        <v>93.088431923608894</v>
      </c>
      <c r="AI515" s="10">
        <f t="shared" si="277"/>
        <v>6.1903807229199914E-2</v>
      </c>
      <c r="AJ515" s="10">
        <f t="shared" ca="1" si="278"/>
        <v>-0.56540421490000026</v>
      </c>
      <c r="AK515" s="12">
        <f t="shared" si="279"/>
        <v>0.20943040496497692</v>
      </c>
      <c r="AL515" s="10">
        <f t="shared" ca="1" si="280"/>
        <v>9.6644575115472175</v>
      </c>
      <c r="AM515" s="10">
        <f t="shared" si="281"/>
        <v>6.1903807229199914E-2</v>
      </c>
      <c r="AN515" s="10">
        <f t="shared" si="282"/>
        <v>2.9997471477632143</v>
      </c>
      <c r="AO515" s="10">
        <f t="shared" si="283"/>
        <v>3.893773946</v>
      </c>
      <c r="AP515" s="10">
        <f t="shared" si="284"/>
        <v>3.1732875255220536</v>
      </c>
      <c r="AQ515" s="10">
        <f t="shared" si="285"/>
        <v>2.3238831416400001</v>
      </c>
      <c r="AR515" s="15">
        <f t="shared" ca="1" si="286"/>
        <v>8.8321057538763714</v>
      </c>
    </row>
    <row r="516" spans="1:44">
      <c r="A516" s="14" t="str">
        <f>B516&amp;D516</f>
        <v>NV10</v>
      </c>
      <c r="B516" t="s">
        <v>95</v>
      </c>
      <c r="C516" t="s">
        <v>152</v>
      </c>
      <c r="D516">
        <v>10</v>
      </c>
      <c r="E516">
        <v>1</v>
      </c>
      <c r="F516" s="16">
        <f t="shared" ca="1" si="287"/>
        <v>5.8563425296036593</v>
      </c>
      <c r="G516">
        <v>25.59333333</v>
      </c>
      <c r="H516">
        <v>11.902222220000001</v>
      </c>
      <c r="I516">
        <v>-6.1481480999999998E-2</v>
      </c>
      <c r="J516">
        <v>718.66666669999995</v>
      </c>
      <c r="K516">
        <v>3.6763425930000002</v>
      </c>
      <c r="L516">
        <v>36.320999999999998</v>
      </c>
      <c r="M516">
        <v>9.8888888890000004</v>
      </c>
      <c r="N516" s="12">
        <f t="shared" si="256"/>
        <v>24.6</v>
      </c>
      <c r="O516" s="10">
        <f t="shared" si="257"/>
        <v>11.1</v>
      </c>
      <c r="P516" s="10">
        <f t="shared" si="258"/>
        <v>93.088431923608894</v>
      </c>
      <c r="Q516" s="10">
        <f t="shared" si="259"/>
        <v>38.925951312671437</v>
      </c>
      <c r="R516" s="10">
        <f t="shared" si="260"/>
        <v>32.121141915516439</v>
      </c>
      <c r="S516" s="12">
        <f t="shared" si="261"/>
        <v>17.107957958081084</v>
      </c>
      <c r="T516" s="10">
        <f t="shared" si="262"/>
        <v>18.803584000016404</v>
      </c>
      <c r="U516" s="10">
        <f t="shared" si="263"/>
        <v>0.90982431636788808</v>
      </c>
      <c r="V516" s="10">
        <f t="shared" si="264"/>
        <v>13.173127627722435</v>
      </c>
      <c r="W516" s="10">
        <f t="shared" si="265"/>
        <v>35.523546614093938</v>
      </c>
      <c r="X516" s="10">
        <f t="shared" si="266"/>
        <v>0.23082940299985685</v>
      </c>
      <c r="Y516" s="10">
        <f t="shared" si="267"/>
        <v>0.87826282709664893</v>
      </c>
      <c r="Z516" s="10">
        <f t="shared" si="268"/>
        <v>7.2016489627754057</v>
      </c>
      <c r="AA516" s="10">
        <f t="shared" si="269"/>
        <v>5.9714786649470293</v>
      </c>
      <c r="AB516" s="10">
        <f t="shared" si="270"/>
        <v>18.747777774999999</v>
      </c>
      <c r="AC516" s="10">
        <f t="shared" si="271"/>
        <v>3.2814737406320162</v>
      </c>
      <c r="AD516" s="10">
        <f t="shared" si="272"/>
        <v>1.3935465241784541</v>
      </c>
      <c r="AE516" s="10">
        <f t="shared" si="273"/>
        <v>2.3375101324052352</v>
      </c>
      <c r="AF516" s="10">
        <f t="shared" si="274"/>
        <v>0.60807241068202378</v>
      </c>
      <c r="AG516" s="10">
        <f t="shared" si="275"/>
        <v>0.13520639348255692</v>
      </c>
      <c r="AH516" s="10">
        <f t="shared" si="276"/>
        <v>93.088431923608894</v>
      </c>
      <c r="AI516" s="10">
        <f t="shared" si="277"/>
        <v>6.1903807229199914E-2</v>
      </c>
      <c r="AJ516" s="10">
        <f t="shared" ca="1" si="278"/>
        <v>-1.1588513412000001</v>
      </c>
      <c r="AK516" s="12">
        <f t="shared" si="279"/>
        <v>0.13520639348255692</v>
      </c>
      <c r="AL516" s="10">
        <f t="shared" ca="1" si="280"/>
        <v>7.1303300061470294</v>
      </c>
      <c r="AM516" s="10">
        <f t="shared" si="281"/>
        <v>6.1903807229199914E-2</v>
      </c>
      <c r="AN516" s="10">
        <f t="shared" si="282"/>
        <v>3.0848564018680986</v>
      </c>
      <c r="AO516" s="10">
        <f t="shared" si="283"/>
        <v>3.6763425930000002</v>
      </c>
      <c r="AP516" s="10">
        <f t="shared" si="284"/>
        <v>1.7294377217232113</v>
      </c>
      <c r="AQ516" s="10">
        <f t="shared" si="285"/>
        <v>2.2499564816199999</v>
      </c>
      <c r="AR516" s="15">
        <f t="shared" ca="1" si="286"/>
        <v>5.8563425296036593</v>
      </c>
    </row>
    <row r="517" spans="1:44">
      <c r="A517" s="14" t="str">
        <f>B517&amp;D517</f>
        <v>NV11</v>
      </c>
      <c r="B517" t="s">
        <v>95</v>
      </c>
      <c r="C517" t="s">
        <v>152</v>
      </c>
      <c r="D517">
        <v>11</v>
      </c>
      <c r="E517">
        <v>1</v>
      </c>
      <c r="F517" s="16">
        <f t="shared" ca="1" si="287"/>
        <v>3.4940981009022827</v>
      </c>
      <c r="G517">
        <v>17.78045977</v>
      </c>
      <c r="H517">
        <v>5.7919540229999997</v>
      </c>
      <c r="I517">
        <v>-1.98960728</v>
      </c>
      <c r="J517">
        <v>718.66666669999995</v>
      </c>
      <c r="K517">
        <v>3.3584291190000002</v>
      </c>
      <c r="L517">
        <v>36.320999999999998</v>
      </c>
      <c r="M517">
        <v>8.5977011490000006</v>
      </c>
      <c r="N517" s="12">
        <f t="shared" si="256"/>
        <v>18.7</v>
      </c>
      <c r="O517" s="10">
        <f t="shared" si="257"/>
        <v>10.1</v>
      </c>
      <c r="P517" s="10">
        <f t="shared" si="258"/>
        <v>93.088431923608894</v>
      </c>
      <c r="Q517" s="10">
        <f t="shared" si="259"/>
        <v>34.91776518869144</v>
      </c>
      <c r="R517" s="10">
        <f t="shared" si="260"/>
        <v>29.49597057068144</v>
      </c>
      <c r="S517" s="12">
        <f t="shared" si="261"/>
        <v>12.634257994371286</v>
      </c>
      <c r="T517" s="10">
        <f t="shared" si="262"/>
        <v>14.2937813333458</v>
      </c>
      <c r="U517" s="10">
        <f t="shared" si="263"/>
        <v>0.88389892777336454</v>
      </c>
      <c r="V517" s="10">
        <f t="shared" si="264"/>
        <v>9.7283786556658907</v>
      </c>
      <c r="W517" s="10">
        <f t="shared" si="265"/>
        <v>32.206867879686442</v>
      </c>
      <c r="X517" s="10">
        <f t="shared" si="266"/>
        <v>0.23828868863518213</v>
      </c>
      <c r="Y517" s="10">
        <f t="shared" si="267"/>
        <v>0.84326355249404228</v>
      </c>
      <c r="Z517" s="10">
        <f t="shared" si="268"/>
        <v>6.4716533812292747</v>
      </c>
      <c r="AA517" s="10">
        <f t="shared" si="269"/>
        <v>3.256725274436616</v>
      </c>
      <c r="AB517" s="10">
        <f t="shared" si="270"/>
        <v>11.7862068965</v>
      </c>
      <c r="AC517" s="10">
        <f t="shared" si="271"/>
        <v>2.0356696104173442</v>
      </c>
      <c r="AD517" s="10">
        <f t="shared" si="272"/>
        <v>0.92172581558075917</v>
      </c>
      <c r="AE517" s="10">
        <f t="shared" si="273"/>
        <v>1.4786977129990517</v>
      </c>
      <c r="AF517" s="10">
        <f t="shared" si="274"/>
        <v>0.52781586018116999</v>
      </c>
      <c r="AG517" s="10">
        <f t="shared" si="275"/>
        <v>9.1341378849535887E-2</v>
      </c>
      <c r="AH517" s="10">
        <f t="shared" si="276"/>
        <v>93.088431923608894</v>
      </c>
      <c r="AI517" s="10">
        <f t="shared" si="277"/>
        <v>6.1903807229199914E-2</v>
      </c>
      <c r="AJ517" s="10">
        <f t="shared" ca="1" si="278"/>
        <v>-0.97461992299000011</v>
      </c>
      <c r="AK517" s="12">
        <f t="shared" si="279"/>
        <v>9.1341378849535887E-2</v>
      </c>
      <c r="AL517" s="10">
        <f t="shared" ca="1" si="280"/>
        <v>4.2313451974266165</v>
      </c>
      <c r="AM517" s="10">
        <f t="shared" si="281"/>
        <v>6.1903807229199914E-2</v>
      </c>
      <c r="AN517" s="10">
        <f t="shared" si="282"/>
        <v>3.160265413862152</v>
      </c>
      <c r="AO517" s="10">
        <f t="shared" si="283"/>
        <v>3.3584291190000002</v>
      </c>
      <c r="AP517" s="10">
        <f t="shared" si="284"/>
        <v>0.95088185281788173</v>
      </c>
      <c r="AQ517" s="10">
        <f t="shared" si="285"/>
        <v>2.14186590046</v>
      </c>
      <c r="AR517" s="15">
        <f t="shared" ca="1" si="286"/>
        <v>3.4940981009022827</v>
      </c>
    </row>
    <row r="518" spans="1:44">
      <c r="A518" s="14" t="str">
        <f>B518&amp;D518</f>
        <v>NV12</v>
      </c>
      <c r="B518" t="s">
        <v>95</v>
      </c>
      <c r="C518" t="s">
        <v>152</v>
      </c>
      <c r="D518">
        <v>12</v>
      </c>
      <c r="E518">
        <v>1</v>
      </c>
      <c r="F518" s="16">
        <f t="shared" ca="1" si="287"/>
        <v>2.7948282788546908</v>
      </c>
      <c r="G518">
        <v>13.52473118</v>
      </c>
      <c r="H518">
        <v>1.5989247310000001</v>
      </c>
      <c r="I518">
        <v>-5.2361111109999996</v>
      </c>
      <c r="J518">
        <v>718.66666669999995</v>
      </c>
      <c r="K518">
        <v>3.5562724010000002</v>
      </c>
      <c r="L518">
        <v>36.320999999999998</v>
      </c>
      <c r="M518">
        <v>7.3870967739999998</v>
      </c>
      <c r="N518" s="12">
        <f t="shared" si="256"/>
        <v>16.7</v>
      </c>
      <c r="O518" s="10">
        <f t="shared" si="257"/>
        <v>9.6</v>
      </c>
      <c r="P518" s="10">
        <f t="shared" si="258"/>
        <v>93.088431923608894</v>
      </c>
      <c r="Q518" s="10">
        <f t="shared" si="259"/>
        <v>33.03394173610144</v>
      </c>
      <c r="R518" s="10">
        <f t="shared" si="260"/>
        <v>27.837567838331438</v>
      </c>
      <c r="S518" s="12">
        <f t="shared" si="261"/>
        <v>10.600235214885418</v>
      </c>
      <c r="T518" s="10">
        <f t="shared" si="262"/>
        <v>12.765034666677801</v>
      </c>
      <c r="U518" s="10">
        <f t="shared" si="263"/>
        <v>0.83041178435312557</v>
      </c>
      <c r="V518" s="10">
        <f t="shared" si="264"/>
        <v>8.1621811154617721</v>
      </c>
      <c r="W518" s="10">
        <f t="shared" si="265"/>
        <v>30.435754787216439</v>
      </c>
      <c r="X518" s="10">
        <f t="shared" si="266"/>
        <v>0.24995441240888963</v>
      </c>
      <c r="Y518" s="10">
        <f t="shared" si="267"/>
        <v>0.7710559088767196</v>
      </c>
      <c r="Z518" s="10">
        <f t="shared" si="268"/>
        <v>5.8658473079724613</v>
      </c>
      <c r="AA518" s="10">
        <f t="shared" si="269"/>
        <v>2.2963338074893107</v>
      </c>
      <c r="AB518" s="10">
        <f t="shared" si="270"/>
        <v>7.5618279555000001</v>
      </c>
      <c r="AC518" s="10">
        <f t="shared" si="271"/>
        <v>1.5499624602105151</v>
      </c>
      <c r="AD518" s="10">
        <f t="shared" si="272"/>
        <v>0.68564213346258684</v>
      </c>
      <c r="AE518" s="10">
        <f t="shared" si="273"/>
        <v>1.1178022968365511</v>
      </c>
      <c r="AF518" s="10">
        <f t="shared" si="274"/>
        <v>0.41368407370552718</v>
      </c>
      <c r="AG518" s="10">
        <f t="shared" si="275"/>
        <v>7.1162658804490089E-2</v>
      </c>
      <c r="AH518" s="10">
        <f t="shared" si="276"/>
        <v>93.088431923608894</v>
      </c>
      <c r="AI518" s="10">
        <f t="shared" si="277"/>
        <v>6.1903807229199914E-2</v>
      </c>
      <c r="AJ518" s="10">
        <f t="shared" ca="1" si="278"/>
        <v>-0.59141305174000003</v>
      </c>
      <c r="AK518" s="12">
        <f t="shared" si="279"/>
        <v>7.1162658804490089E-2</v>
      </c>
      <c r="AL518" s="10">
        <f t="shared" ca="1" si="280"/>
        <v>2.8877468592293107</v>
      </c>
      <c r="AM518" s="10">
        <f t="shared" si="281"/>
        <v>6.1903807229199914E-2</v>
      </c>
      <c r="AN518" s="10">
        <f t="shared" si="282"/>
        <v>3.2078490739757699</v>
      </c>
      <c r="AO518" s="10">
        <f t="shared" si="283"/>
        <v>3.5562724010000002</v>
      </c>
      <c r="AP518" s="10">
        <f t="shared" si="284"/>
        <v>0.7041182231310239</v>
      </c>
      <c r="AQ518" s="10">
        <f t="shared" si="285"/>
        <v>2.2091326163400002</v>
      </c>
      <c r="AR518" s="15">
        <f t="shared" ca="1" si="286"/>
        <v>2.7948282788546908</v>
      </c>
    </row>
    <row r="519" spans="1:44">
      <c r="A519" s="14" t="str">
        <f>B519&amp;D519</f>
        <v>NV1</v>
      </c>
      <c r="B519" t="s">
        <v>95</v>
      </c>
      <c r="C519" t="s">
        <v>152</v>
      </c>
      <c r="D519">
        <v>1</v>
      </c>
      <c r="E519">
        <v>2</v>
      </c>
      <c r="F519" s="16">
        <f t="shared" ca="1" si="287"/>
        <v>1.2638082109414992</v>
      </c>
      <c r="G519">
        <v>5.6638095240000004</v>
      </c>
      <c r="H519">
        <v>-7.401904762</v>
      </c>
      <c r="I519">
        <v>-7.294781746</v>
      </c>
      <c r="J519">
        <v>1450.2857140000001</v>
      </c>
      <c r="K519">
        <v>2.9456746030000001</v>
      </c>
      <c r="L519">
        <v>39.72385714</v>
      </c>
      <c r="M519">
        <v>6.5142857139999997</v>
      </c>
      <c r="N519" s="12">
        <f t="shared" si="256"/>
        <v>15.6</v>
      </c>
      <c r="O519" s="10">
        <f t="shared" si="257"/>
        <v>9.5500000000000007</v>
      </c>
      <c r="P519" s="10">
        <f t="shared" si="258"/>
        <v>85.291189267136787</v>
      </c>
      <c r="Q519" s="10">
        <f t="shared" si="259"/>
        <v>29.49597057068144</v>
      </c>
      <c r="R519" s="10">
        <f t="shared" si="260"/>
        <v>24.362395816841438</v>
      </c>
      <c r="S519" s="12">
        <f t="shared" si="261"/>
        <v>9.2205684365654434</v>
      </c>
      <c r="T519" s="10">
        <f t="shared" si="262"/>
        <v>12.152489142767999</v>
      </c>
      <c r="U519" s="10">
        <f t="shared" si="263"/>
        <v>0.75873908038442028</v>
      </c>
      <c r="V519" s="10">
        <f t="shared" si="264"/>
        <v>7.099837696155392</v>
      </c>
      <c r="W519" s="10">
        <f t="shared" si="265"/>
        <v>26.929183193761439</v>
      </c>
      <c r="X519" s="10">
        <f t="shared" si="266"/>
        <v>0.25679692524255665</v>
      </c>
      <c r="Y519" s="10">
        <f t="shared" si="267"/>
        <v>0.67429775851896745</v>
      </c>
      <c r="Z519" s="10">
        <f t="shared" si="268"/>
        <v>4.6629924917350616</v>
      </c>
      <c r="AA519" s="10">
        <f t="shared" si="269"/>
        <v>2.4368452044203304</v>
      </c>
      <c r="AB519" s="10">
        <f t="shared" si="270"/>
        <v>-0.86904761899999983</v>
      </c>
      <c r="AC519" s="10">
        <f t="shared" si="271"/>
        <v>0.91356656492793198</v>
      </c>
      <c r="AD519" s="10">
        <f t="shared" si="272"/>
        <v>0.35028135888019979</v>
      </c>
      <c r="AE519" s="10">
        <f t="shared" si="273"/>
        <v>0.63192396190406586</v>
      </c>
      <c r="AF519" s="10">
        <f t="shared" si="274"/>
        <v>0.35320161474962819</v>
      </c>
      <c r="AG519" s="10">
        <f t="shared" si="275"/>
        <v>4.2023637769453906E-2</v>
      </c>
      <c r="AH519" s="10">
        <f t="shared" si="276"/>
        <v>85.291189267136787</v>
      </c>
      <c r="AI519" s="10">
        <f t="shared" si="277"/>
        <v>5.6718640862645962E-2</v>
      </c>
      <c r="AJ519" s="10">
        <f t="shared" ca="1" si="278"/>
        <v>-4.6182795679999965E-2</v>
      </c>
      <c r="AK519" s="12">
        <f t="shared" si="279"/>
        <v>4.2023637769453906E-2</v>
      </c>
      <c r="AL519" s="10">
        <f t="shared" ca="1" si="280"/>
        <v>2.4830280001003304</v>
      </c>
      <c r="AM519" s="10">
        <f t="shared" si="281"/>
        <v>5.6718640862645962E-2</v>
      </c>
      <c r="AN519" s="10">
        <f t="shared" si="282"/>
        <v>3.3072312874573155</v>
      </c>
      <c r="AO519" s="10">
        <f t="shared" si="283"/>
        <v>2.9456746030000001</v>
      </c>
      <c r="AP519" s="10">
        <f t="shared" si="284"/>
        <v>0.27872234715443767</v>
      </c>
      <c r="AQ519" s="10">
        <f t="shared" si="285"/>
        <v>2.0015293650200001</v>
      </c>
      <c r="AR519" s="15">
        <f t="shared" ca="1" si="286"/>
        <v>1.2638082109414992</v>
      </c>
    </row>
    <row r="520" spans="1:44">
      <c r="A520" s="14" t="str">
        <f>B520&amp;D520</f>
        <v>NV2</v>
      </c>
      <c r="B520" t="s">
        <v>95</v>
      </c>
      <c r="C520" t="s">
        <v>152</v>
      </c>
      <c r="D520">
        <v>2</v>
      </c>
      <c r="E520">
        <v>2</v>
      </c>
      <c r="F520" s="16">
        <f t="shared" ca="1" si="287"/>
        <v>1.9147542677352107</v>
      </c>
      <c r="G520">
        <v>8.3820105819999995</v>
      </c>
      <c r="H520">
        <v>-4.3740740740000001</v>
      </c>
      <c r="I520">
        <v>-5.9788359790000003</v>
      </c>
      <c r="J520">
        <v>1450.2857140000001</v>
      </c>
      <c r="K520">
        <v>3.4328703699999998</v>
      </c>
      <c r="L520">
        <v>39.72385714</v>
      </c>
      <c r="M520">
        <v>7.1375661380000004</v>
      </c>
      <c r="N520" s="12">
        <f t="shared" si="256"/>
        <v>20.95</v>
      </c>
      <c r="O520" s="10">
        <f t="shared" si="257"/>
        <v>10.55</v>
      </c>
      <c r="P520" s="10">
        <f t="shared" si="258"/>
        <v>85.291189267136787</v>
      </c>
      <c r="Q520" s="10">
        <f t="shared" si="259"/>
        <v>30.569418171462999</v>
      </c>
      <c r="R520" s="10">
        <f t="shared" si="260"/>
        <v>25.482325176836436</v>
      </c>
      <c r="S520" s="12">
        <f t="shared" si="261"/>
        <v>12.32432514649763</v>
      </c>
      <c r="T520" s="10">
        <f t="shared" si="262"/>
        <v>16.320169714165999</v>
      </c>
      <c r="U520" s="10">
        <f t="shared" si="263"/>
        <v>0.75515912900097149</v>
      </c>
      <c r="V520" s="10">
        <f t="shared" si="264"/>
        <v>9.4897303628031757</v>
      </c>
      <c r="W520" s="10">
        <f t="shared" si="265"/>
        <v>28.02587167414972</v>
      </c>
      <c r="X520" s="10">
        <f t="shared" si="266"/>
        <v>0.25247142736678618</v>
      </c>
      <c r="Y520" s="10">
        <f t="shared" si="267"/>
        <v>0.66946482415131159</v>
      </c>
      <c r="Z520" s="10">
        <f t="shared" si="268"/>
        <v>4.7369535618121308</v>
      </c>
      <c r="AA520" s="10">
        <f t="shared" si="269"/>
        <v>4.7527768009910449</v>
      </c>
      <c r="AB520" s="10">
        <f t="shared" si="270"/>
        <v>2.0039682539999997</v>
      </c>
      <c r="AC520" s="10">
        <f t="shared" si="271"/>
        <v>1.1010016176812882</v>
      </c>
      <c r="AD520" s="10">
        <f t="shared" si="272"/>
        <v>0.44162422427302178</v>
      </c>
      <c r="AE520" s="10">
        <f t="shared" si="273"/>
        <v>0.77131292097715498</v>
      </c>
      <c r="AF520" s="10">
        <f t="shared" si="274"/>
        <v>0.39088015444937685</v>
      </c>
      <c r="AG520" s="10">
        <f t="shared" si="275"/>
        <v>5.0510254979310755E-2</v>
      </c>
      <c r="AH520" s="10">
        <f t="shared" si="276"/>
        <v>85.291189267136787</v>
      </c>
      <c r="AI520" s="10">
        <f t="shared" si="277"/>
        <v>5.6718640862645962E-2</v>
      </c>
      <c r="AJ520" s="10">
        <f t="shared" ca="1" si="278"/>
        <v>0.40222222221999998</v>
      </c>
      <c r="AK520" s="12">
        <f t="shared" si="279"/>
        <v>5.0510254979310755E-2</v>
      </c>
      <c r="AL520" s="10">
        <f t="shared" ca="1" si="280"/>
        <v>4.3505545787710451</v>
      </c>
      <c r="AM520" s="10">
        <f t="shared" si="281"/>
        <v>5.6718640862645962E-2</v>
      </c>
      <c r="AN520" s="10">
        <f t="shared" si="282"/>
        <v>3.272680047906579</v>
      </c>
      <c r="AO520" s="10">
        <f t="shared" si="283"/>
        <v>3.4328703699999998</v>
      </c>
      <c r="AP520" s="10">
        <f t="shared" si="284"/>
        <v>0.38043276652777813</v>
      </c>
      <c r="AQ520" s="10">
        <f t="shared" si="285"/>
        <v>2.1671759258000001</v>
      </c>
      <c r="AR520" s="15">
        <f t="shared" ca="1" si="286"/>
        <v>1.9147542677352107</v>
      </c>
    </row>
    <row r="521" spans="1:44">
      <c r="A521" s="14" t="str">
        <f>B521&amp;D521</f>
        <v>NV3</v>
      </c>
      <c r="B521" t="s">
        <v>95</v>
      </c>
      <c r="C521" t="s">
        <v>152</v>
      </c>
      <c r="D521">
        <v>3</v>
      </c>
      <c r="E521">
        <v>2</v>
      </c>
      <c r="F521" s="16">
        <f t="shared" ca="1" si="287"/>
        <v>2.7517450011882527</v>
      </c>
      <c r="G521">
        <v>11.31095238</v>
      </c>
      <c r="H521">
        <v>-2.0404761900000001</v>
      </c>
      <c r="I521">
        <v>-4.4451388889999999</v>
      </c>
      <c r="J521">
        <v>1450.2857140000001</v>
      </c>
      <c r="K521">
        <v>3.6496428569999999</v>
      </c>
      <c r="L521">
        <v>39.72385714</v>
      </c>
      <c r="M521">
        <v>8.3380952379999993</v>
      </c>
      <c r="N521" s="12">
        <f t="shared" si="256"/>
        <v>27.65</v>
      </c>
      <c r="O521" s="10">
        <f t="shared" si="257"/>
        <v>11.7</v>
      </c>
      <c r="P521" s="10">
        <f t="shared" si="258"/>
        <v>85.291189267136787</v>
      </c>
      <c r="Q521" s="10">
        <f t="shared" si="259"/>
        <v>31.895928817408002</v>
      </c>
      <c r="R521" s="10">
        <f t="shared" si="260"/>
        <v>26.250100533261438</v>
      </c>
      <c r="S521" s="12">
        <f t="shared" si="261"/>
        <v>16.764992877380344</v>
      </c>
      <c r="T521" s="10">
        <f t="shared" si="262"/>
        <v>21.539507999841998</v>
      </c>
      <c r="U521" s="10">
        <f t="shared" si="263"/>
        <v>0.77833685326068369</v>
      </c>
      <c r="V521" s="10">
        <f t="shared" si="264"/>
        <v>12.909044515582865</v>
      </c>
      <c r="W521" s="10">
        <f t="shared" si="265"/>
        <v>29.073014675334719</v>
      </c>
      <c r="X521" s="10">
        <f t="shared" si="266"/>
        <v>0.24721271085679855</v>
      </c>
      <c r="Y521" s="10">
        <f t="shared" si="267"/>
        <v>0.70075475190192316</v>
      </c>
      <c r="Z521" s="10">
        <f t="shared" si="268"/>
        <v>5.0364777065049884</v>
      </c>
      <c r="AA521" s="10">
        <f t="shared" si="269"/>
        <v>7.8725668090778766</v>
      </c>
      <c r="AB521" s="10">
        <f t="shared" si="270"/>
        <v>4.6352380950000001</v>
      </c>
      <c r="AC521" s="10">
        <f t="shared" si="271"/>
        <v>1.3400950300549834</v>
      </c>
      <c r="AD521" s="10">
        <f t="shared" si="272"/>
        <v>0.52583196304406032</v>
      </c>
      <c r="AE521" s="10">
        <f t="shared" si="273"/>
        <v>0.93296349654952193</v>
      </c>
      <c r="AF521" s="10">
        <f t="shared" si="274"/>
        <v>0.43925923604816702</v>
      </c>
      <c r="AG521" s="10">
        <f t="shared" si="275"/>
        <v>5.9534723811526961E-2</v>
      </c>
      <c r="AH521" s="10">
        <f t="shared" si="276"/>
        <v>85.291189267136787</v>
      </c>
      <c r="AI521" s="10">
        <f t="shared" si="277"/>
        <v>5.6718640862645962E-2</v>
      </c>
      <c r="AJ521" s="10">
        <f t="shared" ca="1" si="278"/>
        <v>0.36837777774000008</v>
      </c>
      <c r="AK521" s="12">
        <f t="shared" si="279"/>
        <v>5.9534723811526961E-2</v>
      </c>
      <c r="AL521" s="10">
        <f t="shared" ca="1" si="280"/>
        <v>7.5041890313378765</v>
      </c>
      <c r="AM521" s="10">
        <f t="shared" si="281"/>
        <v>5.6718640862645962E-2</v>
      </c>
      <c r="AN521" s="10">
        <f t="shared" si="282"/>
        <v>3.2416634364404495</v>
      </c>
      <c r="AO521" s="10">
        <f t="shared" si="283"/>
        <v>3.6496428569999999</v>
      </c>
      <c r="AP521" s="10">
        <f t="shared" si="284"/>
        <v>0.49370426050135491</v>
      </c>
      <c r="AQ521" s="10">
        <f t="shared" si="285"/>
        <v>2.2408785713800001</v>
      </c>
      <c r="AR521" s="15">
        <f t="shared" ca="1" si="286"/>
        <v>2.7517450011882527</v>
      </c>
    </row>
    <row r="522" spans="1:44">
      <c r="A522" s="14" t="str">
        <f>B522&amp;D522</f>
        <v>NV4</v>
      </c>
      <c r="B522" t="s">
        <v>95</v>
      </c>
      <c r="C522" t="s">
        <v>152</v>
      </c>
      <c r="D522">
        <v>4</v>
      </c>
      <c r="E522">
        <v>2</v>
      </c>
      <c r="F522" s="16">
        <f t="shared" ca="1" si="287"/>
        <v>4.420570454741636</v>
      </c>
      <c r="G522">
        <v>16.790147780000002</v>
      </c>
      <c r="H522">
        <v>1.072906404</v>
      </c>
      <c r="I522">
        <v>-4.0829228239999997</v>
      </c>
      <c r="J522">
        <v>1450.2857140000001</v>
      </c>
      <c r="K522">
        <v>3.8514162559999998</v>
      </c>
      <c r="L522">
        <v>39.72385714</v>
      </c>
      <c r="M522">
        <v>10.009852220000001</v>
      </c>
      <c r="N522" s="12">
        <f t="shared" si="256"/>
        <v>34.950000000000003</v>
      </c>
      <c r="O522" s="10">
        <f t="shared" si="257"/>
        <v>13.05</v>
      </c>
      <c r="P522" s="10">
        <f t="shared" si="258"/>
        <v>85.291189267136787</v>
      </c>
      <c r="Q522" s="10">
        <f t="shared" si="259"/>
        <v>34.439446698821442</v>
      </c>
      <c r="R522" s="10">
        <f t="shared" si="260"/>
        <v>27.635297519728002</v>
      </c>
      <c r="S522" s="12">
        <f t="shared" si="261"/>
        <v>22.141497512988511</v>
      </c>
      <c r="T522" s="10">
        <f t="shared" si="262"/>
        <v>27.226249714086002</v>
      </c>
      <c r="U522" s="10">
        <f t="shared" si="263"/>
        <v>0.813240815224478</v>
      </c>
      <c r="V522" s="10">
        <f t="shared" si="264"/>
        <v>17.048953085001155</v>
      </c>
      <c r="W522" s="10">
        <f t="shared" si="265"/>
        <v>31.03737210927472</v>
      </c>
      <c r="X522" s="10">
        <f t="shared" si="266"/>
        <v>0.24593585518311895</v>
      </c>
      <c r="Y522" s="10">
        <f t="shared" si="267"/>
        <v>0.7478751005530454</v>
      </c>
      <c r="Z522" s="10">
        <f t="shared" si="268"/>
        <v>5.7086822011539411</v>
      </c>
      <c r="AA522" s="10">
        <f t="shared" si="269"/>
        <v>11.340270883847214</v>
      </c>
      <c r="AB522" s="10">
        <f t="shared" si="270"/>
        <v>8.9315270920000014</v>
      </c>
      <c r="AC522" s="10">
        <f t="shared" si="271"/>
        <v>1.9121095593355355</v>
      </c>
      <c r="AD522" s="10">
        <f t="shared" si="272"/>
        <v>0.66017246757527792</v>
      </c>
      <c r="AE522" s="10">
        <f t="shared" si="273"/>
        <v>1.2861410134554068</v>
      </c>
      <c r="AF522" s="10">
        <f t="shared" si="274"/>
        <v>0.45143180306791691</v>
      </c>
      <c r="AG522" s="10">
        <f t="shared" si="275"/>
        <v>7.7239582408478932E-2</v>
      </c>
      <c r="AH522" s="10">
        <f t="shared" si="276"/>
        <v>85.291189267136787</v>
      </c>
      <c r="AI522" s="10">
        <f t="shared" si="277"/>
        <v>5.6718640862645962E-2</v>
      </c>
      <c r="AJ522" s="10">
        <f t="shared" ca="1" si="278"/>
        <v>0.60148045958000029</v>
      </c>
      <c r="AK522" s="12">
        <f t="shared" si="279"/>
        <v>7.7239582408478932E-2</v>
      </c>
      <c r="AL522" s="10">
        <f t="shared" ca="1" si="280"/>
        <v>10.738790424267215</v>
      </c>
      <c r="AM522" s="10">
        <f t="shared" si="281"/>
        <v>5.6718640862645962E-2</v>
      </c>
      <c r="AN522" s="10">
        <f t="shared" si="282"/>
        <v>3.192264480964953</v>
      </c>
      <c r="AO522" s="10">
        <f t="shared" si="283"/>
        <v>3.8514162559999998</v>
      </c>
      <c r="AP522" s="10">
        <f t="shared" si="284"/>
        <v>0.8347092103874898</v>
      </c>
      <c r="AQ522" s="10">
        <f t="shared" si="285"/>
        <v>2.30948152704</v>
      </c>
      <c r="AR522" s="15">
        <f t="shared" ca="1" si="286"/>
        <v>4.420570454741636</v>
      </c>
    </row>
    <row r="523" spans="1:44">
      <c r="A523" s="14" t="str">
        <f>B523&amp;D523</f>
        <v>NV5</v>
      </c>
      <c r="B523" t="s">
        <v>95</v>
      </c>
      <c r="C523" t="s">
        <v>152</v>
      </c>
      <c r="D523">
        <v>5</v>
      </c>
      <c r="E523">
        <v>2</v>
      </c>
      <c r="F523" s="16">
        <f t="shared" ca="1" si="287"/>
        <v>5.84039098819117</v>
      </c>
      <c r="G523">
        <v>21.72</v>
      </c>
      <c r="H523">
        <v>5.3352380950000002</v>
      </c>
      <c r="I523">
        <v>-1.3551190479999999</v>
      </c>
      <c r="J523">
        <v>1450.2857140000001</v>
      </c>
      <c r="K523">
        <v>3.945753968</v>
      </c>
      <c r="L523">
        <v>39.72385714</v>
      </c>
      <c r="M523">
        <v>10.609523810000001</v>
      </c>
      <c r="N523" s="12">
        <f t="shared" ref="N523:N586" si="288">VLOOKUP(L523, Ra,D523+1)</f>
        <v>39.799999999999997</v>
      </c>
      <c r="O523" s="10">
        <f t="shared" ref="O523:O586" si="289">VLOOKUP(L523, N, D523+1)</f>
        <v>14.149999999999999</v>
      </c>
      <c r="P523" s="10">
        <f t="shared" ref="P523:P586" si="290">101.3*((293-0.0065*J523)/293)^5.26</f>
        <v>85.291189267136787</v>
      </c>
      <c r="Q523" s="10">
        <f t="shared" ref="Q523:Q586" si="291">VLOOKUP(G523, stefan, 6)</f>
        <v>36.881034107601437</v>
      </c>
      <c r="R523" s="10">
        <f t="shared" ref="R523:R586" si="292">VLOOKUP(H523, stefan, 6)</f>
        <v>29.284720064367999</v>
      </c>
      <c r="S523" s="12">
        <f t="shared" ref="S523:S586" si="293">(0.25+0.5*(M523/O523))*N523</f>
        <v>24.870814404169611</v>
      </c>
      <c r="T523" s="10">
        <f t="shared" ref="T523:T586" si="294">(0.75+2*(J523/100000))*N523</f>
        <v>31.004427428343998</v>
      </c>
      <c r="U523" s="10">
        <f t="shared" ref="U523:U586" si="295">S523/T523</f>
        <v>0.80216976951597929</v>
      </c>
      <c r="V523" s="10">
        <f t="shared" ref="V523:V586" si="296">0.77*S523</f>
        <v>19.150527091210602</v>
      </c>
      <c r="W523" s="10">
        <f t="shared" ref="W523:W586" si="297">(Q523+R523)/2</f>
        <v>33.08287708598472</v>
      </c>
      <c r="X523" s="10">
        <f t="shared" ref="X523:X586" si="298">0.34-(0.14*SQRT(AF523))</f>
        <v>0.23587880481616652</v>
      </c>
      <c r="Y523" s="10">
        <f t="shared" ref="Y523:Y586" si="299">(1.35*U523)-0.35</f>
        <v>0.73292918884657221</v>
      </c>
      <c r="Z523" s="10">
        <f t="shared" ref="Z523:Z586" si="300">W523*X523*Y523</f>
        <v>5.7194492102325691</v>
      </c>
      <c r="AA523" s="10">
        <f t="shared" ref="AA523:AA586" si="301">V523-Z523</f>
        <v>13.431077880978034</v>
      </c>
      <c r="AB523" s="10">
        <f t="shared" ref="AB523:AB586" si="302">(G523+H523)/2</f>
        <v>13.5276190475</v>
      </c>
      <c r="AC523" s="10">
        <f t="shared" ref="AC523:AC586" si="303">0.6108*EXP((17.27*G523)/(G523+237.3))</f>
        <v>2.5991435928953237</v>
      </c>
      <c r="AD523" s="10">
        <f t="shared" ref="AD523:AD586" si="304">0.6108*EXP((17.27*H523)/(H523+237.3))</f>
        <v>0.89293585934557895</v>
      </c>
      <c r="AE523" s="10">
        <f t="shared" ref="AE523:AE586" si="305">(AC523+AD523)/2</f>
        <v>1.7460397261204514</v>
      </c>
      <c r="AF523" s="10">
        <f t="shared" ref="AF523:AF586" si="306">0.6108*EXP((17.27*I523)/(I523+237.3))</f>
        <v>0.5531236370668341</v>
      </c>
      <c r="AG523" s="10">
        <f t="shared" ref="AG523:AG586" si="307">(4098*0.6108*EXP(17.27*AB523/(AB523+237.3)))/((AB523+237.3)^2)</f>
        <v>0.10097738495590275</v>
      </c>
      <c r="AH523" s="10">
        <f t="shared" ref="AH523:AH586" si="308">101.3*((293-0.0065*J523)/293)^5.26</f>
        <v>85.291189267136787</v>
      </c>
      <c r="AI523" s="10">
        <f t="shared" ref="AI523:AI586" si="309">0.000665*AH523</f>
        <v>5.6718640862645962E-2</v>
      </c>
      <c r="AJ523" s="10">
        <f t="shared" ref="AJ523:AJ586" ca="1" si="310">0.14*(AB523-OFFSET(AB523, IF(D523=1, 11, -1), 0))</f>
        <v>0.64345287376999982</v>
      </c>
      <c r="AK523" s="12">
        <f t="shared" ref="AK523:AK586" si="311">AG523</f>
        <v>0.10097738495590275</v>
      </c>
      <c r="AL523" s="10">
        <f t="shared" ref="AL523:AL586" ca="1" si="312">AA523-AJ523</f>
        <v>12.787625007208034</v>
      </c>
      <c r="AM523" s="10">
        <f t="shared" ref="AM523:AM586" si="313">AI523</f>
        <v>5.6718640862645962E-2</v>
      </c>
      <c r="AN523" s="10">
        <f t="shared" ref="AN523:AN586" si="314">900/(AB523+273)</f>
        <v>3.1410584536033843</v>
      </c>
      <c r="AO523" s="10">
        <f t="shared" ref="AO523:AO586" si="315">K523</f>
        <v>3.945753968</v>
      </c>
      <c r="AP523" s="10">
        <f t="shared" ref="AP523:AP586" si="316">AE523-AF523</f>
        <v>1.1929160890536172</v>
      </c>
      <c r="AQ523" s="10">
        <f t="shared" ref="AQ523:AQ586" si="317">1+0.34*AO523</f>
        <v>2.3415563491200002</v>
      </c>
      <c r="AR523" s="15">
        <f t="shared" ref="AR523:AR586" ca="1" si="318">(0.408*AK523*AL523+AM523*AN523*AO523*AP523)/(AK523+AM523*AQ523)</f>
        <v>5.84039098819117</v>
      </c>
    </row>
    <row r="524" spans="1:44">
      <c r="A524" s="14" t="str">
        <f>B524&amp;D524</f>
        <v>NV6</v>
      </c>
      <c r="B524" t="s">
        <v>95</v>
      </c>
      <c r="C524" t="s">
        <v>152</v>
      </c>
      <c r="D524">
        <v>6</v>
      </c>
      <c r="E524">
        <v>2</v>
      </c>
      <c r="F524" s="16">
        <f t="shared" ref="F524:F587" ca="1" si="319">AR524</f>
        <v>6.3237192347916871</v>
      </c>
      <c r="G524">
        <v>28.8226601</v>
      </c>
      <c r="H524">
        <v>9.7487684730000002</v>
      </c>
      <c r="I524">
        <v>0.53869047599999997</v>
      </c>
      <c r="J524">
        <v>1450.2857140000001</v>
      </c>
      <c r="K524">
        <v>3.8014367820000001</v>
      </c>
      <c r="L524">
        <v>39.72385714</v>
      </c>
      <c r="M524">
        <v>12.34482759</v>
      </c>
      <c r="N524" s="12">
        <f t="shared" si="288"/>
        <v>28.35</v>
      </c>
      <c r="O524" s="10">
        <f t="shared" si="289"/>
        <v>14.7</v>
      </c>
      <c r="P524" s="10">
        <f t="shared" si="290"/>
        <v>85.291189267136787</v>
      </c>
      <c r="Q524" s="10">
        <f t="shared" si="291"/>
        <v>40.514563026971437</v>
      </c>
      <c r="R524" s="10">
        <f t="shared" si="292"/>
        <v>31.227391054023439</v>
      </c>
      <c r="S524" s="12">
        <f t="shared" si="293"/>
        <v>18.991440890357143</v>
      </c>
      <c r="T524" s="10">
        <f t="shared" si="294"/>
        <v>22.084811999837999</v>
      </c>
      <c r="U524" s="10">
        <f t="shared" si="295"/>
        <v>0.85993219641156349</v>
      </c>
      <c r="V524" s="10">
        <f t="shared" si="296"/>
        <v>14.623409485575001</v>
      </c>
      <c r="W524" s="10">
        <f t="shared" si="297"/>
        <v>35.870977040497436</v>
      </c>
      <c r="X524" s="10">
        <f t="shared" si="298"/>
        <v>0.22842384851152792</v>
      </c>
      <c r="Y524" s="10">
        <f t="shared" si="299"/>
        <v>0.81090846515561077</v>
      </c>
      <c r="Z524" s="10">
        <f t="shared" si="300"/>
        <v>6.6444109362635961</v>
      </c>
      <c r="AA524" s="10">
        <f t="shared" si="301"/>
        <v>7.9789985493114051</v>
      </c>
      <c r="AB524" s="10">
        <f t="shared" si="302"/>
        <v>19.285714286499999</v>
      </c>
      <c r="AC524" s="10">
        <f t="shared" si="303"/>
        <v>3.9648085519904677</v>
      </c>
      <c r="AD524" s="10">
        <f t="shared" si="304"/>
        <v>1.2074421034725147</v>
      </c>
      <c r="AE524" s="10">
        <f t="shared" si="305"/>
        <v>2.5861253277314913</v>
      </c>
      <c r="AF524" s="10">
        <f t="shared" si="306"/>
        <v>0.6351651827029835</v>
      </c>
      <c r="AG524" s="10">
        <f t="shared" si="307"/>
        <v>0.13923467456683905</v>
      </c>
      <c r="AH524" s="10">
        <f t="shared" si="308"/>
        <v>85.291189267136787</v>
      </c>
      <c r="AI524" s="10">
        <f t="shared" si="309"/>
        <v>5.6718640862645962E-2</v>
      </c>
      <c r="AJ524" s="10">
        <f t="shared" ca="1" si="310"/>
        <v>0.80613333345999993</v>
      </c>
      <c r="AK524" s="12">
        <f t="shared" si="311"/>
        <v>0.13923467456683905</v>
      </c>
      <c r="AL524" s="10">
        <f t="shared" ca="1" si="312"/>
        <v>7.172865215851405</v>
      </c>
      <c r="AM524" s="10">
        <f t="shared" si="313"/>
        <v>5.6718640862645962E-2</v>
      </c>
      <c r="AN524" s="10">
        <f t="shared" si="314"/>
        <v>3.0791788856222211</v>
      </c>
      <c r="AO524" s="10">
        <f t="shared" si="315"/>
        <v>3.8014367820000001</v>
      </c>
      <c r="AP524" s="10">
        <f t="shared" si="316"/>
        <v>1.9509601450285077</v>
      </c>
      <c r="AQ524" s="10">
        <f t="shared" si="317"/>
        <v>2.2924885058800002</v>
      </c>
      <c r="AR524" s="15">
        <f t="shared" ca="1" si="318"/>
        <v>6.3237192347916871</v>
      </c>
    </row>
    <row r="525" spans="1:44">
      <c r="A525" s="14" t="str">
        <f>B525&amp;D525</f>
        <v>NV7</v>
      </c>
      <c r="B525" t="s">
        <v>95</v>
      </c>
      <c r="C525" t="s">
        <v>152</v>
      </c>
      <c r="D525">
        <v>7</v>
      </c>
      <c r="E525">
        <v>2</v>
      </c>
      <c r="F525" s="16">
        <f t="shared" ca="1" si="319"/>
        <v>8.4454570067330366</v>
      </c>
      <c r="G525">
        <v>33.151904760000001</v>
      </c>
      <c r="H525">
        <v>13.098095239999999</v>
      </c>
      <c r="I525">
        <v>3.2718055559999999</v>
      </c>
      <c r="J525">
        <v>1450.2857140000001</v>
      </c>
      <c r="K525">
        <v>3.465119048</v>
      </c>
      <c r="L525">
        <v>39.72385714</v>
      </c>
      <c r="M525">
        <v>12.614285710000001</v>
      </c>
      <c r="N525" s="12">
        <f t="shared" si="288"/>
        <v>40.799999999999997</v>
      </c>
      <c r="O525" s="10">
        <f t="shared" si="289"/>
        <v>14.5</v>
      </c>
      <c r="P525" s="10">
        <f t="shared" si="290"/>
        <v>85.291189267136787</v>
      </c>
      <c r="Q525" s="10">
        <f t="shared" si="291"/>
        <v>42.988035531888002</v>
      </c>
      <c r="R525" s="10">
        <f t="shared" si="292"/>
        <v>32.803941275248</v>
      </c>
      <c r="S525" s="12">
        <f t="shared" si="293"/>
        <v>27.946995067862069</v>
      </c>
      <c r="T525" s="10">
        <f t="shared" si="294"/>
        <v>31.783433142623998</v>
      </c>
      <c r="U525" s="10">
        <f t="shared" si="295"/>
        <v>0.87929440921166646</v>
      </c>
      <c r="V525" s="10">
        <f t="shared" si="296"/>
        <v>21.519186202253795</v>
      </c>
      <c r="W525" s="10">
        <f t="shared" si="297"/>
        <v>37.895988403567998</v>
      </c>
      <c r="X525" s="10">
        <f t="shared" si="298"/>
        <v>0.21695051263938628</v>
      </c>
      <c r="Y525" s="10">
        <f t="shared" si="299"/>
        <v>0.83704745243574974</v>
      </c>
      <c r="Z525" s="10">
        <f t="shared" si="300"/>
        <v>6.8818309237842952</v>
      </c>
      <c r="AA525" s="10">
        <f t="shared" si="301"/>
        <v>14.637355278469499</v>
      </c>
      <c r="AB525" s="10">
        <f t="shared" si="302"/>
        <v>23.125</v>
      </c>
      <c r="AC525" s="10">
        <f t="shared" si="303"/>
        <v>5.0731664288858989</v>
      </c>
      <c r="AD525" s="10">
        <f t="shared" si="304"/>
        <v>1.5074088625594162</v>
      </c>
      <c r="AE525" s="10">
        <f t="shared" si="305"/>
        <v>3.2902876457226578</v>
      </c>
      <c r="AF525" s="10">
        <f t="shared" si="306"/>
        <v>0.77250899692397146</v>
      </c>
      <c r="AG525" s="10">
        <f t="shared" si="307"/>
        <v>0.1710440294529196</v>
      </c>
      <c r="AH525" s="10">
        <f t="shared" si="308"/>
        <v>85.291189267136787</v>
      </c>
      <c r="AI525" s="10">
        <f t="shared" si="309"/>
        <v>5.6718640862645962E-2</v>
      </c>
      <c r="AJ525" s="10">
        <f t="shared" ca="1" si="310"/>
        <v>0.53749999989000019</v>
      </c>
      <c r="AK525" s="12">
        <f t="shared" si="311"/>
        <v>0.1710440294529196</v>
      </c>
      <c r="AL525" s="10">
        <f t="shared" ca="1" si="312"/>
        <v>14.099855278579499</v>
      </c>
      <c r="AM525" s="10">
        <f t="shared" si="313"/>
        <v>5.6718640862645962E-2</v>
      </c>
      <c r="AN525" s="10">
        <f t="shared" si="314"/>
        <v>3.0392570704938793</v>
      </c>
      <c r="AO525" s="10">
        <f t="shared" si="315"/>
        <v>3.465119048</v>
      </c>
      <c r="AP525" s="10">
        <f t="shared" si="316"/>
        <v>2.5177786487986862</v>
      </c>
      <c r="AQ525" s="10">
        <f t="shared" si="317"/>
        <v>2.1781404763200003</v>
      </c>
      <c r="AR525" s="15">
        <f t="shared" ca="1" si="318"/>
        <v>8.4454570067330366</v>
      </c>
    </row>
    <row r="526" spans="1:44">
      <c r="A526" s="14" t="str">
        <f>B526&amp;D526</f>
        <v>NV8</v>
      </c>
      <c r="B526" t="s">
        <v>95</v>
      </c>
      <c r="C526" t="s">
        <v>152</v>
      </c>
      <c r="D526">
        <v>8</v>
      </c>
      <c r="E526">
        <v>2</v>
      </c>
      <c r="F526" s="16">
        <f t="shared" ca="1" si="319"/>
        <v>7.6783357198852489</v>
      </c>
      <c r="G526">
        <v>31.555714290000001</v>
      </c>
      <c r="H526">
        <v>11.166190479999999</v>
      </c>
      <c r="I526">
        <v>2.525972222</v>
      </c>
      <c r="J526">
        <v>1450.2857140000001</v>
      </c>
      <c r="K526">
        <v>3.3141468249999999</v>
      </c>
      <c r="L526">
        <v>39.72385714</v>
      </c>
      <c r="M526">
        <v>12.15238095</v>
      </c>
      <c r="N526" s="12">
        <f t="shared" si="288"/>
        <v>36.85</v>
      </c>
      <c r="O526" s="10">
        <f t="shared" si="289"/>
        <v>13.55</v>
      </c>
      <c r="P526" s="10">
        <f t="shared" si="290"/>
        <v>85.291189267136787</v>
      </c>
      <c r="Q526" s="10">
        <f t="shared" si="291"/>
        <v>42.151310458586437</v>
      </c>
      <c r="R526" s="10">
        <f t="shared" si="292"/>
        <v>31.895928817408002</v>
      </c>
      <c r="S526" s="12">
        <f t="shared" si="293"/>
        <v>25.737047527952029</v>
      </c>
      <c r="T526" s="10">
        <f t="shared" si="294"/>
        <v>28.706360571217999</v>
      </c>
      <c r="U526" s="10">
        <f t="shared" si="295"/>
        <v>0.89656253930555352</v>
      </c>
      <c r="V526" s="10">
        <f t="shared" si="296"/>
        <v>19.817526596523063</v>
      </c>
      <c r="W526" s="10">
        <f t="shared" si="297"/>
        <v>37.023619637997221</v>
      </c>
      <c r="X526" s="10">
        <f t="shared" si="298"/>
        <v>0.22016714540834509</v>
      </c>
      <c r="Y526" s="10">
        <f t="shared" si="299"/>
        <v>0.86035942806249743</v>
      </c>
      <c r="Z526" s="10">
        <f t="shared" si="300"/>
        <v>7.0131206339995265</v>
      </c>
      <c r="AA526" s="10">
        <f t="shared" si="301"/>
        <v>12.804405962523536</v>
      </c>
      <c r="AB526" s="10">
        <f t="shared" si="302"/>
        <v>21.360952385000001</v>
      </c>
      <c r="AC526" s="10">
        <f t="shared" si="303"/>
        <v>4.6366950790885531</v>
      </c>
      <c r="AD526" s="10">
        <f t="shared" si="304"/>
        <v>1.327286226854929</v>
      </c>
      <c r="AE526" s="10">
        <f t="shared" si="305"/>
        <v>2.9819906529717413</v>
      </c>
      <c r="AF526" s="10">
        <f t="shared" si="306"/>
        <v>0.73264862446860768</v>
      </c>
      <c r="AG526" s="10">
        <f t="shared" si="307"/>
        <v>0.15574079030021667</v>
      </c>
      <c r="AH526" s="10">
        <f t="shared" si="308"/>
        <v>85.291189267136787</v>
      </c>
      <c r="AI526" s="10">
        <f t="shared" si="309"/>
        <v>5.6718640862645962E-2</v>
      </c>
      <c r="AJ526" s="10">
        <f t="shared" ca="1" si="310"/>
        <v>-0.2469666660999999</v>
      </c>
      <c r="AK526" s="12">
        <f t="shared" si="311"/>
        <v>0.15574079030021667</v>
      </c>
      <c r="AL526" s="10">
        <f t="shared" ca="1" si="312"/>
        <v>13.051372628623536</v>
      </c>
      <c r="AM526" s="10">
        <f t="shared" si="313"/>
        <v>5.6718640862645962E-2</v>
      </c>
      <c r="AN526" s="10">
        <f t="shared" si="314"/>
        <v>3.0574707436836719</v>
      </c>
      <c r="AO526" s="10">
        <f t="shared" si="315"/>
        <v>3.3141468249999999</v>
      </c>
      <c r="AP526" s="10">
        <f t="shared" si="316"/>
        <v>2.2493420285031336</v>
      </c>
      <c r="AQ526" s="10">
        <f t="shared" si="317"/>
        <v>2.1268099205</v>
      </c>
      <c r="AR526" s="15">
        <f t="shared" ca="1" si="318"/>
        <v>7.6783357198852489</v>
      </c>
    </row>
    <row r="527" spans="1:44">
      <c r="A527" s="14" t="str">
        <f>B527&amp;D527</f>
        <v>NV9</v>
      </c>
      <c r="B527" t="s">
        <v>95</v>
      </c>
      <c r="C527" t="s">
        <v>152</v>
      </c>
      <c r="D527">
        <v>9</v>
      </c>
      <c r="E527">
        <v>2</v>
      </c>
      <c r="F527" s="16">
        <f t="shared" ca="1" si="319"/>
        <v>5.7999319056660843</v>
      </c>
      <c r="G527">
        <v>26.362068969999999</v>
      </c>
      <c r="H527">
        <v>6.7448275860000004</v>
      </c>
      <c r="I527">
        <v>0.35104679799999999</v>
      </c>
      <c r="J527">
        <v>1450.2857140000001</v>
      </c>
      <c r="K527">
        <v>3.1671798029999998</v>
      </c>
      <c r="L527">
        <v>39.72385714</v>
      </c>
      <c r="M527">
        <v>10.76847291</v>
      </c>
      <c r="N527" s="12">
        <f t="shared" si="288"/>
        <v>30.35</v>
      </c>
      <c r="O527" s="10">
        <f t="shared" si="289"/>
        <v>12.2</v>
      </c>
      <c r="P527" s="10">
        <f t="shared" si="290"/>
        <v>85.291189267136787</v>
      </c>
      <c r="Q527" s="10">
        <f t="shared" si="291"/>
        <v>39.187417741303001</v>
      </c>
      <c r="R527" s="10">
        <f t="shared" si="292"/>
        <v>29.921898274686438</v>
      </c>
      <c r="S527" s="12">
        <f t="shared" si="293"/>
        <v>20.98189150895492</v>
      </c>
      <c r="T527" s="10">
        <f t="shared" si="294"/>
        <v>23.642823428398</v>
      </c>
      <c r="U527" s="10">
        <f t="shared" si="295"/>
        <v>0.88745287010658103</v>
      </c>
      <c r="V527" s="10">
        <f t="shared" si="296"/>
        <v>16.15605646189529</v>
      </c>
      <c r="W527" s="10">
        <f t="shared" si="297"/>
        <v>34.554658007994718</v>
      </c>
      <c r="X527" s="10">
        <f t="shared" si="298"/>
        <v>0.22918027519466219</v>
      </c>
      <c r="Y527" s="10">
        <f t="shared" si="299"/>
        <v>0.84806137464388442</v>
      </c>
      <c r="Z527" s="10">
        <f t="shared" si="300"/>
        <v>6.7160066756421761</v>
      </c>
      <c r="AA527" s="10">
        <f t="shared" si="301"/>
        <v>9.4400497862531125</v>
      </c>
      <c r="AB527" s="10">
        <f t="shared" si="302"/>
        <v>16.553448278000001</v>
      </c>
      <c r="AC527" s="10">
        <f t="shared" si="303"/>
        <v>3.4340600802716752</v>
      </c>
      <c r="AD527" s="10">
        <f t="shared" si="304"/>
        <v>0.98443899864793882</v>
      </c>
      <c r="AE527" s="10">
        <f t="shared" si="305"/>
        <v>2.2092495394598068</v>
      </c>
      <c r="AF527" s="10">
        <f t="shared" si="306"/>
        <v>0.62658221458830654</v>
      </c>
      <c r="AG527" s="10">
        <f t="shared" si="307"/>
        <v>0.11978081793547921</v>
      </c>
      <c r="AH527" s="10">
        <f t="shared" si="308"/>
        <v>85.291189267136787</v>
      </c>
      <c r="AI527" s="10">
        <f t="shared" si="309"/>
        <v>5.6718640862645962E-2</v>
      </c>
      <c r="AJ527" s="10">
        <f t="shared" ca="1" si="310"/>
        <v>-0.67305057497999998</v>
      </c>
      <c r="AK527" s="12">
        <f t="shared" si="311"/>
        <v>0.11978081793547921</v>
      </c>
      <c r="AL527" s="10">
        <f t="shared" ca="1" si="312"/>
        <v>10.113100361233112</v>
      </c>
      <c r="AM527" s="10">
        <f t="shared" si="313"/>
        <v>5.6718640862645962E-2</v>
      </c>
      <c r="AN527" s="10">
        <f t="shared" si="314"/>
        <v>3.1082344394528181</v>
      </c>
      <c r="AO527" s="10">
        <f t="shared" si="315"/>
        <v>3.1671798029999998</v>
      </c>
      <c r="AP527" s="10">
        <f t="shared" si="316"/>
        <v>1.5826673248715002</v>
      </c>
      <c r="AQ527" s="10">
        <f t="shared" si="317"/>
        <v>2.0768411330200003</v>
      </c>
      <c r="AR527" s="15">
        <f t="shared" ca="1" si="318"/>
        <v>5.7999319056660843</v>
      </c>
    </row>
    <row r="528" spans="1:44">
      <c r="A528" s="14" t="str">
        <f>B528&amp;D528</f>
        <v>NV10</v>
      </c>
      <c r="B528" t="s">
        <v>95</v>
      </c>
      <c r="C528" t="s">
        <v>152</v>
      </c>
      <c r="D528">
        <v>10</v>
      </c>
      <c r="E528">
        <v>2</v>
      </c>
      <c r="F528" s="16">
        <f t="shared" ca="1" si="319"/>
        <v>3.7007428709323382</v>
      </c>
      <c r="G528">
        <v>19.36380952</v>
      </c>
      <c r="H528">
        <v>0.78047619000000001</v>
      </c>
      <c r="I528">
        <v>-2.8100992059999998</v>
      </c>
      <c r="J528">
        <v>1450.2857140000001</v>
      </c>
      <c r="K528">
        <v>2.9394444439999998</v>
      </c>
      <c r="L528">
        <v>39.72385714</v>
      </c>
      <c r="M528">
        <v>8.9571428569999991</v>
      </c>
      <c r="N528" s="12">
        <f t="shared" si="288"/>
        <v>23.05</v>
      </c>
      <c r="O528" s="10">
        <f t="shared" si="289"/>
        <v>10.95</v>
      </c>
      <c r="P528" s="10">
        <f t="shared" si="290"/>
        <v>85.291189267136787</v>
      </c>
      <c r="Q528" s="10">
        <f t="shared" si="291"/>
        <v>35.644563359488004</v>
      </c>
      <c r="R528" s="10">
        <f t="shared" si="292"/>
        <v>27.43413149462144</v>
      </c>
      <c r="S528" s="12">
        <f t="shared" si="293"/>
        <v>15.189995107481735</v>
      </c>
      <c r="T528" s="10">
        <f t="shared" si="294"/>
        <v>17.956081714153999</v>
      </c>
      <c r="U528" s="10">
        <f t="shared" si="295"/>
        <v>0.84595266101446409</v>
      </c>
      <c r="V528" s="10">
        <f t="shared" si="296"/>
        <v>11.696296232760936</v>
      </c>
      <c r="W528" s="10">
        <f t="shared" si="297"/>
        <v>31.539347427054722</v>
      </c>
      <c r="X528" s="10">
        <f t="shared" si="298"/>
        <v>0.24134106982135595</v>
      </c>
      <c r="Y528" s="10">
        <f t="shared" si="299"/>
        <v>0.79203609236952655</v>
      </c>
      <c r="Z528" s="10">
        <f t="shared" si="300"/>
        <v>6.0287726865415392</v>
      </c>
      <c r="AA528" s="10">
        <f t="shared" si="301"/>
        <v>5.6675235462193969</v>
      </c>
      <c r="AB528" s="10">
        <f t="shared" si="302"/>
        <v>10.072142855000001</v>
      </c>
      <c r="AC528" s="10">
        <f t="shared" si="303"/>
        <v>2.2477653681833325</v>
      </c>
      <c r="AD528" s="10">
        <f t="shared" si="304"/>
        <v>0.64637778762554055</v>
      </c>
      <c r="AE528" s="10">
        <f t="shared" si="305"/>
        <v>1.4470715779044365</v>
      </c>
      <c r="AF528" s="10">
        <f t="shared" si="306"/>
        <v>0.49661145428543707</v>
      </c>
      <c r="AG528" s="10">
        <f t="shared" si="307"/>
        <v>8.2633171868273694E-2</v>
      </c>
      <c r="AH528" s="10">
        <f t="shared" si="308"/>
        <v>85.291189267136787</v>
      </c>
      <c r="AI528" s="10">
        <f t="shared" si="309"/>
        <v>5.6718640862645962E-2</v>
      </c>
      <c r="AJ528" s="10">
        <f t="shared" ca="1" si="310"/>
        <v>-0.90738275922000011</v>
      </c>
      <c r="AK528" s="12">
        <f t="shared" si="311"/>
        <v>8.2633171868273694E-2</v>
      </c>
      <c r="AL528" s="10">
        <f t="shared" ca="1" si="312"/>
        <v>6.5749063054393968</v>
      </c>
      <c r="AM528" s="10">
        <f t="shared" si="313"/>
        <v>5.6718640862645962E-2</v>
      </c>
      <c r="AN528" s="10">
        <f t="shared" si="314"/>
        <v>3.1794015155387907</v>
      </c>
      <c r="AO528" s="10">
        <f t="shared" si="315"/>
        <v>2.9394444439999998</v>
      </c>
      <c r="AP528" s="10">
        <f t="shared" si="316"/>
        <v>0.95046012361899945</v>
      </c>
      <c r="AQ528" s="10">
        <f t="shared" si="317"/>
        <v>1.9994111109600001</v>
      </c>
      <c r="AR528" s="15">
        <f t="shared" ca="1" si="318"/>
        <v>3.7007428709323382</v>
      </c>
    </row>
    <row r="529" spans="1:44">
      <c r="A529" s="14" t="str">
        <f>B529&amp;D529</f>
        <v>NV11</v>
      </c>
      <c r="B529" t="s">
        <v>95</v>
      </c>
      <c r="C529" t="s">
        <v>152</v>
      </c>
      <c r="D529">
        <v>11</v>
      </c>
      <c r="E529">
        <v>2</v>
      </c>
      <c r="F529" s="16">
        <f t="shared" ca="1" si="319"/>
        <v>2.0778673495627005</v>
      </c>
      <c r="G529">
        <v>11.320689659999999</v>
      </c>
      <c r="H529">
        <v>-4.507389163</v>
      </c>
      <c r="I529">
        <v>-6.0478448279999997</v>
      </c>
      <c r="J529">
        <v>1450.2857140000001</v>
      </c>
      <c r="K529">
        <v>2.819376026</v>
      </c>
      <c r="L529">
        <v>39.72385714</v>
      </c>
      <c r="M529">
        <v>7.6108374379999999</v>
      </c>
      <c r="N529" s="12">
        <f t="shared" si="288"/>
        <v>16.899999999999999</v>
      </c>
      <c r="O529" s="10">
        <f t="shared" si="289"/>
        <v>9.8000000000000007</v>
      </c>
      <c r="P529" s="10">
        <f t="shared" si="290"/>
        <v>85.291189267136787</v>
      </c>
      <c r="Q529" s="10">
        <f t="shared" si="291"/>
        <v>31.895928817408002</v>
      </c>
      <c r="R529" s="10">
        <f t="shared" si="292"/>
        <v>25.293042243327999</v>
      </c>
      <c r="S529" s="12">
        <f t="shared" si="293"/>
        <v>10.787405750112244</v>
      </c>
      <c r="T529" s="10">
        <f t="shared" si="294"/>
        <v>13.165196571331998</v>
      </c>
      <c r="U529" s="10">
        <f t="shared" si="295"/>
        <v>0.81938812623599289</v>
      </c>
      <c r="V529" s="10">
        <f t="shared" si="296"/>
        <v>8.3063024275864272</v>
      </c>
      <c r="W529" s="10">
        <f t="shared" si="297"/>
        <v>28.594485530368001</v>
      </c>
      <c r="X529" s="10">
        <f t="shared" si="298"/>
        <v>0.25270249529515881</v>
      </c>
      <c r="Y529" s="10">
        <f t="shared" si="299"/>
        <v>0.75617397041859047</v>
      </c>
      <c r="Z529" s="10">
        <f t="shared" si="300"/>
        <v>5.4640358634480339</v>
      </c>
      <c r="AA529" s="10">
        <f t="shared" si="301"/>
        <v>2.8422665641383933</v>
      </c>
      <c r="AB529" s="10">
        <f t="shared" si="302"/>
        <v>3.4066502484999996</v>
      </c>
      <c r="AC529" s="10">
        <f t="shared" si="303"/>
        <v>1.3409604880748593</v>
      </c>
      <c r="AD529" s="10">
        <f t="shared" si="304"/>
        <v>0.43719682041271524</v>
      </c>
      <c r="AE529" s="10">
        <f t="shared" si="305"/>
        <v>0.88907865424378729</v>
      </c>
      <c r="AF529" s="10">
        <f t="shared" si="306"/>
        <v>0.38881909835162082</v>
      </c>
      <c r="AG529" s="10">
        <f t="shared" si="307"/>
        <v>5.5162488917627213E-2</v>
      </c>
      <c r="AH529" s="10">
        <f t="shared" si="308"/>
        <v>85.291189267136787</v>
      </c>
      <c r="AI529" s="10">
        <f t="shared" si="309"/>
        <v>5.6718640862645962E-2</v>
      </c>
      <c r="AJ529" s="10">
        <f t="shared" ca="1" si="310"/>
        <v>-0.93316896491000023</v>
      </c>
      <c r="AK529" s="12">
        <f t="shared" si="311"/>
        <v>5.5162488917627213E-2</v>
      </c>
      <c r="AL529" s="10">
        <f t="shared" ca="1" si="312"/>
        <v>3.7754355290483934</v>
      </c>
      <c r="AM529" s="10">
        <f t="shared" si="313"/>
        <v>5.6718640862645962E-2</v>
      </c>
      <c r="AN529" s="10">
        <f t="shared" si="314"/>
        <v>3.2560721646561905</v>
      </c>
      <c r="AO529" s="10">
        <f t="shared" si="315"/>
        <v>2.819376026</v>
      </c>
      <c r="AP529" s="10">
        <f t="shared" si="316"/>
        <v>0.50025955589216653</v>
      </c>
      <c r="AQ529" s="10">
        <f t="shared" si="317"/>
        <v>1.9585878488400001</v>
      </c>
      <c r="AR529" s="15">
        <f t="shared" ca="1" si="318"/>
        <v>2.0778673495627005</v>
      </c>
    </row>
    <row r="530" spans="1:44">
      <c r="A530" s="14" t="str">
        <f>B530&amp;D530</f>
        <v>NV12</v>
      </c>
      <c r="B530" t="s">
        <v>95</v>
      </c>
      <c r="C530" t="s">
        <v>152</v>
      </c>
      <c r="D530">
        <v>12</v>
      </c>
      <c r="E530">
        <v>2</v>
      </c>
      <c r="F530" s="16">
        <f t="shared" ca="1" si="319"/>
        <v>1.301756538614905</v>
      </c>
      <c r="G530">
        <v>6.551152074</v>
      </c>
      <c r="H530">
        <v>-7.6294930880000003</v>
      </c>
      <c r="I530">
        <v>-7.4645737329999999</v>
      </c>
      <c r="J530">
        <v>1450.2857140000001</v>
      </c>
      <c r="K530">
        <v>2.7206989250000002</v>
      </c>
      <c r="L530">
        <v>39.72385714</v>
      </c>
      <c r="M530">
        <v>6.5714285710000002</v>
      </c>
      <c r="N530" s="12">
        <f t="shared" si="288"/>
        <v>14.2</v>
      </c>
      <c r="O530" s="10">
        <f t="shared" si="289"/>
        <v>9.3000000000000007</v>
      </c>
      <c r="P530" s="10">
        <f t="shared" si="290"/>
        <v>85.291189267136787</v>
      </c>
      <c r="Q530" s="10">
        <f t="shared" si="291"/>
        <v>29.921898274686438</v>
      </c>
      <c r="R530" s="10">
        <f t="shared" si="292"/>
        <v>24.179392714375002</v>
      </c>
      <c r="S530" s="12">
        <f t="shared" si="293"/>
        <v>8.5668970810860205</v>
      </c>
      <c r="T530" s="10">
        <f t="shared" si="294"/>
        <v>11.061881142775999</v>
      </c>
      <c r="U530" s="10">
        <f t="shared" si="295"/>
        <v>0.77445210001019249</v>
      </c>
      <c r="V530" s="10">
        <f t="shared" si="296"/>
        <v>6.5965107524362363</v>
      </c>
      <c r="W530" s="10">
        <f t="shared" si="297"/>
        <v>27.05064549453072</v>
      </c>
      <c r="X530" s="10">
        <f t="shared" si="298"/>
        <v>0.25734272535857988</v>
      </c>
      <c r="Y530" s="10">
        <f t="shared" si="299"/>
        <v>0.69551033501376003</v>
      </c>
      <c r="Z530" s="10">
        <f t="shared" si="300"/>
        <v>4.8416469382309266</v>
      </c>
      <c r="AA530" s="10">
        <f t="shared" si="301"/>
        <v>1.7548638142053097</v>
      </c>
      <c r="AB530" s="10">
        <f t="shared" si="302"/>
        <v>-0.53917050700000013</v>
      </c>
      <c r="AC530" s="10">
        <f t="shared" si="303"/>
        <v>0.97139633711814954</v>
      </c>
      <c r="AD530" s="10">
        <f t="shared" si="304"/>
        <v>0.34414816989919289</v>
      </c>
      <c r="AE530" s="10">
        <f t="shared" si="305"/>
        <v>0.65777225350867119</v>
      </c>
      <c r="AF530" s="10">
        <f t="shared" si="306"/>
        <v>0.348582910772814</v>
      </c>
      <c r="AG530" s="10">
        <f t="shared" si="307"/>
        <v>4.2931007228855358E-2</v>
      </c>
      <c r="AH530" s="10">
        <f t="shared" si="308"/>
        <v>85.291189267136787</v>
      </c>
      <c r="AI530" s="10">
        <f t="shared" si="309"/>
        <v>5.6718640862645962E-2</v>
      </c>
      <c r="AJ530" s="10">
        <f t="shared" ca="1" si="310"/>
        <v>-0.55241490577000008</v>
      </c>
      <c r="AK530" s="12">
        <f t="shared" si="311"/>
        <v>4.2931007228855358E-2</v>
      </c>
      <c r="AL530" s="10">
        <f t="shared" ca="1" si="312"/>
        <v>2.3072787199753098</v>
      </c>
      <c r="AM530" s="10">
        <f t="shared" si="313"/>
        <v>5.6718640862645962E-2</v>
      </c>
      <c r="AN530" s="10">
        <f t="shared" si="314"/>
        <v>3.303227115893085</v>
      </c>
      <c r="AO530" s="10">
        <f t="shared" si="315"/>
        <v>2.7206989250000002</v>
      </c>
      <c r="AP530" s="10">
        <f t="shared" si="316"/>
        <v>0.30918934273585719</v>
      </c>
      <c r="AQ530" s="10">
        <f t="shared" si="317"/>
        <v>1.9250376345000002</v>
      </c>
      <c r="AR530" s="15">
        <f t="shared" ca="1" si="318"/>
        <v>1.301756538614905</v>
      </c>
    </row>
    <row r="531" spans="1:44">
      <c r="A531" s="14" t="str">
        <f>B531&amp;D531</f>
        <v>NY1</v>
      </c>
      <c r="B531" t="s">
        <v>96</v>
      </c>
      <c r="C531" t="s">
        <v>152</v>
      </c>
      <c r="D531">
        <v>1</v>
      </c>
      <c r="E531">
        <v>1</v>
      </c>
      <c r="F531" s="16">
        <f t="shared" ca="1" si="319"/>
        <v>0.86431691372652641</v>
      </c>
      <c r="G531">
        <v>0.314722222</v>
      </c>
      <c r="H531">
        <v>-7.5848611110000004</v>
      </c>
      <c r="I531">
        <v>-7.8306423609999998</v>
      </c>
      <c r="J531">
        <v>174.70833329999999</v>
      </c>
      <c r="K531">
        <v>4.473755787</v>
      </c>
      <c r="L531">
        <v>42.327750000000002</v>
      </c>
      <c r="M531">
        <v>4.4874999999999998</v>
      </c>
      <c r="N531" s="12">
        <f t="shared" si="288"/>
        <v>13.8</v>
      </c>
      <c r="O531" s="10">
        <f t="shared" si="289"/>
        <v>9.3000000000000007</v>
      </c>
      <c r="P531" s="10">
        <f t="shared" si="290"/>
        <v>99.251813137970316</v>
      </c>
      <c r="Q531" s="10">
        <f t="shared" si="291"/>
        <v>27.234065736423002</v>
      </c>
      <c r="R531" s="10">
        <f t="shared" si="292"/>
        <v>24.179392714375002</v>
      </c>
      <c r="S531" s="12">
        <f t="shared" si="293"/>
        <v>6.7794354838709676</v>
      </c>
      <c r="T531" s="10">
        <f t="shared" si="294"/>
        <v>10.3982194999908</v>
      </c>
      <c r="U531" s="10">
        <f t="shared" si="295"/>
        <v>0.65198041682780072</v>
      </c>
      <c r="V531" s="10">
        <f t="shared" si="296"/>
        <v>5.2201653225806455</v>
      </c>
      <c r="W531" s="10">
        <f t="shared" si="297"/>
        <v>25.706729225399002</v>
      </c>
      <c r="X531" s="10">
        <f t="shared" si="298"/>
        <v>0.25851001129001155</v>
      </c>
      <c r="Y531" s="10">
        <f t="shared" si="299"/>
        <v>0.53017356271753102</v>
      </c>
      <c r="Z531" s="10">
        <f t="shared" si="300"/>
        <v>3.5232402388288246</v>
      </c>
      <c r="AA531" s="10">
        <f t="shared" si="301"/>
        <v>1.6969250837518208</v>
      </c>
      <c r="AB531" s="10">
        <f t="shared" si="302"/>
        <v>-3.6350694445</v>
      </c>
      <c r="AC531" s="10">
        <f t="shared" si="303"/>
        <v>0.62493259692128789</v>
      </c>
      <c r="AD531" s="10">
        <f t="shared" si="304"/>
        <v>0.34534336791586606</v>
      </c>
      <c r="AE531" s="10">
        <f t="shared" si="305"/>
        <v>0.48513798241857697</v>
      </c>
      <c r="AF531" s="10">
        <f t="shared" si="306"/>
        <v>0.33880705407928818</v>
      </c>
      <c r="AG531" s="10">
        <f t="shared" si="307"/>
        <v>3.504322520136538E-2</v>
      </c>
      <c r="AH531" s="10">
        <f t="shared" si="308"/>
        <v>99.251813137970316</v>
      </c>
      <c r="AI531" s="10">
        <f t="shared" si="309"/>
        <v>6.600245573675026E-2</v>
      </c>
      <c r="AJ531" s="10">
        <f t="shared" ca="1" si="310"/>
        <v>-0.38319198029000001</v>
      </c>
      <c r="AK531" s="12">
        <f t="shared" si="311"/>
        <v>3.504322520136538E-2</v>
      </c>
      <c r="AL531" s="10">
        <f t="shared" ca="1" si="312"/>
        <v>2.0801170640418207</v>
      </c>
      <c r="AM531" s="10">
        <f t="shared" si="313"/>
        <v>6.600245573675026E-2</v>
      </c>
      <c r="AN531" s="10">
        <f t="shared" si="314"/>
        <v>3.3411921817141073</v>
      </c>
      <c r="AO531" s="10">
        <f t="shared" si="315"/>
        <v>4.473755787</v>
      </c>
      <c r="AP531" s="10">
        <f t="shared" si="316"/>
        <v>0.14633092833928879</v>
      </c>
      <c r="AQ531" s="10">
        <f t="shared" si="317"/>
        <v>2.52107696758</v>
      </c>
      <c r="AR531" s="15">
        <f t="shared" ca="1" si="318"/>
        <v>0.86431691372652641</v>
      </c>
    </row>
    <row r="532" spans="1:44">
      <c r="A532" s="14" t="str">
        <f>B532&amp;D532</f>
        <v>NY2</v>
      </c>
      <c r="B532" t="s">
        <v>96</v>
      </c>
      <c r="C532" t="s">
        <v>152</v>
      </c>
      <c r="D532">
        <v>2</v>
      </c>
      <c r="E532">
        <v>1</v>
      </c>
      <c r="F532" s="16">
        <f t="shared" ca="1" si="319"/>
        <v>1.1892409210662458</v>
      </c>
      <c r="G532">
        <v>1.6794753090000001</v>
      </c>
      <c r="H532">
        <v>-7.6751543209999999</v>
      </c>
      <c r="I532">
        <v>-8.2787294239999998</v>
      </c>
      <c r="J532">
        <v>174.70833329999999</v>
      </c>
      <c r="K532">
        <v>4.3374357000000003</v>
      </c>
      <c r="L532">
        <v>42.327750000000002</v>
      </c>
      <c r="M532">
        <v>5.1728395059999999</v>
      </c>
      <c r="N532" s="12">
        <f t="shared" si="288"/>
        <v>19.8</v>
      </c>
      <c r="O532" s="10">
        <f t="shared" si="289"/>
        <v>10.4</v>
      </c>
      <c r="P532" s="10">
        <f t="shared" si="290"/>
        <v>99.251813137970316</v>
      </c>
      <c r="Q532" s="10">
        <f t="shared" si="291"/>
        <v>27.837567838331438</v>
      </c>
      <c r="R532" s="10">
        <f t="shared" si="292"/>
        <v>24.179392714375002</v>
      </c>
      <c r="S532" s="12">
        <f t="shared" si="293"/>
        <v>9.8741452989807694</v>
      </c>
      <c r="T532" s="10">
        <f t="shared" si="294"/>
        <v>14.9191844999868</v>
      </c>
      <c r="U532" s="10">
        <f t="shared" si="295"/>
        <v>0.66184216027286924</v>
      </c>
      <c r="V532" s="10">
        <f t="shared" si="296"/>
        <v>7.6030918802151923</v>
      </c>
      <c r="W532" s="10">
        <f t="shared" si="297"/>
        <v>26.008480276353218</v>
      </c>
      <c r="X532" s="10">
        <f t="shared" si="298"/>
        <v>0.25992137169963259</v>
      </c>
      <c r="Y532" s="10">
        <f t="shared" si="299"/>
        <v>0.54348691636837354</v>
      </c>
      <c r="Z532" s="10">
        <f t="shared" si="300"/>
        <v>3.674058441497305</v>
      </c>
      <c r="AA532" s="10">
        <f t="shared" si="301"/>
        <v>3.9290334387178873</v>
      </c>
      <c r="AB532" s="10">
        <f t="shared" si="302"/>
        <v>-2.997839506</v>
      </c>
      <c r="AC532" s="10">
        <f t="shared" si="303"/>
        <v>0.6896180531523588</v>
      </c>
      <c r="AD532" s="10">
        <f t="shared" si="304"/>
        <v>0.34292921172319824</v>
      </c>
      <c r="AE532" s="10">
        <f t="shared" si="305"/>
        <v>0.51627363243777857</v>
      </c>
      <c r="AF532" s="10">
        <f t="shared" si="306"/>
        <v>0.3271727913504287</v>
      </c>
      <c r="AG532" s="10">
        <f t="shared" si="307"/>
        <v>3.6555633064629049E-2</v>
      </c>
      <c r="AH532" s="10">
        <f t="shared" si="308"/>
        <v>99.251813137970316</v>
      </c>
      <c r="AI532" s="10">
        <f t="shared" si="309"/>
        <v>6.600245573675026E-2</v>
      </c>
      <c r="AJ532" s="10">
        <f t="shared" ca="1" si="310"/>
        <v>8.9212191390000001E-2</v>
      </c>
      <c r="AK532" s="12">
        <f t="shared" si="311"/>
        <v>3.6555633064629049E-2</v>
      </c>
      <c r="AL532" s="10">
        <f t="shared" ca="1" si="312"/>
        <v>3.8398212473278872</v>
      </c>
      <c r="AM532" s="10">
        <f t="shared" si="313"/>
        <v>6.600245573675026E-2</v>
      </c>
      <c r="AN532" s="10">
        <f t="shared" si="314"/>
        <v>3.3333066607813304</v>
      </c>
      <c r="AO532" s="10">
        <f t="shared" si="315"/>
        <v>4.3374357000000003</v>
      </c>
      <c r="AP532" s="10">
        <f t="shared" si="316"/>
        <v>0.18910084108734987</v>
      </c>
      <c r="AQ532" s="10">
        <f t="shared" si="317"/>
        <v>2.4747281380000001</v>
      </c>
      <c r="AR532" s="15">
        <f t="shared" ca="1" si="318"/>
        <v>1.1892409210662458</v>
      </c>
    </row>
    <row r="533" spans="1:44">
      <c r="A533" s="14" t="str">
        <f>B533&amp;D533</f>
        <v>NY3</v>
      </c>
      <c r="B533" t="s">
        <v>96</v>
      </c>
      <c r="C533" t="s">
        <v>152</v>
      </c>
      <c r="D533">
        <v>3</v>
      </c>
      <c r="E533">
        <v>1</v>
      </c>
      <c r="F533" s="16">
        <f t="shared" ca="1" si="319"/>
        <v>1.8361518939276265</v>
      </c>
      <c r="G533">
        <v>7.5138888890000004</v>
      </c>
      <c r="H533">
        <v>-2.2925</v>
      </c>
      <c r="I533">
        <v>-3.152175926</v>
      </c>
      <c r="J533">
        <v>174.70833329999999</v>
      </c>
      <c r="K533">
        <v>4.439039352</v>
      </c>
      <c r="L533">
        <v>42.327750000000002</v>
      </c>
      <c r="M533">
        <v>5.9236111109999996</v>
      </c>
      <c r="N533" s="12">
        <f t="shared" si="288"/>
        <v>26.3</v>
      </c>
      <c r="O533" s="10">
        <f t="shared" si="289"/>
        <v>11.7</v>
      </c>
      <c r="P533" s="10">
        <f t="shared" si="290"/>
        <v>99.251813137970316</v>
      </c>
      <c r="Q533" s="10">
        <f t="shared" si="291"/>
        <v>30.352422271526439</v>
      </c>
      <c r="R533" s="10">
        <f t="shared" si="292"/>
        <v>26.250100533261438</v>
      </c>
      <c r="S533" s="12">
        <f t="shared" si="293"/>
        <v>13.232733855525643</v>
      </c>
      <c r="T533" s="10">
        <f t="shared" si="294"/>
        <v>19.816896583315799</v>
      </c>
      <c r="U533" s="10">
        <f t="shared" si="295"/>
        <v>0.66775005863766368</v>
      </c>
      <c r="V533" s="10">
        <f t="shared" si="296"/>
        <v>10.189205068754745</v>
      </c>
      <c r="W533" s="10">
        <f t="shared" si="297"/>
        <v>28.301261402393941</v>
      </c>
      <c r="X533" s="10">
        <f t="shared" si="298"/>
        <v>0.24259258605468365</v>
      </c>
      <c r="Y533" s="10">
        <f t="shared" si="299"/>
        <v>0.55146257916084607</v>
      </c>
      <c r="Z533" s="10">
        <f t="shared" si="300"/>
        <v>3.7861635006428447</v>
      </c>
      <c r="AA533" s="10">
        <f t="shared" si="301"/>
        <v>6.4030415681119006</v>
      </c>
      <c r="AB533" s="10">
        <f t="shared" si="302"/>
        <v>2.6106944445</v>
      </c>
      <c r="AC533" s="10">
        <f t="shared" si="303"/>
        <v>1.0377650789793538</v>
      </c>
      <c r="AD533" s="10">
        <f t="shared" si="304"/>
        <v>0.51610002227353635</v>
      </c>
      <c r="AE533" s="10">
        <f t="shared" si="305"/>
        <v>0.77693255062644506</v>
      </c>
      <c r="AF533" s="10">
        <f t="shared" si="306"/>
        <v>0.48409205568950098</v>
      </c>
      <c r="AG533" s="10">
        <f t="shared" si="307"/>
        <v>5.2479444436640398E-2</v>
      </c>
      <c r="AH533" s="10">
        <f t="shared" si="308"/>
        <v>99.251813137970316</v>
      </c>
      <c r="AI533" s="10">
        <f t="shared" si="309"/>
        <v>6.600245573675026E-2</v>
      </c>
      <c r="AJ533" s="10">
        <f t="shared" ca="1" si="310"/>
        <v>0.78519475307000008</v>
      </c>
      <c r="AK533" s="12">
        <f t="shared" si="311"/>
        <v>5.2479444436640398E-2</v>
      </c>
      <c r="AL533" s="10">
        <f t="shared" ca="1" si="312"/>
        <v>5.6178468150419008</v>
      </c>
      <c r="AM533" s="10">
        <f t="shared" si="313"/>
        <v>6.600245573675026E-2</v>
      </c>
      <c r="AN533" s="10">
        <f t="shared" si="314"/>
        <v>3.2654756079548064</v>
      </c>
      <c r="AO533" s="10">
        <f t="shared" si="315"/>
        <v>4.439039352</v>
      </c>
      <c r="AP533" s="10">
        <f t="shared" si="316"/>
        <v>0.29284049493694408</v>
      </c>
      <c r="AQ533" s="10">
        <f t="shared" si="317"/>
        <v>2.5092733796800002</v>
      </c>
      <c r="AR533" s="15">
        <f t="shared" ca="1" si="318"/>
        <v>1.8361518939276265</v>
      </c>
    </row>
    <row r="534" spans="1:44">
      <c r="A534" s="14" t="str">
        <f>B534&amp;D534</f>
        <v>NY4</v>
      </c>
      <c r="B534" t="s">
        <v>96</v>
      </c>
      <c r="C534" t="s">
        <v>152</v>
      </c>
      <c r="D534">
        <v>4</v>
      </c>
      <c r="E534">
        <v>1</v>
      </c>
      <c r="F534" s="16">
        <f t="shared" ca="1" si="319"/>
        <v>3.0304538141125978</v>
      </c>
      <c r="G534">
        <v>13.95316092</v>
      </c>
      <c r="H534">
        <v>3.2048850569999998</v>
      </c>
      <c r="I534">
        <v>1.4595665710000001</v>
      </c>
      <c r="J534">
        <v>174.70833329999999</v>
      </c>
      <c r="K534">
        <v>4.3944264850000003</v>
      </c>
      <c r="L534">
        <v>42.327750000000002</v>
      </c>
      <c r="M534">
        <v>6.551724138</v>
      </c>
      <c r="N534" s="12">
        <f t="shared" si="288"/>
        <v>34.1</v>
      </c>
      <c r="O534" s="10">
        <f t="shared" si="289"/>
        <v>13.2</v>
      </c>
      <c r="P534" s="10">
        <f t="shared" si="290"/>
        <v>99.251813137970316</v>
      </c>
      <c r="Q534" s="10">
        <f t="shared" si="291"/>
        <v>33.03394173610144</v>
      </c>
      <c r="R534" s="10">
        <f t="shared" si="292"/>
        <v>28.451044931327999</v>
      </c>
      <c r="S534" s="12">
        <f t="shared" si="293"/>
        <v>16.987643678250002</v>
      </c>
      <c r="T534" s="10">
        <f t="shared" si="294"/>
        <v>25.694151083310601</v>
      </c>
      <c r="U534" s="10">
        <f t="shared" si="295"/>
        <v>0.66114827546430088</v>
      </c>
      <c r="V534" s="10">
        <f t="shared" si="296"/>
        <v>13.080485632252502</v>
      </c>
      <c r="W534" s="10">
        <f t="shared" si="297"/>
        <v>30.742493333714719</v>
      </c>
      <c r="X534" s="10">
        <f t="shared" si="298"/>
        <v>0.22465399089057334</v>
      </c>
      <c r="Y534" s="10">
        <f t="shared" si="299"/>
        <v>0.54255017187680632</v>
      </c>
      <c r="Z534" s="10">
        <f t="shared" si="300"/>
        <v>3.747081429155064</v>
      </c>
      <c r="AA534" s="10">
        <f t="shared" si="301"/>
        <v>9.3334042030974373</v>
      </c>
      <c r="AB534" s="10">
        <f t="shared" si="302"/>
        <v>8.5790229885000002</v>
      </c>
      <c r="AC534" s="10">
        <f t="shared" si="303"/>
        <v>1.593752247669264</v>
      </c>
      <c r="AD534" s="10">
        <f t="shared" si="304"/>
        <v>0.76885594970388493</v>
      </c>
      <c r="AE534" s="10">
        <f t="shared" si="305"/>
        <v>1.1813040986865744</v>
      </c>
      <c r="AF534" s="10">
        <f t="shared" si="306"/>
        <v>0.67881131721795618</v>
      </c>
      <c r="AG534" s="10">
        <f t="shared" si="307"/>
        <v>7.5634782907957929E-2</v>
      </c>
      <c r="AH534" s="10">
        <f t="shared" si="308"/>
        <v>99.251813137970316</v>
      </c>
      <c r="AI534" s="10">
        <f t="shared" si="309"/>
        <v>6.600245573675026E-2</v>
      </c>
      <c r="AJ534" s="10">
        <f t="shared" ca="1" si="310"/>
        <v>0.83556599616000016</v>
      </c>
      <c r="AK534" s="12">
        <f t="shared" si="311"/>
        <v>7.5634782907957929E-2</v>
      </c>
      <c r="AL534" s="10">
        <f t="shared" ca="1" si="312"/>
        <v>8.4978382069374376</v>
      </c>
      <c r="AM534" s="10">
        <f t="shared" si="313"/>
        <v>6.600245573675026E-2</v>
      </c>
      <c r="AN534" s="10">
        <f t="shared" si="314"/>
        <v>3.1962608238638466</v>
      </c>
      <c r="AO534" s="10">
        <f t="shared" si="315"/>
        <v>4.3944264850000003</v>
      </c>
      <c r="AP534" s="10">
        <f t="shared" si="316"/>
        <v>0.5024927814686182</v>
      </c>
      <c r="AQ534" s="10">
        <f t="shared" si="317"/>
        <v>2.4941050049000002</v>
      </c>
      <c r="AR534" s="15">
        <f t="shared" ca="1" si="318"/>
        <v>3.0304538141125978</v>
      </c>
    </row>
    <row r="535" spans="1:44">
      <c r="A535" s="14" t="str">
        <f>B535&amp;D535</f>
        <v>NY5</v>
      </c>
      <c r="B535" t="s">
        <v>96</v>
      </c>
      <c r="C535" t="s">
        <v>152</v>
      </c>
      <c r="D535">
        <v>5</v>
      </c>
      <c r="E535">
        <v>1</v>
      </c>
      <c r="F535" s="16">
        <f t="shared" ca="1" si="319"/>
        <v>3.8459473925765981</v>
      </c>
      <c r="G535">
        <v>19.061527779999999</v>
      </c>
      <c r="H535">
        <v>8.0594444440000004</v>
      </c>
      <c r="I535">
        <v>6.9090219910000004</v>
      </c>
      <c r="J535">
        <v>174.70833329999999</v>
      </c>
      <c r="K535">
        <v>3.9612789350000002</v>
      </c>
      <c r="L535">
        <v>42.327750000000002</v>
      </c>
      <c r="M535">
        <v>7.386111111</v>
      </c>
      <c r="N535" s="12">
        <f t="shared" si="288"/>
        <v>39.5</v>
      </c>
      <c r="O535" s="10">
        <f t="shared" si="289"/>
        <v>14.4</v>
      </c>
      <c r="P535" s="10">
        <f t="shared" si="290"/>
        <v>99.251813137970316</v>
      </c>
      <c r="Q535" s="10">
        <f t="shared" si="291"/>
        <v>35.644563359488004</v>
      </c>
      <c r="R535" s="10">
        <f t="shared" si="292"/>
        <v>30.569418171462999</v>
      </c>
      <c r="S535" s="12">
        <f t="shared" si="293"/>
        <v>20.005256558489585</v>
      </c>
      <c r="T535" s="10">
        <f t="shared" si="294"/>
        <v>29.763019583306999</v>
      </c>
      <c r="U535" s="10">
        <f t="shared" si="295"/>
        <v>0.67215144291709594</v>
      </c>
      <c r="V535" s="10">
        <f t="shared" si="296"/>
        <v>15.40404755003698</v>
      </c>
      <c r="W535" s="10">
        <f t="shared" si="297"/>
        <v>33.106990765475501</v>
      </c>
      <c r="X535" s="10">
        <f t="shared" si="298"/>
        <v>0.20030715450878167</v>
      </c>
      <c r="Y535" s="10">
        <f t="shared" si="299"/>
        <v>0.55740444793807964</v>
      </c>
      <c r="Z535" s="10">
        <f t="shared" si="300"/>
        <v>3.6964650064672955</v>
      </c>
      <c r="AA535" s="10">
        <f t="shared" si="301"/>
        <v>11.707582543569684</v>
      </c>
      <c r="AB535" s="10">
        <f t="shared" si="302"/>
        <v>13.560486112</v>
      </c>
      <c r="AC535" s="10">
        <f t="shared" si="303"/>
        <v>2.2058422450102264</v>
      </c>
      <c r="AD535" s="10">
        <f t="shared" si="304"/>
        <v>1.0771197989035386</v>
      </c>
      <c r="AE535" s="10">
        <f t="shared" si="305"/>
        <v>1.6414810219568825</v>
      </c>
      <c r="AF535" s="10">
        <f t="shared" si="306"/>
        <v>0.99561689190986724</v>
      </c>
      <c r="AG535" s="10">
        <f t="shared" si="307"/>
        <v>0.10116725804427897</v>
      </c>
      <c r="AH535" s="10">
        <f t="shared" si="308"/>
        <v>99.251813137970316</v>
      </c>
      <c r="AI535" s="10">
        <f t="shared" si="309"/>
        <v>6.600245573675026E-2</v>
      </c>
      <c r="AJ535" s="10">
        <f t="shared" ca="1" si="310"/>
        <v>0.69740483729000002</v>
      </c>
      <c r="AK535" s="12">
        <f t="shared" si="311"/>
        <v>0.10116725804427897</v>
      </c>
      <c r="AL535" s="10">
        <f t="shared" ca="1" si="312"/>
        <v>11.010177706279684</v>
      </c>
      <c r="AM535" s="10">
        <f t="shared" si="313"/>
        <v>6.600245573675026E-2</v>
      </c>
      <c r="AN535" s="10">
        <f t="shared" si="314"/>
        <v>3.1406981897994193</v>
      </c>
      <c r="AO535" s="10">
        <f t="shared" si="315"/>
        <v>3.9612789350000002</v>
      </c>
      <c r="AP535" s="10">
        <f t="shared" si="316"/>
        <v>0.64586413004701526</v>
      </c>
      <c r="AQ535" s="10">
        <f t="shared" si="317"/>
        <v>2.3468348379000004</v>
      </c>
      <c r="AR535" s="15">
        <f t="shared" ca="1" si="318"/>
        <v>3.8459473925765981</v>
      </c>
    </row>
    <row r="536" spans="1:44">
      <c r="A536" s="14" t="str">
        <f>B536&amp;D536</f>
        <v>NY6</v>
      </c>
      <c r="B536" t="s">
        <v>96</v>
      </c>
      <c r="C536" t="s">
        <v>152</v>
      </c>
      <c r="D536">
        <v>6</v>
      </c>
      <c r="E536">
        <v>1</v>
      </c>
      <c r="F536" s="16">
        <f t="shared" ca="1" si="319"/>
        <v>4.4699452119244949</v>
      </c>
      <c r="G536">
        <v>24.388793100000001</v>
      </c>
      <c r="H536">
        <v>13.835057470000001</v>
      </c>
      <c r="I536">
        <v>13.584967669999999</v>
      </c>
      <c r="J536">
        <v>174.70833329999999</v>
      </c>
      <c r="K536">
        <v>3.5215696840000001</v>
      </c>
      <c r="L536">
        <v>42.327750000000002</v>
      </c>
      <c r="M536">
        <v>8.382183908</v>
      </c>
      <c r="N536" s="12">
        <f t="shared" si="288"/>
        <v>41.9</v>
      </c>
      <c r="O536" s="10">
        <f t="shared" si="289"/>
        <v>15</v>
      </c>
      <c r="P536" s="10">
        <f t="shared" si="290"/>
        <v>99.251813137970316</v>
      </c>
      <c r="Q536" s="10">
        <f t="shared" si="291"/>
        <v>38.149398119943001</v>
      </c>
      <c r="R536" s="10">
        <f t="shared" si="292"/>
        <v>33.03394173610144</v>
      </c>
      <c r="S536" s="12">
        <f t="shared" si="293"/>
        <v>22.18211685817333</v>
      </c>
      <c r="T536" s="10">
        <f t="shared" si="294"/>
        <v>31.571405583305399</v>
      </c>
      <c r="U536" s="10">
        <f t="shared" si="295"/>
        <v>0.70260149804362793</v>
      </c>
      <c r="V536" s="10">
        <f t="shared" si="296"/>
        <v>17.080229980793465</v>
      </c>
      <c r="W536" s="10">
        <f t="shared" si="297"/>
        <v>35.59166992802222</v>
      </c>
      <c r="X536" s="10">
        <f t="shared" si="298"/>
        <v>0.16536130895935922</v>
      </c>
      <c r="Y536" s="10">
        <f t="shared" si="299"/>
        <v>0.59851202235889778</v>
      </c>
      <c r="Z536" s="10">
        <f t="shared" si="300"/>
        <v>3.5225336061317973</v>
      </c>
      <c r="AA536" s="10">
        <f t="shared" si="301"/>
        <v>13.557696374661667</v>
      </c>
      <c r="AB536" s="10">
        <f t="shared" si="302"/>
        <v>19.111925285000002</v>
      </c>
      <c r="AC536" s="10">
        <f t="shared" si="303"/>
        <v>3.054263667510257</v>
      </c>
      <c r="AD536" s="10">
        <f t="shared" si="304"/>
        <v>1.5815738544809335</v>
      </c>
      <c r="AE536" s="10">
        <f t="shared" si="305"/>
        <v>2.3179187609955951</v>
      </c>
      <c r="AF536" s="10">
        <f t="shared" si="306"/>
        <v>1.5560547147136936</v>
      </c>
      <c r="AG536" s="10">
        <f t="shared" si="307"/>
        <v>0.13792231044808587</v>
      </c>
      <c r="AH536" s="10">
        <f t="shared" si="308"/>
        <v>99.251813137970316</v>
      </c>
      <c r="AI536" s="10">
        <f t="shared" si="309"/>
        <v>6.600245573675026E-2</v>
      </c>
      <c r="AJ536" s="10">
        <f t="shared" ca="1" si="310"/>
        <v>0.77720148422000035</v>
      </c>
      <c r="AK536" s="12">
        <f t="shared" si="311"/>
        <v>0.13792231044808587</v>
      </c>
      <c r="AL536" s="10">
        <f t="shared" ca="1" si="312"/>
        <v>12.780494890441666</v>
      </c>
      <c r="AM536" s="10">
        <f t="shared" si="313"/>
        <v>6.600245573675026E-2</v>
      </c>
      <c r="AN536" s="10">
        <f t="shared" si="314"/>
        <v>3.0810108115987114</v>
      </c>
      <c r="AO536" s="10">
        <f t="shared" si="315"/>
        <v>3.5215696840000001</v>
      </c>
      <c r="AP536" s="10">
        <f t="shared" si="316"/>
        <v>0.76186404628190152</v>
      </c>
      <c r="AQ536" s="10">
        <f t="shared" si="317"/>
        <v>2.19733369256</v>
      </c>
      <c r="AR536" s="15">
        <f t="shared" ca="1" si="318"/>
        <v>4.4699452119244949</v>
      </c>
    </row>
    <row r="537" spans="1:44">
      <c r="A537" s="14" t="str">
        <f>B537&amp;D537</f>
        <v>NY7</v>
      </c>
      <c r="B537" t="s">
        <v>96</v>
      </c>
      <c r="C537" t="s">
        <v>152</v>
      </c>
      <c r="D537">
        <v>7</v>
      </c>
      <c r="E537">
        <v>1</v>
      </c>
      <c r="F537" s="16">
        <f t="shared" ca="1" si="319"/>
        <v>4.8368624716415178</v>
      </c>
      <c r="G537">
        <v>27.157916669999999</v>
      </c>
      <c r="H537">
        <v>16.779861109999999</v>
      </c>
      <c r="I537">
        <v>16.50030671</v>
      </c>
      <c r="J537">
        <v>174.70833329999999</v>
      </c>
      <c r="K537">
        <v>3.1944155090000002</v>
      </c>
      <c r="L537">
        <v>42.327750000000002</v>
      </c>
      <c r="M537">
        <v>8.8986111109999992</v>
      </c>
      <c r="N537" s="12">
        <f t="shared" si="288"/>
        <v>40.799999999999997</v>
      </c>
      <c r="O537" s="10">
        <f t="shared" si="289"/>
        <v>14.8</v>
      </c>
      <c r="P537" s="10">
        <f t="shared" si="290"/>
        <v>99.251813137970316</v>
      </c>
      <c r="Q537" s="10">
        <f t="shared" si="291"/>
        <v>39.714300000000001</v>
      </c>
      <c r="R537" s="10">
        <f t="shared" si="292"/>
        <v>34.439446698821442</v>
      </c>
      <c r="S537" s="12">
        <f t="shared" si="293"/>
        <v>22.465653152999998</v>
      </c>
      <c r="T537" s="10">
        <f t="shared" si="294"/>
        <v>30.742561999972796</v>
      </c>
      <c r="U537" s="10">
        <f t="shared" si="295"/>
        <v>0.73076710890328134</v>
      </c>
      <c r="V537" s="10">
        <f t="shared" si="296"/>
        <v>17.29855292781</v>
      </c>
      <c r="W537" s="10">
        <f t="shared" si="297"/>
        <v>37.076873349410718</v>
      </c>
      <c r="X537" s="10">
        <f t="shared" si="298"/>
        <v>0.14818403531749888</v>
      </c>
      <c r="Y537" s="10">
        <f t="shared" si="299"/>
        <v>0.63653559701942986</v>
      </c>
      <c r="Z537" s="10">
        <f t="shared" si="300"/>
        <v>3.4972543290026374</v>
      </c>
      <c r="AA537" s="10">
        <f t="shared" si="301"/>
        <v>13.801298598807364</v>
      </c>
      <c r="AB537" s="10">
        <f t="shared" si="302"/>
        <v>21.968888889999999</v>
      </c>
      <c r="AC537" s="10">
        <f t="shared" si="303"/>
        <v>3.5985049778582519</v>
      </c>
      <c r="AD537" s="10">
        <f t="shared" si="304"/>
        <v>1.9108613776679002</v>
      </c>
      <c r="AE537" s="10">
        <f t="shared" si="305"/>
        <v>2.7546831777630763</v>
      </c>
      <c r="AF537" s="10">
        <f t="shared" si="306"/>
        <v>1.8772124646468631</v>
      </c>
      <c r="AG537" s="10">
        <f t="shared" si="307"/>
        <v>0.16087836743878856</v>
      </c>
      <c r="AH537" s="10">
        <f t="shared" si="308"/>
        <v>99.251813137970316</v>
      </c>
      <c r="AI537" s="10">
        <f t="shared" si="309"/>
        <v>6.600245573675026E-2</v>
      </c>
      <c r="AJ537" s="10">
        <f t="shared" ca="1" si="310"/>
        <v>0.39997490469999963</v>
      </c>
      <c r="AK537" s="12">
        <f t="shared" si="311"/>
        <v>0.16087836743878856</v>
      </c>
      <c r="AL537" s="10">
        <f t="shared" ca="1" si="312"/>
        <v>13.401323694107365</v>
      </c>
      <c r="AM537" s="10">
        <f t="shared" si="313"/>
        <v>6.600245573675026E-2</v>
      </c>
      <c r="AN537" s="10">
        <f t="shared" si="314"/>
        <v>3.0511692381755844</v>
      </c>
      <c r="AO537" s="10">
        <f t="shared" si="315"/>
        <v>3.1944155090000002</v>
      </c>
      <c r="AP537" s="10">
        <f t="shared" si="316"/>
        <v>0.87747071311621316</v>
      </c>
      <c r="AQ537" s="10">
        <f t="shared" si="317"/>
        <v>2.0861012730600001</v>
      </c>
      <c r="AR537" s="15">
        <f t="shared" ca="1" si="318"/>
        <v>4.8368624716415178</v>
      </c>
    </row>
    <row r="538" spans="1:44">
      <c r="A538" s="14" t="str">
        <f>B538&amp;D538</f>
        <v>NY8</v>
      </c>
      <c r="B538" t="s">
        <v>96</v>
      </c>
      <c r="C538" t="s">
        <v>152</v>
      </c>
      <c r="D538">
        <v>8</v>
      </c>
      <c r="E538">
        <v>1</v>
      </c>
      <c r="F538" s="16">
        <f t="shared" ca="1" si="319"/>
        <v>4.3028797549384121</v>
      </c>
      <c r="G538">
        <v>25.98041667</v>
      </c>
      <c r="H538">
        <v>15.743888889999999</v>
      </c>
      <c r="I538">
        <v>15.65141204</v>
      </c>
      <c r="J538">
        <v>174.70833329999999</v>
      </c>
      <c r="K538">
        <v>3.1540046300000002</v>
      </c>
      <c r="L538">
        <v>42.327750000000002</v>
      </c>
      <c r="M538">
        <v>8.051388889</v>
      </c>
      <c r="N538" s="12">
        <f t="shared" si="288"/>
        <v>36.299999999999997</v>
      </c>
      <c r="O538" s="10">
        <f t="shared" si="289"/>
        <v>13.7</v>
      </c>
      <c r="P538" s="10">
        <f t="shared" si="290"/>
        <v>99.251813137970316</v>
      </c>
      <c r="Q538" s="10">
        <f t="shared" si="291"/>
        <v>38.925951312671437</v>
      </c>
      <c r="R538" s="10">
        <f t="shared" si="292"/>
        <v>33.966059278626439</v>
      </c>
      <c r="S538" s="12">
        <f t="shared" si="293"/>
        <v>19.741621046375911</v>
      </c>
      <c r="T538" s="10">
        <f t="shared" si="294"/>
        <v>27.351838249975799</v>
      </c>
      <c r="U538" s="10">
        <f t="shared" si="295"/>
        <v>0.72176578648761858</v>
      </c>
      <c r="V538" s="10">
        <f t="shared" si="296"/>
        <v>15.201048205709451</v>
      </c>
      <c r="W538" s="10">
        <f t="shared" si="297"/>
        <v>36.446005295648938</v>
      </c>
      <c r="X538" s="10">
        <f t="shared" si="298"/>
        <v>0.15331145808610219</v>
      </c>
      <c r="Y538" s="10">
        <f t="shared" si="299"/>
        <v>0.62438381175828517</v>
      </c>
      <c r="Z538" s="10">
        <f t="shared" si="300"/>
        <v>3.4888008759171383</v>
      </c>
      <c r="AA538" s="10">
        <f t="shared" si="301"/>
        <v>11.712247329792312</v>
      </c>
      <c r="AB538" s="10">
        <f t="shared" si="302"/>
        <v>20.862152779999999</v>
      </c>
      <c r="AC538" s="10">
        <f t="shared" si="303"/>
        <v>3.3575504414940691</v>
      </c>
      <c r="AD538" s="10">
        <f t="shared" si="304"/>
        <v>1.7887542748910588</v>
      </c>
      <c r="AE538" s="10">
        <f t="shared" si="305"/>
        <v>2.5731523581925639</v>
      </c>
      <c r="AF538" s="10">
        <f t="shared" si="306"/>
        <v>1.7781944735682236</v>
      </c>
      <c r="AG538" s="10">
        <f t="shared" si="307"/>
        <v>0.15162971435419828</v>
      </c>
      <c r="AH538" s="10">
        <f t="shared" si="308"/>
        <v>99.251813137970316</v>
      </c>
      <c r="AI538" s="10">
        <f t="shared" si="309"/>
        <v>6.600245573675026E-2</v>
      </c>
      <c r="AJ538" s="10">
        <f t="shared" ca="1" si="310"/>
        <v>-0.1549430554</v>
      </c>
      <c r="AK538" s="12">
        <f t="shared" si="311"/>
        <v>0.15162971435419828</v>
      </c>
      <c r="AL538" s="10">
        <f t="shared" ca="1" si="312"/>
        <v>11.867190385192313</v>
      </c>
      <c r="AM538" s="10">
        <f t="shared" si="313"/>
        <v>6.600245573675026E-2</v>
      </c>
      <c r="AN538" s="10">
        <f t="shared" si="314"/>
        <v>3.0626604735785263</v>
      </c>
      <c r="AO538" s="10">
        <f t="shared" si="315"/>
        <v>3.1540046300000002</v>
      </c>
      <c r="AP538" s="10">
        <f t="shared" si="316"/>
        <v>0.79495788462434036</v>
      </c>
      <c r="AQ538" s="10">
        <f t="shared" si="317"/>
        <v>2.0723615742000003</v>
      </c>
      <c r="AR538" s="15">
        <f t="shared" ca="1" si="318"/>
        <v>4.3028797549384121</v>
      </c>
    </row>
    <row r="539" spans="1:44">
      <c r="A539" s="14" t="str">
        <f>B539&amp;D539</f>
        <v>NY9</v>
      </c>
      <c r="B539" t="s">
        <v>96</v>
      </c>
      <c r="C539" t="s">
        <v>152</v>
      </c>
      <c r="D539">
        <v>9</v>
      </c>
      <c r="E539">
        <v>1</v>
      </c>
      <c r="F539" s="16">
        <f t="shared" ca="1" si="319"/>
        <v>2.9875511750049237</v>
      </c>
      <c r="G539">
        <v>22.043678159999999</v>
      </c>
      <c r="H539">
        <v>12.051149430000001</v>
      </c>
      <c r="I539">
        <v>12.35851293</v>
      </c>
      <c r="J539">
        <v>174.70833329999999</v>
      </c>
      <c r="K539">
        <v>3.3792923849999998</v>
      </c>
      <c r="L539">
        <v>42.327750000000002</v>
      </c>
      <c r="M539">
        <v>6.7528735629999996</v>
      </c>
      <c r="N539" s="12">
        <f t="shared" si="288"/>
        <v>26.2</v>
      </c>
      <c r="O539" s="10">
        <f t="shared" si="289"/>
        <v>12.3</v>
      </c>
      <c r="P539" s="10">
        <f t="shared" si="290"/>
        <v>99.251813137970316</v>
      </c>
      <c r="Q539" s="10">
        <f t="shared" si="291"/>
        <v>37.132138114375003</v>
      </c>
      <c r="R539" s="10">
        <f t="shared" si="292"/>
        <v>32.347545564375004</v>
      </c>
      <c r="S539" s="12">
        <f t="shared" si="293"/>
        <v>13.742084851650407</v>
      </c>
      <c r="T539" s="10">
        <f t="shared" si="294"/>
        <v>19.741547166649198</v>
      </c>
      <c r="U539" s="10">
        <f t="shared" si="295"/>
        <v>0.69609968943396139</v>
      </c>
      <c r="V539" s="10">
        <f t="shared" si="296"/>
        <v>10.581405335770814</v>
      </c>
      <c r="W539" s="10">
        <f t="shared" si="297"/>
        <v>34.739841839375003</v>
      </c>
      <c r="X539" s="10">
        <f t="shared" si="298"/>
        <v>0.17222958343030878</v>
      </c>
      <c r="Y539" s="10">
        <f t="shared" si="299"/>
        <v>0.58973458073584795</v>
      </c>
      <c r="Z539" s="10">
        <f t="shared" si="300"/>
        <v>3.5285167440712648</v>
      </c>
      <c r="AA539" s="10">
        <f t="shared" si="301"/>
        <v>7.0528885916995492</v>
      </c>
      <c r="AB539" s="10">
        <f t="shared" si="302"/>
        <v>17.047413795000001</v>
      </c>
      <c r="AC539" s="10">
        <f t="shared" si="303"/>
        <v>2.6509781960521885</v>
      </c>
      <c r="AD539" s="10">
        <f t="shared" si="304"/>
        <v>1.4073014067427514</v>
      </c>
      <c r="AE539" s="10">
        <f t="shared" si="305"/>
        <v>2.02913980139747</v>
      </c>
      <c r="AF539" s="10">
        <f t="shared" si="306"/>
        <v>1.4360669732636593</v>
      </c>
      <c r="AG539" s="10">
        <f t="shared" si="307"/>
        <v>0.12311617207509681</v>
      </c>
      <c r="AH539" s="10">
        <f t="shared" si="308"/>
        <v>99.251813137970316</v>
      </c>
      <c r="AI539" s="10">
        <f t="shared" si="309"/>
        <v>6.600245573675026E-2</v>
      </c>
      <c r="AJ539" s="10">
        <f t="shared" ca="1" si="310"/>
        <v>-0.53406345789999976</v>
      </c>
      <c r="AK539" s="12">
        <f t="shared" si="311"/>
        <v>0.12311617207509681</v>
      </c>
      <c r="AL539" s="10">
        <f t="shared" ca="1" si="312"/>
        <v>7.5869520495995486</v>
      </c>
      <c r="AM539" s="10">
        <f t="shared" si="313"/>
        <v>6.600245573675026E-2</v>
      </c>
      <c r="AN539" s="10">
        <f t="shared" si="314"/>
        <v>3.1029409579087055</v>
      </c>
      <c r="AO539" s="10">
        <f t="shared" si="315"/>
        <v>3.3792923849999998</v>
      </c>
      <c r="AP539" s="10">
        <f t="shared" si="316"/>
        <v>0.59307282813381068</v>
      </c>
      <c r="AQ539" s="10">
        <f t="shared" si="317"/>
        <v>2.1489594108999999</v>
      </c>
      <c r="AR539" s="15">
        <f t="shared" ca="1" si="318"/>
        <v>2.9875511750049237</v>
      </c>
    </row>
    <row r="540" spans="1:44">
      <c r="A540" s="14" t="str">
        <f>B540&amp;D540</f>
        <v>NY10</v>
      </c>
      <c r="B540" t="s">
        <v>96</v>
      </c>
      <c r="C540" t="s">
        <v>152</v>
      </c>
      <c r="D540">
        <v>10</v>
      </c>
      <c r="E540">
        <v>1</v>
      </c>
      <c r="F540" s="16">
        <f t="shared" ca="1" si="319"/>
        <v>2.1212928652636407</v>
      </c>
      <c r="G540">
        <v>15.04180556</v>
      </c>
      <c r="H540">
        <v>5.6670833329999999</v>
      </c>
      <c r="I540">
        <v>5.8199652779999997</v>
      </c>
      <c r="J540">
        <v>174.70833329999999</v>
      </c>
      <c r="K540">
        <v>3.7181250000000001</v>
      </c>
      <c r="L540">
        <v>42.327750000000002</v>
      </c>
      <c r="M540">
        <v>5.3375000000000004</v>
      </c>
      <c r="N540" s="12">
        <f t="shared" si="288"/>
        <v>21.4</v>
      </c>
      <c r="O540" s="10">
        <f t="shared" si="289"/>
        <v>10.8</v>
      </c>
      <c r="P540" s="10">
        <f t="shared" si="290"/>
        <v>99.251813137970316</v>
      </c>
      <c r="Q540" s="10">
        <f t="shared" si="291"/>
        <v>33.731204087808003</v>
      </c>
      <c r="R540" s="10">
        <f t="shared" si="292"/>
        <v>29.49597057068144</v>
      </c>
      <c r="S540" s="12">
        <f t="shared" si="293"/>
        <v>10.638078703703703</v>
      </c>
      <c r="T540" s="10">
        <f t="shared" si="294"/>
        <v>16.124775166652398</v>
      </c>
      <c r="U540" s="10">
        <f t="shared" si="295"/>
        <v>0.6597350098688064</v>
      </c>
      <c r="V540" s="10">
        <f t="shared" si="296"/>
        <v>8.1913206018518512</v>
      </c>
      <c r="W540" s="10">
        <f t="shared" si="297"/>
        <v>31.613587329244723</v>
      </c>
      <c r="X540" s="10">
        <f t="shared" si="298"/>
        <v>0.20546022683800594</v>
      </c>
      <c r="Y540" s="10">
        <f t="shared" si="299"/>
        <v>0.54064226332288867</v>
      </c>
      <c r="Z540" s="10">
        <f t="shared" si="300"/>
        <v>3.5116525201952822</v>
      </c>
      <c r="AA540" s="10">
        <f t="shared" si="301"/>
        <v>4.679668081656569</v>
      </c>
      <c r="AB540" s="10">
        <f t="shared" si="302"/>
        <v>10.354444446500001</v>
      </c>
      <c r="AC540" s="10">
        <f t="shared" si="303"/>
        <v>1.7099415410125154</v>
      </c>
      <c r="AD540" s="10">
        <f t="shared" si="304"/>
        <v>0.91377422066558966</v>
      </c>
      <c r="AE540" s="10">
        <f t="shared" si="305"/>
        <v>1.3118578808390526</v>
      </c>
      <c r="AF540" s="10">
        <f t="shared" si="306"/>
        <v>0.92351788584085825</v>
      </c>
      <c r="AG540" s="10">
        <f t="shared" si="307"/>
        <v>8.4016620040963857E-2</v>
      </c>
      <c r="AH540" s="10">
        <f t="shared" si="308"/>
        <v>99.251813137970316</v>
      </c>
      <c r="AI540" s="10">
        <f t="shared" si="309"/>
        <v>6.600245573675026E-2</v>
      </c>
      <c r="AJ540" s="10">
        <f t="shared" ca="1" si="310"/>
        <v>-0.93701570879000007</v>
      </c>
      <c r="AK540" s="12">
        <f t="shared" si="311"/>
        <v>8.4016620040963857E-2</v>
      </c>
      <c r="AL540" s="10">
        <f t="shared" ca="1" si="312"/>
        <v>5.6166837904465687</v>
      </c>
      <c r="AM540" s="10">
        <f t="shared" si="313"/>
        <v>6.600245573675026E-2</v>
      </c>
      <c r="AN540" s="10">
        <f t="shared" si="314"/>
        <v>3.176233927645093</v>
      </c>
      <c r="AO540" s="10">
        <f t="shared" si="315"/>
        <v>3.7181250000000001</v>
      </c>
      <c r="AP540" s="10">
        <f t="shared" si="316"/>
        <v>0.38833999499819438</v>
      </c>
      <c r="AQ540" s="10">
        <f t="shared" si="317"/>
        <v>2.2641625000000003</v>
      </c>
      <c r="AR540" s="15">
        <f t="shared" ca="1" si="318"/>
        <v>2.1212928652636407</v>
      </c>
    </row>
    <row r="541" spans="1:44">
      <c r="A541" s="14" t="str">
        <f>B541&amp;D541</f>
        <v>NY11</v>
      </c>
      <c r="B541" t="s">
        <v>96</v>
      </c>
      <c r="C541" t="s">
        <v>152</v>
      </c>
      <c r="D541">
        <v>11</v>
      </c>
      <c r="E541">
        <v>1</v>
      </c>
      <c r="F541" s="16">
        <f t="shared" ca="1" si="319"/>
        <v>1.4974706057501348</v>
      </c>
      <c r="G541">
        <v>9.7182471259999996</v>
      </c>
      <c r="H541">
        <v>0.97270114900000004</v>
      </c>
      <c r="I541">
        <v>0.56935464599999996</v>
      </c>
      <c r="J541">
        <v>174.70833329999999</v>
      </c>
      <c r="K541">
        <v>4.1015086209999998</v>
      </c>
      <c r="L541">
        <v>42.327750000000002</v>
      </c>
      <c r="M541">
        <v>4.3347701150000004</v>
      </c>
      <c r="N541" s="12">
        <f t="shared" si="288"/>
        <v>15.1</v>
      </c>
      <c r="O541" s="10">
        <f t="shared" si="289"/>
        <v>9.6</v>
      </c>
      <c r="P541" s="10">
        <f t="shared" si="290"/>
        <v>99.251813137970316</v>
      </c>
      <c r="Q541" s="10">
        <f t="shared" si="291"/>
        <v>31.227391054023439</v>
      </c>
      <c r="R541" s="10">
        <f t="shared" si="292"/>
        <v>27.43413149462144</v>
      </c>
      <c r="S541" s="12">
        <f t="shared" si="293"/>
        <v>7.1841160800260422</v>
      </c>
      <c r="T541" s="10">
        <f t="shared" si="294"/>
        <v>11.377761916656599</v>
      </c>
      <c r="U541" s="10">
        <f t="shared" si="295"/>
        <v>0.6314173325694904</v>
      </c>
      <c r="V541" s="10">
        <f t="shared" si="296"/>
        <v>5.5317693816200526</v>
      </c>
      <c r="W541" s="10">
        <f t="shared" si="297"/>
        <v>29.330761274322441</v>
      </c>
      <c r="X541" s="10">
        <f t="shared" si="298"/>
        <v>0.22829985959488386</v>
      </c>
      <c r="Y541" s="10">
        <f t="shared" si="299"/>
        <v>0.5024133989688121</v>
      </c>
      <c r="Z541" s="10">
        <f t="shared" si="300"/>
        <v>3.364264963494481</v>
      </c>
      <c r="AA541" s="10">
        <f t="shared" si="301"/>
        <v>2.1675044181255716</v>
      </c>
      <c r="AB541" s="10">
        <f t="shared" si="302"/>
        <v>5.3454741375000001</v>
      </c>
      <c r="AC541" s="10">
        <f t="shared" si="303"/>
        <v>1.2049697910174777</v>
      </c>
      <c r="AD541" s="10">
        <f t="shared" si="304"/>
        <v>0.6554165126174043</v>
      </c>
      <c r="AE541" s="10">
        <f t="shared" si="305"/>
        <v>0.930193151817441</v>
      </c>
      <c r="AF541" s="10">
        <f t="shared" si="306"/>
        <v>0.63657762074095214</v>
      </c>
      <c r="AG541" s="10">
        <f t="shared" si="307"/>
        <v>6.2195257554379872E-2</v>
      </c>
      <c r="AH541" s="10">
        <f t="shared" si="308"/>
        <v>99.251813137970316</v>
      </c>
      <c r="AI541" s="10">
        <f t="shared" si="309"/>
        <v>6.600245573675026E-2</v>
      </c>
      <c r="AJ541" s="10">
        <f t="shared" ca="1" si="310"/>
        <v>-0.70125584326000012</v>
      </c>
      <c r="AK541" s="12">
        <f t="shared" si="311"/>
        <v>6.2195257554379872E-2</v>
      </c>
      <c r="AL541" s="10">
        <f t="shared" ca="1" si="312"/>
        <v>2.8687602613855718</v>
      </c>
      <c r="AM541" s="10">
        <f t="shared" si="313"/>
        <v>6.600245573675026E-2</v>
      </c>
      <c r="AN541" s="10">
        <f t="shared" si="314"/>
        <v>3.233391894690584</v>
      </c>
      <c r="AO541" s="10">
        <f t="shared" si="315"/>
        <v>4.1015086209999998</v>
      </c>
      <c r="AP541" s="10">
        <f t="shared" si="316"/>
        <v>0.29361553107648886</v>
      </c>
      <c r="AQ541" s="10">
        <f t="shared" si="317"/>
        <v>2.39451293114</v>
      </c>
      <c r="AR541" s="15">
        <f t="shared" ca="1" si="318"/>
        <v>1.4974706057501348</v>
      </c>
    </row>
    <row r="542" spans="1:44">
      <c r="A542" s="14" t="str">
        <f>B542&amp;D542</f>
        <v>NY12</v>
      </c>
      <c r="B542" t="s">
        <v>96</v>
      </c>
      <c r="C542" t="s">
        <v>152</v>
      </c>
      <c r="D542">
        <v>12</v>
      </c>
      <c r="E542">
        <v>1</v>
      </c>
      <c r="F542" s="16">
        <f t="shared" ca="1" si="319"/>
        <v>1.0071635722100176</v>
      </c>
      <c r="G542">
        <v>2.8200268820000001</v>
      </c>
      <c r="H542">
        <v>-4.6159946239999998</v>
      </c>
      <c r="I542">
        <v>-5.2372087809999996</v>
      </c>
      <c r="J542">
        <v>174.70833329999999</v>
      </c>
      <c r="K542">
        <v>4.5401769710000002</v>
      </c>
      <c r="L542">
        <v>42.327750000000002</v>
      </c>
      <c r="M542">
        <v>3.846774194</v>
      </c>
      <c r="N542" s="12">
        <f t="shared" si="288"/>
        <v>12.4</v>
      </c>
      <c r="O542" s="10">
        <f t="shared" si="289"/>
        <v>9</v>
      </c>
      <c r="P542" s="10">
        <f t="shared" si="290"/>
        <v>99.251813137970316</v>
      </c>
      <c r="Q542" s="10">
        <f t="shared" si="291"/>
        <v>28.245437499156438</v>
      </c>
      <c r="R542" s="10">
        <f t="shared" si="292"/>
        <v>25.293042243327999</v>
      </c>
      <c r="S542" s="12">
        <f t="shared" si="293"/>
        <v>5.7500000003111111</v>
      </c>
      <c r="T542" s="10">
        <f t="shared" si="294"/>
        <v>9.3433276666584</v>
      </c>
      <c r="U542" s="10">
        <f t="shared" si="295"/>
        <v>0.61541243178594141</v>
      </c>
      <c r="V542" s="10">
        <f t="shared" si="296"/>
        <v>4.4275000002395553</v>
      </c>
      <c r="W542" s="10">
        <f t="shared" si="297"/>
        <v>26.76923987124222</v>
      </c>
      <c r="X542" s="10">
        <f t="shared" si="298"/>
        <v>0.24995817313897767</v>
      </c>
      <c r="Y542" s="10">
        <f t="shared" si="299"/>
        <v>0.48080678291102097</v>
      </c>
      <c r="Z542" s="10">
        <f t="shared" si="300"/>
        <v>3.2171696793607181</v>
      </c>
      <c r="AA542" s="10">
        <f t="shared" si="301"/>
        <v>1.2103303208788372</v>
      </c>
      <c r="AB542" s="10">
        <f t="shared" si="302"/>
        <v>-0.89798387099999988</v>
      </c>
      <c r="AC542" s="10">
        <f t="shared" si="303"/>
        <v>0.74814183090573216</v>
      </c>
      <c r="AD542" s="10">
        <f t="shared" si="304"/>
        <v>0.43361915300491821</v>
      </c>
      <c r="AE542" s="10">
        <f t="shared" si="305"/>
        <v>0.59088049195532522</v>
      </c>
      <c r="AF542" s="10">
        <f t="shared" si="306"/>
        <v>0.41364951961583291</v>
      </c>
      <c r="AG542" s="10">
        <f t="shared" si="307"/>
        <v>4.194483863859471E-2</v>
      </c>
      <c r="AH542" s="10">
        <f t="shared" si="308"/>
        <v>99.251813137970316</v>
      </c>
      <c r="AI542" s="10">
        <f t="shared" si="309"/>
        <v>6.600245573675026E-2</v>
      </c>
      <c r="AJ542" s="10">
        <f t="shared" ca="1" si="310"/>
        <v>-0.87408412119000012</v>
      </c>
      <c r="AK542" s="12">
        <f t="shared" si="311"/>
        <v>4.194483863859471E-2</v>
      </c>
      <c r="AL542" s="10">
        <f t="shared" ca="1" si="312"/>
        <v>2.0844144420688373</v>
      </c>
      <c r="AM542" s="10">
        <f t="shared" si="313"/>
        <v>6.600245573675026E-2</v>
      </c>
      <c r="AN542" s="10">
        <f t="shared" si="314"/>
        <v>3.3075829896582678</v>
      </c>
      <c r="AO542" s="10">
        <f t="shared" si="315"/>
        <v>4.5401769710000002</v>
      </c>
      <c r="AP542" s="10">
        <f t="shared" si="316"/>
        <v>0.17723097233949231</v>
      </c>
      <c r="AQ542" s="10">
        <f t="shared" si="317"/>
        <v>2.5436601701399999</v>
      </c>
      <c r="AR542" s="15">
        <f t="shared" ca="1" si="318"/>
        <v>1.0071635722100176</v>
      </c>
    </row>
    <row r="543" spans="1:44">
      <c r="A543" s="14" t="str">
        <f>B543&amp;D543</f>
        <v>OH1</v>
      </c>
      <c r="B543" t="s">
        <v>97</v>
      </c>
      <c r="C543" t="s">
        <v>152</v>
      </c>
      <c r="D543">
        <v>1</v>
      </c>
      <c r="E543">
        <v>1</v>
      </c>
      <c r="F543" s="16">
        <f t="shared" ca="1" si="319"/>
        <v>0.84931022552962421</v>
      </c>
      <c r="G543">
        <v>0.90512820500000002</v>
      </c>
      <c r="H543">
        <v>-6.7625641029999999</v>
      </c>
      <c r="I543">
        <v>-6.4963568379999996</v>
      </c>
      <c r="J543">
        <v>268.46153850000002</v>
      </c>
      <c r="K543">
        <v>4.648173077</v>
      </c>
      <c r="L543">
        <v>40.564153849999997</v>
      </c>
      <c r="M543">
        <v>3.615384615</v>
      </c>
      <c r="N543" s="12">
        <f t="shared" si="288"/>
        <v>15</v>
      </c>
      <c r="O543" s="10">
        <f t="shared" si="289"/>
        <v>9.5</v>
      </c>
      <c r="P543" s="10">
        <f t="shared" si="290"/>
        <v>98.166609604287444</v>
      </c>
      <c r="Q543" s="10">
        <f t="shared" si="291"/>
        <v>27.43413149462144</v>
      </c>
      <c r="R543" s="10">
        <f t="shared" si="292"/>
        <v>24.546435761008002</v>
      </c>
      <c r="S543" s="12">
        <f t="shared" si="293"/>
        <v>6.6042510118421056</v>
      </c>
      <c r="T543" s="10">
        <f t="shared" si="294"/>
        <v>11.330538461549999</v>
      </c>
      <c r="U543" s="10">
        <f t="shared" si="295"/>
        <v>0.58287177032702597</v>
      </c>
      <c r="V543" s="10">
        <f t="shared" si="296"/>
        <v>5.0852732791184216</v>
      </c>
      <c r="W543" s="10">
        <f t="shared" si="297"/>
        <v>25.990283627814719</v>
      </c>
      <c r="X543" s="10">
        <f t="shared" si="298"/>
        <v>0.25419279585415711</v>
      </c>
      <c r="Y543" s="10">
        <f t="shared" si="299"/>
        <v>0.4368768899414851</v>
      </c>
      <c r="Z543" s="10">
        <f t="shared" si="300"/>
        <v>2.8862458981152543</v>
      </c>
      <c r="AA543" s="10">
        <f t="shared" si="301"/>
        <v>2.1990273810031673</v>
      </c>
      <c r="AB543" s="10">
        <f t="shared" si="302"/>
        <v>-2.9287179490000002</v>
      </c>
      <c r="AC543" s="10">
        <f t="shared" si="303"/>
        <v>0.65222647464212613</v>
      </c>
      <c r="AD543" s="10">
        <f t="shared" si="304"/>
        <v>0.36803313306222279</v>
      </c>
      <c r="AE543" s="10">
        <f t="shared" si="305"/>
        <v>0.51012980385217443</v>
      </c>
      <c r="AF543" s="10">
        <f t="shared" si="306"/>
        <v>0.37565695323093673</v>
      </c>
      <c r="AG543" s="10">
        <f t="shared" si="307"/>
        <v>3.6723021738956835E-2</v>
      </c>
      <c r="AH543" s="10">
        <f t="shared" si="308"/>
        <v>98.166609604287444</v>
      </c>
      <c r="AI543" s="10">
        <f t="shared" si="309"/>
        <v>6.5280795386851151E-2</v>
      </c>
      <c r="AJ543" s="10">
        <f t="shared" ca="1" si="310"/>
        <v>-0.35570537632000004</v>
      </c>
      <c r="AK543" s="12">
        <f t="shared" si="311"/>
        <v>3.6723021738956835E-2</v>
      </c>
      <c r="AL543" s="10">
        <f t="shared" ca="1" si="312"/>
        <v>2.5547327573231673</v>
      </c>
      <c r="AM543" s="10">
        <f t="shared" si="313"/>
        <v>6.5280795386851151E-2</v>
      </c>
      <c r="AN543" s="10">
        <f t="shared" si="314"/>
        <v>3.3324535402843933</v>
      </c>
      <c r="AO543" s="10">
        <f t="shared" si="315"/>
        <v>4.648173077</v>
      </c>
      <c r="AP543" s="10">
        <f t="shared" si="316"/>
        <v>0.13447285062123771</v>
      </c>
      <c r="AQ543" s="10">
        <f t="shared" si="317"/>
        <v>2.5803788461800004</v>
      </c>
      <c r="AR543" s="15">
        <f t="shared" ca="1" si="318"/>
        <v>0.84931022552962421</v>
      </c>
    </row>
    <row r="544" spans="1:44">
      <c r="A544" s="14" t="str">
        <f>B544&amp;D544</f>
        <v>OH2</v>
      </c>
      <c r="B544" t="s">
        <v>97</v>
      </c>
      <c r="C544" t="s">
        <v>152</v>
      </c>
      <c r="D544">
        <v>2</v>
      </c>
      <c r="E544">
        <v>1</v>
      </c>
      <c r="F544" s="16">
        <f t="shared" ca="1" si="319"/>
        <v>1.203161589452056</v>
      </c>
      <c r="G544">
        <v>2.741880342</v>
      </c>
      <c r="H544">
        <v>-5.9162393160000004</v>
      </c>
      <c r="I544">
        <v>-6.1692307690000003</v>
      </c>
      <c r="J544">
        <v>268.46153850000002</v>
      </c>
      <c r="K544">
        <v>4.9528490029999999</v>
      </c>
      <c r="L544">
        <v>40.564153849999997</v>
      </c>
      <c r="M544">
        <v>4.2364672360000002</v>
      </c>
      <c r="N544" s="12">
        <f t="shared" si="288"/>
        <v>20.399999999999999</v>
      </c>
      <c r="O544" s="10">
        <f t="shared" si="289"/>
        <v>10.5</v>
      </c>
      <c r="P544" s="10">
        <f t="shared" si="290"/>
        <v>98.166609604287444</v>
      </c>
      <c r="Q544" s="10">
        <f t="shared" si="291"/>
        <v>28.245437499156438</v>
      </c>
      <c r="R544" s="10">
        <f t="shared" si="292"/>
        <v>24.917641817463</v>
      </c>
      <c r="S544" s="12">
        <f t="shared" si="293"/>
        <v>9.2154253149714283</v>
      </c>
      <c r="T544" s="10">
        <f t="shared" si="294"/>
        <v>15.409532307707998</v>
      </c>
      <c r="U544" s="10">
        <f t="shared" si="295"/>
        <v>0.59803406949358107</v>
      </c>
      <c r="V544" s="10">
        <f t="shared" si="296"/>
        <v>7.0958774925279995</v>
      </c>
      <c r="W544" s="10">
        <f t="shared" si="297"/>
        <v>26.581539658309719</v>
      </c>
      <c r="X544" s="10">
        <f t="shared" si="298"/>
        <v>0.25310779532071892</v>
      </c>
      <c r="Y544" s="10">
        <f t="shared" si="299"/>
        <v>0.45734599381633456</v>
      </c>
      <c r="Z544" s="10">
        <f t="shared" si="300"/>
        <v>3.0770215135407128</v>
      </c>
      <c r="AA544" s="10">
        <f t="shared" si="301"/>
        <v>4.0188559789872862</v>
      </c>
      <c r="AB544" s="10">
        <f t="shared" si="302"/>
        <v>-1.5871794870000002</v>
      </c>
      <c r="AC544" s="10">
        <f t="shared" si="303"/>
        <v>0.74399646957811683</v>
      </c>
      <c r="AD544" s="10">
        <f t="shared" si="304"/>
        <v>0.39275807754109243</v>
      </c>
      <c r="AE544" s="10">
        <f t="shared" si="305"/>
        <v>0.56837727355960466</v>
      </c>
      <c r="AF544" s="10">
        <f t="shared" si="306"/>
        <v>0.38521710377684099</v>
      </c>
      <c r="AG544" s="10">
        <f t="shared" si="307"/>
        <v>4.0105257091273945E-2</v>
      </c>
      <c r="AH544" s="10">
        <f t="shared" si="308"/>
        <v>98.166609604287444</v>
      </c>
      <c r="AI544" s="10">
        <f t="shared" si="309"/>
        <v>6.5280795386851151E-2</v>
      </c>
      <c r="AJ544" s="10">
        <f t="shared" ca="1" si="310"/>
        <v>0.18781538468</v>
      </c>
      <c r="AK544" s="12">
        <f t="shared" si="311"/>
        <v>4.0105257091273945E-2</v>
      </c>
      <c r="AL544" s="10">
        <f t="shared" ca="1" si="312"/>
        <v>3.8310405943072863</v>
      </c>
      <c r="AM544" s="10">
        <f t="shared" si="313"/>
        <v>6.5280795386851151E-2</v>
      </c>
      <c r="AN544" s="10">
        <f t="shared" si="314"/>
        <v>3.3159818990823697</v>
      </c>
      <c r="AO544" s="10">
        <f t="shared" si="315"/>
        <v>4.9528490029999999</v>
      </c>
      <c r="AP544" s="10">
        <f t="shared" si="316"/>
        <v>0.18316016978276367</v>
      </c>
      <c r="AQ544" s="10">
        <f t="shared" si="317"/>
        <v>2.6839686610199998</v>
      </c>
      <c r="AR544" s="15">
        <f t="shared" ca="1" si="318"/>
        <v>1.203161589452056</v>
      </c>
    </row>
    <row r="545" spans="1:44">
      <c r="A545" s="14" t="str">
        <f>B545&amp;D545</f>
        <v>OH3</v>
      </c>
      <c r="B545" t="s">
        <v>97</v>
      </c>
      <c r="C545" t="s">
        <v>152</v>
      </c>
      <c r="D545">
        <v>3</v>
      </c>
      <c r="E545">
        <v>1</v>
      </c>
      <c r="F545" s="16">
        <f t="shared" ca="1" si="319"/>
        <v>1.9932387557945539</v>
      </c>
      <c r="G545">
        <v>9.4497435900000006</v>
      </c>
      <c r="H545">
        <v>-0.85948717900000005</v>
      </c>
      <c r="I545">
        <v>-1.2337179490000001</v>
      </c>
      <c r="J545">
        <v>268.46153850000002</v>
      </c>
      <c r="K545">
        <v>4.5364850429999999</v>
      </c>
      <c r="L545">
        <v>40.564153849999997</v>
      </c>
      <c r="M545">
        <v>5.576923077</v>
      </c>
      <c r="N545" s="12">
        <f t="shared" si="288"/>
        <v>27.2</v>
      </c>
      <c r="O545" s="10">
        <f t="shared" si="289"/>
        <v>11.7</v>
      </c>
      <c r="P545" s="10">
        <f t="shared" si="290"/>
        <v>98.166609604287444</v>
      </c>
      <c r="Q545" s="10">
        <f t="shared" si="291"/>
        <v>31.006898422128</v>
      </c>
      <c r="R545" s="10">
        <f t="shared" si="292"/>
        <v>26.837218951168001</v>
      </c>
      <c r="S545" s="12">
        <f t="shared" si="293"/>
        <v>13.282577251897434</v>
      </c>
      <c r="T545" s="10">
        <f t="shared" si="294"/>
        <v>20.546043076943999</v>
      </c>
      <c r="U545" s="10">
        <f t="shared" si="295"/>
        <v>0.64647860428184567</v>
      </c>
      <c r="V545" s="10">
        <f t="shared" si="296"/>
        <v>10.227584483961024</v>
      </c>
      <c r="W545" s="10">
        <f t="shared" si="297"/>
        <v>28.922058686648001</v>
      </c>
      <c r="X545" s="10">
        <f t="shared" si="298"/>
        <v>0.23541273872421406</v>
      </c>
      <c r="Y545" s="10">
        <f t="shared" si="299"/>
        <v>0.52274611578049168</v>
      </c>
      <c r="Z545" s="10">
        <f t="shared" si="300"/>
        <v>3.5591802050774204</v>
      </c>
      <c r="AA545" s="10">
        <f t="shared" si="301"/>
        <v>6.668404278883604</v>
      </c>
      <c r="AB545" s="10">
        <f t="shared" si="302"/>
        <v>4.2951282055000002</v>
      </c>
      <c r="AC545" s="10">
        <f t="shared" si="303"/>
        <v>1.1834114075558455</v>
      </c>
      <c r="AD545" s="10">
        <f t="shared" si="304"/>
        <v>0.57363380966462629</v>
      </c>
      <c r="AE545" s="10">
        <f t="shared" si="305"/>
        <v>0.8785226086102359</v>
      </c>
      <c r="AF545" s="10">
        <f t="shared" si="306"/>
        <v>0.5580864908759956</v>
      </c>
      <c r="AG545" s="10">
        <f t="shared" si="307"/>
        <v>5.829561844281117E-2</v>
      </c>
      <c r="AH545" s="10">
        <f t="shared" si="308"/>
        <v>98.166609604287444</v>
      </c>
      <c r="AI545" s="10">
        <f t="shared" si="309"/>
        <v>6.5280795386851151E-2</v>
      </c>
      <c r="AJ545" s="10">
        <f t="shared" ca="1" si="310"/>
        <v>0.82352307695000015</v>
      </c>
      <c r="AK545" s="12">
        <f t="shared" si="311"/>
        <v>5.829561844281117E-2</v>
      </c>
      <c r="AL545" s="10">
        <f t="shared" ca="1" si="312"/>
        <v>5.8448812019336041</v>
      </c>
      <c r="AM545" s="10">
        <f t="shared" si="313"/>
        <v>6.5280795386851151E-2</v>
      </c>
      <c r="AN545" s="10">
        <f t="shared" si="314"/>
        <v>3.24563942332597</v>
      </c>
      <c r="AO545" s="10">
        <f t="shared" si="315"/>
        <v>4.5364850429999999</v>
      </c>
      <c r="AP545" s="10">
        <f t="shared" si="316"/>
        <v>0.3204361177342403</v>
      </c>
      <c r="AQ545" s="10">
        <f t="shared" si="317"/>
        <v>2.5424049146200001</v>
      </c>
      <c r="AR545" s="15">
        <f t="shared" ca="1" si="318"/>
        <v>1.9932387557945539</v>
      </c>
    </row>
    <row r="546" spans="1:44">
      <c r="A546" s="14" t="str">
        <f>B546&amp;D546</f>
        <v>OH4</v>
      </c>
      <c r="B546" t="s">
        <v>97</v>
      </c>
      <c r="C546" t="s">
        <v>152</v>
      </c>
      <c r="D546">
        <v>4</v>
      </c>
      <c r="E546">
        <v>1</v>
      </c>
      <c r="F546" s="16">
        <f t="shared" ca="1" si="319"/>
        <v>3.2195840489628798</v>
      </c>
      <c r="G546">
        <v>15.856498670000001</v>
      </c>
      <c r="H546">
        <v>4.7946949600000002</v>
      </c>
      <c r="I546">
        <v>3.7726458890000001</v>
      </c>
      <c r="J546">
        <v>268.46153850000002</v>
      </c>
      <c r="K546">
        <v>4.5354332450000001</v>
      </c>
      <c r="L546">
        <v>40.564153849999997</v>
      </c>
      <c r="M546">
        <v>6.7108753319999996</v>
      </c>
      <c r="N546" s="12">
        <f t="shared" si="288"/>
        <v>34.700000000000003</v>
      </c>
      <c r="O546" s="10">
        <f t="shared" si="289"/>
        <v>13.1</v>
      </c>
      <c r="P546" s="10">
        <f t="shared" si="290"/>
        <v>98.166609604287444</v>
      </c>
      <c r="Q546" s="10">
        <f t="shared" si="291"/>
        <v>33.966059278626439</v>
      </c>
      <c r="R546" s="10">
        <f t="shared" si="292"/>
        <v>29.074606329023439</v>
      </c>
      <c r="S546" s="12">
        <f t="shared" si="293"/>
        <v>17.563067710702292</v>
      </c>
      <c r="T546" s="10">
        <f t="shared" si="294"/>
        <v>26.211312307719002</v>
      </c>
      <c r="U546" s="10">
        <f t="shared" si="295"/>
        <v>0.67005678710447936</v>
      </c>
      <c r="V546" s="10">
        <f t="shared" si="296"/>
        <v>13.523562137240765</v>
      </c>
      <c r="W546" s="10">
        <f t="shared" si="297"/>
        <v>31.520332803824939</v>
      </c>
      <c r="X546" s="10">
        <f t="shared" si="298"/>
        <v>0.21475369123231317</v>
      </c>
      <c r="Y546" s="10">
        <f t="shared" si="299"/>
        <v>0.55457666259104721</v>
      </c>
      <c r="Z546" s="10">
        <f t="shared" si="300"/>
        <v>3.7539892226984639</v>
      </c>
      <c r="AA546" s="10">
        <f t="shared" si="301"/>
        <v>9.7695729145423016</v>
      </c>
      <c r="AB546" s="10">
        <f t="shared" si="302"/>
        <v>10.325596815000001</v>
      </c>
      <c r="AC546" s="10">
        <f t="shared" si="303"/>
        <v>1.8016872139664506</v>
      </c>
      <c r="AD546" s="10">
        <f t="shared" si="304"/>
        <v>0.85988839099355341</v>
      </c>
      <c r="AE546" s="10">
        <f t="shared" si="305"/>
        <v>1.3307878024800019</v>
      </c>
      <c r="AF546" s="10">
        <f t="shared" si="306"/>
        <v>0.80033866632299744</v>
      </c>
      <c r="AG546" s="10">
        <f t="shared" si="307"/>
        <v>8.3874348886831498E-2</v>
      </c>
      <c r="AH546" s="10">
        <f t="shared" si="308"/>
        <v>98.166609604287444</v>
      </c>
      <c r="AI546" s="10">
        <f t="shared" si="309"/>
        <v>6.5280795386851151E-2</v>
      </c>
      <c r="AJ546" s="10">
        <f t="shared" ca="1" si="310"/>
        <v>0.84426560533000017</v>
      </c>
      <c r="AK546" s="12">
        <f t="shared" si="311"/>
        <v>8.3874348886831498E-2</v>
      </c>
      <c r="AL546" s="10">
        <f t="shared" ca="1" si="312"/>
        <v>8.9253073092123021</v>
      </c>
      <c r="AM546" s="10">
        <f t="shared" si="313"/>
        <v>6.5280795386851151E-2</v>
      </c>
      <c r="AN546" s="10">
        <f t="shared" si="314"/>
        <v>3.1765573252728845</v>
      </c>
      <c r="AO546" s="10">
        <f t="shared" si="315"/>
        <v>4.5354332450000001</v>
      </c>
      <c r="AP546" s="10">
        <f t="shared" si="316"/>
        <v>0.53044913615700451</v>
      </c>
      <c r="AQ546" s="10">
        <f t="shared" si="317"/>
        <v>2.5420473033000004</v>
      </c>
      <c r="AR546" s="15">
        <f t="shared" ca="1" si="318"/>
        <v>3.2195840489628798</v>
      </c>
    </row>
    <row r="547" spans="1:44">
      <c r="A547" s="14" t="str">
        <f>B547&amp;D547</f>
        <v>OH5</v>
      </c>
      <c r="B547" t="s">
        <v>97</v>
      </c>
      <c r="C547" t="s">
        <v>152</v>
      </c>
      <c r="D547">
        <v>5</v>
      </c>
      <c r="E547">
        <v>1</v>
      </c>
      <c r="F547" s="16">
        <f t="shared" ca="1" si="319"/>
        <v>4.1336398482492589</v>
      </c>
      <c r="G547">
        <v>20.931025640000001</v>
      </c>
      <c r="H547">
        <v>9.8041025640000008</v>
      </c>
      <c r="I547">
        <v>8.8756730770000001</v>
      </c>
      <c r="J547">
        <v>268.46153850000002</v>
      </c>
      <c r="K547">
        <v>3.8307905980000001</v>
      </c>
      <c r="L547">
        <v>40.564153849999997</v>
      </c>
      <c r="M547">
        <v>7.9897435899999998</v>
      </c>
      <c r="N547" s="12">
        <f t="shared" si="288"/>
        <v>39.700000000000003</v>
      </c>
      <c r="O547" s="10">
        <f t="shared" si="289"/>
        <v>14.2</v>
      </c>
      <c r="P547" s="10">
        <f t="shared" si="290"/>
        <v>98.166609604287444</v>
      </c>
      <c r="Q547" s="10">
        <f t="shared" si="291"/>
        <v>36.382648913511439</v>
      </c>
      <c r="R547" s="10">
        <f t="shared" si="292"/>
        <v>31.227391054023439</v>
      </c>
      <c r="S547" s="12">
        <f t="shared" si="293"/>
        <v>21.093761286021131</v>
      </c>
      <c r="T547" s="10">
        <f t="shared" si="294"/>
        <v>29.988158461569</v>
      </c>
      <c r="U547" s="10">
        <f t="shared" si="295"/>
        <v>0.70340302199795335</v>
      </c>
      <c r="V547" s="10">
        <f t="shared" si="296"/>
        <v>16.242196190236271</v>
      </c>
      <c r="W547" s="10">
        <f t="shared" si="297"/>
        <v>33.805019983767437</v>
      </c>
      <c r="X547" s="10">
        <f t="shared" si="298"/>
        <v>0.1906223293094827</v>
      </c>
      <c r="Y547" s="10">
        <f t="shared" si="299"/>
        <v>0.5995940796972371</v>
      </c>
      <c r="Z547" s="10">
        <f t="shared" si="300"/>
        <v>3.8637792439533727</v>
      </c>
      <c r="AA547" s="10">
        <f t="shared" si="301"/>
        <v>12.378416946282899</v>
      </c>
      <c r="AB547" s="10">
        <f t="shared" si="302"/>
        <v>15.367564102000001</v>
      </c>
      <c r="AC547" s="10">
        <f t="shared" si="303"/>
        <v>2.4764881582144653</v>
      </c>
      <c r="AD547" s="10">
        <f t="shared" si="304"/>
        <v>1.2119356930359075</v>
      </c>
      <c r="AE547" s="10">
        <f t="shared" si="305"/>
        <v>1.8442119256251863</v>
      </c>
      <c r="AF547" s="10">
        <f t="shared" si="306"/>
        <v>1.1384534949451344</v>
      </c>
      <c r="AG547" s="10">
        <f t="shared" si="307"/>
        <v>0.11208506273575576</v>
      </c>
      <c r="AH547" s="10">
        <f t="shared" si="308"/>
        <v>98.166609604287444</v>
      </c>
      <c r="AI547" s="10">
        <f t="shared" si="309"/>
        <v>6.5280795386851151E-2</v>
      </c>
      <c r="AJ547" s="10">
        <f t="shared" ca="1" si="310"/>
        <v>0.70587542018000016</v>
      </c>
      <c r="AK547" s="12">
        <f t="shared" si="311"/>
        <v>0.11208506273575576</v>
      </c>
      <c r="AL547" s="10">
        <f t="shared" ca="1" si="312"/>
        <v>11.672541526102899</v>
      </c>
      <c r="AM547" s="10">
        <f t="shared" si="313"/>
        <v>6.5280795386851151E-2</v>
      </c>
      <c r="AN547" s="10">
        <f t="shared" si="314"/>
        <v>3.1210167579099024</v>
      </c>
      <c r="AO547" s="10">
        <f t="shared" si="315"/>
        <v>3.8307905980000001</v>
      </c>
      <c r="AP547" s="10">
        <f t="shared" si="316"/>
        <v>0.70575843068005195</v>
      </c>
      <c r="AQ547" s="10">
        <f t="shared" si="317"/>
        <v>2.30246880332</v>
      </c>
      <c r="AR547" s="15">
        <f t="shared" ca="1" si="318"/>
        <v>4.1336398482492589</v>
      </c>
    </row>
    <row r="548" spans="1:44">
      <c r="A548" s="14" t="str">
        <f>B548&amp;D548</f>
        <v>OH6</v>
      </c>
      <c r="B548" t="s">
        <v>97</v>
      </c>
      <c r="C548" t="s">
        <v>152</v>
      </c>
      <c r="D548">
        <v>6</v>
      </c>
      <c r="E548">
        <v>1</v>
      </c>
      <c r="F548" s="16">
        <f t="shared" ca="1" si="319"/>
        <v>4.7142906943935028</v>
      </c>
      <c r="G548">
        <v>25.576127320000001</v>
      </c>
      <c r="H548">
        <v>14.90238727</v>
      </c>
      <c r="I548">
        <v>14.64325818</v>
      </c>
      <c r="J548">
        <v>268.46153850000002</v>
      </c>
      <c r="K548">
        <v>3.6607648099999999</v>
      </c>
      <c r="L548">
        <v>40.564153849999997</v>
      </c>
      <c r="M548">
        <v>8.3925729439999994</v>
      </c>
      <c r="N548" s="12">
        <f t="shared" si="288"/>
        <v>41.9</v>
      </c>
      <c r="O548" s="10">
        <f t="shared" si="289"/>
        <v>14.8</v>
      </c>
      <c r="P548" s="10">
        <f t="shared" si="290"/>
        <v>98.166609604287444</v>
      </c>
      <c r="Q548" s="10">
        <f t="shared" si="291"/>
        <v>38.925951312671437</v>
      </c>
      <c r="R548" s="10">
        <f t="shared" si="292"/>
        <v>33.497568920898438</v>
      </c>
      <c r="S548" s="12">
        <f t="shared" si="293"/>
        <v>22.355027241675675</v>
      </c>
      <c r="T548" s="10">
        <f t="shared" si="294"/>
        <v>31.649970769262996</v>
      </c>
      <c r="U548" s="10">
        <f t="shared" si="295"/>
        <v>0.70632062837119125</v>
      </c>
      <c r="V548" s="10">
        <f t="shared" si="296"/>
        <v>17.213370976090271</v>
      </c>
      <c r="W548" s="10">
        <f t="shared" si="297"/>
        <v>36.211760116784937</v>
      </c>
      <c r="X548" s="10">
        <f t="shared" si="298"/>
        <v>0.15926595234419116</v>
      </c>
      <c r="Y548" s="10">
        <f t="shared" si="299"/>
        <v>0.60353284830110832</v>
      </c>
      <c r="Z548" s="10">
        <f t="shared" si="300"/>
        <v>3.4807552742713255</v>
      </c>
      <c r="AA548" s="10">
        <f t="shared" si="301"/>
        <v>13.732615701818945</v>
      </c>
      <c r="AB548" s="10">
        <f t="shared" si="302"/>
        <v>20.239257295000002</v>
      </c>
      <c r="AC548" s="10">
        <f t="shared" si="303"/>
        <v>3.2781272707833899</v>
      </c>
      <c r="AD548" s="10">
        <f t="shared" si="304"/>
        <v>1.6946586808790178</v>
      </c>
      <c r="AE548" s="10">
        <f t="shared" si="305"/>
        <v>2.4863929758312038</v>
      </c>
      <c r="AF548" s="10">
        <f t="shared" si="306"/>
        <v>1.6665712235740913</v>
      </c>
      <c r="AG548" s="10">
        <f t="shared" si="307"/>
        <v>0.14662501129025229</v>
      </c>
      <c r="AH548" s="10">
        <f t="shared" si="308"/>
        <v>98.166609604287444</v>
      </c>
      <c r="AI548" s="10">
        <f t="shared" si="309"/>
        <v>6.5280795386851151E-2</v>
      </c>
      <c r="AJ548" s="10">
        <f t="shared" ca="1" si="310"/>
        <v>0.68203704702000012</v>
      </c>
      <c r="AK548" s="12">
        <f t="shared" si="311"/>
        <v>0.14662501129025229</v>
      </c>
      <c r="AL548" s="10">
        <f t="shared" ca="1" si="312"/>
        <v>13.050578654798946</v>
      </c>
      <c r="AM548" s="10">
        <f t="shared" si="313"/>
        <v>6.5280795386851151E-2</v>
      </c>
      <c r="AN548" s="10">
        <f t="shared" si="314"/>
        <v>3.0691661420169125</v>
      </c>
      <c r="AO548" s="10">
        <f t="shared" si="315"/>
        <v>3.6607648099999999</v>
      </c>
      <c r="AP548" s="10">
        <f t="shared" si="316"/>
        <v>0.81982175225711251</v>
      </c>
      <c r="AQ548" s="10">
        <f t="shared" si="317"/>
        <v>2.2446600353999999</v>
      </c>
      <c r="AR548" s="15">
        <f t="shared" ca="1" si="318"/>
        <v>4.7142906943935028</v>
      </c>
    </row>
    <row r="549" spans="1:44">
      <c r="A549" s="14" t="str">
        <f>B549&amp;D549</f>
        <v>OH7</v>
      </c>
      <c r="B549" t="s">
        <v>97</v>
      </c>
      <c r="C549" t="s">
        <v>152</v>
      </c>
      <c r="D549">
        <v>7</v>
      </c>
      <c r="E549">
        <v>1</v>
      </c>
      <c r="F549" s="16">
        <f t="shared" ca="1" si="319"/>
        <v>5.0692424508960752</v>
      </c>
      <c r="G549">
        <v>28.382307690000001</v>
      </c>
      <c r="H549">
        <v>17.99666667</v>
      </c>
      <c r="I549">
        <v>17.408803420000002</v>
      </c>
      <c r="J549">
        <v>268.46153850000002</v>
      </c>
      <c r="K549">
        <v>2.9887393160000002</v>
      </c>
      <c r="L549">
        <v>40.564153849999997</v>
      </c>
      <c r="M549">
        <v>9.0512820509999994</v>
      </c>
      <c r="N549" s="12">
        <f t="shared" si="288"/>
        <v>40.799999999999997</v>
      </c>
      <c r="O549" s="10">
        <f t="shared" si="289"/>
        <v>14.6</v>
      </c>
      <c r="P549" s="10">
        <f t="shared" si="290"/>
        <v>98.166609604287444</v>
      </c>
      <c r="Q549" s="10">
        <f t="shared" si="291"/>
        <v>40.246477508502998</v>
      </c>
      <c r="R549" s="10">
        <f t="shared" si="292"/>
        <v>34.91776518869144</v>
      </c>
      <c r="S549" s="12">
        <f t="shared" si="293"/>
        <v>22.846996838383561</v>
      </c>
      <c r="T549" s="10">
        <f t="shared" si="294"/>
        <v>30.819064615415996</v>
      </c>
      <c r="U549" s="10">
        <f t="shared" si="295"/>
        <v>0.74132674445139612</v>
      </c>
      <c r="V549" s="10">
        <f t="shared" si="296"/>
        <v>17.592187565555342</v>
      </c>
      <c r="W549" s="10">
        <f t="shared" si="297"/>
        <v>37.582121348597219</v>
      </c>
      <c r="X549" s="10">
        <f t="shared" si="298"/>
        <v>0.14258000743289756</v>
      </c>
      <c r="Y549" s="10">
        <f t="shared" si="299"/>
        <v>0.65079110500938475</v>
      </c>
      <c r="Z549" s="10">
        <f t="shared" si="300"/>
        <v>3.4872375456667903</v>
      </c>
      <c r="AA549" s="10">
        <f t="shared" si="301"/>
        <v>14.104950019888552</v>
      </c>
      <c r="AB549" s="10">
        <f t="shared" si="302"/>
        <v>23.18948718</v>
      </c>
      <c r="AC549" s="10">
        <f t="shared" si="303"/>
        <v>3.8648919762452842</v>
      </c>
      <c r="AD549" s="10">
        <f t="shared" si="304"/>
        <v>2.0635566546315633</v>
      </c>
      <c r="AE549" s="10">
        <f t="shared" si="305"/>
        <v>2.9642243154384236</v>
      </c>
      <c r="AF549" s="10">
        <f t="shared" si="306"/>
        <v>1.9885027278160605</v>
      </c>
      <c r="AG549" s="10">
        <f t="shared" si="307"/>
        <v>0.17162666522668335</v>
      </c>
      <c r="AH549" s="10">
        <f t="shared" si="308"/>
        <v>98.166609604287444</v>
      </c>
      <c r="AI549" s="10">
        <f t="shared" si="309"/>
        <v>6.5280795386851151E-2</v>
      </c>
      <c r="AJ549" s="10">
        <f t="shared" ca="1" si="310"/>
        <v>0.41303218389999985</v>
      </c>
      <c r="AK549" s="12">
        <f t="shared" si="311"/>
        <v>0.17162666522668335</v>
      </c>
      <c r="AL549" s="10">
        <f t="shared" ca="1" si="312"/>
        <v>13.691917835988551</v>
      </c>
      <c r="AM549" s="10">
        <f t="shared" si="313"/>
        <v>6.5280795386851151E-2</v>
      </c>
      <c r="AN549" s="10">
        <f t="shared" si="314"/>
        <v>3.038595355185759</v>
      </c>
      <c r="AO549" s="10">
        <f t="shared" si="315"/>
        <v>2.9887393160000002</v>
      </c>
      <c r="AP549" s="10">
        <f t="shared" si="316"/>
        <v>0.97572158762236305</v>
      </c>
      <c r="AQ549" s="10">
        <f t="shared" si="317"/>
        <v>2.0161713674400001</v>
      </c>
      <c r="AR549" s="15">
        <f t="shared" ca="1" si="318"/>
        <v>5.0692424508960752</v>
      </c>
    </row>
    <row r="550" spans="1:44">
      <c r="A550" s="14" t="str">
        <f>B550&amp;D550</f>
        <v>OH8</v>
      </c>
      <c r="B550" t="s">
        <v>97</v>
      </c>
      <c r="C550" t="s">
        <v>152</v>
      </c>
      <c r="D550">
        <v>8</v>
      </c>
      <c r="E550">
        <v>1</v>
      </c>
      <c r="F550" s="16">
        <f t="shared" ca="1" si="319"/>
        <v>4.3173608294058718</v>
      </c>
      <c r="G550">
        <v>26.827179489999999</v>
      </c>
      <c r="H550">
        <v>16.49307692</v>
      </c>
      <c r="I550">
        <v>16.71915598</v>
      </c>
      <c r="J550">
        <v>268.46153850000002</v>
      </c>
      <c r="K550">
        <v>3.205747863</v>
      </c>
      <c r="L550">
        <v>40.564153849999997</v>
      </c>
      <c r="M550">
        <v>7.3666666669999996</v>
      </c>
      <c r="N550" s="12">
        <f t="shared" si="288"/>
        <v>36.700000000000003</v>
      </c>
      <c r="O550" s="10">
        <f t="shared" si="289"/>
        <v>13.6</v>
      </c>
      <c r="P550" s="10">
        <f t="shared" si="290"/>
        <v>98.166609604287444</v>
      </c>
      <c r="Q550" s="10">
        <f t="shared" si="291"/>
        <v>39.45019916985644</v>
      </c>
      <c r="R550" s="10">
        <f t="shared" si="292"/>
        <v>34.202138733223002</v>
      </c>
      <c r="S550" s="12">
        <f t="shared" si="293"/>
        <v>19.114583333783088</v>
      </c>
      <c r="T550" s="10">
        <f t="shared" si="294"/>
        <v>27.722050769258999</v>
      </c>
      <c r="U550" s="10">
        <f t="shared" si="295"/>
        <v>0.68950827241753931</v>
      </c>
      <c r="V550" s="10">
        <f t="shared" si="296"/>
        <v>14.718229167012979</v>
      </c>
      <c r="W550" s="10">
        <f t="shared" si="297"/>
        <v>36.826168951539721</v>
      </c>
      <c r="X550" s="10">
        <f t="shared" si="298"/>
        <v>0.1468451523154059</v>
      </c>
      <c r="Y550" s="10">
        <f t="shared" si="299"/>
        <v>0.58083616776367819</v>
      </c>
      <c r="Z550" s="10">
        <f t="shared" si="300"/>
        <v>3.1410135270835928</v>
      </c>
      <c r="AA550" s="10">
        <f t="shared" si="301"/>
        <v>11.577215639929385</v>
      </c>
      <c r="AB550" s="10">
        <f t="shared" si="302"/>
        <v>21.660128204999999</v>
      </c>
      <c r="AC550" s="10">
        <f t="shared" si="303"/>
        <v>3.5293507546832075</v>
      </c>
      <c r="AD550" s="10">
        <f t="shared" si="304"/>
        <v>1.8763491732887576</v>
      </c>
      <c r="AE550" s="10">
        <f t="shared" si="305"/>
        <v>2.7028499639859827</v>
      </c>
      <c r="AF550" s="10">
        <f t="shared" si="306"/>
        <v>1.9035099583703445</v>
      </c>
      <c r="AG550" s="10">
        <f t="shared" si="307"/>
        <v>0.15825147491684743</v>
      </c>
      <c r="AH550" s="10">
        <f t="shared" si="308"/>
        <v>98.166609604287444</v>
      </c>
      <c r="AI550" s="10">
        <f t="shared" si="309"/>
        <v>6.5280795386851151E-2</v>
      </c>
      <c r="AJ550" s="10">
        <f t="shared" ca="1" si="310"/>
        <v>-0.21411025650000015</v>
      </c>
      <c r="AK550" s="12">
        <f t="shared" si="311"/>
        <v>0.15825147491684743</v>
      </c>
      <c r="AL550" s="10">
        <f t="shared" ca="1" si="312"/>
        <v>11.791325896429385</v>
      </c>
      <c r="AM550" s="10">
        <f t="shared" si="313"/>
        <v>6.5280795386851151E-2</v>
      </c>
      <c r="AN550" s="10">
        <f t="shared" si="314"/>
        <v>3.0543664169380085</v>
      </c>
      <c r="AO550" s="10">
        <f t="shared" si="315"/>
        <v>3.205747863</v>
      </c>
      <c r="AP550" s="10">
        <f t="shared" si="316"/>
        <v>0.79934000561563812</v>
      </c>
      <c r="AQ550" s="10">
        <f t="shared" si="317"/>
        <v>2.0899542734200001</v>
      </c>
      <c r="AR550" s="15">
        <f t="shared" ca="1" si="318"/>
        <v>4.3173608294058718</v>
      </c>
    </row>
    <row r="551" spans="1:44">
      <c r="A551" s="14" t="str">
        <f>B551&amp;D551</f>
        <v>OH9</v>
      </c>
      <c r="B551" t="s">
        <v>97</v>
      </c>
      <c r="C551" t="s">
        <v>152</v>
      </c>
      <c r="D551">
        <v>9</v>
      </c>
      <c r="E551">
        <v>1</v>
      </c>
      <c r="F551" s="16">
        <f t="shared" ca="1" si="319"/>
        <v>3.474396981896247</v>
      </c>
      <c r="G551">
        <v>23.270291780000001</v>
      </c>
      <c r="H551">
        <v>12.856498670000001</v>
      </c>
      <c r="I551">
        <v>13.06116269</v>
      </c>
      <c r="J551">
        <v>268.46153850000002</v>
      </c>
      <c r="K551">
        <v>3.3810344830000001</v>
      </c>
      <c r="L551">
        <v>40.564153849999997</v>
      </c>
      <c r="M551">
        <v>6.6763925730000002</v>
      </c>
      <c r="N551" s="12">
        <f t="shared" si="288"/>
        <v>30</v>
      </c>
      <c r="O551" s="10">
        <f t="shared" si="289"/>
        <v>12.2</v>
      </c>
      <c r="P551" s="10">
        <f t="shared" si="290"/>
        <v>98.166609604287444</v>
      </c>
      <c r="Q551" s="10">
        <f t="shared" si="291"/>
        <v>37.638190624768001</v>
      </c>
      <c r="R551" s="10">
        <f t="shared" si="292"/>
        <v>32.575143952371441</v>
      </c>
      <c r="S551" s="12">
        <f t="shared" si="293"/>
        <v>15.708679393032787</v>
      </c>
      <c r="T551" s="10">
        <f t="shared" si="294"/>
        <v>22.661076923099998</v>
      </c>
      <c r="U551" s="10">
        <f t="shared" si="295"/>
        <v>0.69320092095975572</v>
      </c>
      <c r="V551" s="10">
        <f t="shared" si="296"/>
        <v>12.095683132635246</v>
      </c>
      <c r="W551" s="10">
        <f t="shared" si="297"/>
        <v>35.106667288569724</v>
      </c>
      <c r="X551" s="10">
        <f t="shared" si="298"/>
        <v>0.16832016114073037</v>
      </c>
      <c r="Y551" s="10">
        <f t="shared" si="299"/>
        <v>0.58582124329567031</v>
      </c>
      <c r="Z551" s="10">
        <f t="shared" si="300"/>
        <v>3.4617113965956636</v>
      </c>
      <c r="AA551" s="10">
        <f t="shared" si="301"/>
        <v>8.633971736039582</v>
      </c>
      <c r="AB551" s="10">
        <f t="shared" si="302"/>
        <v>18.063395225000001</v>
      </c>
      <c r="AC551" s="10">
        <f t="shared" si="303"/>
        <v>2.8556964252140253</v>
      </c>
      <c r="AD551" s="10">
        <f t="shared" si="304"/>
        <v>1.4837692007751149</v>
      </c>
      <c r="AE551" s="10">
        <f t="shared" si="305"/>
        <v>2.1697328129945701</v>
      </c>
      <c r="AF551" s="10">
        <f t="shared" si="306"/>
        <v>1.5037738301400407</v>
      </c>
      <c r="AG551" s="10">
        <f t="shared" si="307"/>
        <v>0.13022452618633437</v>
      </c>
      <c r="AH551" s="10">
        <f t="shared" si="308"/>
        <v>98.166609604287444</v>
      </c>
      <c r="AI551" s="10">
        <f t="shared" si="309"/>
        <v>6.5280795386851151E-2</v>
      </c>
      <c r="AJ551" s="10">
        <f t="shared" ca="1" si="310"/>
        <v>-0.50354261719999982</v>
      </c>
      <c r="AK551" s="12">
        <f t="shared" si="311"/>
        <v>0.13022452618633437</v>
      </c>
      <c r="AL551" s="10">
        <f t="shared" ca="1" si="312"/>
        <v>9.1375143532395811</v>
      </c>
      <c r="AM551" s="10">
        <f t="shared" si="313"/>
        <v>6.5280795386851151E-2</v>
      </c>
      <c r="AN551" s="10">
        <f t="shared" si="314"/>
        <v>3.0921098797197608</v>
      </c>
      <c r="AO551" s="10">
        <f t="shared" si="315"/>
        <v>3.3810344830000001</v>
      </c>
      <c r="AP551" s="10">
        <f t="shared" si="316"/>
        <v>0.66595898285452937</v>
      </c>
      <c r="AQ551" s="10">
        <f t="shared" si="317"/>
        <v>2.1495517242200002</v>
      </c>
      <c r="AR551" s="15">
        <f t="shared" ca="1" si="318"/>
        <v>3.474396981896247</v>
      </c>
    </row>
    <row r="552" spans="1:44">
      <c r="A552" s="14" t="str">
        <f>B552&amp;D552</f>
        <v>OH10</v>
      </c>
      <c r="B552" t="s">
        <v>97</v>
      </c>
      <c r="C552" t="s">
        <v>152</v>
      </c>
      <c r="D552">
        <v>10</v>
      </c>
      <c r="E552">
        <v>1</v>
      </c>
      <c r="F552" s="16">
        <f t="shared" ca="1" si="319"/>
        <v>2.4712106734912918</v>
      </c>
      <c r="G552">
        <v>16.11948718</v>
      </c>
      <c r="H552">
        <v>6.1117948719999999</v>
      </c>
      <c r="I552">
        <v>5.6865384619999997</v>
      </c>
      <c r="J552">
        <v>268.46153850000002</v>
      </c>
      <c r="K552">
        <v>3.748739316</v>
      </c>
      <c r="L552">
        <v>40.564153849999997</v>
      </c>
      <c r="M552">
        <v>5.5461538460000002</v>
      </c>
      <c r="N552" s="12">
        <f t="shared" si="288"/>
        <v>22.5</v>
      </c>
      <c r="O552" s="10">
        <f t="shared" si="289"/>
        <v>10.9</v>
      </c>
      <c r="P552" s="10">
        <f t="shared" si="290"/>
        <v>98.166609604287444</v>
      </c>
      <c r="Q552" s="10">
        <f t="shared" si="291"/>
        <v>34.202138733223002</v>
      </c>
      <c r="R552" s="10">
        <f t="shared" si="292"/>
        <v>29.708361940743</v>
      </c>
      <c r="S552" s="12">
        <f t="shared" si="293"/>
        <v>11.349241354816515</v>
      </c>
      <c r="T552" s="10">
        <f t="shared" si="294"/>
        <v>16.995807692324998</v>
      </c>
      <c r="U552" s="10">
        <f t="shared" si="295"/>
        <v>0.66776710823467533</v>
      </c>
      <c r="V552" s="10">
        <f t="shared" si="296"/>
        <v>8.7389158432087175</v>
      </c>
      <c r="W552" s="10">
        <f t="shared" si="297"/>
        <v>31.955250336982999</v>
      </c>
      <c r="X552" s="10">
        <f t="shared" si="298"/>
        <v>0.20608144832436803</v>
      </c>
      <c r="Y552" s="10">
        <f t="shared" si="299"/>
        <v>0.5514855961168118</v>
      </c>
      <c r="Z552" s="10">
        <f t="shared" si="300"/>
        <v>3.631744570357994</v>
      </c>
      <c r="AA552" s="10">
        <f t="shared" si="301"/>
        <v>5.1071712728507235</v>
      </c>
      <c r="AB552" s="10">
        <f t="shared" si="302"/>
        <v>11.115641026</v>
      </c>
      <c r="AC552" s="10">
        <f t="shared" si="303"/>
        <v>1.8322104266286472</v>
      </c>
      <c r="AD552" s="10">
        <f t="shared" si="304"/>
        <v>0.94237166074658685</v>
      </c>
      <c r="AE552" s="10">
        <f t="shared" si="305"/>
        <v>1.3872910436876169</v>
      </c>
      <c r="AF552" s="10">
        <f t="shared" si="306"/>
        <v>0.91500910627035281</v>
      </c>
      <c r="AG552" s="10">
        <f t="shared" si="307"/>
        <v>8.7845809057058952E-2</v>
      </c>
      <c r="AH552" s="10">
        <f t="shared" si="308"/>
        <v>98.166609604287444</v>
      </c>
      <c r="AI552" s="10">
        <f t="shared" si="309"/>
        <v>6.5280795386851151E-2</v>
      </c>
      <c r="AJ552" s="10">
        <f t="shared" ca="1" si="310"/>
        <v>-0.97268558786000014</v>
      </c>
      <c r="AK552" s="12">
        <f t="shared" si="311"/>
        <v>8.7845809057058952E-2</v>
      </c>
      <c r="AL552" s="10">
        <f t="shared" ca="1" si="312"/>
        <v>6.0798568607107235</v>
      </c>
      <c r="AM552" s="10">
        <f t="shared" si="313"/>
        <v>6.5280795386851151E-2</v>
      </c>
      <c r="AN552" s="10">
        <f t="shared" si="314"/>
        <v>3.1677242292959127</v>
      </c>
      <c r="AO552" s="10">
        <f t="shared" si="315"/>
        <v>3.748739316</v>
      </c>
      <c r="AP552" s="10">
        <f t="shared" si="316"/>
        <v>0.4722819374172641</v>
      </c>
      <c r="AQ552" s="10">
        <f t="shared" si="317"/>
        <v>2.2745713674400001</v>
      </c>
      <c r="AR552" s="15">
        <f t="shared" ca="1" si="318"/>
        <v>2.4712106734912918</v>
      </c>
    </row>
    <row r="553" spans="1:44">
      <c r="A553" s="14" t="str">
        <f>B553&amp;D553</f>
        <v>OH11</v>
      </c>
      <c r="B553" t="s">
        <v>97</v>
      </c>
      <c r="C553" t="s">
        <v>152</v>
      </c>
      <c r="D553">
        <v>11</v>
      </c>
      <c r="E553">
        <v>1</v>
      </c>
      <c r="F553" s="16">
        <f t="shared" ca="1" si="319"/>
        <v>1.693827937128366</v>
      </c>
      <c r="G553">
        <v>10.838726790000001</v>
      </c>
      <c r="H553">
        <v>1.784350133</v>
      </c>
      <c r="I553">
        <v>1.404299293</v>
      </c>
      <c r="J553">
        <v>268.46153850000002</v>
      </c>
      <c r="K553">
        <v>4.486792661</v>
      </c>
      <c r="L553">
        <v>40.564153849999997</v>
      </c>
      <c r="M553">
        <v>3.9602122020000001</v>
      </c>
      <c r="N553" s="12">
        <f t="shared" si="288"/>
        <v>16.3</v>
      </c>
      <c r="O553" s="10">
        <f t="shared" si="289"/>
        <v>9.6999999999999993</v>
      </c>
      <c r="P553" s="10">
        <f t="shared" si="290"/>
        <v>98.166609604287444</v>
      </c>
      <c r="Q553" s="10">
        <f t="shared" si="291"/>
        <v>31.671902089016438</v>
      </c>
      <c r="R553" s="10">
        <f t="shared" si="292"/>
        <v>27.837567838331438</v>
      </c>
      <c r="S553" s="12">
        <f t="shared" si="293"/>
        <v>7.4023947882783512</v>
      </c>
      <c r="T553" s="10">
        <f t="shared" si="294"/>
        <v>12.312518461550999</v>
      </c>
      <c r="U553" s="10">
        <f t="shared" si="295"/>
        <v>0.6012088275355062</v>
      </c>
      <c r="V553" s="10">
        <f t="shared" si="296"/>
        <v>5.6998439869743303</v>
      </c>
      <c r="W553" s="10">
        <f t="shared" si="297"/>
        <v>29.75473496367394</v>
      </c>
      <c r="X553" s="10">
        <f t="shared" si="298"/>
        <v>0.22488296073870631</v>
      </c>
      <c r="Y553" s="10">
        <f t="shared" si="299"/>
        <v>0.46163191717293339</v>
      </c>
      <c r="Z553" s="10">
        <f t="shared" si="300"/>
        <v>3.0889328325887444</v>
      </c>
      <c r="AA553" s="10">
        <f t="shared" si="301"/>
        <v>2.6109111543855859</v>
      </c>
      <c r="AB553" s="10">
        <f t="shared" si="302"/>
        <v>6.3115384615000005</v>
      </c>
      <c r="AC553" s="10">
        <f t="shared" si="303"/>
        <v>1.2987078228259705</v>
      </c>
      <c r="AD553" s="10">
        <f t="shared" si="304"/>
        <v>0.69482511405153824</v>
      </c>
      <c r="AE553" s="10">
        <f t="shared" si="305"/>
        <v>0.99676646843875438</v>
      </c>
      <c r="AF553" s="10">
        <f t="shared" si="306"/>
        <v>0.67611901674929764</v>
      </c>
      <c r="AG553" s="10">
        <f t="shared" si="307"/>
        <v>6.5977175449854403E-2</v>
      </c>
      <c r="AH553" s="10">
        <f t="shared" si="308"/>
        <v>98.166609604287444</v>
      </c>
      <c r="AI553" s="10">
        <f t="shared" si="309"/>
        <v>6.5280795386851151E-2</v>
      </c>
      <c r="AJ553" s="10">
        <f t="shared" ca="1" si="310"/>
        <v>-0.67257435903000007</v>
      </c>
      <c r="AK553" s="12">
        <f t="shared" si="311"/>
        <v>6.5977175449854403E-2</v>
      </c>
      <c r="AL553" s="10">
        <f t="shared" ca="1" si="312"/>
        <v>3.2834855134155858</v>
      </c>
      <c r="AM553" s="10">
        <f t="shared" si="313"/>
        <v>6.5280795386851151E-2</v>
      </c>
      <c r="AN553" s="10">
        <f t="shared" si="314"/>
        <v>3.2222084521010759</v>
      </c>
      <c r="AO553" s="10">
        <f t="shared" si="315"/>
        <v>4.486792661</v>
      </c>
      <c r="AP553" s="10">
        <f t="shared" si="316"/>
        <v>0.32064745168945674</v>
      </c>
      <c r="AQ553" s="10">
        <f t="shared" si="317"/>
        <v>2.52550950474</v>
      </c>
      <c r="AR553" s="15">
        <f t="shared" ca="1" si="318"/>
        <v>1.693827937128366</v>
      </c>
    </row>
    <row r="554" spans="1:44">
      <c r="A554" s="14" t="str">
        <f>B554&amp;D554</f>
        <v>OH12</v>
      </c>
      <c r="B554" t="s">
        <v>97</v>
      </c>
      <c r="C554" t="s">
        <v>152</v>
      </c>
      <c r="D554">
        <v>12</v>
      </c>
      <c r="E554">
        <v>1</v>
      </c>
      <c r="F554" s="16">
        <f t="shared" ca="1" si="319"/>
        <v>1.0839191608289902</v>
      </c>
      <c r="G554">
        <v>3.326799007</v>
      </c>
      <c r="H554">
        <v>-4.1027295290000003</v>
      </c>
      <c r="I554">
        <v>-4.7486042179999997</v>
      </c>
      <c r="J554">
        <v>268.46153850000002</v>
      </c>
      <c r="K554">
        <v>4.525413565</v>
      </c>
      <c r="L554">
        <v>40.564153849999997</v>
      </c>
      <c r="M554">
        <v>2.8734491320000002</v>
      </c>
      <c r="N554" s="12">
        <f t="shared" si="288"/>
        <v>13.6</v>
      </c>
      <c r="O554" s="10">
        <f t="shared" si="289"/>
        <v>9.1999999999999993</v>
      </c>
      <c r="P554" s="10">
        <f t="shared" si="290"/>
        <v>98.166609604287444</v>
      </c>
      <c r="Q554" s="10">
        <f t="shared" si="291"/>
        <v>28.451044931327999</v>
      </c>
      <c r="R554" s="10">
        <f t="shared" si="292"/>
        <v>25.482325176836436</v>
      </c>
      <c r="S554" s="12">
        <f t="shared" si="293"/>
        <v>5.5238537062608692</v>
      </c>
      <c r="T554" s="10">
        <f t="shared" si="294"/>
        <v>10.273021538471999</v>
      </c>
      <c r="U554" s="10">
        <f t="shared" si="295"/>
        <v>0.53770486955315799</v>
      </c>
      <c r="V554" s="10">
        <f t="shared" si="296"/>
        <v>4.2533673538208694</v>
      </c>
      <c r="W554" s="10">
        <f t="shared" si="297"/>
        <v>26.96668505408222</v>
      </c>
      <c r="X554" s="10">
        <f t="shared" si="298"/>
        <v>0.2482721163417847</v>
      </c>
      <c r="Y554" s="10">
        <f t="shared" si="299"/>
        <v>0.37590157389676337</v>
      </c>
      <c r="Z554" s="10">
        <f t="shared" si="300"/>
        <v>2.5166895941428504</v>
      </c>
      <c r="AA554" s="10">
        <f t="shared" si="301"/>
        <v>1.736677759678019</v>
      </c>
      <c r="AB554" s="10">
        <f t="shared" si="302"/>
        <v>-0.38796526100000017</v>
      </c>
      <c r="AC554" s="10">
        <f t="shared" si="303"/>
        <v>0.77552243004257737</v>
      </c>
      <c r="AD554" s="10">
        <f t="shared" si="304"/>
        <v>0.4507585372051261</v>
      </c>
      <c r="AE554" s="10">
        <f t="shared" si="305"/>
        <v>0.61314048362385176</v>
      </c>
      <c r="AF554" s="10">
        <f t="shared" si="306"/>
        <v>0.42928595104158607</v>
      </c>
      <c r="AG554" s="10">
        <f t="shared" si="307"/>
        <v>4.3352521434206606E-2</v>
      </c>
      <c r="AH554" s="10">
        <f t="shared" si="308"/>
        <v>98.166609604287444</v>
      </c>
      <c r="AI554" s="10">
        <f t="shared" si="309"/>
        <v>6.5280795386851151E-2</v>
      </c>
      <c r="AJ554" s="10">
        <f t="shared" ca="1" si="310"/>
        <v>-0.9379305211500002</v>
      </c>
      <c r="AK554" s="12">
        <f t="shared" si="311"/>
        <v>4.3352521434206606E-2</v>
      </c>
      <c r="AL554" s="10">
        <f t="shared" ca="1" si="312"/>
        <v>2.6746082808280192</v>
      </c>
      <c r="AM554" s="10">
        <f t="shared" si="313"/>
        <v>6.5280795386851151E-2</v>
      </c>
      <c r="AN554" s="10">
        <f t="shared" si="314"/>
        <v>3.3013949690873479</v>
      </c>
      <c r="AO554" s="10">
        <f t="shared" si="315"/>
        <v>4.525413565</v>
      </c>
      <c r="AP554" s="10">
        <f t="shared" si="316"/>
        <v>0.1838545325822657</v>
      </c>
      <c r="AQ554" s="10">
        <f t="shared" si="317"/>
        <v>2.5386406121</v>
      </c>
      <c r="AR554" s="15">
        <f t="shared" ca="1" si="318"/>
        <v>1.0839191608289902</v>
      </c>
    </row>
    <row r="555" spans="1:44">
      <c r="A555" s="14" t="str">
        <f>B555&amp;D555</f>
        <v>OK1</v>
      </c>
      <c r="B555" t="s">
        <v>98</v>
      </c>
      <c r="C555" t="s">
        <v>155</v>
      </c>
      <c r="D555">
        <v>1</v>
      </c>
      <c r="E555">
        <v>1</v>
      </c>
      <c r="F555" s="16">
        <f t="shared" ca="1" si="319"/>
        <v>1.713887047840823</v>
      </c>
      <c r="G555">
        <v>8.6066666670000007</v>
      </c>
      <c r="H555">
        <v>-3.0037037039999999</v>
      </c>
      <c r="I555">
        <v>-3.1331790119999998</v>
      </c>
      <c r="J555">
        <v>317.77777780000002</v>
      </c>
      <c r="K555">
        <v>4.2649691360000004</v>
      </c>
      <c r="L555">
        <v>35.921444440000002</v>
      </c>
      <c r="M555">
        <v>6.3555555559999997</v>
      </c>
      <c r="N555" s="12">
        <f t="shared" si="288"/>
        <v>18.100000000000001</v>
      </c>
      <c r="O555" s="10">
        <f t="shared" si="289"/>
        <v>9.9</v>
      </c>
      <c r="P555" s="10">
        <f t="shared" si="290"/>
        <v>97.599637918679676</v>
      </c>
      <c r="Q555" s="10">
        <f t="shared" si="291"/>
        <v>30.787575509361439</v>
      </c>
      <c r="R555" s="10">
        <f t="shared" si="292"/>
        <v>25.864076213451437</v>
      </c>
      <c r="S555" s="12">
        <f t="shared" si="293"/>
        <v>10.334876543616161</v>
      </c>
      <c r="T555" s="10">
        <f t="shared" si="294"/>
        <v>13.6900355555636</v>
      </c>
      <c r="U555" s="10">
        <f t="shared" si="295"/>
        <v>0.75491962761309928</v>
      </c>
      <c r="V555" s="10">
        <f t="shared" si="296"/>
        <v>7.9578549385844441</v>
      </c>
      <c r="W555" s="10">
        <f t="shared" si="297"/>
        <v>28.325825861406436</v>
      </c>
      <c r="X555" s="10">
        <f t="shared" si="298"/>
        <v>0.24252340712527931</v>
      </c>
      <c r="Y555" s="10">
        <f t="shared" si="299"/>
        <v>0.66914149727768402</v>
      </c>
      <c r="Z555" s="10">
        <f t="shared" si="300"/>
        <v>4.5967851489819562</v>
      </c>
      <c r="AA555" s="10">
        <f t="shared" si="301"/>
        <v>3.3610697896024879</v>
      </c>
      <c r="AB555" s="10">
        <f t="shared" si="302"/>
        <v>2.8014814815000006</v>
      </c>
      <c r="AC555" s="10">
        <f t="shared" si="303"/>
        <v>1.1179085934394584</v>
      </c>
      <c r="AD555" s="10">
        <f t="shared" si="304"/>
        <v>0.48949111807843171</v>
      </c>
      <c r="AE555" s="10">
        <f t="shared" si="305"/>
        <v>0.80369985575894498</v>
      </c>
      <c r="AF555" s="10">
        <f t="shared" si="306"/>
        <v>0.48477990604408427</v>
      </c>
      <c r="AG555" s="10">
        <f t="shared" si="307"/>
        <v>5.3112127356541361E-2</v>
      </c>
      <c r="AH555" s="10">
        <f t="shared" si="308"/>
        <v>97.599637918679676</v>
      </c>
      <c r="AI555" s="10">
        <f t="shared" si="309"/>
        <v>6.490375921592198E-2</v>
      </c>
      <c r="AJ555" s="10">
        <f t="shared" ca="1" si="310"/>
        <v>-0.12260621267999988</v>
      </c>
      <c r="AK555" s="12">
        <f t="shared" si="311"/>
        <v>5.3112127356541361E-2</v>
      </c>
      <c r="AL555" s="10">
        <f t="shared" ca="1" si="312"/>
        <v>3.483676002282488</v>
      </c>
      <c r="AM555" s="10">
        <f t="shared" si="313"/>
        <v>6.490375921592198E-2</v>
      </c>
      <c r="AN555" s="10">
        <f t="shared" si="314"/>
        <v>3.2632166990748002</v>
      </c>
      <c r="AO555" s="10">
        <f t="shared" si="315"/>
        <v>4.2649691360000004</v>
      </c>
      <c r="AP555" s="10">
        <f t="shared" si="316"/>
        <v>0.31891994971486071</v>
      </c>
      <c r="AQ555" s="10">
        <f t="shared" si="317"/>
        <v>2.4500895062400003</v>
      </c>
      <c r="AR555" s="15">
        <f t="shared" ca="1" si="318"/>
        <v>1.713887047840823</v>
      </c>
    </row>
    <row r="556" spans="1:44">
      <c r="A556" s="14" t="str">
        <f>B556&amp;D556</f>
        <v>OK2</v>
      </c>
      <c r="B556" t="s">
        <v>98</v>
      </c>
      <c r="C556" t="s">
        <v>155</v>
      </c>
      <c r="D556">
        <v>2</v>
      </c>
      <c r="E556">
        <v>1</v>
      </c>
      <c r="F556" s="16">
        <f t="shared" ca="1" si="319"/>
        <v>1.9807784816053022</v>
      </c>
      <c r="G556">
        <v>9.8765432099999995</v>
      </c>
      <c r="H556">
        <v>-1.5419753089999999</v>
      </c>
      <c r="I556">
        <v>-1.5364369</v>
      </c>
      <c r="J556">
        <v>317.77777780000002</v>
      </c>
      <c r="K556">
        <v>4.492575446</v>
      </c>
      <c r="L556">
        <v>35.921444440000002</v>
      </c>
      <c r="M556">
        <v>5.8518518520000002</v>
      </c>
      <c r="N556" s="12">
        <f t="shared" si="288"/>
        <v>23.15</v>
      </c>
      <c r="O556" s="10">
        <f t="shared" si="289"/>
        <v>10.75</v>
      </c>
      <c r="P556" s="10">
        <f t="shared" si="290"/>
        <v>97.599637918679676</v>
      </c>
      <c r="Q556" s="10">
        <f t="shared" si="291"/>
        <v>31.227391054023439</v>
      </c>
      <c r="R556" s="10">
        <f t="shared" si="292"/>
        <v>26.444725098343</v>
      </c>
      <c r="S556" s="12">
        <f t="shared" si="293"/>
        <v>12.088447459246513</v>
      </c>
      <c r="T556" s="10">
        <f t="shared" si="294"/>
        <v>17.509631111121397</v>
      </c>
      <c r="U556" s="10">
        <f t="shared" si="295"/>
        <v>0.69038847149489224</v>
      </c>
      <c r="V556" s="10">
        <f t="shared" si="296"/>
        <v>9.308104543619816</v>
      </c>
      <c r="W556" s="10">
        <f t="shared" si="297"/>
        <v>28.836058076183221</v>
      </c>
      <c r="X556" s="10">
        <f t="shared" si="298"/>
        <v>0.23657191617913825</v>
      </c>
      <c r="Y556" s="10">
        <f t="shared" si="299"/>
        <v>0.58202443651810465</v>
      </c>
      <c r="Z556" s="10">
        <f t="shared" si="300"/>
        <v>3.9704551823031138</v>
      </c>
      <c r="AA556" s="10">
        <f t="shared" si="301"/>
        <v>5.3376493613167018</v>
      </c>
      <c r="AB556" s="10">
        <f t="shared" si="302"/>
        <v>4.1672839504999999</v>
      </c>
      <c r="AC556" s="10">
        <f t="shared" si="303"/>
        <v>1.2178407030480625</v>
      </c>
      <c r="AD556" s="10">
        <f t="shared" si="304"/>
        <v>0.54556128319011477</v>
      </c>
      <c r="AE556" s="10">
        <f t="shared" si="305"/>
        <v>0.88170099311908867</v>
      </c>
      <c r="AF556" s="10">
        <f t="shared" si="306"/>
        <v>0.5457841083089392</v>
      </c>
      <c r="AG556" s="10">
        <f t="shared" si="307"/>
        <v>5.7835602565238516E-2</v>
      </c>
      <c r="AH556" s="10">
        <f t="shared" si="308"/>
        <v>97.599637918679676</v>
      </c>
      <c r="AI556" s="10">
        <f t="shared" si="309"/>
        <v>6.490375921592198E-2</v>
      </c>
      <c r="AJ556" s="10">
        <f t="shared" ca="1" si="310"/>
        <v>0.19121234565999992</v>
      </c>
      <c r="AK556" s="12">
        <f t="shared" si="311"/>
        <v>5.7835602565238516E-2</v>
      </c>
      <c r="AL556" s="10">
        <f t="shared" ca="1" si="312"/>
        <v>5.1464370156567014</v>
      </c>
      <c r="AM556" s="10">
        <f t="shared" si="313"/>
        <v>6.490375921592198E-2</v>
      </c>
      <c r="AN556" s="10">
        <f t="shared" si="314"/>
        <v>3.2471364844082147</v>
      </c>
      <c r="AO556" s="10">
        <f t="shared" si="315"/>
        <v>4.492575446</v>
      </c>
      <c r="AP556" s="10">
        <f t="shared" si="316"/>
        <v>0.33591688481014947</v>
      </c>
      <c r="AQ556" s="10">
        <f t="shared" si="317"/>
        <v>2.5274756516400001</v>
      </c>
      <c r="AR556" s="15">
        <f t="shared" ca="1" si="318"/>
        <v>1.9807784816053022</v>
      </c>
    </row>
    <row r="557" spans="1:44">
      <c r="A557" s="14" t="str">
        <f>B557&amp;D557</f>
        <v>OK3</v>
      </c>
      <c r="B557" t="s">
        <v>98</v>
      </c>
      <c r="C557" t="s">
        <v>155</v>
      </c>
      <c r="D557">
        <v>3</v>
      </c>
      <c r="E557">
        <v>1</v>
      </c>
      <c r="F557" s="16">
        <f t="shared" ca="1" si="319"/>
        <v>3.2471224583111069</v>
      </c>
      <c r="G557">
        <v>15.44481481</v>
      </c>
      <c r="H557">
        <v>3.3040740739999999</v>
      </c>
      <c r="I557">
        <v>2.0028086420000002</v>
      </c>
      <c r="J557">
        <v>317.77777780000002</v>
      </c>
      <c r="K557">
        <v>5.336435185</v>
      </c>
      <c r="L557">
        <v>35.921444440000002</v>
      </c>
      <c r="M557">
        <v>6.7111111110000001</v>
      </c>
      <c r="N557" s="12">
        <f t="shared" si="288"/>
        <v>29.45</v>
      </c>
      <c r="O557" s="10">
        <f t="shared" si="289"/>
        <v>11.75</v>
      </c>
      <c r="P557" s="10">
        <f t="shared" si="290"/>
        <v>97.599637918679676</v>
      </c>
      <c r="Q557" s="10">
        <f t="shared" si="291"/>
        <v>33.731204087808003</v>
      </c>
      <c r="R557" s="10">
        <f t="shared" si="292"/>
        <v>28.451044931327999</v>
      </c>
      <c r="S557" s="12">
        <f t="shared" si="293"/>
        <v>15.772807328465957</v>
      </c>
      <c r="T557" s="10">
        <f t="shared" si="294"/>
        <v>22.274671111124199</v>
      </c>
      <c r="U557" s="10">
        <f t="shared" si="295"/>
        <v>0.70810506021742581</v>
      </c>
      <c r="V557" s="10">
        <f t="shared" si="296"/>
        <v>12.145061642918787</v>
      </c>
      <c r="W557" s="10">
        <f t="shared" si="297"/>
        <v>31.091124509568001</v>
      </c>
      <c r="X557" s="10">
        <f t="shared" si="298"/>
        <v>0.2223847274668686</v>
      </c>
      <c r="Y557" s="10">
        <f t="shared" si="299"/>
        <v>0.60594183129352497</v>
      </c>
      <c r="Z557" s="10">
        <f t="shared" si="300"/>
        <v>4.1895977083620739</v>
      </c>
      <c r="AA557" s="10">
        <f t="shared" si="301"/>
        <v>7.9554639345567129</v>
      </c>
      <c r="AB557" s="10">
        <f t="shared" si="302"/>
        <v>9.3744444419999997</v>
      </c>
      <c r="AC557" s="10">
        <f t="shared" si="303"/>
        <v>1.7548006129565354</v>
      </c>
      <c r="AD557" s="10">
        <f t="shared" si="304"/>
        <v>0.77427593422543439</v>
      </c>
      <c r="AE557" s="10">
        <f t="shared" si="305"/>
        <v>1.2645382735909849</v>
      </c>
      <c r="AF557" s="10">
        <f t="shared" si="306"/>
        <v>0.7057832822981005</v>
      </c>
      <c r="AG557" s="10">
        <f t="shared" si="307"/>
        <v>7.929714638836137E-2</v>
      </c>
      <c r="AH557" s="10">
        <f t="shared" si="308"/>
        <v>97.599637918679676</v>
      </c>
      <c r="AI557" s="10">
        <f t="shared" si="309"/>
        <v>6.490375921592198E-2</v>
      </c>
      <c r="AJ557" s="10">
        <f t="shared" ca="1" si="310"/>
        <v>0.72900246881000008</v>
      </c>
      <c r="AK557" s="12">
        <f t="shared" si="311"/>
        <v>7.929714638836137E-2</v>
      </c>
      <c r="AL557" s="10">
        <f t="shared" ca="1" si="312"/>
        <v>7.2264614657467128</v>
      </c>
      <c r="AM557" s="10">
        <f t="shared" si="313"/>
        <v>6.490375921592198E-2</v>
      </c>
      <c r="AN557" s="10">
        <f t="shared" si="314"/>
        <v>3.1872572667774151</v>
      </c>
      <c r="AO557" s="10">
        <f t="shared" si="315"/>
        <v>5.336435185</v>
      </c>
      <c r="AP557" s="10">
        <f t="shared" si="316"/>
        <v>0.55875499129288442</v>
      </c>
      <c r="AQ557" s="10">
        <f t="shared" si="317"/>
        <v>2.8143879629000002</v>
      </c>
      <c r="AR557" s="15">
        <f t="shared" ca="1" si="318"/>
        <v>3.2471224583111069</v>
      </c>
    </row>
    <row r="558" spans="1:44">
      <c r="A558" s="14" t="str">
        <f>B558&amp;D558</f>
        <v>OK4</v>
      </c>
      <c r="B558" t="s">
        <v>98</v>
      </c>
      <c r="C558" t="s">
        <v>155</v>
      </c>
      <c r="D558">
        <v>4</v>
      </c>
      <c r="E558">
        <v>1</v>
      </c>
      <c r="F558" s="16">
        <f t="shared" ca="1" si="319"/>
        <v>5.1045310132774313</v>
      </c>
      <c r="G558">
        <v>22.671264369999999</v>
      </c>
      <c r="H558">
        <v>9.3578544059999995</v>
      </c>
      <c r="I558">
        <v>7.2296296299999998</v>
      </c>
      <c r="J558">
        <v>317.77777780000002</v>
      </c>
      <c r="K558">
        <v>5.5077107280000002</v>
      </c>
      <c r="L558">
        <v>35.921444440000002</v>
      </c>
      <c r="M558">
        <v>8.1111111109999996</v>
      </c>
      <c r="N558" s="12">
        <f t="shared" si="288"/>
        <v>36.22</v>
      </c>
      <c r="O558" s="10">
        <f t="shared" si="289"/>
        <v>12.9</v>
      </c>
      <c r="P558" s="10">
        <f t="shared" si="290"/>
        <v>97.599637918679676</v>
      </c>
      <c r="Q558" s="10">
        <f t="shared" si="291"/>
        <v>37.384522172486442</v>
      </c>
      <c r="R558" s="10">
        <f t="shared" si="292"/>
        <v>31.006898422128</v>
      </c>
      <c r="S558" s="12">
        <f t="shared" si="293"/>
        <v>20.441993970558912</v>
      </c>
      <c r="T558" s="10">
        <f t="shared" si="294"/>
        <v>27.395198222238317</v>
      </c>
      <c r="U558" s="10">
        <f t="shared" si="295"/>
        <v>0.74618894175275308</v>
      </c>
      <c r="V558" s="10">
        <f t="shared" si="296"/>
        <v>15.740335357330363</v>
      </c>
      <c r="W558" s="10">
        <f t="shared" si="297"/>
        <v>34.195710297307222</v>
      </c>
      <c r="X558" s="10">
        <f t="shared" si="298"/>
        <v>0.19876187875780468</v>
      </c>
      <c r="Y558" s="10">
        <f t="shared" si="299"/>
        <v>0.65735507136621674</v>
      </c>
      <c r="Z558" s="10">
        <f t="shared" si="300"/>
        <v>4.4679133314155415</v>
      </c>
      <c r="AA558" s="10">
        <f t="shared" si="301"/>
        <v>11.272422025914821</v>
      </c>
      <c r="AB558" s="10">
        <f t="shared" si="302"/>
        <v>16.014559387999999</v>
      </c>
      <c r="AC558" s="10">
        <f t="shared" si="303"/>
        <v>2.7540591666502818</v>
      </c>
      <c r="AD558" s="10">
        <f t="shared" si="304"/>
        <v>1.1761118641537882</v>
      </c>
      <c r="AE558" s="10">
        <f t="shared" si="305"/>
        <v>1.965085515402035</v>
      </c>
      <c r="AF558" s="10">
        <f t="shared" si="306"/>
        <v>1.0177656577563812</v>
      </c>
      <c r="AG558" s="10">
        <f t="shared" si="307"/>
        <v>0.1162298988276478</v>
      </c>
      <c r="AH558" s="10">
        <f t="shared" si="308"/>
        <v>97.599637918679676</v>
      </c>
      <c r="AI558" s="10">
        <f t="shared" si="309"/>
        <v>6.490375921592198E-2</v>
      </c>
      <c r="AJ558" s="10">
        <f t="shared" ca="1" si="310"/>
        <v>0.92961609243999987</v>
      </c>
      <c r="AK558" s="12">
        <f t="shared" si="311"/>
        <v>0.1162298988276478</v>
      </c>
      <c r="AL558" s="10">
        <f t="shared" ca="1" si="312"/>
        <v>10.342805933474821</v>
      </c>
      <c r="AM558" s="10">
        <f t="shared" si="313"/>
        <v>6.490375921592198E-2</v>
      </c>
      <c r="AN558" s="10">
        <f t="shared" si="314"/>
        <v>3.1140299710360138</v>
      </c>
      <c r="AO558" s="10">
        <f t="shared" si="315"/>
        <v>5.5077107280000002</v>
      </c>
      <c r="AP558" s="10">
        <f t="shared" si="316"/>
        <v>0.94731985764565385</v>
      </c>
      <c r="AQ558" s="10">
        <f t="shared" si="317"/>
        <v>2.8726216475199999</v>
      </c>
      <c r="AR558" s="15">
        <f t="shared" ca="1" si="318"/>
        <v>5.1045310132774313</v>
      </c>
    </row>
    <row r="559" spans="1:44">
      <c r="A559" s="14" t="str">
        <f>B559&amp;D559</f>
        <v>OK5</v>
      </c>
      <c r="B559" t="s">
        <v>98</v>
      </c>
      <c r="C559" t="s">
        <v>155</v>
      </c>
      <c r="D559">
        <v>5</v>
      </c>
      <c r="E559">
        <v>1</v>
      </c>
      <c r="F559" s="16">
        <f t="shared" ca="1" si="319"/>
        <v>5.2947676677112643</v>
      </c>
      <c r="G559">
        <v>26.41592593</v>
      </c>
      <c r="H559">
        <v>14.88555556</v>
      </c>
      <c r="I559">
        <v>14.517206789999999</v>
      </c>
      <c r="J559">
        <v>317.77777780000002</v>
      </c>
      <c r="K559">
        <v>4.958796296</v>
      </c>
      <c r="L559">
        <v>35.921444440000002</v>
      </c>
      <c r="M559">
        <v>9.2333333329999991</v>
      </c>
      <c r="N559" s="12">
        <f t="shared" si="288"/>
        <v>40</v>
      </c>
      <c r="O559" s="10">
        <f t="shared" si="289"/>
        <v>13.850000000000001</v>
      </c>
      <c r="P559" s="10">
        <f t="shared" si="290"/>
        <v>97.599637918679676</v>
      </c>
      <c r="Q559" s="10">
        <f t="shared" si="291"/>
        <v>39.187417741303001</v>
      </c>
      <c r="R559" s="10">
        <f t="shared" si="292"/>
        <v>33.497568920898438</v>
      </c>
      <c r="S559" s="12">
        <f t="shared" si="293"/>
        <v>23.333333332851982</v>
      </c>
      <c r="T559" s="10">
        <f t="shared" si="294"/>
        <v>30.254222222239999</v>
      </c>
      <c r="U559" s="10">
        <f t="shared" si="295"/>
        <v>0.77124221410985594</v>
      </c>
      <c r="V559" s="10">
        <f t="shared" si="296"/>
        <v>17.966666666296028</v>
      </c>
      <c r="W559" s="10">
        <f t="shared" si="297"/>
        <v>36.342493331100719</v>
      </c>
      <c r="X559" s="10">
        <f t="shared" si="298"/>
        <v>0.16000025619609037</v>
      </c>
      <c r="Y559" s="10">
        <f t="shared" si="299"/>
        <v>0.6911769890483056</v>
      </c>
      <c r="Z559" s="10">
        <f t="shared" si="300"/>
        <v>4.0190616538296933</v>
      </c>
      <c r="AA559" s="10">
        <f t="shared" si="301"/>
        <v>13.947605012466335</v>
      </c>
      <c r="AB559" s="10">
        <f t="shared" si="302"/>
        <v>20.650740745</v>
      </c>
      <c r="AC559" s="10">
        <f t="shared" si="303"/>
        <v>3.4449781348175441</v>
      </c>
      <c r="AD559" s="10">
        <f t="shared" si="304"/>
        <v>1.6928217379234827</v>
      </c>
      <c r="AE559" s="10">
        <f t="shared" si="305"/>
        <v>2.5688999363705136</v>
      </c>
      <c r="AF559" s="10">
        <f t="shared" si="306"/>
        <v>1.6530565188506687</v>
      </c>
      <c r="AG559" s="10">
        <f t="shared" si="307"/>
        <v>0.14991516390907467</v>
      </c>
      <c r="AH559" s="10">
        <f t="shared" si="308"/>
        <v>97.599637918679676</v>
      </c>
      <c r="AI559" s="10">
        <f t="shared" si="309"/>
        <v>6.490375921592198E-2</v>
      </c>
      <c r="AJ559" s="10">
        <f t="shared" ca="1" si="310"/>
        <v>0.6490653899800003</v>
      </c>
      <c r="AK559" s="12">
        <f t="shared" si="311"/>
        <v>0.14991516390907467</v>
      </c>
      <c r="AL559" s="10">
        <f t="shared" ca="1" si="312"/>
        <v>13.298539622486334</v>
      </c>
      <c r="AM559" s="10">
        <f t="shared" si="313"/>
        <v>6.490375921592198E-2</v>
      </c>
      <c r="AN559" s="10">
        <f t="shared" si="314"/>
        <v>3.0648654170484133</v>
      </c>
      <c r="AO559" s="10">
        <f t="shared" si="315"/>
        <v>4.958796296</v>
      </c>
      <c r="AP559" s="10">
        <f t="shared" si="316"/>
        <v>0.91584341751984488</v>
      </c>
      <c r="AQ559" s="10">
        <f t="shared" si="317"/>
        <v>2.6859907406400003</v>
      </c>
      <c r="AR559" s="15">
        <f t="shared" ca="1" si="318"/>
        <v>5.2947676677112643</v>
      </c>
    </row>
    <row r="560" spans="1:44">
      <c r="A560" s="14" t="str">
        <f>B560&amp;D560</f>
        <v>OK6</v>
      </c>
      <c r="B560" t="s">
        <v>98</v>
      </c>
      <c r="C560" t="s">
        <v>155</v>
      </c>
      <c r="D560">
        <v>6</v>
      </c>
      <c r="E560">
        <v>1</v>
      </c>
      <c r="F560" s="16">
        <f t="shared" ca="1" si="319"/>
        <v>6.1870886231929543</v>
      </c>
      <c r="G560">
        <v>30.77969349</v>
      </c>
      <c r="H560">
        <v>19.791570879999998</v>
      </c>
      <c r="I560">
        <v>18.773978289999999</v>
      </c>
      <c r="J560">
        <v>317.77777780000002</v>
      </c>
      <c r="K560">
        <v>3.8075670499999998</v>
      </c>
      <c r="L560">
        <v>35.921444440000002</v>
      </c>
      <c r="M560">
        <v>10.796934869999999</v>
      </c>
      <c r="N560" s="12">
        <f t="shared" si="288"/>
        <v>41.650000000000006</v>
      </c>
      <c r="O560" s="10">
        <f t="shared" si="289"/>
        <v>14.350000000000001</v>
      </c>
      <c r="P560" s="10">
        <f t="shared" si="290"/>
        <v>97.599637918679676</v>
      </c>
      <c r="Q560" s="10">
        <f t="shared" si="291"/>
        <v>41.600320340106435</v>
      </c>
      <c r="R560" s="10">
        <f t="shared" si="292"/>
        <v>35.889331994648437</v>
      </c>
      <c r="S560" s="12">
        <f t="shared" si="293"/>
        <v>26.081222555243905</v>
      </c>
      <c r="T560" s="10">
        <f t="shared" si="294"/>
        <v>31.502208888907404</v>
      </c>
      <c r="U560" s="10">
        <f t="shared" si="295"/>
        <v>0.82791726279320232</v>
      </c>
      <c r="V560" s="10">
        <f t="shared" si="296"/>
        <v>20.082541367537807</v>
      </c>
      <c r="W560" s="10">
        <f t="shared" si="297"/>
        <v>38.74482616737744</v>
      </c>
      <c r="X560" s="10">
        <f t="shared" si="298"/>
        <v>0.13392880536931101</v>
      </c>
      <c r="Y560" s="10">
        <f t="shared" si="299"/>
        <v>0.76768830477082328</v>
      </c>
      <c r="Z560" s="10">
        <f t="shared" si="300"/>
        <v>3.983571679626225</v>
      </c>
      <c r="AA560" s="10">
        <f t="shared" si="301"/>
        <v>16.098969687911584</v>
      </c>
      <c r="AB560" s="10">
        <f t="shared" si="302"/>
        <v>25.285632184999997</v>
      </c>
      <c r="AC560" s="10">
        <f t="shared" si="303"/>
        <v>4.4365511172794276</v>
      </c>
      <c r="AD560" s="10">
        <f t="shared" si="304"/>
        <v>2.3082815901608513</v>
      </c>
      <c r="AE560" s="10">
        <f t="shared" si="305"/>
        <v>3.3724163537201397</v>
      </c>
      <c r="AF560" s="10">
        <f t="shared" si="306"/>
        <v>2.1665988396183318</v>
      </c>
      <c r="AG560" s="10">
        <f t="shared" si="307"/>
        <v>0.19149863622373969</v>
      </c>
      <c r="AH560" s="10">
        <f t="shared" si="308"/>
        <v>97.599637918679676</v>
      </c>
      <c r="AI560" s="10">
        <f t="shared" si="309"/>
        <v>6.490375921592198E-2</v>
      </c>
      <c r="AJ560" s="10">
        <f t="shared" ca="1" si="310"/>
        <v>0.64888480159999962</v>
      </c>
      <c r="AK560" s="12">
        <f t="shared" si="311"/>
        <v>0.19149863622373969</v>
      </c>
      <c r="AL560" s="10">
        <f t="shared" ca="1" si="312"/>
        <v>15.450084886311584</v>
      </c>
      <c r="AM560" s="10">
        <f t="shared" si="313"/>
        <v>6.490375921592198E-2</v>
      </c>
      <c r="AN560" s="10">
        <f t="shared" si="314"/>
        <v>3.0172422097816973</v>
      </c>
      <c r="AO560" s="10">
        <f t="shared" si="315"/>
        <v>3.8075670499999998</v>
      </c>
      <c r="AP560" s="10">
        <f t="shared" si="316"/>
        <v>1.2058175141018079</v>
      </c>
      <c r="AQ560" s="10">
        <f t="shared" si="317"/>
        <v>2.2945727969999998</v>
      </c>
      <c r="AR560" s="15">
        <f t="shared" ca="1" si="318"/>
        <v>6.1870886231929543</v>
      </c>
    </row>
    <row r="561" spans="1:44">
      <c r="A561" s="14" t="str">
        <f>B561&amp;D561</f>
        <v>OK7</v>
      </c>
      <c r="B561" t="s">
        <v>98</v>
      </c>
      <c r="C561" t="s">
        <v>155</v>
      </c>
      <c r="D561">
        <v>7</v>
      </c>
      <c r="E561">
        <v>1</v>
      </c>
      <c r="F561" s="16">
        <f t="shared" ca="1" si="319"/>
        <v>7.2850615021191469</v>
      </c>
      <c r="G561">
        <v>34.303333330000001</v>
      </c>
      <c r="H561">
        <v>22.591481479999999</v>
      </c>
      <c r="I561">
        <v>19.569876539999999</v>
      </c>
      <c r="J561">
        <v>317.77777780000002</v>
      </c>
      <c r="K561">
        <v>3.7668209880000001</v>
      </c>
      <c r="L561">
        <v>35.921444440000002</v>
      </c>
      <c r="M561">
        <v>10.74074074</v>
      </c>
      <c r="N561" s="12">
        <f t="shared" si="288"/>
        <v>40.799999999999997</v>
      </c>
      <c r="O561" s="10">
        <f t="shared" si="289"/>
        <v>14.149999999999999</v>
      </c>
      <c r="P561" s="10">
        <f t="shared" si="290"/>
        <v>97.599637918679676</v>
      </c>
      <c r="Q561" s="10">
        <f t="shared" si="291"/>
        <v>43.552731226902999</v>
      </c>
      <c r="R561" s="10">
        <f t="shared" si="292"/>
        <v>37.384522172486442</v>
      </c>
      <c r="S561" s="12">
        <f t="shared" si="293"/>
        <v>25.684884176395755</v>
      </c>
      <c r="T561" s="10">
        <f t="shared" si="294"/>
        <v>30.859306666684798</v>
      </c>
      <c r="U561" s="10">
        <f t="shared" si="295"/>
        <v>0.83232214041039154</v>
      </c>
      <c r="V561" s="10">
        <f t="shared" si="296"/>
        <v>19.777360815824732</v>
      </c>
      <c r="W561" s="10">
        <f t="shared" si="297"/>
        <v>40.468626699694724</v>
      </c>
      <c r="X561" s="10">
        <f t="shared" si="298"/>
        <v>0.12875570063290714</v>
      </c>
      <c r="Y561" s="10">
        <f t="shared" si="299"/>
        <v>0.7736348895540287</v>
      </c>
      <c r="Z561" s="10">
        <f t="shared" si="300"/>
        <v>4.0310759492866133</v>
      </c>
      <c r="AA561" s="10">
        <f t="shared" si="301"/>
        <v>15.746284866538119</v>
      </c>
      <c r="AB561" s="10">
        <f t="shared" si="302"/>
        <v>28.447407405</v>
      </c>
      <c r="AC561" s="10">
        <f t="shared" si="303"/>
        <v>5.4097594776706988</v>
      </c>
      <c r="AD561" s="10">
        <f t="shared" si="304"/>
        <v>2.7407636475578343</v>
      </c>
      <c r="AE561" s="10">
        <f t="shared" si="305"/>
        <v>4.0752615626142665</v>
      </c>
      <c r="AF561" s="10">
        <f t="shared" si="306"/>
        <v>2.2767425517905076</v>
      </c>
      <c r="AG561" s="10">
        <f t="shared" si="307"/>
        <v>0.22511907277783161</v>
      </c>
      <c r="AH561" s="10">
        <f t="shared" si="308"/>
        <v>97.599637918679676</v>
      </c>
      <c r="AI561" s="10">
        <f t="shared" si="309"/>
        <v>6.490375921592198E-2</v>
      </c>
      <c r="AJ561" s="10">
        <f t="shared" ca="1" si="310"/>
        <v>0.44264853080000044</v>
      </c>
      <c r="AK561" s="12">
        <f t="shared" si="311"/>
        <v>0.22511907277783161</v>
      </c>
      <c r="AL561" s="10">
        <f t="shared" ca="1" si="312"/>
        <v>15.303636335738119</v>
      </c>
      <c r="AM561" s="10">
        <f t="shared" si="313"/>
        <v>6.490375921592198E-2</v>
      </c>
      <c r="AN561" s="10">
        <f t="shared" si="314"/>
        <v>2.9855954235852291</v>
      </c>
      <c r="AO561" s="10">
        <f t="shared" si="315"/>
        <v>3.7668209880000001</v>
      </c>
      <c r="AP561" s="10">
        <f t="shared" si="316"/>
        <v>1.798519010823759</v>
      </c>
      <c r="AQ561" s="10">
        <f t="shared" si="317"/>
        <v>2.2807191359200001</v>
      </c>
      <c r="AR561" s="15">
        <f t="shared" ca="1" si="318"/>
        <v>7.2850615021191469</v>
      </c>
    </row>
    <row r="562" spans="1:44">
      <c r="A562" s="14" t="str">
        <f>B562&amp;D562</f>
        <v>OK8</v>
      </c>
      <c r="B562" t="s">
        <v>98</v>
      </c>
      <c r="C562" t="s">
        <v>155</v>
      </c>
      <c r="D562">
        <v>8</v>
      </c>
      <c r="E562">
        <v>1</v>
      </c>
      <c r="F562" s="16">
        <f t="shared" ca="1" si="319"/>
        <v>7.2534182997097085</v>
      </c>
      <c r="G562">
        <v>34.119999999999997</v>
      </c>
      <c r="H562">
        <v>21.552222220000001</v>
      </c>
      <c r="I562">
        <v>17.995694440000001</v>
      </c>
      <c r="J562">
        <v>317.77777780000002</v>
      </c>
      <c r="K562">
        <v>3.8504320989999998</v>
      </c>
      <c r="L562">
        <v>35.921444440000002</v>
      </c>
      <c r="M562">
        <v>10.25925926</v>
      </c>
      <c r="N562" s="12">
        <f t="shared" si="288"/>
        <v>37.5</v>
      </c>
      <c r="O562" s="10">
        <f t="shared" si="289"/>
        <v>13.350000000000001</v>
      </c>
      <c r="P562" s="10">
        <f t="shared" si="290"/>
        <v>97.599637918679676</v>
      </c>
      <c r="Q562" s="10">
        <f t="shared" si="291"/>
        <v>43.552731226902999</v>
      </c>
      <c r="R562" s="10">
        <f t="shared" si="292"/>
        <v>36.881034107601437</v>
      </c>
      <c r="S562" s="12">
        <f t="shared" si="293"/>
        <v>23.784071994382021</v>
      </c>
      <c r="T562" s="10">
        <f t="shared" si="294"/>
        <v>28.363333333349999</v>
      </c>
      <c r="U562" s="10">
        <f t="shared" si="295"/>
        <v>0.83854995866851734</v>
      </c>
      <c r="V562" s="10">
        <f t="shared" si="296"/>
        <v>18.313735435674158</v>
      </c>
      <c r="W562" s="10">
        <f t="shared" si="297"/>
        <v>40.216882667252221</v>
      </c>
      <c r="X562" s="10">
        <f t="shared" si="298"/>
        <v>0.13889495787368844</v>
      </c>
      <c r="Y562" s="10">
        <f t="shared" si="299"/>
        <v>0.78204244420249858</v>
      </c>
      <c r="Z562" s="10">
        <f t="shared" si="300"/>
        <v>4.3684282690874428</v>
      </c>
      <c r="AA562" s="10">
        <f t="shared" si="301"/>
        <v>13.945307166586716</v>
      </c>
      <c r="AB562" s="10">
        <f t="shared" si="302"/>
        <v>27.836111109999997</v>
      </c>
      <c r="AC562" s="10">
        <f t="shared" si="303"/>
        <v>5.3549038413711632</v>
      </c>
      <c r="AD562" s="10">
        <f t="shared" si="304"/>
        <v>2.572625356652702</v>
      </c>
      <c r="AE562" s="10">
        <f t="shared" si="305"/>
        <v>3.9637645990119328</v>
      </c>
      <c r="AF562" s="10">
        <f t="shared" si="306"/>
        <v>2.0634305086033442</v>
      </c>
      <c r="AG562" s="10">
        <f t="shared" si="307"/>
        <v>0.21825848914087076</v>
      </c>
      <c r="AH562" s="10">
        <f t="shared" si="308"/>
        <v>97.599637918679676</v>
      </c>
      <c r="AI562" s="10">
        <f t="shared" si="309"/>
        <v>6.490375921592198E-2</v>
      </c>
      <c r="AJ562" s="10">
        <f t="shared" ca="1" si="310"/>
        <v>-8.5581481300000359E-2</v>
      </c>
      <c r="AK562" s="12">
        <f t="shared" si="311"/>
        <v>0.21825848914087076</v>
      </c>
      <c r="AL562" s="10">
        <f t="shared" ca="1" si="312"/>
        <v>14.030888647886716</v>
      </c>
      <c r="AM562" s="10">
        <f t="shared" si="313"/>
        <v>6.490375921592198E-2</v>
      </c>
      <c r="AN562" s="10">
        <f t="shared" si="314"/>
        <v>2.9916621268612169</v>
      </c>
      <c r="AO562" s="10">
        <f t="shared" si="315"/>
        <v>3.8504320989999998</v>
      </c>
      <c r="AP562" s="10">
        <f t="shared" si="316"/>
        <v>1.9003340904085886</v>
      </c>
      <c r="AQ562" s="10">
        <f t="shared" si="317"/>
        <v>2.3091469136600002</v>
      </c>
      <c r="AR562" s="15">
        <f t="shared" ca="1" si="318"/>
        <v>7.2534182997097085</v>
      </c>
    </row>
    <row r="563" spans="1:44">
      <c r="A563" s="14" t="str">
        <f>B563&amp;D563</f>
        <v>OK9</v>
      </c>
      <c r="B563" t="s">
        <v>98</v>
      </c>
      <c r="C563" t="s">
        <v>155</v>
      </c>
      <c r="D563">
        <v>9</v>
      </c>
      <c r="E563">
        <v>1</v>
      </c>
      <c r="F563" s="16">
        <f t="shared" ca="1" si="319"/>
        <v>5.6579142946326275</v>
      </c>
      <c r="G563">
        <v>29.24827586</v>
      </c>
      <c r="H563">
        <v>17.066283519999999</v>
      </c>
      <c r="I563">
        <v>14.56289911</v>
      </c>
      <c r="J563">
        <v>317.77777780000002</v>
      </c>
      <c r="K563">
        <v>3.9255587479999998</v>
      </c>
      <c r="L563">
        <v>35.921444440000002</v>
      </c>
      <c r="M563">
        <v>8.9195402300000008</v>
      </c>
      <c r="N563" s="12">
        <f t="shared" si="288"/>
        <v>31.8</v>
      </c>
      <c r="O563" s="10">
        <f t="shared" si="289"/>
        <v>12.2</v>
      </c>
      <c r="P563" s="10">
        <f t="shared" si="290"/>
        <v>97.599637918679676</v>
      </c>
      <c r="Q563" s="10">
        <f t="shared" si="291"/>
        <v>40.783985627248001</v>
      </c>
      <c r="R563" s="10">
        <f t="shared" si="292"/>
        <v>34.677987430000002</v>
      </c>
      <c r="S563" s="12">
        <f t="shared" si="293"/>
        <v>19.574646693196723</v>
      </c>
      <c r="T563" s="10">
        <f t="shared" si="294"/>
        <v>24.0521066666808</v>
      </c>
      <c r="U563" s="10">
        <f t="shared" si="295"/>
        <v>0.81384333457631519</v>
      </c>
      <c r="V563" s="10">
        <f t="shared" si="296"/>
        <v>15.072477953761476</v>
      </c>
      <c r="W563" s="10">
        <f t="shared" si="297"/>
        <v>37.730986528624001</v>
      </c>
      <c r="X563" s="10">
        <f t="shared" si="298"/>
        <v>0.15973433915185256</v>
      </c>
      <c r="Y563" s="10">
        <f t="shared" si="299"/>
        <v>0.7486885016780257</v>
      </c>
      <c r="Z563" s="10">
        <f t="shared" si="300"/>
        <v>4.5122963349346632</v>
      </c>
      <c r="AA563" s="10">
        <f t="shared" si="301"/>
        <v>10.560181618826814</v>
      </c>
      <c r="AB563" s="10">
        <f t="shared" si="302"/>
        <v>23.157279689999999</v>
      </c>
      <c r="AC563" s="10">
        <f t="shared" si="303"/>
        <v>4.0635098245959735</v>
      </c>
      <c r="AD563" s="10">
        <f t="shared" si="304"/>
        <v>1.9458838092072037</v>
      </c>
      <c r="AE563" s="10">
        <f t="shared" si="305"/>
        <v>3.0046968169015886</v>
      </c>
      <c r="AF563" s="10">
        <f t="shared" si="306"/>
        <v>1.6579443102560874</v>
      </c>
      <c r="AG563" s="10">
        <f t="shared" si="307"/>
        <v>0.17133546452895226</v>
      </c>
      <c r="AH563" s="10">
        <f t="shared" si="308"/>
        <v>97.599637918679676</v>
      </c>
      <c r="AI563" s="10">
        <f t="shared" si="309"/>
        <v>6.490375921592198E-2</v>
      </c>
      <c r="AJ563" s="10">
        <f t="shared" ca="1" si="310"/>
        <v>-0.65503639879999975</v>
      </c>
      <c r="AK563" s="12">
        <f t="shared" si="311"/>
        <v>0.17133546452895226</v>
      </c>
      <c r="AL563" s="10">
        <f t="shared" ca="1" si="312"/>
        <v>11.215218017626814</v>
      </c>
      <c r="AM563" s="10">
        <f t="shared" si="313"/>
        <v>6.490375921592198E-2</v>
      </c>
      <c r="AN563" s="10">
        <f t="shared" si="314"/>
        <v>3.0389258063893179</v>
      </c>
      <c r="AO563" s="10">
        <f t="shared" si="315"/>
        <v>3.9255587479999998</v>
      </c>
      <c r="AP563" s="10">
        <f t="shared" si="316"/>
        <v>1.3467525066455013</v>
      </c>
      <c r="AQ563" s="10">
        <f t="shared" si="317"/>
        <v>2.3346899743199998</v>
      </c>
      <c r="AR563" s="15">
        <f t="shared" ca="1" si="318"/>
        <v>5.6579142946326275</v>
      </c>
    </row>
    <row r="564" spans="1:44">
      <c r="A564" s="14" t="str">
        <f>B564&amp;D564</f>
        <v>OK10</v>
      </c>
      <c r="B564" t="s">
        <v>98</v>
      </c>
      <c r="C564" t="s">
        <v>155</v>
      </c>
      <c r="D564">
        <v>10</v>
      </c>
      <c r="E564">
        <v>1</v>
      </c>
      <c r="F564" s="16">
        <f t="shared" ca="1" si="319"/>
        <v>3.9282364281643596</v>
      </c>
      <c r="G564">
        <v>21.793333329999999</v>
      </c>
      <c r="H564">
        <v>9.3337037039999995</v>
      </c>
      <c r="I564">
        <v>7.9850925930000001</v>
      </c>
      <c r="J564">
        <v>317.77777780000002</v>
      </c>
      <c r="K564">
        <v>4.2161574069999999</v>
      </c>
      <c r="L564">
        <v>35.921444440000002</v>
      </c>
      <c r="M564">
        <v>7.5962962960000002</v>
      </c>
      <c r="N564" s="12">
        <f t="shared" si="288"/>
        <v>25.25</v>
      </c>
      <c r="O564" s="10">
        <f t="shared" si="289"/>
        <v>11.1</v>
      </c>
      <c r="P564" s="10">
        <f t="shared" si="290"/>
        <v>97.599637918679676</v>
      </c>
      <c r="Q564" s="10">
        <f t="shared" si="291"/>
        <v>36.881034107601437</v>
      </c>
      <c r="R564" s="10">
        <f t="shared" si="292"/>
        <v>31.006898422128</v>
      </c>
      <c r="S564" s="12">
        <f t="shared" si="293"/>
        <v>14.952431597927928</v>
      </c>
      <c r="T564" s="10">
        <f t="shared" si="294"/>
        <v>19.097977777788998</v>
      </c>
      <c r="U564" s="10">
        <f t="shared" si="295"/>
        <v>0.7829327152803397</v>
      </c>
      <c r="V564" s="10">
        <f t="shared" si="296"/>
        <v>11.513372330404506</v>
      </c>
      <c r="W564" s="10">
        <f t="shared" si="297"/>
        <v>33.94396626486472</v>
      </c>
      <c r="X564" s="10">
        <f t="shared" si="298"/>
        <v>0.19506922196721435</v>
      </c>
      <c r="Y564" s="10">
        <f t="shared" si="299"/>
        <v>0.70695916562845873</v>
      </c>
      <c r="Z564" s="10">
        <f t="shared" si="300"/>
        <v>4.6810757428157723</v>
      </c>
      <c r="AA564" s="10">
        <f t="shared" si="301"/>
        <v>6.8322965875887336</v>
      </c>
      <c r="AB564" s="10">
        <f t="shared" si="302"/>
        <v>15.563518516999999</v>
      </c>
      <c r="AC564" s="10">
        <f t="shared" si="303"/>
        <v>2.6108091371676667</v>
      </c>
      <c r="AD564" s="10">
        <f t="shared" si="304"/>
        <v>1.1741999523550239</v>
      </c>
      <c r="AE564" s="10">
        <f t="shared" si="305"/>
        <v>1.8925045447613453</v>
      </c>
      <c r="AF564" s="10">
        <f t="shared" si="306"/>
        <v>1.0716801235300299</v>
      </c>
      <c r="AG564" s="10">
        <f t="shared" si="307"/>
        <v>0.11332693152187591</v>
      </c>
      <c r="AH564" s="10">
        <f t="shared" si="308"/>
        <v>97.599637918679676</v>
      </c>
      <c r="AI564" s="10">
        <f t="shared" si="309"/>
        <v>6.490375921592198E-2</v>
      </c>
      <c r="AJ564" s="10">
        <f t="shared" ca="1" si="310"/>
        <v>-1.0631265642200003</v>
      </c>
      <c r="AK564" s="12">
        <f t="shared" si="311"/>
        <v>0.11332693152187591</v>
      </c>
      <c r="AL564" s="10">
        <f t="shared" ca="1" si="312"/>
        <v>7.8954231518087337</v>
      </c>
      <c r="AM564" s="10">
        <f t="shared" si="313"/>
        <v>6.490375921592198E-2</v>
      </c>
      <c r="AN564" s="10">
        <f t="shared" si="314"/>
        <v>3.1188973735326102</v>
      </c>
      <c r="AO564" s="10">
        <f t="shared" si="315"/>
        <v>4.2161574069999999</v>
      </c>
      <c r="AP564" s="10">
        <f t="shared" si="316"/>
        <v>0.82082442123131538</v>
      </c>
      <c r="AQ564" s="10">
        <f t="shared" si="317"/>
        <v>2.4334935183800002</v>
      </c>
      <c r="AR564" s="15">
        <f t="shared" ca="1" si="318"/>
        <v>3.9282364281643596</v>
      </c>
    </row>
    <row r="565" spans="1:44">
      <c r="A565" s="14" t="str">
        <f>B565&amp;D565</f>
        <v>OK11</v>
      </c>
      <c r="B565" t="s">
        <v>98</v>
      </c>
      <c r="C565" t="s">
        <v>155</v>
      </c>
      <c r="D565">
        <v>11</v>
      </c>
      <c r="E565">
        <v>1</v>
      </c>
      <c r="F565" s="16">
        <f t="shared" ca="1" si="319"/>
        <v>2.4486370977346539</v>
      </c>
      <c r="G565">
        <v>15.499233719999999</v>
      </c>
      <c r="H565">
        <v>3.7264367819999999</v>
      </c>
      <c r="I565">
        <v>3.51543742</v>
      </c>
      <c r="J565">
        <v>317.77777780000002</v>
      </c>
      <c r="K565">
        <v>4.1663154530000002</v>
      </c>
      <c r="L565">
        <v>35.921444440000002</v>
      </c>
      <c r="M565">
        <v>6.122605364</v>
      </c>
      <c r="N565" s="12">
        <f t="shared" si="288"/>
        <v>19.299999999999997</v>
      </c>
      <c r="O565" s="10">
        <f t="shared" si="289"/>
        <v>10.149999999999999</v>
      </c>
      <c r="P565" s="10">
        <f t="shared" si="290"/>
        <v>97.599637918679676</v>
      </c>
      <c r="Q565" s="10">
        <f t="shared" si="291"/>
        <v>33.731204087808003</v>
      </c>
      <c r="R565" s="10">
        <f t="shared" si="292"/>
        <v>28.657772836896438</v>
      </c>
      <c r="S565" s="12">
        <f t="shared" si="293"/>
        <v>10.645999188433496</v>
      </c>
      <c r="T565" s="10">
        <f t="shared" si="294"/>
        <v>14.597662222230797</v>
      </c>
      <c r="U565" s="10">
        <f t="shared" si="295"/>
        <v>0.72929480257603796</v>
      </c>
      <c r="V565" s="10">
        <f t="shared" si="296"/>
        <v>8.1974193750937925</v>
      </c>
      <c r="W565" s="10">
        <f t="shared" si="297"/>
        <v>31.194488462352219</v>
      </c>
      <c r="X565" s="10">
        <f t="shared" si="298"/>
        <v>0.21588559145716479</v>
      </c>
      <c r="Y565" s="10">
        <f t="shared" si="299"/>
        <v>0.63454798347765129</v>
      </c>
      <c r="Z565" s="10">
        <f t="shared" si="300"/>
        <v>4.2733256974393043</v>
      </c>
      <c r="AA565" s="10">
        <f t="shared" si="301"/>
        <v>3.9240936776544881</v>
      </c>
      <c r="AB565" s="10">
        <f t="shared" si="302"/>
        <v>9.6128352509999999</v>
      </c>
      <c r="AC565" s="10">
        <f t="shared" si="303"/>
        <v>1.7609363656549188</v>
      </c>
      <c r="AD565" s="10">
        <f t="shared" si="304"/>
        <v>0.79773448445019601</v>
      </c>
      <c r="AE565" s="10">
        <f t="shared" si="305"/>
        <v>1.2793354250525575</v>
      </c>
      <c r="AF565" s="10">
        <f t="shared" si="306"/>
        <v>0.78593808203764326</v>
      </c>
      <c r="AG565" s="10">
        <f t="shared" si="307"/>
        <v>8.0423828924364074E-2</v>
      </c>
      <c r="AH565" s="10">
        <f t="shared" si="308"/>
        <v>97.599637918679676</v>
      </c>
      <c r="AI565" s="10">
        <f t="shared" si="309"/>
        <v>6.490375921592198E-2</v>
      </c>
      <c r="AJ565" s="10">
        <f t="shared" ca="1" si="310"/>
        <v>-0.8330956572399999</v>
      </c>
      <c r="AK565" s="12">
        <f t="shared" si="311"/>
        <v>8.0423828924364074E-2</v>
      </c>
      <c r="AL565" s="10">
        <f t="shared" ca="1" si="312"/>
        <v>4.7571893348944876</v>
      </c>
      <c r="AM565" s="10">
        <f t="shared" si="313"/>
        <v>6.490375921592198E-2</v>
      </c>
      <c r="AN565" s="10">
        <f t="shared" si="314"/>
        <v>3.1845687376536644</v>
      </c>
      <c r="AO565" s="10">
        <f t="shared" si="315"/>
        <v>4.1663154530000002</v>
      </c>
      <c r="AP565" s="10">
        <f t="shared" si="316"/>
        <v>0.49339734301491422</v>
      </c>
      <c r="AQ565" s="10">
        <f t="shared" si="317"/>
        <v>2.4165472540200001</v>
      </c>
      <c r="AR565" s="15">
        <f t="shared" ca="1" si="318"/>
        <v>2.4486370977346539</v>
      </c>
    </row>
    <row r="566" spans="1:44">
      <c r="A566" s="14" t="str">
        <f>B566&amp;D566</f>
        <v>OK12</v>
      </c>
      <c r="B566" t="s">
        <v>98</v>
      </c>
      <c r="C566" t="s">
        <v>155</v>
      </c>
      <c r="D566">
        <v>12</v>
      </c>
      <c r="E566">
        <v>1</v>
      </c>
      <c r="F566" s="16">
        <f t="shared" ca="1" si="319"/>
        <v>1.8703639208614651</v>
      </c>
      <c r="G566">
        <v>9.5222222219999999</v>
      </c>
      <c r="H566">
        <v>-2.167741935</v>
      </c>
      <c r="I566">
        <v>-2.7028823179999999</v>
      </c>
      <c r="J566">
        <v>317.77777780000002</v>
      </c>
      <c r="K566">
        <v>4.2397849460000003</v>
      </c>
      <c r="L566">
        <v>35.921444440000002</v>
      </c>
      <c r="M566">
        <v>6.186379928</v>
      </c>
      <c r="N566" s="12">
        <f t="shared" si="288"/>
        <v>17</v>
      </c>
      <c r="O566" s="10">
        <f t="shared" si="289"/>
        <v>9.6499999999999986</v>
      </c>
      <c r="P566" s="10">
        <f t="shared" si="290"/>
        <v>97.599637918679676</v>
      </c>
      <c r="Q566" s="10">
        <f t="shared" si="291"/>
        <v>31.227391054023439</v>
      </c>
      <c r="R566" s="10">
        <f t="shared" si="292"/>
        <v>26.250100533261438</v>
      </c>
      <c r="S566" s="12">
        <f t="shared" si="293"/>
        <v>9.699142941761659</v>
      </c>
      <c r="T566" s="10">
        <f t="shared" si="294"/>
        <v>12.858044444452</v>
      </c>
      <c r="U566" s="10">
        <f t="shared" si="295"/>
        <v>0.75432488849007306</v>
      </c>
      <c r="V566" s="10">
        <f t="shared" si="296"/>
        <v>7.468340065156478</v>
      </c>
      <c r="W566" s="10">
        <f t="shared" si="297"/>
        <v>28.738745793642437</v>
      </c>
      <c r="X566" s="10">
        <f t="shared" si="298"/>
        <v>0.2409462668830441</v>
      </c>
      <c r="Y566" s="10">
        <f t="shared" si="299"/>
        <v>0.66833859946159879</v>
      </c>
      <c r="Z566" s="10">
        <f t="shared" si="300"/>
        <v>4.6279062970467697</v>
      </c>
      <c r="AA566" s="10">
        <f t="shared" si="301"/>
        <v>2.8404337681097083</v>
      </c>
      <c r="AB566" s="10">
        <f t="shared" si="302"/>
        <v>3.6772401434999997</v>
      </c>
      <c r="AC566" s="10">
        <f t="shared" si="303"/>
        <v>1.1891970863572985</v>
      </c>
      <c r="AD566" s="10">
        <f t="shared" si="304"/>
        <v>0.52089746034210049</v>
      </c>
      <c r="AE566" s="10">
        <f t="shared" si="305"/>
        <v>0.85504727334969943</v>
      </c>
      <c r="AF566" s="10">
        <f t="shared" si="306"/>
        <v>0.50059398185740456</v>
      </c>
      <c r="AG566" s="10">
        <f t="shared" si="307"/>
        <v>5.610101605102541E-2</v>
      </c>
      <c r="AH566" s="10">
        <f t="shared" si="308"/>
        <v>97.599637918679676</v>
      </c>
      <c r="AI566" s="10">
        <f t="shared" si="309"/>
        <v>6.490375921592198E-2</v>
      </c>
      <c r="AJ566" s="10">
        <f t="shared" ca="1" si="310"/>
        <v>-0.83098331505000012</v>
      </c>
      <c r="AK566" s="12">
        <f t="shared" si="311"/>
        <v>5.610101605102541E-2</v>
      </c>
      <c r="AL566" s="10">
        <f t="shared" ca="1" si="312"/>
        <v>3.6714170831597084</v>
      </c>
      <c r="AM566" s="10">
        <f t="shared" si="313"/>
        <v>6.490375921592198E-2</v>
      </c>
      <c r="AN566" s="10">
        <f t="shared" si="314"/>
        <v>3.2528877313262581</v>
      </c>
      <c r="AO566" s="10">
        <f t="shared" si="315"/>
        <v>4.2397849460000003</v>
      </c>
      <c r="AP566" s="10">
        <f t="shared" si="316"/>
        <v>0.35445329149229488</v>
      </c>
      <c r="AQ566" s="10">
        <f t="shared" si="317"/>
        <v>2.4415268816400002</v>
      </c>
      <c r="AR566" s="15">
        <f t="shared" ca="1" si="318"/>
        <v>1.8703639208614651</v>
      </c>
    </row>
    <row r="567" spans="1:44">
      <c r="A567" s="14" t="str">
        <f>B567&amp;D567</f>
        <v>OK1</v>
      </c>
      <c r="B567" t="s">
        <v>98</v>
      </c>
      <c r="C567" t="s">
        <v>156</v>
      </c>
      <c r="D567">
        <v>1</v>
      </c>
      <c r="E567">
        <v>1</v>
      </c>
      <c r="F567" s="16">
        <f t="shared" ca="1" si="319"/>
        <v>1.983878751803795</v>
      </c>
      <c r="G567">
        <v>9.9388888889999993</v>
      </c>
      <c r="H567">
        <v>-2.6377777779999998</v>
      </c>
      <c r="I567">
        <v>-2.891921296</v>
      </c>
      <c r="J567">
        <v>475.5</v>
      </c>
      <c r="K567">
        <v>4.6873842589999999</v>
      </c>
      <c r="L567">
        <v>35.083333330000002</v>
      </c>
      <c r="M567">
        <v>6.95</v>
      </c>
      <c r="N567" s="12">
        <f t="shared" si="288"/>
        <v>18.100000000000001</v>
      </c>
      <c r="O567" s="10">
        <f t="shared" si="289"/>
        <v>9.9</v>
      </c>
      <c r="P567" s="10">
        <f t="shared" si="290"/>
        <v>95.804137009756374</v>
      </c>
      <c r="Q567" s="10">
        <f t="shared" si="291"/>
        <v>31.227391054023439</v>
      </c>
      <c r="R567" s="10">
        <f t="shared" si="292"/>
        <v>26.056552230000001</v>
      </c>
      <c r="S567" s="12">
        <f t="shared" si="293"/>
        <v>10.878282828282829</v>
      </c>
      <c r="T567" s="10">
        <f t="shared" si="294"/>
        <v>13.747131000000001</v>
      </c>
      <c r="U567" s="10">
        <f t="shared" si="295"/>
        <v>0.79131295310147465</v>
      </c>
      <c r="V567" s="10">
        <f t="shared" si="296"/>
        <v>8.3762777777777782</v>
      </c>
      <c r="W567" s="10">
        <f t="shared" si="297"/>
        <v>28.641971642011718</v>
      </c>
      <c r="X567" s="10">
        <f t="shared" si="298"/>
        <v>0.2416415446870083</v>
      </c>
      <c r="Y567" s="10">
        <f t="shared" si="299"/>
        <v>0.71827248668699084</v>
      </c>
      <c r="Z567" s="10">
        <f t="shared" si="300"/>
        <v>4.9712287191464304</v>
      </c>
      <c r="AA567" s="10">
        <f t="shared" si="301"/>
        <v>3.4050490586313478</v>
      </c>
      <c r="AB567" s="10">
        <f t="shared" si="302"/>
        <v>3.6505555554999995</v>
      </c>
      <c r="AC567" s="10">
        <f t="shared" si="303"/>
        <v>1.2229430627895006</v>
      </c>
      <c r="AD567" s="10">
        <f t="shared" si="304"/>
        <v>0.50302604009628094</v>
      </c>
      <c r="AE567" s="10">
        <f t="shared" si="305"/>
        <v>0.86298455144289077</v>
      </c>
      <c r="AF567" s="10">
        <f t="shared" si="306"/>
        <v>0.49359110875294843</v>
      </c>
      <c r="AG567" s="10">
        <f t="shared" si="307"/>
        <v>5.6007857212242863E-2</v>
      </c>
      <c r="AH567" s="10">
        <f t="shared" si="308"/>
        <v>95.804137009756374</v>
      </c>
      <c r="AI567" s="10">
        <f t="shared" si="309"/>
        <v>6.3709751111487994E-2</v>
      </c>
      <c r="AJ567" s="10">
        <f t="shared" ca="1" si="310"/>
        <v>-9.8863082709999994E-2</v>
      </c>
      <c r="AK567" s="12">
        <f t="shared" si="311"/>
        <v>5.6007857212242863E-2</v>
      </c>
      <c r="AL567" s="10">
        <f t="shared" ca="1" si="312"/>
        <v>3.5039121413413477</v>
      </c>
      <c r="AM567" s="10">
        <f t="shared" si="313"/>
        <v>6.3709751111487994E-2</v>
      </c>
      <c r="AN567" s="10">
        <f t="shared" si="314"/>
        <v>3.2532014916537819</v>
      </c>
      <c r="AO567" s="10">
        <f t="shared" si="315"/>
        <v>4.6873842589999999</v>
      </c>
      <c r="AP567" s="10">
        <f t="shared" si="316"/>
        <v>0.36939344268994234</v>
      </c>
      <c r="AQ567" s="10">
        <f t="shared" si="317"/>
        <v>2.5937106480600001</v>
      </c>
      <c r="AR567" s="15">
        <f t="shared" ca="1" si="318"/>
        <v>1.983878751803795</v>
      </c>
    </row>
    <row r="568" spans="1:44">
      <c r="A568" s="14" t="str">
        <f>B568&amp;D568</f>
        <v>OK2</v>
      </c>
      <c r="B568" t="s">
        <v>98</v>
      </c>
      <c r="C568" t="s">
        <v>156</v>
      </c>
      <c r="D568">
        <v>2</v>
      </c>
      <c r="E568">
        <v>1</v>
      </c>
      <c r="F568" s="16">
        <f t="shared" ca="1" si="319"/>
        <v>2.3018574777888339</v>
      </c>
      <c r="G568">
        <v>11.76604938</v>
      </c>
      <c r="H568">
        <v>-0.87962963000000005</v>
      </c>
      <c r="I568">
        <v>-0.62278806600000003</v>
      </c>
      <c r="J568">
        <v>475.5</v>
      </c>
      <c r="K568">
        <v>5.0006172839999996</v>
      </c>
      <c r="L568">
        <v>35.083333330000002</v>
      </c>
      <c r="M568">
        <v>6.6358024689999997</v>
      </c>
      <c r="N568" s="12">
        <f t="shared" si="288"/>
        <v>23.15</v>
      </c>
      <c r="O568" s="10">
        <f t="shared" si="289"/>
        <v>10.75</v>
      </c>
      <c r="P568" s="10">
        <f t="shared" si="290"/>
        <v>95.804137009756374</v>
      </c>
      <c r="Q568" s="10">
        <f t="shared" si="291"/>
        <v>32.121141915516439</v>
      </c>
      <c r="R568" s="10">
        <f t="shared" si="292"/>
        <v>26.837218951168001</v>
      </c>
      <c r="S568" s="12">
        <f t="shared" si="293"/>
        <v>12.932561728248835</v>
      </c>
      <c r="T568" s="10">
        <f t="shared" si="294"/>
        <v>17.582656499999999</v>
      </c>
      <c r="U568" s="10">
        <f t="shared" si="295"/>
        <v>0.73552945359814292</v>
      </c>
      <c r="V568" s="10">
        <f t="shared" si="296"/>
        <v>9.958072530751604</v>
      </c>
      <c r="W568" s="10">
        <f t="shared" si="297"/>
        <v>29.479180433342222</v>
      </c>
      <c r="X568" s="10">
        <f t="shared" si="298"/>
        <v>0.23304292460103196</v>
      </c>
      <c r="Y568" s="10">
        <f t="shared" si="299"/>
        <v>0.642964762357493</v>
      </c>
      <c r="Z568" s="10">
        <f t="shared" si="300"/>
        <v>4.4171128944182465</v>
      </c>
      <c r="AA568" s="10">
        <f t="shared" si="301"/>
        <v>5.5409596363333575</v>
      </c>
      <c r="AB568" s="10">
        <f t="shared" si="302"/>
        <v>5.443209875</v>
      </c>
      <c r="AC568" s="10">
        <f t="shared" si="303"/>
        <v>1.3810731294845631</v>
      </c>
      <c r="AD568" s="10">
        <f t="shared" si="304"/>
        <v>0.57278734326837943</v>
      </c>
      <c r="AE568" s="10">
        <f t="shared" si="305"/>
        <v>0.97693023637647125</v>
      </c>
      <c r="AF568" s="10">
        <f t="shared" si="306"/>
        <v>0.58366408050512941</v>
      </c>
      <c r="AG568" s="10">
        <f t="shared" si="307"/>
        <v>6.2569226537650693E-2</v>
      </c>
      <c r="AH568" s="10">
        <f t="shared" si="308"/>
        <v>95.804137009756374</v>
      </c>
      <c r="AI568" s="10">
        <f t="shared" si="309"/>
        <v>6.3709751111487994E-2</v>
      </c>
      <c r="AJ568" s="10">
        <f t="shared" ca="1" si="310"/>
        <v>0.25097160473000008</v>
      </c>
      <c r="AK568" s="12">
        <f t="shared" si="311"/>
        <v>6.2569226537650693E-2</v>
      </c>
      <c r="AL568" s="10">
        <f t="shared" ca="1" si="312"/>
        <v>5.2899880316033574</v>
      </c>
      <c r="AM568" s="10">
        <f t="shared" si="313"/>
        <v>6.3709751111487994E-2</v>
      </c>
      <c r="AN568" s="10">
        <f t="shared" si="314"/>
        <v>3.2322569489269721</v>
      </c>
      <c r="AO568" s="10">
        <f t="shared" si="315"/>
        <v>5.0006172839999996</v>
      </c>
      <c r="AP568" s="10">
        <f t="shared" si="316"/>
        <v>0.39326615587134184</v>
      </c>
      <c r="AQ568" s="10">
        <f t="shared" si="317"/>
        <v>2.7002098765599998</v>
      </c>
      <c r="AR568" s="15">
        <f t="shared" ca="1" si="318"/>
        <v>2.3018574777888339</v>
      </c>
    </row>
    <row r="569" spans="1:44">
      <c r="A569" s="14" t="str">
        <f>B569&amp;D569</f>
        <v>OK3</v>
      </c>
      <c r="B569" t="s">
        <v>98</v>
      </c>
      <c r="C569" t="s">
        <v>156</v>
      </c>
      <c r="D569">
        <v>3</v>
      </c>
      <c r="E569">
        <v>1</v>
      </c>
      <c r="F569" s="16">
        <f t="shared" ca="1" si="319"/>
        <v>3.8461870796682813</v>
      </c>
      <c r="G569">
        <v>16.808888889999999</v>
      </c>
      <c r="H569">
        <v>2.9111111109999999</v>
      </c>
      <c r="I569">
        <v>1.4440277779999999</v>
      </c>
      <c r="J569">
        <v>475.5</v>
      </c>
      <c r="K569">
        <v>5.9878009260000002</v>
      </c>
      <c r="L569">
        <v>35.083333330000002</v>
      </c>
      <c r="M569">
        <v>8.0555555559999998</v>
      </c>
      <c r="N569" s="12">
        <f t="shared" si="288"/>
        <v>29.45</v>
      </c>
      <c r="O569" s="10">
        <f t="shared" si="289"/>
        <v>11.75</v>
      </c>
      <c r="P569" s="10">
        <f t="shared" si="290"/>
        <v>95.804137009756374</v>
      </c>
      <c r="Q569" s="10">
        <f t="shared" si="291"/>
        <v>34.439446698821442</v>
      </c>
      <c r="R569" s="10">
        <f t="shared" si="292"/>
        <v>28.245437499156438</v>
      </c>
      <c r="S569" s="12">
        <f t="shared" si="293"/>
        <v>17.457653664859574</v>
      </c>
      <c r="T569" s="10">
        <f t="shared" si="294"/>
        <v>22.367569499999998</v>
      </c>
      <c r="U569" s="10">
        <f t="shared" si="295"/>
        <v>0.78048952367665947</v>
      </c>
      <c r="V569" s="10">
        <f t="shared" si="296"/>
        <v>13.442393321941873</v>
      </c>
      <c r="W569" s="10">
        <f t="shared" si="297"/>
        <v>31.34244209898894</v>
      </c>
      <c r="X569" s="10">
        <f t="shared" si="298"/>
        <v>0.22471840267753623</v>
      </c>
      <c r="Y569" s="10">
        <f t="shared" si="299"/>
        <v>0.70366085696349046</v>
      </c>
      <c r="Z569" s="10">
        <f t="shared" si="300"/>
        <v>4.9560407010336505</v>
      </c>
      <c r="AA569" s="10">
        <f t="shared" si="301"/>
        <v>8.4863526209082227</v>
      </c>
      <c r="AB569" s="10">
        <f t="shared" si="302"/>
        <v>9.8600000004999995</v>
      </c>
      <c r="AC569" s="10">
        <f t="shared" si="303"/>
        <v>1.9143854364322281</v>
      </c>
      <c r="AD569" s="10">
        <f t="shared" si="304"/>
        <v>0.75299920747332449</v>
      </c>
      <c r="AE569" s="10">
        <f t="shared" si="305"/>
        <v>1.3336923219527763</v>
      </c>
      <c r="AF569" s="10">
        <f t="shared" si="306"/>
        <v>0.67805340210299447</v>
      </c>
      <c r="AG569" s="10">
        <f t="shared" si="307"/>
        <v>8.1606379116787614E-2</v>
      </c>
      <c r="AH569" s="10">
        <f t="shared" si="308"/>
        <v>95.804137009756374</v>
      </c>
      <c r="AI569" s="10">
        <f t="shared" si="309"/>
        <v>6.3709751111487994E-2</v>
      </c>
      <c r="AJ569" s="10">
        <f t="shared" ca="1" si="310"/>
        <v>0.61835061756999998</v>
      </c>
      <c r="AK569" s="12">
        <f t="shared" si="311"/>
        <v>8.1606379116787614E-2</v>
      </c>
      <c r="AL569" s="10">
        <f t="shared" ca="1" si="312"/>
        <v>7.8680020033382227</v>
      </c>
      <c r="AM569" s="10">
        <f t="shared" si="313"/>
        <v>6.3709751111487994E-2</v>
      </c>
      <c r="AN569" s="10">
        <f t="shared" si="314"/>
        <v>3.1817860425596023</v>
      </c>
      <c r="AO569" s="10">
        <f t="shared" si="315"/>
        <v>5.9878009260000002</v>
      </c>
      <c r="AP569" s="10">
        <f t="shared" si="316"/>
        <v>0.65563891984978184</v>
      </c>
      <c r="AQ569" s="10">
        <f t="shared" si="317"/>
        <v>3.0358523148400001</v>
      </c>
      <c r="AR569" s="15">
        <f t="shared" ca="1" si="318"/>
        <v>3.8461870796682813</v>
      </c>
    </row>
    <row r="570" spans="1:44">
      <c r="A570" s="14" t="str">
        <f>B570&amp;D570</f>
        <v>OK4</v>
      </c>
      <c r="B570" t="s">
        <v>98</v>
      </c>
      <c r="C570" t="s">
        <v>156</v>
      </c>
      <c r="D570">
        <v>4</v>
      </c>
      <c r="E570">
        <v>1</v>
      </c>
      <c r="F570" s="16">
        <f t="shared" ca="1" si="319"/>
        <v>5.3610376084350957</v>
      </c>
      <c r="G570">
        <v>22.581609199999999</v>
      </c>
      <c r="H570">
        <v>8.7264367820000004</v>
      </c>
      <c r="I570">
        <v>6.4436302679999997</v>
      </c>
      <c r="J570">
        <v>475.5</v>
      </c>
      <c r="K570">
        <v>5.7671455939999996</v>
      </c>
      <c r="L570">
        <v>35.083333330000002</v>
      </c>
      <c r="M570">
        <v>9.0977011490000006</v>
      </c>
      <c r="N570" s="12">
        <f t="shared" si="288"/>
        <v>36.22</v>
      </c>
      <c r="O570" s="10">
        <f t="shared" si="289"/>
        <v>12.9</v>
      </c>
      <c r="P570" s="10">
        <f t="shared" si="290"/>
        <v>95.804137009756374</v>
      </c>
      <c r="Q570" s="10">
        <f t="shared" si="291"/>
        <v>37.384522172486442</v>
      </c>
      <c r="R570" s="10">
        <f t="shared" si="292"/>
        <v>30.787575509361439</v>
      </c>
      <c r="S570" s="12">
        <f t="shared" si="293"/>
        <v>21.827044016154264</v>
      </c>
      <c r="T570" s="10">
        <f t="shared" si="294"/>
        <v>27.509452199999998</v>
      </c>
      <c r="U570" s="10">
        <f t="shared" si="295"/>
        <v>0.79343797388136528</v>
      </c>
      <c r="V570" s="10">
        <f t="shared" si="296"/>
        <v>16.806823892438786</v>
      </c>
      <c r="W570" s="10">
        <f t="shared" si="297"/>
        <v>34.086048840923937</v>
      </c>
      <c r="X570" s="10">
        <f t="shared" si="298"/>
        <v>0.2025273115502908</v>
      </c>
      <c r="Y570" s="10">
        <f t="shared" si="299"/>
        <v>0.7211412647398433</v>
      </c>
      <c r="Z570" s="10">
        <f t="shared" si="300"/>
        <v>4.9782947564483822</v>
      </c>
      <c r="AA570" s="10">
        <f t="shared" si="301"/>
        <v>11.828529135990404</v>
      </c>
      <c r="AB570" s="10">
        <f t="shared" si="302"/>
        <v>15.654022991</v>
      </c>
      <c r="AC570" s="10">
        <f t="shared" si="303"/>
        <v>2.7391223721401206</v>
      </c>
      <c r="AD570" s="10">
        <f t="shared" si="304"/>
        <v>1.1270151813462099</v>
      </c>
      <c r="AE570" s="10">
        <f t="shared" si="305"/>
        <v>1.9330687767431654</v>
      </c>
      <c r="AF570" s="10">
        <f t="shared" si="306"/>
        <v>0.96422143212197997</v>
      </c>
      <c r="AG570" s="10">
        <f t="shared" si="307"/>
        <v>0.11390444045106973</v>
      </c>
      <c r="AH570" s="10">
        <f t="shared" si="308"/>
        <v>95.804137009756374</v>
      </c>
      <c r="AI570" s="10">
        <f t="shared" si="309"/>
        <v>6.3709751111487994E-2</v>
      </c>
      <c r="AJ570" s="10">
        <f t="shared" ca="1" si="310"/>
        <v>0.81116321867000007</v>
      </c>
      <c r="AK570" s="12">
        <f t="shared" si="311"/>
        <v>0.11390444045106973</v>
      </c>
      <c r="AL570" s="10">
        <f t="shared" ca="1" si="312"/>
        <v>11.017365917320404</v>
      </c>
      <c r="AM570" s="10">
        <f t="shared" si="313"/>
        <v>6.3709751111487994E-2</v>
      </c>
      <c r="AN570" s="10">
        <f t="shared" si="314"/>
        <v>3.117919475621032</v>
      </c>
      <c r="AO570" s="10">
        <f t="shared" si="315"/>
        <v>5.7671455939999996</v>
      </c>
      <c r="AP570" s="10">
        <f t="shared" si="316"/>
        <v>0.96884734462118538</v>
      </c>
      <c r="AQ570" s="10">
        <f t="shared" si="317"/>
        <v>2.9608295019600002</v>
      </c>
      <c r="AR570" s="15">
        <f t="shared" ca="1" si="318"/>
        <v>5.3610376084350957</v>
      </c>
    </row>
    <row r="571" spans="1:44">
      <c r="A571" s="14" t="str">
        <f>B571&amp;D571</f>
        <v>OK5</v>
      </c>
      <c r="B571" t="s">
        <v>98</v>
      </c>
      <c r="C571" t="s">
        <v>156</v>
      </c>
      <c r="D571">
        <v>5</v>
      </c>
      <c r="E571">
        <v>1</v>
      </c>
      <c r="F571" s="16">
        <f t="shared" ca="1" si="319"/>
        <v>6.0130309745234198</v>
      </c>
      <c r="G571">
        <v>28.58777778</v>
      </c>
      <c r="H571">
        <v>15.053333329999999</v>
      </c>
      <c r="I571">
        <v>14.47729167</v>
      </c>
      <c r="J571">
        <v>475.5</v>
      </c>
      <c r="K571">
        <v>4.9515972220000002</v>
      </c>
      <c r="L571">
        <v>35.083333330000002</v>
      </c>
      <c r="M571">
        <v>9.6666666669999994</v>
      </c>
      <c r="N571" s="12">
        <f t="shared" si="288"/>
        <v>40</v>
      </c>
      <c r="O571" s="10">
        <f t="shared" si="289"/>
        <v>13.850000000000001</v>
      </c>
      <c r="P571" s="10">
        <f t="shared" si="290"/>
        <v>95.804137009756374</v>
      </c>
      <c r="Q571" s="10">
        <f t="shared" si="291"/>
        <v>40.514563026971437</v>
      </c>
      <c r="R571" s="10">
        <f t="shared" si="292"/>
        <v>33.731204087808003</v>
      </c>
      <c r="S571" s="12">
        <f t="shared" si="293"/>
        <v>23.959085439711192</v>
      </c>
      <c r="T571" s="10">
        <f t="shared" si="294"/>
        <v>30.380400000000002</v>
      </c>
      <c r="U571" s="10">
        <f t="shared" si="295"/>
        <v>0.78863627337728237</v>
      </c>
      <c r="V571" s="10">
        <f t="shared" si="296"/>
        <v>18.448495788577617</v>
      </c>
      <c r="W571" s="10">
        <f t="shared" si="297"/>
        <v>37.12288355738972</v>
      </c>
      <c r="X571" s="10">
        <f t="shared" si="298"/>
        <v>0.16023230928448626</v>
      </c>
      <c r="Y571" s="10">
        <f t="shared" si="299"/>
        <v>0.71465896905933135</v>
      </c>
      <c r="Z571" s="10">
        <f t="shared" si="300"/>
        <v>4.250995482833658</v>
      </c>
      <c r="AA571" s="10">
        <f t="shared" si="301"/>
        <v>14.197500305743958</v>
      </c>
      <c r="AB571" s="10">
        <f t="shared" si="302"/>
        <v>21.820555554999999</v>
      </c>
      <c r="AC571" s="10">
        <f t="shared" si="303"/>
        <v>3.9112373098233997</v>
      </c>
      <c r="AD571" s="10">
        <f t="shared" si="304"/>
        <v>1.7112105932476975</v>
      </c>
      <c r="AE571" s="10">
        <f t="shared" si="305"/>
        <v>2.8112239515355486</v>
      </c>
      <c r="AF571" s="10">
        <f t="shared" si="306"/>
        <v>1.6487970727137047</v>
      </c>
      <c r="AG571" s="10">
        <f t="shared" si="307"/>
        <v>0.15961180827160637</v>
      </c>
      <c r="AH571" s="10">
        <f t="shared" si="308"/>
        <v>95.804137009756374</v>
      </c>
      <c r="AI571" s="10">
        <f t="shared" si="309"/>
        <v>6.3709751111487994E-2</v>
      </c>
      <c r="AJ571" s="10">
        <f t="shared" ca="1" si="310"/>
        <v>0.86331455895999987</v>
      </c>
      <c r="AK571" s="12">
        <f t="shared" si="311"/>
        <v>0.15961180827160637</v>
      </c>
      <c r="AL571" s="10">
        <f t="shared" ca="1" si="312"/>
        <v>13.334185746783959</v>
      </c>
      <c r="AM571" s="10">
        <f t="shared" si="313"/>
        <v>6.3709751111487994E-2</v>
      </c>
      <c r="AN571" s="10">
        <f t="shared" si="314"/>
        <v>3.0527043757371297</v>
      </c>
      <c r="AO571" s="10">
        <f t="shared" si="315"/>
        <v>4.9515972220000002</v>
      </c>
      <c r="AP571" s="10">
        <f t="shared" si="316"/>
        <v>1.1624268788218439</v>
      </c>
      <c r="AQ571" s="10">
        <f t="shared" si="317"/>
        <v>2.6835430554800004</v>
      </c>
      <c r="AR571" s="15">
        <f t="shared" ca="1" si="318"/>
        <v>6.0130309745234198</v>
      </c>
    </row>
    <row r="572" spans="1:44">
      <c r="A572" s="14" t="str">
        <f>B572&amp;D572</f>
        <v>OK6</v>
      </c>
      <c r="B572" t="s">
        <v>98</v>
      </c>
      <c r="C572" t="s">
        <v>156</v>
      </c>
      <c r="D572">
        <v>6</v>
      </c>
      <c r="E572">
        <v>1</v>
      </c>
      <c r="F572" s="16">
        <f t="shared" ca="1" si="319"/>
        <v>8.2844705356353305</v>
      </c>
      <c r="G572">
        <v>33.351724140000002</v>
      </c>
      <c r="H572">
        <v>19.896551720000001</v>
      </c>
      <c r="I572">
        <v>17.099616860000001</v>
      </c>
      <c r="J572">
        <v>475.5</v>
      </c>
      <c r="K572">
        <v>5.7633620690000003</v>
      </c>
      <c r="L572">
        <v>35.083333330000002</v>
      </c>
      <c r="M572">
        <v>11.44252874</v>
      </c>
      <c r="N572" s="12">
        <f t="shared" si="288"/>
        <v>41.650000000000006</v>
      </c>
      <c r="O572" s="10">
        <f t="shared" si="289"/>
        <v>14.350000000000001</v>
      </c>
      <c r="P572" s="10">
        <f t="shared" si="290"/>
        <v>95.804137009756374</v>
      </c>
      <c r="Q572" s="10">
        <f t="shared" si="291"/>
        <v>42.988035531888002</v>
      </c>
      <c r="R572" s="10">
        <f t="shared" si="292"/>
        <v>35.889331994648437</v>
      </c>
      <c r="S572" s="12">
        <f t="shared" si="293"/>
        <v>27.018120976341464</v>
      </c>
      <c r="T572" s="10">
        <f t="shared" si="294"/>
        <v>31.633591500000005</v>
      </c>
      <c r="U572" s="10">
        <f t="shared" si="295"/>
        <v>0.85409590549784586</v>
      </c>
      <c r="V572" s="10">
        <f t="shared" si="296"/>
        <v>20.803953151782927</v>
      </c>
      <c r="W572" s="10">
        <f t="shared" si="297"/>
        <v>39.438683763268216</v>
      </c>
      <c r="X572" s="10">
        <f t="shared" si="298"/>
        <v>0.1445008422528252</v>
      </c>
      <c r="Y572" s="10">
        <f t="shared" si="299"/>
        <v>0.80302947242209199</v>
      </c>
      <c r="Z572" s="10">
        <f t="shared" si="300"/>
        <v>4.576403147036217</v>
      </c>
      <c r="AA572" s="10">
        <f t="shared" si="301"/>
        <v>16.22755000474671</v>
      </c>
      <c r="AB572" s="10">
        <f t="shared" si="302"/>
        <v>26.624137930000003</v>
      </c>
      <c r="AC572" s="10">
        <f t="shared" si="303"/>
        <v>5.13024032430235</v>
      </c>
      <c r="AD572" s="10">
        <f t="shared" si="304"/>
        <v>2.3233493802428109</v>
      </c>
      <c r="AE572" s="10">
        <f t="shared" si="305"/>
        <v>3.7267948522725804</v>
      </c>
      <c r="AF572" s="10">
        <f t="shared" si="306"/>
        <v>1.9499959530538133</v>
      </c>
      <c r="AG572" s="10">
        <f t="shared" si="307"/>
        <v>0.20517504008755705</v>
      </c>
      <c r="AH572" s="10">
        <f t="shared" si="308"/>
        <v>95.804137009756374</v>
      </c>
      <c r="AI572" s="10">
        <f t="shared" si="309"/>
        <v>6.3709751111487994E-2</v>
      </c>
      <c r="AJ572" s="10">
        <f t="shared" ca="1" si="310"/>
        <v>0.67250153250000078</v>
      </c>
      <c r="AK572" s="12">
        <f t="shared" si="311"/>
        <v>0.20517504008755705</v>
      </c>
      <c r="AL572" s="10">
        <f t="shared" ca="1" si="312"/>
        <v>15.55504847224671</v>
      </c>
      <c r="AM572" s="10">
        <f t="shared" si="313"/>
        <v>6.3709751111487994E-2</v>
      </c>
      <c r="AN572" s="10">
        <f t="shared" si="314"/>
        <v>3.0037633356838005</v>
      </c>
      <c r="AO572" s="10">
        <f t="shared" si="315"/>
        <v>5.7633620690000003</v>
      </c>
      <c r="AP572" s="10">
        <f t="shared" si="316"/>
        <v>1.7767988992187671</v>
      </c>
      <c r="AQ572" s="10">
        <f t="shared" si="317"/>
        <v>2.9595431034600002</v>
      </c>
      <c r="AR572" s="15">
        <f t="shared" ca="1" si="318"/>
        <v>8.2844705356353305</v>
      </c>
    </row>
    <row r="573" spans="1:44">
      <c r="A573" s="14" t="str">
        <f>B573&amp;D573</f>
        <v>OK7</v>
      </c>
      <c r="B573" t="s">
        <v>98</v>
      </c>
      <c r="C573" t="s">
        <v>156</v>
      </c>
      <c r="D573">
        <v>7</v>
      </c>
      <c r="E573">
        <v>1</v>
      </c>
      <c r="F573" s="16">
        <f t="shared" ca="1" si="319"/>
        <v>8.164171261414694</v>
      </c>
      <c r="G573">
        <v>34.723888889999998</v>
      </c>
      <c r="H573">
        <v>21.582222219999998</v>
      </c>
      <c r="I573">
        <v>18.280208330000001</v>
      </c>
      <c r="J573">
        <v>475.5</v>
      </c>
      <c r="K573">
        <v>4.4226620370000003</v>
      </c>
      <c r="L573">
        <v>35.083333330000002</v>
      </c>
      <c r="M573">
        <v>11.9</v>
      </c>
      <c r="N573" s="12">
        <f t="shared" si="288"/>
        <v>40.799999999999997</v>
      </c>
      <c r="O573" s="10">
        <f t="shared" si="289"/>
        <v>14.149999999999999</v>
      </c>
      <c r="P573" s="10">
        <f t="shared" si="290"/>
        <v>95.804137009756374</v>
      </c>
      <c r="Q573" s="10">
        <f t="shared" si="291"/>
        <v>43.837156282148442</v>
      </c>
      <c r="R573" s="10">
        <f t="shared" si="292"/>
        <v>36.881034107601437</v>
      </c>
      <c r="S573" s="12">
        <f t="shared" si="293"/>
        <v>27.356183745583042</v>
      </c>
      <c r="T573" s="10">
        <f t="shared" si="294"/>
        <v>30.988007999999997</v>
      </c>
      <c r="U573" s="10">
        <f t="shared" si="295"/>
        <v>0.88279904102203166</v>
      </c>
      <c r="V573" s="10">
        <f t="shared" si="296"/>
        <v>21.064261484098942</v>
      </c>
      <c r="W573" s="10">
        <f t="shared" si="297"/>
        <v>40.359095194874939</v>
      </c>
      <c r="X573" s="10">
        <f t="shared" si="298"/>
        <v>0.13709003998053573</v>
      </c>
      <c r="Y573" s="10">
        <f t="shared" si="299"/>
        <v>0.84177870537974286</v>
      </c>
      <c r="Z573" s="10">
        <f t="shared" si="300"/>
        <v>4.6574184524683471</v>
      </c>
      <c r="AA573" s="10">
        <f t="shared" si="301"/>
        <v>16.406843031630594</v>
      </c>
      <c r="AB573" s="10">
        <f t="shared" si="302"/>
        <v>28.153055554999998</v>
      </c>
      <c r="AC573" s="10">
        <f t="shared" si="303"/>
        <v>5.5374400016698342</v>
      </c>
      <c r="AD573" s="10">
        <f t="shared" si="304"/>
        <v>2.5773495993947533</v>
      </c>
      <c r="AE573" s="10">
        <f t="shared" si="305"/>
        <v>4.0573948005322933</v>
      </c>
      <c r="AF573" s="10">
        <f t="shared" si="306"/>
        <v>2.1006352997500297</v>
      </c>
      <c r="AG573" s="10">
        <f t="shared" si="307"/>
        <v>0.22179328988015021</v>
      </c>
      <c r="AH573" s="10">
        <f t="shared" si="308"/>
        <v>95.804137009756374</v>
      </c>
      <c r="AI573" s="10">
        <f t="shared" si="309"/>
        <v>6.3709751111487994E-2</v>
      </c>
      <c r="AJ573" s="10">
        <f t="shared" ca="1" si="310"/>
        <v>0.21404846749999928</v>
      </c>
      <c r="AK573" s="12">
        <f t="shared" si="311"/>
        <v>0.22179328988015021</v>
      </c>
      <c r="AL573" s="10">
        <f t="shared" ca="1" si="312"/>
        <v>16.192794564130594</v>
      </c>
      <c r="AM573" s="10">
        <f t="shared" si="313"/>
        <v>6.3709751111487994E-2</v>
      </c>
      <c r="AN573" s="10">
        <f t="shared" si="314"/>
        <v>2.9885135926692659</v>
      </c>
      <c r="AO573" s="10">
        <f t="shared" si="315"/>
        <v>4.4226620370000003</v>
      </c>
      <c r="AP573" s="10">
        <f t="shared" si="316"/>
        <v>1.9567595007822636</v>
      </c>
      <c r="AQ573" s="10">
        <f t="shared" si="317"/>
        <v>2.5037050925800002</v>
      </c>
      <c r="AR573" s="15">
        <f t="shared" ca="1" si="318"/>
        <v>8.164171261414694</v>
      </c>
    </row>
    <row r="574" spans="1:44">
      <c r="A574" s="14" t="str">
        <f>B574&amp;D574</f>
        <v>OK8</v>
      </c>
      <c r="B574" t="s">
        <v>98</v>
      </c>
      <c r="C574" t="s">
        <v>156</v>
      </c>
      <c r="D574">
        <v>8</v>
      </c>
      <c r="E574">
        <v>1</v>
      </c>
      <c r="F574" s="16">
        <f t="shared" ca="1" si="319"/>
        <v>8.2491275652688287</v>
      </c>
      <c r="G574">
        <v>35.365555559999997</v>
      </c>
      <c r="H574">
        <v>21.430555559999998</v>
      </c>
      <c r="I574">
        <v>17.17256944</v>
      </c>
      <c r="J574">
        <v>475.5</v>
      </c>
      <c r="K574">
        <v>4.4680092589999996</v>
      </c>
      <c r="L574">
        <v>35.083333330000002</v>
      </c>
      <c r="M574">
        <v>11.16111111</v>
      </c>
      <c r="N574" s="12">
        <f t="shared" si="288"/>
        <v>37.5</v>
      </c>
      <c r="O574" s="10">
        <f t="shared" si="289"/>
        <v>13.350000000000001</v>
      </c>
      <c r="P574" s="10">
        <f t="shared" si="290"/>
        <v>95.804137009756374</v>
      </c>
      <c r="Q574" s="10">
        <f t="shared" si="291"/>
        <v>44.122972165888001</v>
      </c>
      <c r="R574" s="10">
        <f t="shared" si="292"/>
        <v>36.631205816688002</v>
      </c>
      <c r="S574" s="12">
        <f t="shared" si="293"/>
        <v>25.05071785112359</v>
      </c>
      <c r="T574" s="10">
        <f t="shared" si="294"/>
        <v>28.481625000000001</v>
      </c>
      <c r="U574" s="10">
        <f t="shared" si="295"/>
        <v>0.87953962778189754</v>
      </c>
      <c r="V574" s="10">
        <f t="shared" si="296"/>
        <v>19.289052745365165</v>
      </c>
      <c r="W574" s="10">
        <f t="shared" si="297"/>
        <v>40.377088991288005</v>
      </c>
      <c r="X574" s="10">
        <f t="shared" si="298"/>
        <v>0.14404889296090134</v>
      </c>
      <c r="Y574" s="10">
        <f t="shared" si="299"/>
        <v>0.8373784975055617</v>
      </c>
      <c r="Z574" s="10">
        <f t="shared" si="300"/>
        <v>4.8704235956075577</v>
      </c>
      <c r="AA574" s="10">
        <f t="shared" si="301"/>
        <v>14.418629149757606</v>
      </c>
      <c r="AB574" s="10">
        <f t="shared" si="302"/>
        <v>28.398055559999996</v>
      </c>
      <c r="AC574" s="10">
        <f t="shared" si="303"/>
        <v>5.7372847301513596</v>
      </c>
      <c r="AD574" s="10">
        <f t="shared" si="304"/>
        <v>2.5535433984373879</v>
      </c>
      <c r="AE574" s="10">
        <f t="shared" si="305"/>
        <v>4.145414064294374</v>
      </c>
      <c r="AF574" s="10">
        <f t="shared" si="306"/>
        <v>1.9590222627473626</v>
      </c>
      <c r="AG574" s="10">
        <f t="shared" si="307"/>
        <v>0.22455855842693578</v>
      </c>
      <c r="AH574" s="10">
        <f t="shared" si="308"/>
        <v>95.804137009756374</v>
      </c>
      <c r="AI574" s="10">
        <f t="shared" si="309"/>
        <v>6.3709751111487994E-2</v>
      </c>
      <c r="AJ574" s="10">
        <f t="shared" ca="1" si="310"/>
        <v>3.4300000699999701E-2</v>
      </c>
      <c r="AK574" s="12">
        <f t="shared" si="311"/>
        <v>0.22455855842693578</v>
      </c>
      <c r="AL574" s="10">
        <f t="shared" ca="1" si="312"/>
        <v>14.384329149057606</v>
      </c>
      <c r="AM574" s="10">
        <f t="shared" si="313"/>
        <v>6.3709751111487994E-2</v>
      </c>
      <c r="AN574" s="10">
        <f t="shared" si="314"/>
        <v>2.9860842941663734</v>
      </c>
      <c r="AO574" s="10">
        <f t="shared" si="315"/>
        <v>4.4680092589999996</v>
      </c>
      <c r="AP574" s="10">
        <f t="shared" si="316"/>
        <v>2.1863918015470114</v>
      </c>
      <c r="AQ574" s="10">
        <f t="shared" si="317"/>
        <v>2.5191231480600003</v>
      </c>
      <c r="AR574" s="15">
        <f t="shared" ca="1" si="318"/>
        <v>8.2491275652688287</v>
      </c>
    </row>
    <row r="575" spans="1:44">
      <c r="A575" s="14" t="str">
        <f>B575&amp;D575</f>
        <v>OK9</v>
      </c>
      <c r="B575" t="s">
        <v>98</v>
      </c>
      <c r="C575" t="s">
        <v>156</v>
      </c>
      <c r="D575">
        <v>9</v>
      </c>
      <c r="E575">
        <v>1</v>
      </c>
      <c r="F575" s="16">
        <f t="shared" ca="1" si="319"/>
        <v>6.5629035830718827</v>
      </c>
      <c r="G575">
        <v>30.87931034</v>
      </c>
      <c r="H575">
        <v>17.074137929999999</v>
      </c>
      <c r="I575">
        <v>13.458405170000001</v>
      </c>
      <c r="J575">
        <v>475.5</v>
      </c>
      <c r="K575">
        <v>4.44348659</v>
      </c>
      <c r="L575">
        <v>35.083333330000002</v>
      </c>
      <c r="M575">
        <v>8.8563218389999996</v>
      </c>
      <c r="N575" s="12">
        <f t="shared" si="288"/>
        <v>31.8</v>
      </c>
      <c r="O575" s="10">
        <f t="shared" si="289"/>
        <v>12.2</v>
      </c>
      <c r="P575" s="10">
        <f t="shared" si="290"/>
        <v>95.804137009756374</v>
      </c>
      <c r="Q575" s="10">
        <f t="shared" si="291"/>
        <v>41.600320340106435</v>
      </c>
      <c r="R575" s="10">
        <f t="shared" si="292"/>
        <v>34.677987430000002</v>
      </c>
      <c r="S575" s="12">
        <f t="shared" si="293"/>
        <v>19.492255511483606</v>
      </c>
      <c r="T575" s="10">
        <f t="shared" si="294"/>
        <v>24.152418000000001</v>
      </c>
      <c r="U575" s="10">
        <f t="shared" si="295"/>
        <v>0.8070519279470737</v>
      </c>
      <c r="V575" s="10">
        <f t="shared" si="296"/>
        <v>15.009036743842376</v>
      </c>
      <c r="W575" s="10">
        <f t="shared" si="297"/>
        <v>38.139153885053219</v>
      </c>
      <c r="X575" s="10">
        <f t="shared" si="298"/>
        <v>0.16607973261518669</v>
      </c>
      <c r="Y575" s="10">
        <f t="shared" si="299"/>
        <v>0.73952010272854951</v>
      </c>
      <c r="Z575" s="10">
        <f t="shared" si="300"/>
        <v>4.6842242180222842</v>
      </c>
      <c r="AA575" s="10">
        <f t="shared" si="301"/>
        <v>10.324812525820093</v>
      </c>
      <c r="AB575" s="10">
        <f t="shared" si="302"/>
        <v>23.976724134999998</v>
      </c>
      <c r="AC575" s="10">
        <f t="shared" si="303"/>
        <v>4.4618157411300334</v>
      </c>
      <c r="AD575" s="10">
        <f t="shared" si="304"/>
        <v>1.9468520783200083</v>
      </c>
      <c r="AE575" s="10">
        <f t="shared" si="305"/>
        <v>3.2043339097250207</v>
      </c>
      <c r="AF575" s="10">
        <f t="shared" si="306"/>
        <v>1.5432785411839267</v>
      </c>
      <c r="AG575" s="10">
        <f t="shared" si="307"/>
        <v>0.17887536186509406</v>
      </c>
      <c r="AH575" s="10">
        <f t="shared" si="308"/>
        <v>95.804137009756374</v>
      </c>
      <c r="AI575" s="10">
        <f t="shared" si="309"/>
        <v>6.3709751111487994E-2</v>
      </c>
      <c r="AJ575" s="10">
        <f t="shared" ca="1" si="310"/>
        <v>-0.61898639949999978</v>
      </c>
      <c r="AK575" s="12">
        <f t="shared" si="311"/>
        <v>0.17887536186509406</v>
      </c>
      <c r="AL575" s="10">
        <f t="shared" ca="1" si="312"/>
        <v>10.943798925320092</v>
      </c>
      <c r="AM575" s="10">
        <f t="shared" si="313"/>
        <v>6.3709751111487994E-2</v>
      </c>
      <c r="AN575" s="10">
        <f t="shared" si="314"/>
        <v>3.0305405335095457</v>
      </c>
      <c r="AO575" s="10">
        <f t="shared" si="315"/>
        <v>4.44348659</v>
      </c>
      <c r="AP575" s="10">
        <f t="shared" si="316"/>
        <v>1.661055368541094</v>
      </c>
      <c r="AQ575" s="10">
        <f t="shared" si="317"/>
        <v>2.5107854406000003</v>
      </c>
      <c r="AR575" s="15">
        <f t="shared" ca="1" si="318"/>
        <v>6.5629035830718827</v>
      </c>
    </row>
    <row r="576" spans="1:44">
      <c r="A576" s="14" t="str">
        <f>B576&amp;D576</f>
        <v>OK10</v>
      </c>
      <c r="B576" t="s">
        <v>98</v>
      </c>
      <c r="C576" t="s">
        <v>156</v>
      </c>
      <c r="D576">
        <v>10</v>
      </c>
      <c r="E576">
        <v>1</v>
      </c>
      <c r="F576" s="16">
        <f t="shared" ca="1" si="319"/>
        <v>4.6769416066436511</v>
      </c>
      <c r="G576">
        <v>23.49888889</v>
      </c>
      <c r="H576">
        <v>10.10444444</v>
      </c>
      <c r="I576">
        <v>8.3803009260000003</v>
      </c>
      <c r="J576">
        <v>475.5</v>
      </c>
      <c r="K576">
        <v>5.1557407409999998</v>
      </c>
      <c r="L576">
        <v>35.083333330000002</v>
      </c>
      <c r="M576">
        <v>8.5277777780000008</v>
      </c>
      <c r="N576" s="12">
        <f t="shared" si="288"/>
        <v>25.25</v>
      </c>
      <c r="O576" s="10">
        <f t="shared" si="289"/>
        <v>11.1</v>
      </c>
      <c r="P576" s="10">
        <f t="shared" si="290"/>
        <v>95.804137009756374</v>
      </c>
      <c r="Q576" s="10">
        <f t="shared" si="291"/>
        <v>37.638190624768001</v>
      </c>
      <c r="R576" s="10">
        <f t="shared" si="292"/>
        <v>31.449057556663</v>
      </c>
      <c r="S576" s="12">
        <f t="shared" si="293"/>
        <v>16.011886887139642</v>
      </c>
      <c r="T576" s="10">
        <f t="shared" si="294"/>
        <v>19.1776275</v>
      </c>
      <c r="U576" s="10">
        <f t="shared" si="295"/>
        <v>0.8349253257286201</v>
      </c>
      <c r="V576" s="10">
        <f t="shared" si="296"/>
        <v>12.329152903097524</v>
      </c>
      <c r="W576" s="10">
        <f t="shared" si="297"/>
        <v>34.543624090715497</v>
      </c>
      <c r="X576" s="10">
        <f t="shared" si="298"/>
        <v>0.19310845190601636</v>
      </c>
      <c r="Y576" s="10">
        <f t="shared" si="299"/>
        <v>0.77714918973363722</v>
      </c>
      <c r="Z576" s="10">
        <f t="shared" si="300"/>
        <v>5.1841024992129956</v>
      </c>
      <c r="AA576" s="10">
        <f t="shared" si="301"/>
        <v>7.1450504038845288</v>
      </c>
      <c r="AB576" s="10">
        <f t="shared" si="302"/>
        <v>16.801666664999999</v>
      </c>
      <c r="AC576" s="10">
        <f t="shared" si="303"/>
        <v>2.8953369310992962</v>
      </c>
      <c r="AD576" s="10">
        <f t="shared" si="304"/>
        <v>1.2365834469612942</v>
      </c>
      <c r="AE576" s="10">
        <f t="shared" si="305"/>
        <v>2.065960189030295</v>
      </c>
      <c r="AF576" s="10">
        <f t="shared" si="306"/>
        <v>1.1008738215024036</v>
      </c>
      <c r="AG576" s="10">
        <f t="shared" si="307"/>
        <v>0.12144712351986243</v>
      </c>
      <c r="AH576" s="10">
        <f t="shared" si="308"/>
        <v>95.804137009756374</v>
      </c>
      <c r="AI576" s="10">
        <f t="shared" si="309"/>
        <v>6.3709751111487994E-2</v>
      </c>
      <c r="AJ576" s="10">
        <f t="shared" ca="1" si="310"/>
        <v>-1.0045080458</v>
      </c>
      <c r="AK576" s="12">
        <f t="shared" si="311"/>
        <v>0.12144712351986243</v>
      </c>
      <c r="AL576" s="10">
        <f t="shared" ca="1" si="312"/>
        <v>8.1495584496845286</v>
      </c>
      <c r="AM576" s="10">
        <f t="shared" si="313"/>
        <v>6.3709751111487994E-2</v>
      </c>
      <c r="AN576" s="10">
        <f t="shared" si="314"/>
        <v>3.1055722016960199</v>
      </c>
      <c r="AO576" s="10">
        <f t="shared" si="315"/>
        <v>5.1557407409999998</v>
      </c>
      <c r="AP576" s="10">
        <f t="shared" si="316"/>
        <v>0.96508636752789134</v>
      </c>
      <c r="AQ576" s="10">
        <f t="shared" si="317"/>
        <v>2.7529518519399998</v>
      </c>
      <c r="AR576" s="15">
        <f t="shared" ca="1" si="318"/>
        <v>4.6769416066436511</v>
      </c>
    </row>
    <row r="577" spans="1:44">
      <c r="A577" s="14" t="str">
        <f>B577&amp;D577</f>
        <v>OK11</v>
      </c>
      <c r="B577" t="s">
        <v>98</v>
      </c>
      <c r="C577" t="s">
        <v>156</v>
      </c>
      <c r="D577">
        <v>11</v>
      </c>
      <c r="E577">
        <v>1</v>
      </c>
      <c r="F577" s="16">
        <f t="shared" ca="1" si="319"/>
        <v>2.8911202737132999</v>
      </c>
      <c r="G577">
        <v>15.87758621</v>
      </c>
      <c r="H577">
        <v>3.8827586209999998</v>
      </c>
      <c r="I577">
        <v>2.9861590040000001</v>
      </c>
      <c r="J577">
        <v>475.5</v>
      </c>
      <c r="K577">
        <v>5.3535680079999999</v>
      </c>
      <c r="L577">
        <v>35.083333330000002</v>
      </c>
      <c r="M577">
        <v>5.8275862070000004</v>
      </c>
      <c r="N577" s="12">
        <f t="shared" si="288"/>
        <v>19.299999999999997</v>
      </c>
      <c r="O577" s="10">
        <f t="shared" si="289"/>
        <v>10.149999999999999</v>
      </c>
      <c r="P577" s="10">
        <f t="shared" si="290"/>
        <v>95.804137009756374</v>
      </c>
      <c r="Q577" s="10">
        <f t="shared" si="291"/>
        <v>33.966059278626439</v>
      </c>
      <c r="R577" s="10">
        <f t="shared" si="292"/>
        <v>28.657772836896438</v>
      </c>
      <c r="S577" s="12">
        <f t="shared" si="293"/>
        <v>10.365512994832512</v>
      </c>
      <c r="T577" s="10">
        <f t="shared" si="294"/>
        <v>14.658542999999998</v>
      </c>
      <c r="U577" s="10">
        <f t="shared" si="295"/>
        <v>0.70713119269988245</v>
      </c>
      <c r="V577" s="10">
        <f t="shared" si="296"/>
        <v>7.9814450060210342</v>
      </c>
      <c r="W577" s="10">
        <f t="shared" si="297"/>
        <v>31.311916057761437</v>
      </c>
      <c r="X577" s="10">
        <f t="shared" si="298"/>
        <v>0.2181901610485662</v>
      </c>
      <c r="Y577" s="10">
        <f t="shared" si="299"/>
        <v>0.60462711014484138</v>
      </c>
      <c r="Z577" s="10">
        <f t="shared" si="300"/>
        <v>4.1307833988717197</v>
      </c>
      <c r="AA577" s="10">
        <f t="shared" si="301"/>
        <v>3.8506616071493145</v>
      </c>
      <c r="AB577" s="10">
        <f t="shared" si="302"/>
        <v>9.8801724155000006</v>
      </c>
      <c r="AC577" s="10">
        <f t="shared" si="303"/>
        <v>1.8041181519466145</v>
      </c>
      <c r="AD577" s="10">
        <f t="shared" si="304"/>
        <v>0.80657448747944804</v>
      </c>
      <c r="AE577" s="10">
        <f t="shared" si="305"/>
        <v>1.3053463197130313</v>
      </c>
      <c r="AF577" s="10">
        <f t="shared" si="306"/>
        <v>0.75702228904970614</v>
      </c>
      <c r="AG577" s="10">
        <f t="shared" si="307"/>
        <v>8.1703544820968629E-2</v>
      </c>
      <c r="AH577" s="10">
        <f t="shared" si="308"/>
        <v>95.804137009756374</v>
      </c>
      <c r="AI577" s="10">
        <f t="shared" si="309"/>
        <v>6.3709751111487994E-2</v>
      </c>
      <c r="AJ577" s="10">
        <f t="shared" ca="1" si="310"/>
        <v>-0.96900919492999993</v>
      </c>
      <c r="AK577" s="12">
        <f t="shared" si="311"/>
        <v>8.1703544820968629E-2</v>
      </c>
      <c r="AL577" s="10">
        <f t="shared" ca="1" si="312"/>
        <v>4.8196708020793144</v>
      </c>
      <c r="AM577" s="10">
        <f t="shared" si="313"/>
        <v>6.3709751111487994E-2</v>
      </c>
      <c r="AN577" s="10">
        <f t="shared" si="314"/>
        <v>3.1815591468109763</v>
      </c>
      <c r="AO577" s="10">
        <f t="shared" si="315"/>
        <v>5.3535680079999999</v>
      </c>
      <c r="AP577" s="10">
        <f t="shared" si="316"/>
        <v>0.54832403066332513</v>
      </c>
      <c r="AQ577" s="10">
        <f t="shared" si="317"/>
        <v>2.8202131227200002</v>
      </c>
      <c r="AR577" s="15">
        <f t="shared" ca="1" si="318"/>
        <v>2.8911202737132999</v>
      </c>
    </row>
    <row r="578" spans="1:44">
      <c r="A578" s="14" t="str">
        <f>B578&amp;D578</f>
        <v>OK12</v>
      </c>
      <c r="B578" t="s">
        <v>98</v>
      </c>
      <c r="C578" t="s">
        <v>156</v>
      </c>
      <c r="D578">
        <v>12</v>
      </c>
      <c r="E578">
        <v>1</v>
      </c>
      <c r="F578" s="16">
        <f t="shared" ca="1" si="319"/>
        <v>2.1746886210510876</v>
      </c>
      <c r="G578">
        <v>11.12634409</v>
      </c>
      <c r="H578">
        <v>-2.4129032260000001</v>
      </c>
      <c r="I578">
        <v>-2.6241039430000002</v>
      </c>
      <c r="J578">
        <v>475.5</v>
      </c>
      <c r="K578">
        <v>4.6660170250000004</v>
      </c>
      <c r="L578">
        <v>35.083333330000002</v>
      </c>
      <c r="M578">
        <v>6.5806451609999996</v>
      </c>
      <c r="N578" s="12">
        <f t="shared" si="288"/>
        <v>17</v>
      </c>
      <c r="O578" s="10">
        <f t="shared" si="289"/>
        <v>9.6499999999999986</v>
      </c>
      <c r="P578" s="10">
        <f t="shared" si="290"/>
        <v>95.804137009756374</v>
      </c>
      <c r="Q578" s="10">
        <f t="shared" si="291"/>
        <v>31.895928817408002</v>
      </c>
      <c r="R578" s="10">
        <f t="shared" si="292"/>
        <v>26.250100533261438</v>
      </c>
      <c r="S578" s="12">
        <f t="shared" si="293"/>
        <v>10.046423198808291</v>
      </c>
      <c r="T578" s="10">
        <f t="shared" si="294"/>
        <v>12.911670000000001</v>
      </c>
      <c r="U578" s="10">
        <f t="shared" si="295"/>
        <v>0.77808859727736934</v>
      </c>
      <c r="V578" s="10">
        <f t="shared" si="296"/>
        <v>7.7357458630823848</v>
      </c>
      <c r="W578" s="10">
        <f t="shared" si="297"/>
        <v>29.073014675334719</v>
      </c>
      <c r="X578" s="10">
        <f t="shared" si="298"/>
        <v>0.24065540712524491</v>
      </c>
      <c r="Y578" s="10">
        <f t="shared" si="299"/>
        <v>0.70041960632444866</v>
      </c>
      <c r="Z578" s="10">
        <f t="shared" si="300"/>
        <v>4.9005405365907357</v>
      </c>
      <c r="AA578" s="10">
        <f t="shared" si="301"/>
        <v>2.835205326491649</v>
      </c>
      <c r="AB578" s="10">
        <f t="shared" si="302"/>
        <v>4.3567204319999995</v>
      </c>
      <c r="AC578" s="10">
        <f t="shared" si="303"/>
        <v>1.3237794805297622</v>
      </c>
      <c r="AD578" s="10">
        <f t="shared" si="304"/>
        <v>0.51150717960766223</v>
      </c>
      <c r="AE578" s="10">
        <f t="shared" si="305"/>
        <v>0.91764333006871224</v>
      </c>
      <c r="AF578" s="10">
        <f t="shared" si="306"/>
        <v>0.50353817007402235</v>
      </c>
      <c r="AG578" s="10">
        <f t="shared" si="307"/>
        <v>5.8518360249258203E-2</v>
      </c>
      <c r="AH578" s="10">
        <f t="shared" si="308"/>
        <v>95.804137009756374</v>
      </c>
      <c r="AI578" s="10">
        <f t="shared" si="309"/>
        <v>6.3709751111487994E-2</v>
      </c>
      <c r="AJ578" s="10">
        <f t="shared" ca="1" si="310"/>
        <v>-0.77328327769000027</v>
      </c>
      <c r="AK578" s="12">
        <f t="shared" si="311"/>
        <v>5.8518360249258203E-2</v>
      </c>
      <c r="AL578" s="10">
        <f t="shared" ca="1" si="312"/>
        <v>3.6084886041816491</v>
      </c>
      <c r="AM578" s="10">
        <f t="shared" si="313"/>
        <v>6.3709751111487994E-2</v>
      </c>
      <c r="AN578" s="10">
        <f t="shared" si="314"/>
        <v>3.2449186686307625</v>
      </c>
      <c r="AO578" s="10">
        <f t="shared" si="315"/>
        <v>4.6660170250000004</v>
      </c>
      <c r="AP578" s="10">
        <f t="shared" si="316"/>
        <v>0.41410515999468989</v>
      </c>
      <c r="AQ578" s="10">
        <f t="shared" si="317"/>
        <v>2.5864457885000003</v>
      </c>
      <c r="AR578" s="15">
        <f t="shared" ca="1" si="318"/>
        <v>2.1746886210510876</v>
      </c>
    </row>
    <row r="579" spans="1:44">
      <c r="A579" s="14" t="str">
        <f>B579&amp;D579</f>
        <v>OR1</v>
      </c>
      <c r="B579" t="s">
        <v>99</v>
      </c>
      <c r="C579" t="s">
        <v>155</v>
      </c>
      <c r="D579">
        <v>1</v>
      </c>
      <c r="E579">
        <v>1</v>
      </c>
      <c r="F579" s="16">
        <f t="shared" ca="1" si="319"/>
        <v>0.86262407663458984</v>
      </c>
      <c r="G579">
        <v>3.266666667</v>
      </c>
      <c r="H579">
        <v>-2.7733333330000001</v>
      </c>
      <c r="I579">
        <v>-3.6535416669999998</v>
      </c>
      <c r="J579">
        <v>639.5</v>
      </c>
      <c r="K579">
        <v>4.302152778</v>
      </c>
      <c r="L579">
        <v>45.491500000000002</v>
      </c>
      <c r="M579">
        <v>3.8833333329999999</v>
      </c>
      <c r="N579" s="12">
        <f t="shared" si="288"/>
        <v>11.9</v>
      </c>
      <c r="O579" s="10">
        <f t="shared" si="289"/>
        <v>8.9499999999999993</v>
      </c>
      <c r="P579" s="10">
        <f t="shared" si="290"/>
        <v>93.965635424086216</v>
      </c>
      <c r="Q579" s="10">
        <f t="shared" si="291"/>
        <v>28.451044931327999</v>
      </c>
      <c r="R579" s="10">
        <f t="shared" si="292"/>
        <v>26.056552230000001</v>
      </c>
      <c r="S579" s="12">
        <f t="shared" si="293"/>
        <v>5.5566573554581007</v>
      </c>
      <c r="T579" s="10">
        <f t="shared" si="294"/>
        <v>9.0772010000000005</v>
      </c>
      <c r="U579" s="10">
        <f t="shared" si="295"/>
        <v>0.6121553720643732</v>
      </c>
      <c r="V579" s="10">
        <f t="shared" si="296"/>
        <v>4.2786261637027376</v>
      </c>
      <c r="W579" s="10">
        <f t="shared" si="297"/>
        <v>27.253798580664</v>
      </c>
      <c r="X579" s="10">
        <f t="shared" si="298"/>
        <v>0.24440470232265982</v>
      </c>
      <c r="Y579" s="10">
        <f t="shared" si="299"/>
        <v>0.47640975228690385</v>
      </c>
      <c r="Z579" s="10">
        <f t="shared" si="300"/>
        <v>3.1733446501028379</v>
      </c>
      <c r="AA579" s="10">
        <f t="shared" si="301"/>
        <v>1.1052815135998997</v>
      </c>
      <c r="AB579" s="10">
        <f t="shared" si="302"/>
        <v>0.24666666699999995</v>
      </c>
      <c r="AC579" s="10">
        <f t="shared" si="303"/>
        <v>0.77222793393293598</v>
      </c>
      <c r="AD579" s="10">
        <f t="shared" si="304"/>
        <v>0.49797393508989179</v>
      </c>
      <c r="AE579" s="10">
        <f t="shared" si="305"/>
        <v>0.63510093451141392</v>
      </c>
      <c r="AF579" s="10">
        <f t="shared" si="306"/>
        <v>0.46624800704180036</v>
      </c>
      <c r="AG579" s="10">
        <f t="shared" si="307"/>
        <v>4.5160768169118411E-2</v>
      </c>
      <c r="AH579" s="10">
        <f t="shared" si="308"/>
        <v>93.965635424086216</v>
      </c>
      <c r="AI579" s="10">
        <f t="shared" si="309"/>
        <v>6.2487147557017335E-2</v>
      </c>
      <c r="AJ579" s="10">
        <f t="shared" ca="1" si="310"/>
        <v>-9.9256989229999995E-2</v>
      </c>
      <c r="AK579" s="12">
        <f t="shared" si="311"/>
        <v>4.5160768169118411E-2</v>
      </c>
      <c r="AL579" s="10">
        <f t="shared" ca="1" si="312"/>
        <v>1.2045385028298996</v>
      </c>
      <c r="AM579" s="10">
        <f t="shared" si="313"/>
        <v>6.2487147557017335E-2</v>
      </c>
      <c r="AN579" s="10">
        <f t="shared" si="314"/>
        <v>3.2937272793772494</v>
      </c>
      <c r="AO579" s="10">
        <f t="shared" si="315"/>
        <v>4.302152778</v>
      </c>
      <c r="AP579" s="10">
        <f t="shared" si="316"/>
        <v>0.16885292746961356</v>
      </c>
      <c r="AQ579" s="10">
        <f t="shared" si="317"/>
        <v>2.4627319445199998</v>
      </c>
      <c r="AR579" s="15">
        <f t="shared" ca="1" si="318"/>
        <v>0.86262407663458984</v>
      </c>
    </row>
    <row r="580" spans="1:44">
      <c r="A580" s="14" t="str">
        <f>B580&amp;D580</f>
        <v>OR2</v>
      </c>
      <c r="B580" t="s">
        <v>99</v>
      </c>
      <c r="C580" t="s">
        <v>155</v>
      </c>
      <c r="D580">
        <v>2</v>
      </c>
      <c r="E580">
        <v>1</v>
      </c>
      <c r="F580" s="16">
        <f t="shared" ca="1" si="319"/>
        <v>1.1483865930864787</v>
      </c>
      <c r="G580">
        <v>6.3166666669999998</v>
      </c>
      <c r="H580">
        <v>-0.31481481500000003</v>
      </c>
      <c r="I580">
        <v>-1.151234568</v>
      </c>
      <c r="J580">
        <v>639.5</v>
      </c>
      <c r="K580">
        <v>3.6993827160000001</v>
      </c>
      <c r="L580">
        <v>45.491500000000002</v>
      </c>
      <c r="M580">
        <v>5.7407407409999998</v>
      </c>
      <c r="N580" s="12">
        <f t="shared" si="288"/>
        <v>17.45</v>
      </c>
      <c r="O580" s="10">
        <f t="shared" si="289"/>
        <v>10.199999999999999</v>
      </c>
      <c r="P580" s="10">
        <f t="shared" si="290"/>
        <v>93.965635424086216</v>
      </c>
      <c r="Q580" s="10">
        <f t="shared" si="291"/>
        <v>29.708361940743</v>
      </c>
      <c r="R580" s="10">
        <f t="shared" si="292"/>
        <v>27.035096225898439</v>
      </c>
      <c r="S580" s="12">
        <f t="shared" si="293"/>
        <v>9.2730846044338229</v>
      </c>
      <c r="T580" s="10">
        <f t="shared" si="294"/>
        <v>13.310685499999998</v>
      </c>
      <c r="U580" s="10">
        <f t="shared" si="295"/>
        <v>0.69666469126881736</v>
      </c>
      <c r="V580" s="10">
        <f t="shared" si="296"/>
        <v>7.1402751454140434</v>
      </c>
      <c r="W580" s="10">
        <f t="shared" si="297"/>
        <v>28.371729083320719</v>
      </c>
      <c r="X580" s="10">
        <f t="shared" si="298"/>
        <v>0.23509516525847041</v>
      </c>
      <c r="Y580" s="10">
        <f t="shared" si="299"/>
        <v>0.59049733321290354</v>
      </c>
      <c r="Z580" s="10">
        <f t="shared" si="300"/>
        <v>3.9386504796805655</v>
      </c>
      <c r="AA580" s="10">
        <f t="shared" si="301"/>
        <v>3.2016246657334779</v>
      </c>
      <c r="AB580" s="10">
        <f t="shared" si="302"/>
        <v>3.0009259259999999</v>
      </c>
      <c r="AC580" s="10">
        <f t="shared" si="303"/>
        <v>0.95580933170234272</v>
      </c>
      <c r="AD580" s="10">
        <f t="shared" si="304"/>
        <v>0.59694670382105797</v>
      </c>
      <c r="AE580" s="10">
        <f t="shared" si="305"/>
        <v>0.77637801776170035</v>
      </c>
      <c r="AF580" s="10">
        <f t="shared" si="306"/>
        <v>0.5614808342932468</v>
      </c>
      <c r="AG580" s="10">
        <f t="shared" si="307"/>
        <v>5.3780509107213804E-2</v>
      </c>
      <c r="AH580" s="10">
        <f t="shared" si="308"/>
        <v>93.965635424086216</v>
      </c>
      <c r="AI580" s="10">
        <f t="shared" si="309"/>
        <v>6.2487147557017335E-2</v>
      </c>
      <c r="AJ580" s="10">
        <f t="shared" ca="1" si="310"/>
        <v>0.38559629626000003</v>
      </c>
      <c r="AK580" s="12">
        <f t="shared" si="311"/>
        <v>5.3780509107213804E-2</v>
      </c>
      <c r="AL580" s="10">
        <f t="shared" ca="1" si="312"/>
        <v>2.8160283694734778</v>
      </c>
      <c r="AM580" s="10">
        <f t="shared" si="313"/>
        <v>6.2487147557017335E-2</v>
      </c>
      <c r="AN580" s="10">
        <f t="shared" si="314"/>
        <v>3.2608586256746963</v>
      </c>
      <c r="AO580" s="10">
        <f t="shared" si="315"/>
        <v>3.6993827160000001</v>
      </c>
      <c r="AP580" s="10">
        <f t="shared" si="316"/>
        <v>0.21489718346845355</v>
      </c>
      <c r="AQ580" s="10">
        <f t="shared" si="317"/>
        <v>2.2577901234400004</v>
      </c>
      <c r="AR580" s="15">
        <f t="shared" ca="1" si="318"/>
        <v>1.1483865930864787</v>
      </c>
    </row>
    <row r="581" spans="1:44">
      <c r="A581" s="14" t="str">
        <f>B581&amp;D581</f>
        <v>OR3</v>
      </c>
      <c r="B581" t="s">
        <v>99</v>
      </c>
      <c r="C581" t="s">
        <v>155</v>
      </c>
      <c r="D581">
        <v>3</v>
      </c>
      <c r="E581">
        <v>1</v>
      </c>
      <c r="F581" s="16">
        <f t="shared" ca="1" si="319"/>
        <v>2.2718451815382621</v>
      </c>
      <c r="G581">
        <v>11.14666667</v>
      </c>
      <c r="H581">
        <v>1.25</v>
      </c>
      <c r="I581">
        <v>-0.58694444400000001</v>
      </c>
      <c r="J581">
        <v>639.5</v>
      </c>
      <c r="K581">
        <v>3.914861111</v>
      </c>
      <c r="L581">
        <v>45.491500000000002</v>
      </c>
      <c r="M581">
        <v>7.266666667</v>
      </c>
      <c r="N581" s="12">
        <f t="shared" si="288"/>
        <v>24.8</v>
      </c>
      <c r="O581" s="10">
        <f t="shared" si="289"/>
        <v>11.75</v>
      </c>
      <c r="P581" s="10">
        <f t="shared" si="290"/>
        <v>93.965635424086216</v>
      </c>
      <c r="Q581" s="10">
        <f t="shared" si="291"/>
        <v>31.895928817408002</v>
      </c>
      <c r="R581" s="10">
        <f t="shared" si="292"/>
        <v>27.635297519728002</v>
      </c>
      <c r="S581" s="12">
        <f t="shared" si="293"/>
        <v>13.868652482621277</v>
      </c>
      <c r="T581" s="10">
        <f t="shared" si="294"/>
        <v>18.917192</v>
      </c>
      <c r="U581" s="10">
        <f t="shared" si="295"/>
        <v>0.73312426509289952</v>
      </c>
      <c r="V581" s="10">
        <f t="shared" si="296"/>
        <v>10.678862411618384</v>
      </c>
      <c r="W581" s="10">
        <f t="shared" si="297"/>
        <v>29.765613168568002</v>
      </c>
      <c r="X581" s="10">
        <f t="shared" si="298"/>
        <v>0.23290261495244607</v>
      </c>
      <c r="Y581" s="10">
        <f t="shared" si="299"/>
        <v>0.63971775787541441</v>
      </c>
      <c r="Z581" s="10">
        <f t="shared" si="300"/>
        <v>4.4348364108140892</v>
      </c>
      <c r="AA581" s="10">
        <f t="shared" si="301"/>
        <v>6.2440260008042952</v>
      </c>
      <c r="AB581" s="10">
        <f t="shared" si="302"/>
        <v>6.1983333350000001</v>
      </c>
      <c r="AC581" s="10">
        <f t="shared" si="303"/>
        <v>1.3255669835723201</v>
      </c>
      <c r="AD581" s="10">
        <f t="shared" si="304"/>
        <v>0.66865232305074895</v>
      </c>
      <c r="AE581" s="10">
        <f t="shared" si="305"/>
        <v>0.99710965331153445</v>
      </c>
      <c r="AF581" s="10">
        <f t="shared" si="306"/>
        <v>0.58519642265428706</v>
      </c>
      <c r="AG581" s="10">
        <f t="shared" si="307"/>
        <v>6.5524063808248767E-2</v>
      </c>
      <c r="AH581" s="10">
        <f t="shared" si="308"/>
        <v>93.965635424086216</v>
      </c>
      <c r="AI581" s="10">
        <f t="shared" si="309"/>
        <v>6.2487147557017335E-2</v>
      </c>
      <c r="AJ581" s="10">
        <f t="shared" ca="1" si="310"/>
        <v>0.44763703726000009</v>
      </c>
      <c r="AK581" s="12">
        <f t="shared" si="311"/>
        <v>6.5524063808248767E-2</v>
      </c>
      <c r="AL581" s="10">
        <f t="shared" ca="1" si="312"/>
        <v>5.7963889635442953</v>
      </c>
      <c r="AM581" s="10">
        <f t="shared" si="313"/>
        <v>6.2487147557017335E-2</v>
      </c>
      <c r="AN581" s="10">
        <f t="shared" si="314"/>
        <v>3.2235149445542088</v>
      </c>
      <c r="AO581" s="10">
        <f t="shared" si="315"/>
        <v>3.914861111</v>
      </c>
      <c r="AP581" s="10">
        <f t="shared" si="316"/>
        <v>0.41191323065724739</v>
      </c>
      <c r="AQ581" s="10">
        <f t="shared" si="317"/>
        <v>2.3310527777400001</v>
      </c>
      <c r="AR581" s="15">
        <f t="shared" ca="1" si="318"/>
        <v>2.2718451815382621</v>
      </c>
    </row>
    <row r="582" spans="1:44">
      <c r="A582" s="14" t="str">
        <f>B582&amp;D582</f>
        <v>OR4</v>
      </c>
      <c r="B582" t="s">
        <v>99</v>
      </c>
      <c r="C582" t="s">
        <v>155</v>
      </c>
      <c r="D582">
        <v>4</v>
      </c>
      <c r="E582">
        <v>1</v>
      </c>
      <c r="F582" s="16">
        <f t="shared" ca="1" si="319"/>
        <v>3.2801424250853302</v>
      </c>
      <c r="G582">
        <v>15.025862070000001</v>
      </c>
      <c r="H582">
        <v>3.3948275859999999</v>
      </c>
      <c r="I582">
        <v>1.7624281610000001</v>
      </c>
      <c r="J582">
        <v>639.5</v>
      </c>
      <c r="K582">
        <v>4.0964798849999999</v>
      </c>
      <c r="L582">
        <v>45.491500000000002</v>
      </c>
      <c r="M582">
        <v>8</v>
      </c>
      <c r="N582" s="12">
        <f t="shared" si="288"/>
        <v>33.200000000000003</v>
      </c>
      <c r="O582" s="10">
        <f t="shared" si="289"/>
        <v>13.25</v>
      </c>
      <c r="P582" s="10">
        <f t="shared" si="290"/>
        <v>93.965635424086216</v>
      </c>
      <c r="Q582" s="10">
        <f t="shared" si="291"/>
        <v>33.731204087808003</v>
      </c>
      <c r="R582" s="10">
        <f t="shared" si="292"/>
        <v>28.451044931327999</v>
      </c>
      <c r="S582" s="12">
        <f t="shared" si="293"/>
        <v>18.322641509433961</v>
      </c>
      <c r="T582" s="10">
        <f t="shared" si="294"/>
        <v>25.324628000000001</v>
      </c>
      <c r="U582" s="10">
        <f t="shared" si="295"/>
        <v>0.72351078599985597</v>
      </c>
      <c r="V582" s="10">
        <f t="shared" si="296"/>
        <v>14.108433962264151</v>
      </c>
      <c r="W582" s="10">
        <f t="shared" si="297"/>
        <v>31.091124509568001</v>
      </c>
      <c r="X582" s="10">
        <f t="shared" si="298"/>
        <v>0.22339304099418172</v>
      </c>
      <c r="Y582" s="10">
        <f t="shared" si="299"/>
        <v>0.62673956109980566</v>
      </c>
      <c r="Z582" s="10">
        <f t="shared" si="300"/>
        <v>4.3530452252591685</v>
      </c>
      <c r="AA582" s="10">
        <f t="shared" si="301"/>
        <v>9.7553887370049814</v>
      </c>
      <c r="AB582" s="10">
        <f t="shared" si="302"/>
        <v>9.2103448280000002</v>
      </c>
      <c r="AC582" s="10">
        <f t="shared" si="303"/>
        <v>1.7081877374491083</v>
      </c>
      <c r="AD582" s="10">
        <f t="shared" si="304"/>
        <v>0.77926449022618582</v>
      </c>
      <c r="AE582" s="10">
        <f t="shared" si="305"/>
        <v>1.243726113837647</v>
      </c>
      <c r="AF582" s="10">
        <f t="shared" si="306"/>
        <v>0.69373382084615243</v>
      </c>
      <c r="AG582" s="10">
        <f t="shared" si="307"/>
        <v>7.8529433928191922E-2</v>
      </c>
      <c r="AH582" s="10">
        <f t="shared" si="308"/>
        <v>93.965635424086216</v>
      </c>
      <c r="AI582" s="10">
        <f t="shared" si="309"/>
        <v>6.2487147557017335E-2</v>
      </c>
      <c r="AJ582" s="10">
        <f t="shared" ca="1" si="310"/>
        <v>0.42168160902000007</v>
      </c>
      <c r="AK582" s="12">
        <f t="shared" si="311"/>
        <v>7.8529433928191922E-2</v>
      </c>
      <c r="AL582" s="10">
        <f t="shared" ca="1" si="312"/>
        <v>9.3337071279849813</v>
      </c>
      <c r="AM582" s="10">
        <f t="shared" si="313"/>
        <v>6.2487147557017335E-2</v>
      </c>
      <c r="AN582" s="10">
        <f t="shared" si="314"/>
        <v>3.1891105924856404</v>
      </c>
      <c r="AO582" s="10">
        <f t="shared" si="315"/>
        <v>4.0964798849999999</v>
      </c>
      <c r="AP582" s="10">
        <f t="shared" si="316"/>
        <v>0.54999229299149455</v>
      </c>
      <c r="AQ582" s="10">
        <f t="shared" si="317"/>
        <v>2.3928031608999998</v>
      </c>
      <c r="AR582" s="15">
        <f t="shared" ca="1" si="318"/>
        <v>3.2801424250853302</v>
      </c>
    </row>
    <row r="583" spans="1:44">
      <c r="A583" s="14" t="str">
        <f>B583&amp;D583</f>
        <v>OR5</v>
      </c>
      <c r="B583" t="s">
        <v>99</v>
      </c>
      <c r="C583" t="s">
        <v>155</v>
      </c>
      <c r="D583">
        <v>5</v>
      </c>
      <c r="E583">
        <v>1</v>
      </c>
      <c r="F583" s="16">
        <f t="shared" ca="1" si="319"/>
        <v>4.3022464790675077</v>
      </c>
      <c r="G583">
        <v>18.82833333</v>
      </c>
      <c r="H583">
        <v>6.3016666670000001</v>
      </c>
      <c r="I583">
        <v>3.9856944439999999</v>
      </c>
      <c r="J583">
        <v>639.5</v>
      </c>
      <c r="K583">
        <v>3.4124305559999999</v>
      </c>
      <c r="L583">
        <v>45.491500000000002</v>
      </c>
      <c r="M583">
        <v>9.9499999999999993</v>
      </c>
      <c r="N583" s="12">
        <f t="shared" si="288"/>
        <v>39.200000000000003</v>
      </c>
      <c r="O583" s="10">
        <f t="shared" si="289"/>
        <v>14.7</v>
      </c>
      <c r="P583" s="10">
        <f t="shared" si="290"/>
        <v>93.965635424086216</v>
      </c>
      <c r="Q583" s="10">
        <f t="shared" si="291"/>
        <v>35.401048873116437</v>
      </c>
      <c r="R583" s="10">
        <f t="shared" si="292"/>
        <v>29.708361940743</v>
      </c>
      <c r="S583" s="12">
        <f t="shared" si="293"/>
        <v>23.066666666666666</v>
      </c>
      <c r="T583" s="10">
        <f t="shared" si="294"/>
        <v>29.901368000000002</v>
      </c>
      <c r="U583" s="10">
        <f t="shared" si="295"/>
        <v>0.77142512899967208</v>
      </c>
      <c r="V583" s="10">
        <f t="shared" si="296"/>
        <v>17.761333333333333</v>
      </c>
      <c r="W583" s="10">
        <f t="shared" si="297"/>
        <v>32.55470540692972</v>
      </c>
      <c r="X583" s="10">
        <f t="shared" si="298"/>
        <v>0.2138101631272491</v>
      </c>
      <c r="Y583" s="10">
        <f t="shared" si="299"/>
        <v>0.69142392414955733</v>
      </c>
      <c r="Z583" s="10">
        <f t="shared" si="300"/>
        <v>4.8126748051034589</v>
      </c>
      <c r="AA583" s="10">
        <f t="shared" si="301"/>
        <v>12.948658528229874</v>
      </c>
      <c r="AB583" s="10">
        <f t="shared" si="302"/>
        <v>12.564999998499999</v>
      </c>
      <c r="AC583" s="10">
        <f t="shared" si="303"/>
        <v>2.1739697823473474</v>
      </c>
      <c r="AD583" s="10">
        <f t="shared" si="304"/>
        <v>0.95481977556173925</v>
      </c>
      <c r="AE583" s="10">
        <f t="shared" si="305"/>
        <v>1.5643947789545434</v>
      </c>
      <c r="AF583" s="10">
        <f t="shared" si="306"/>
        <v>0.81244259846793287</v>
      </c>
      <c r="AG583" s="10">
        <f t="shared" si="307"/>
        <v>9.5549221777256485E-2</v>
      </c>
      <c r="AH583" s="10">
        <f t="shared" si="308"/>
        <v>93.965635424086216</v>
      </c>
      <c r="AI583" s="10">
        <f t="shared" si="309"/>
        <v>6.2487147557017335E-2</v>
      </c>
      <c r="AJ583" s="10">
        <f t="shared" ca="1" si="310"/>
        <v>0.46965172386999993</v>
      </c>
      <c r="AK583" s="12">
        <f t="shared" si="311"/>
        <v>9.5549221777256485E-2</v>
      </c>
      <c r="AL583" s="10">
        <f t="shared" ca="1" si="312"/>
        <v>12.479006804359875</v>
      </c>
      <c r="AM583" s="10">
        <f t="shared" si="313"/>
        <v>6.2487147557017335E-2</v>
      </c>
      <c r="AN583" s="10">
        <f t="shared" si="314"/>
        <v>3.1516467354358113</v>
      </c>
      <c r="AO583" s="10">
        <f t="shared" si="315"/>
        <v>3.4124305559999999</v>
      </c>
      <c r="AP583" s="10">
        <f t="shared" si="316"/>
        <v>0.7519521804866105</v>
      </c>
      <c r="AQ583" s="10">
        <f t="shared" si="317"/>
        <v>2.16022638904</v>
      </c>
      <c r="AR583" s="15">
        <f t="shared" ca="1" si="318"/>
        <v>4.3022464790675077</v>
      </c>
    </row>
    <row r="584" spans="1:44">
      <c r="A584" s="14" t="str">
        <f>B584&amp;D584</f>
        <v>OR6</v>
      </c>
      <c r="B584" t="s">
        <v>99</v>
      </c>
      <c r="C584" t="s">
        <v>155</v>
      </c>
      <c r="D584">
        <v>6</v>
      </c>
      <c r="E584">
        <v>1</v>
      </c>
      <c r="F584" s="16">
        <f t="shared" ca="1" si="319"/>
        <v>6.1142910734438756</v>
      </c>
      <c r="G584">
        <v>24.532758619999999</v>
      </c>
      <c r="H584">
        <v>9.8862068969999992</v>
      </c>
      <c r="I584">
        <v>6.2204022989999999</v>
      </c>
      <c r="J584">
        <v>639.5</v>
      </c>
      <c r="K584">
        <v>3.9348419539999999</v>
      </c>
      <c r="L584">
        <v>45.491500000000002</v>
      </c>
      <c r="M584">
        <v>12.17241379</v>
      </c>
      <c r="N584" s="12">
        <f t="shared" si="288"/>
        <v>41.9</v>
      </c>
      <c r="O584" s="10">
        <f t="shared" si="289"/>
        <v>15.4</v>
      </c>
      <c r="P584" s="10">
        <f t="shared" si="290"/>
        <v>93.965635424086216</v>
      </c>
      <c r="Q584" s="10">
        <f t="shared" si="291"/>
        <v>38.406945885273437</v>
      </c>
      <c r="R584" s="10">
        <f t="shared" si="292"/>
        <v>31.227391054023439</v>
      </c>
      <c r="S584" s="12">
        <f t="shared" si="293"/>
        <v>27.034225253279221</v>
      </c>
      <c r="T584" s="10">
        <f t="shared" si="294"/>
        <v>31.960900999999996</v>
      </c>
      <c r="U584" s="10">
        <f t="shared" si="295"/>
        <v>0.84585303941460299</v>
      </c>
      <c r="V584" s="10">
        <f t="shared" si="296"/>
        <v>20.816353445025001</v>
      </c>
      <c r="W584" s="10">
        <f t="shared" si="297"/>
        <v>34.817168469648436</v>
      </c>
      <c r="X584" s="10">
        <f t="shared" si="298"/>
        <v>0.20358263158154877</v>
      </c>
      <c r="Y584" s="10">
        <f t="shared" si="299"/>
        <v>0.79190160320971403</v>
      </c>
      <c r="Z584" s="10">
        <f t="shared" si="300"/>
        <v>5.6131338055112945</v>
      </c>
      <c r="AA584" s="10">
        <f t="shared" si="301"/>
        <v>15.203219639513707</v>
      </c>
      <c r="AB584" s="10">
        <f t="shared" si="302"/>
        <v>17.209482758499998</v>
      </c>
      <c r="AC584" s="10">
        <f t="shared" si="303"/>
        <v>3.0806766304563977</v>
      </c>
      <c r="AD584" s="10">
        <f t="shared" si="304"/>
        <v>1.2186303494999813</v>
      </c>
      <c r="AE584" s="10">
        <f t="shared" si="305"/>
        <v>2.1496534899781894</v>
      </c>
      <c r="AF584" s="10">
        <f t="shared" si="306"/>
        <v>0.94947440848038067</v>
      </c>
      <c r="AG584" s="10">
        <f t="shared" si="307"/>
        <v>0.12422751462204161</v>
      </c>
      <c r="AH584" s="10">
        <f t="shared" si="308"/>
        <v>93.965635424086216</v>
      </c>
      <c r="AI584" s="10">
        <f t="shared" si="309"/>
        <v>6.2487147557017335E-2</v>
      </c>
      <c r="AJ584" s="10">
        <f t="shared" ca="1" si="310"/>
        <v>0.65022758639999989</v>
      </c>
      <c r="AK584" s="12">
        <f t="shared" si="311"/>
        <v>0.12422751462204161</v>
      </c>
      <c r="AL584" s="10">
        <f t="shared" ca="1" si="312"/>
        <v>14.552992053113707</v>
      </c>
      <c r="AM584" s="10">
        <f t="shared" si="313"/>
        <v>6.2487147557017335E-2</v>
      </c>
      <c r="AN584" s="10">
        <f t="shared" si="314"/>
        <v>3.101208104729444</v>
      </c>
      <c r="AO584" s="10">
        <f t="shared" si="315"/>
        <v>3.9348419539999999</v>
      </c>
      <c r="AP584" s="10">
        <f t="shared" si="316"/>
        <v>1.2001790814978088</v>
      </c>
      <c r="AQ584" s="10">
        <f t="shared" si="317"/>
        <v>2.33784626436</v>
      </c>
      <c r="AR584" s="15">
        <f t="shared" ca="1" si="318"/>
        <v>6.1142910734438756</v>
      </c>
    </row>
    <row r="585" spans="1:44">
      <c r="A585" s="14" t="str">
        <f>B585&amp;D585</f>
        <v>OR7</v>
      </c>
      <c r="B585" t="s">
        <v>99</v>
      </c>
      <c r="C585" t="s">
        <v>155</v>
      </c>
      <c r="D585">
        <v>7</v>
      </c>
      <c r="E585">
        <v>1</v>
      </c>
      <c r="F585" s="16">
        <f t="shared" ca="1" si="319"/>
        <v>7.3951009819943376</v>
      </c>
      <c r="G585">
        <v>28.676666669999999</v>
      </c>
      <c r="H585">
        <v>11.94333333</v>
      </c>
      <c r="I585">
        <v>5.5732638889999997</v>
      </c>
      <c r="J585">
        <v>639.5</v>
      </c>
      <c r="K585">
        <v>3.048055556</v>
      </c>
      <c r="L585">
        <v>45.491500000000002</v>
      </c>
      <c r="M585">
        <v>12.483333330000001</v>
      </c>
      <c r="N585" s="12">
        <f t="shared" si="288"/>
        <v>45.650000000000006</v>
      </c>
      <c r="O585" s="10">
        <f t="shared" si="289"/>
        <v>15.1</v>
      </c>
      <c r="P585" s="10">
        <f t="shared" si="290"/>
        <v>93.965635424086216</v>
      </c>
      <c r="Q585" s="10">
        <f t="shared" si="291"/>
        <v>40.514563026971437</v>
      </c>
      <c r="R585" s="10">
        <f t="shared" si="292"/>
        <v>32.121141915516439</v>
      </c>
      <c r="S585" s="12">
        <f t="shared" si="293"/>
        <v>30.282174387897353</v>
      </c>
      <c r="T585" s="10">
        <f t="shared" si="294"/>
        <v>34.821363500000004</v>
      </c>
      <c r="U585" s="10">
        <f t="shared" si="295"/>
        <v>0.86964355625813872</v>
      </c>
      <c r="V585" s="10">
        <f t="shared" si="296"/>
        <v>23.317274278680962</v>
      </c>
      <c r="W585" s="10">
        <f t="shared" si="297"/>
        <v>36.317852471243938</v>
      </c>
      <c r="X585" s="10">
        <f t="shared" si="298"/>
        <v>0.20660712361201722</v>
      </c>
      <c r="Y585" s="10">
        <f t="shared" si="299"/>
        <v>0.82401880094848734</v>
      </c>
      <c r="Z585" s="10">
        <f t="shared" si="300"/>
        <v>6.1830473501410799</v>
      </c>
      <c r="AA585" s="10">
        <f t="shared" si="301"/>
        <v>17.134226928539881</v>
      </c>
      <c r="AB585" s="10">
        <f t="shared" si="302"/>
        <v>20.309999999999999</v>
      </c>
      <c r="AC585" s="10">
        <f t="shared" si="303"/>
        <v>3.9314362614295084</v>
      </c>
      <c r="AD585" s="10">
        <f t="shared" si="304"/>
        <v>1.3973316859049916</v>
      </c>
      <c r="AE585" s="10">
        <f t="shared" si="305"/>
        <v>2.6643839736672499</v>
      </c>
      <c r="AF585" s="10">
        <f t="shared" si="306"/>
        <v>0.90783976893161533</v>
      </c>
      <c r="AG585" s="10">
        <f t="shared" si="307"/>
        <v>0.14718626974032067</v>
      </c>
      <c r="AH585" s="10">
        <f t="shared" si="308"/>
        <v>93.965635424086216</v>
      </c>
      <c r="AI585" s="10">
        <f t="shared" si="309"/>
        <v>6.2487147557017335E-2</v>
      </c>
      <c r="AJ585" s="10">
        <f t="shared" ca="1" si="310"/>
        <v>0.43407241381000011</v>
      </c>
      <c r="AK585" s="12">
        <f t="shared" si="311"/>
        <v>0.14718626974032067</v>
      </c>
      <c r="AL585" s="10">
        <f t="shared" ca="1" si="312"/>
        <v>16.700154514729881</v>
      </c>
      <c r="AM585" s="10">
        <f t="shared" si="313"/>
        <v>6.2487147557017335E-2</v>
      </c>
      <c r="AN585" s="10">
        <f t="shared" si="314"/>
        <v>3.0684258975145751</v>
      </c>
      <c r="AO585" s="10">
        <f t="shared" si="315"/>
        <v>3.048055556</v>
      </c>
      <c r="AP585" s="10">
        <f t="shared" si="316"/>
        <v>1.7565442047356346</v>
      </c>
      <c r="AQ585" s="10">
        <f t="shared" si="317"/>
        <v>2.03633888904</v>
      </c>
      <c r="AR585" s="15">
        <f t="shared" ca="1" si="318"/>
        <v>7.3951009819943376</v>
      </c>
    </row>
    <row r="586" spans="1:44">
      <c r="A586" s="14" t="str">
        <f>B586&amp;D586</f>
        <v>OR8</v>
      </c>
      <c r="B586" t="s">
        <v>99</v>
      </c>
      <c r="C586" t="s">
        <v>155</v>
      </c>
      <c r="D586">
        <v>8</v>
      </c>
      <c r="E586">
        <v>1</v>
      </c>
      <c r="F586" s="16">
        <f t="shared" ca="1" si="319"/>
        <v>8.6376395059769688</v>
      </c>
      <c r="G586">
        <v>29.945</v>
      </c>
      <c r="H586">
        <v>12.505000000000001</v>
      </c>
      <c r="I586">
        <v>5.6165972220000002</v>
      </c>
      <c r="J586">
        <v>639.5</v>
      </c>
      <c r="K586">
        <v>3.3504861109999999</v>
      </c>
      <c r="L586">
        <v>45.491500000000002</v>
      </c>
      <c r="M586">
        <v>11.93333333</v>
      </c>
      <c r="N586" s="12">
        <f t="shared" si="288"/>
        <v>50.650000000000006</v>
      </c>
      <c r="O586" s="10">
        <f t="shared" si="289"/>
        <v>13.9</v>
      </c>
      <c r="P586" s="10">
        <f t="shared" si="290"/>
        <v>93.965635424086216</v>
      </c>
      <c r="Q586" s="10">
        <f t="shared" si="291"/>
        <v>41.054749747773435</v>
      </c>
      <c r="R586" s="10">
        <f t="shared" si="292"/>
        <v>32.575143952371441</v>
      </c>
      <c r="S586" s="12">
        <f t="shared" si="293"/>
        <v>34.404346516708635</v>
      </c>
      <c r="T586" s="10">
        <f t="shared" si="294"/>
        <v>38.635313500000002</v>
      </c>
      <c r="U586" s="10">
        <f t="shared" si="295"/>
        <v>0.89048964276447851</v>
      </c>
      <c r="V586" s="10">
        <f t="shared" si="296"/>
        <v>26.491346817865651</v>
      </c>
      <c r="W586" s="10">
        <f t="shared" si="297"/>
        <v>36.814946850072438</v>
      </c>
      <c r="X586" s="10">
        <f t="shared" si="298"/>
        <v>0.2064062121250417</v>
      </c>
      <c r="Y586" s="10">
        <f t="shared" si="299"/>
        <v>0.85216101773204611</v>
      </c>
      <c r="Z586" s="10">
        <f t="shared" si="300"/>
        <v>6.4754298840030007</v>
      </c>
      <c r="AA586" s="10">
        <f t="shared" si="301"/>
        <v>20.015916933862648</v>
      </c>
      <c r="AB586" s="10">
        <f t="shared" si="302"/>
        <v>21.225000000000001</v>
      </c>
      <c r="AC586" s="10">
        <f t="shared" si="303"/>
        <v>4.2296979057695427</v>
      </c>
      <c r="AD586" s="10">
        <f t="shared" si="304"/>
        <v>1.4499571724401996</v>
      </c>
      <c r="AE586" s="10">
        <f t="shared" si="305"/>
        <v>2.8398275391048711</v>
      </c>
      <c r="AF586" s="10">
        <f t="shared" si="306"/>
        <v>0.91057653871323252</v>
      </c>
      <c r="AG586" s="10">
        <f t="shared" si="307"/>
        <v>0.15461105074652357</v>
      </c>
      <c r="AH586" s="10">
        <f t="shared" si="308"/>
        <v>93.965635424086216</v>
      </c>
      <c r="AI586" s="10">
        <f t="shared" si="309"/>
        <v>6.2487147557017335E-2</v>
      </c>
      <c r="AJ586" s="10">
        <f t="shared" ca="1" si="310"/>
        <v>0.12810000000000038</v>
      </c>
      <c r="AK586" s="12">
        <f t="shared" si="311"/>
        <v>0.15461105074652357</v>
      </c>
      <c r="AL586" s="10">
        <f t="shared" ca="1" si="312"/>
        <v>19.887816933862648</v>
      </c>
      <c r="AM586" s="10">
        <f t="shared" si="313"/>
        <v>6.2487147557017335E-2</v>
      </c>
      <c r="AN586" s="10">
        <f t="shared" si="314"/>
        <v>3.0588835075197549</v>
      </c>
      <c r="AO586" s="10">
        <f t="shared" si="315"/>
        <v>3.3504861109999999</v>
      </c>
      <c r="AP586" s="10">
        <f t="shared" si="316"/>
        <v>1.9292510003916385</v>
      </c>
      <c r="AQ586" s="10">
        <f t="shared" si="317"/>
        <v>2.1391652777400001</v>
      </c>
      <c r="AR586" s="15">
        <f t="shared" ca="1" si="318"/>
        <v>8.6376395059769688</v>
      </c>
    </row>
    <row r="587" spans="1:44">
      <c r="A587" s="14" t="str">
        <f>B587&amp;D587</f>
        <v>OR9</v>
      </c>
      <c r="B587" t="s">
        <v>99</v>
      </c>
      <c r="C587" t="s">
        <v>155</v>
      </c>
      <c r="D587">
        <v>9</v>
      </c>
      <c r="E587">
        <v>1</v>
      </c>
      <c r="F587" s="16">
        <f t="shared" ca="1" si="319"/>
        <v>4.5128779684933367</v>
      </c>
      <c r="G587">
        <v>24.551724140000001</v>
      </c>
      <c r="H587">
        <v>9.9482758619999991</v>
      </c>
      <c r="I587">
        <v>5.7000718389999996</v>
      </c>
      <c r="J587">
        <v>639.5</v>
      </c>
      <c r="K587">
        <v>2.7754310339999999</v>
      </c>
      <c r="L587">
        <v>45.491500000000002</v>
      </c>
      <c r="M587">
        <v>9.6724137930000005</v>
      </c>
      <c r="N587" s="12">
        <f t="shared" ref="N587:N638" si="320">VLOOKUP(L587, Ra,D587+1)</f>
        <v>27.95</v>
      </c>
      <c r="O587" s="10">
        <f t="shared" ref="O587:O638" si="321">VLOOKUP(L587, N, D587+1)</f>
        <v>12.3</v>
      </c>
      <c r="P587" s="10">
        <f t="shared" ref="P587:P638" si="322">101.3*((293-0.0065*J587)/293)^5.26</f>
        <v>93.965635424086216</v>
      </c>
      <c r="Q587" s="10">
        <f t="shared" ref="Q587:Q638" si="323">VLOOKUP(G587, stefan, 6)</f>
        <v>38.406945885273437</v>
      </c>
      <c r="R587" s="10">
        <f t="shared" ref="R587:R638" si="324">VLOOKUP(H587, stefan, 6)</f>
        <v>31.227391054023439</v>
      </c>
      <c r="S587" s="12">
        <f t="shared" ref="S587:S638" si="325">(0.25+0.5*(M587/O587))*N587</f>
        <v>17.977092094079268</v>
      </c>
      <c r="T587" s="10">
        <f t="shared" ref="T587:T638" si="326">(0.75+2*(J587/100000))*N587</f>
        <v>21.3199805</v>
      </c>
      <c r="U587" s="10">
        <f t="shared" ref="U587:U638" si="327">S587/T587</f>
        <v>0.84320396512929585</v>
      </c>
      <c r="V587" s="10">
        <f t="shared" ref="V587:V638" si="328">0.77*S587</f>
        <v>13.842360912441036</v>
      </c>
      <c r="W587" s="10">
        <f t="shared" ref="W587:W638" si="329">(Q587+R587)/2</f>
        <v>34.817168469648436</v>
      </c>
      <c r="X587" s="10">
        <f t="shared" ref="X587:X638" si="330">0.34-(0.14*SQRT(AF587))</f>
        <v>0.20601853822432159</v>
      </c>
      <c r="Y587" s="10">
        <f t="shared" ref="Y587:Y638" si="331">(1.35*U587)-0.35</f>
        <v>0.78832535292454942</v>
      </c>
      <c r="Z587" s="10">
        <f t="shared" ref="Z587:Z638" si="332">W587*X587*Y587</f>
        <v>5.6546436874640982</v>
      </c>
      <c r="AA587" s="10">
        <f t="shared" ref="AA587:AA638" si="333">V587-Z587</f>
        <v>8.1877172249769377</v>
      </c>
      <c r="AB587" s="10">
        <f t="shared" ref="AB587:AB638" si="334">(G587+H587)/2</f>
        <v>17.250000001</v>
      </c>
      <c r="AC587" s="10">
        <f t="shared" ref="AC587:AC638" si="335">0.6108*EXP((17.27*G587)/(G587+237.3))</f>
        <v>3.0841709910219128</v>
      </c>
      <c r="AD587" s="10">
        <f t="shared" ref="AD587:AD638" si="336">0.6108*EXP((17.27*H587)/(H587+237.3))</f>
        <v>1.2237129169970866</v>
      </c>
      <c r="AE587" s="10">
        <f t="shared" ref="AE587:AE638" si="337">(AC587+AD587)/2</f>
        <v>2.1539419540094995</v>
      </c>
      <c r="AF587" s="10">
        <f t="shared" ref="AF587:AF638" si="338">0.6108*EXP((17.27*I587)/(I587+237.3))</f>
        <v>0.91586898467079458</v>
      </c>
      <c r="AG587" s="10">
        <f t="shared" ref="AG587:AG638" si="339">(4098*0.6108*EXP(17.27*AB587/(AB587+237.3)))/((AB587+237.3)^2)</f>
        <v>0.12450667583218777</v>
      </c>
      <c r="AH587" s="10">
        <f t="shared" ref="AH587:AH638" si="340">101.3*((293-0.0065*J587)/293)^5.26</f>
        <v>93.965635424086216</v>
      </c>
      <c r="AI587" s="10">
        <f t="shared" ref="AI587:AI638" si="341">0.000665*AH587</f>
        <v>6.2487147557017335E-2</v>
      </c>
      <c r="AJ587" s="10">
        <f t="shared" ref="AJ587:AJ638" ca="1" si="342">0.14*(AB587-OFFSET(AB587, IF(D587=1, 11, -1), 0))</f>
        <v>-0.55649999986000021</v>
      </c>
      <c r="AK587" s="12">
        <f t="shared" ref="AK587:AK638" si="343">AG587</f>
        <v>0.12450667583218777</v>
      </c>
      <c r="AL587" s="10">
        <f t="shared" ref="AL587:AL638" ca="1" si="344">AA587-AJ587</f>
        <v>8.7442172248369374</v>
      </c>
      <c r="AM587" s="10">
        <f t="shared" ref="AM587:AM638" si="345">AI587</f>
        <v>6.2487147557017335E-2</v>
      </c>
      <c r="AN587" s="10">
        <f t="shared" ref="AN587:AN638" si="346">900/(AB587+273)</f>
        <v>3.1007751937877668</v>
      </c>
      <c r="AO587" s="10">
        <f t="shared" ref="AO587:AO638" si="347">K587</f>
        <v>2.7754310339999999</v>
      </c>
      <c r="AP587" s="10">
        <f t="shared" ref="AP587:AP638" si="348">AE587-AF587</f>
        <v>1.2380729693387049</v>
      </c>
      <c r="AQ587" s="10">
        <f t="shared" ref="AQ587:AQ638" si="349">1+0.34*AO587</f>
        <v>1.9436465515600001</v>
      </c>
      <c r="AR587" s="15">
        <f t="shared" ref="AR587:AR638" ca="1" si="350">(0.408*AK587*AL587+AM587*AN587*AO587*AP587)/(AK587+AM587*AQ587)</f>
        <v>4.5128779684933367</v>
      </c>
    </row>
    <row r="588" spans="1:44">
      <c r="A588" s="14" t="str">
        <f>B588&amp;D588</f>
        <v>OR10</v>
      </c>
      <c r="B588" t="s">
        <v>99</v>
      </c>
      <c r="C588" t="s">
        <v>155</v>
      </c>
      <c r="D588">
        <v>10</v>
      </c>
      <c r="E588">
        <v>1</v>
      </c>
      <c r="F588" s="16">
        <f t="shared" ref="F588:F639" ca="1" si="351">AR588</f>
        <v>2.9060976238715153</v>
      </c>
      <c r="G588">
        <v>16.248333330000001</v>
      </c>
      <c r="H588">
        <v>4.6066666669999998</v>
      </c>
      <c r="I588">
        <v>1.687430556</v>
      </c>
      <c r="J588">
        <v>639.5</v>
      </c>
      <c r="K588">
        <v>3.6921527780000001</v>
      </c>
      <c r="L588">
        <v>45.491500000000002</v>
      </c>
      <c r="M588">
        <v>7.3</v>
      </c>
      <c r="N588" s="12">
        <f t="shared" si="320"/>
        <v>19.75</v>
      </c>
      <c r="O588" s="10">
        <f t="shared" si="321"/>
        <v>10.7</v>
      </c>
      <c r="P588" s="10">
        <f t="shared" si="322"/>
        <v>93.965635424086216</v>
      </c>
      <c r="Q588" s="10">
        <f t="shared" si="323"/>
        <v>34.202138733223002</v>
      </c>
      <c r="R588" s="10">
        <f t="shared" si="324"/>
        <v>29.074606329023439</v>
      </c>
      <c r="S588" s="12">
        <f t="shared" si="325"/>
        <v>11.674649532710282</v>
      </c>
      <c r="T588" s="10">
        <f t="shared" si="326"/>
        <v>15.0651025</v>
      </c>
      <c r="U588" s="10">
        <f t="shared" si="327"/>
        <v>0.77494657156898084</v>
      </c>
      <c r="V588" s="10">
        <f t="shared" si="328"/>
        <v>8.9894801401869167</v>
      </c>
      <c r="W588" s="10">
        <f t="shared" si="329"/>
        <v>31.63837253112322</v>
      </c>
      <c r="X588" s="10">
        <f t="shared" si="330"/>
        <v>0.22370626973513463</v>
      </c>
      <c r="Y588" s="10">
        <f t="shared" si="331"/>
        <v>0.69617787161812428</v>
      </c>
      <c r="Z588" s="10">
        <f t="shared" si="332"/>
        <v>4.9273397227625768</v>
      </c>
      <c r="AA588" s="10">
        <f t="shared" si="333"/>
        <v>4.0621404174243398</v>
      </c>
      <c r="AB588" s="10">
        <f t="shared" si="334"/>
        <v>10.4274999985</v>
      </c>
      <c r="AC588" s="10">
        <f t="shared" si="335"/>
        <v>1.8473293832255282</v>
      </c>
      <c r="AD588" s="10">
        <f t="shared" si="336"/>
        <v>0.84864834138022682</v>
      </c>
      <c r="AE588" s="10">
        <f t="shared" si="337"/>
        <v>1.3479888623028775</v>
      </c>
      <c r="AF588" s="10">
        <f t="shared" si="338"/>
        <v>0.69001182137333017</v>
      </c>
      <c r="AG588" s="10">
        <f t="shared" si="339"/>
        <v>8.4377837595202426E-2</v>
      </c>
      <c r="AH588" s="10">
        <f t="shared" si="340"/>
        <v>93.965635424086216</v>
      </c>
      <c r="AI588" s="10">
        <f t="shared" si="341"/>
        <v>6.2487147557017335E-2</v>
      </c>
      <c r="AJ588" s="10">
        <f t="shared" ca="1" si="342"/>
        <v>-0.95515000035000008</v>
      </c>
      <c r="AK588" s="12">
        <f t="shared" si="343"/>
        <v>8.4377837595202426E-2</v>
      </c>
      <c r="AL588" s="10">
        <f t="shared" ca="1" si="344"/>
        <v>5.0172904177743396</v>
      </c>
      <c r="AM588" s="10">
        <f t="shared" si="345"/>
        <v>6.2487147557017335E-2</v>
      </c>
      <c r="AN588" s="10">
        <f t="shared" si="346"/>
        <v>3.1754152296610703</v>
      </c>
      <c r="AO588" s="10">
        <f t="shared" si="347"/>
        <v>3.6921527780000001</v>
      </c>
      <c r="AP588" s="10">
        <f t="shared" si="348"/>
        <v>0.65797704092954734</v>
      </c>
      <c r="AQ588" s="10">
        <f t="shared" si="349"/>
        <v>2.25533194452</v>
      </c>
      <c r="AR588" s="15">
        <f t="shared" ca="1" si="350"/>
        <v>2.9060976238715153</v>
      </c>
    </row>
    <row r="589" spans="1:44">
      <c r="A589" s="14" t="str">
        <f>B589&amp;D589</f>
        <v>OR11</v>
      </c>
      <c r="B589" t="s">
        <v>99</v>
      </c>
      <c r="C589" t="s">
        <v>155</v>
      </c>
      <c r="D589">
        <v>11</v>
      </c>
      <c r="E589">
        <v>1</v>
      </c>
      <c r="F589" s="16">
        <f t="shared" ca="1" si="351"/>
        <v>1.6143800524390293</v>
      </c>
      <c r="G589">
        <v>9.6051724140000001</v>
      </c>
      <c r="H589">
        <v>1.4913793099999999</v>
      </c>
      <c r="I589">
        <v>-0.70991379300000002</v>
      </c>
      <c r="J589">
        <v>639.5</v>
      </c>
      <c r="K589">
        <v>3.9170977009999999</v>
      </c>
      <c r="L589">
        <v>45.491500000000002</v>
      </c>
      <c r="M589">
        <v>4.8620689659999998</v>
      </c>
      <c r="N589" s="12">
        <f t="shared" si="320"/>
        <v>13.25</v>
      </c>
      <c r="O589" s="10">
        <f t="shared" si="321"/>
        <v>9.3000000000000007</v>
      </c>
      <c r="P589" s="10">
        <f t="shared" si="322"/>
        <v>93.965635424086216</v>
      </c>
      <c r="Q589" s="10">
        <f t="shared" si="323"/>
        <v>31.227391054023439</v>
      </c>
      <c r="R589" s="10">
        <f t="shared" si="324"/>
        <v>27.635297519728002</v>
      </c>
      <c r="S589" s="12">
        <f t="shared" si="325"/>
        <v>6.7760706343817194</v>
      </c>
      <c r="T589" s="10">
        <f t="shared" si="326"/>
        <v>10.1069675</v>
      </c>
      <c r="U589" s="10">
        <f t="shared" si="327"/>
        <v>0.67043558163036732</v>
      </c>
      <c r="V589" s="10">
        <f t="shared" si="328"/>
        <v>5.2175743884739241</v>
      </c>
      <c r="W589" s="10">
        <f t="shared" si="329"/>
        <v>29.431344286875721</v>
      </c>
      <c r="X589" s="10">
        <f t="shared" si="330"/>
        <v>0.23338338835987746</v>
      </c>
      <c r="Y589" s="10">
        <f t="shared" si="331"/>
        <v>0.55508803520099592</v>
      </c>
      <c r="Z589" s="10">
        <f t="shared" si="332"/>
        <v>3.8127813988109929</v>
      </c>
      <c r="AA589" s="10">
        <f t="shared" si="333"/>
        <v>1.4047929896629312</v>
      </c>
      <c r="AB589" s="10">
        <f t="shared" si="334"/>
        <v>5.5482758619999997</v>
      </c>
      <c r="AC589" s="10">
        <f t="shared" si="335"/>
        <v>1.1958491854886071</v>
      </c>
      <c r="AD589" s="10">
        <f t="shared" si="336"/>
        <v>0.68036534019099881</v>
      </c>
      <c r="AE589" s="10">
        <f t="shared" si="337"/>
        <v>0.93810726283980295</v>
      </c>
      <c r="AF589" s="10">
        <f t="shared" si="338"/>
        <v>0.5799541774296284</v>
      </c>
      <c r="AG589" s="10">
        <f t="shared" si="339"/>
        <v>6.2973390071814003E-2</v>
      </c>
      <c r="AH589" s="10">
        <f t="shared" si="340"/>
        <v>93.965635424086216</v>
      </c>
      <c r="AI589" s="10">
        <f t="shared" si="341"/>
        <v>6.2487147557017335E-2</v>
      </c>
      <c r="AJ589" s="10">
        <f t="shared" ca="1" si="342"/>
        <v>-0.68309137911000017</v>
      </c>
      <c r="AK589" s="12">
        <f t="shared" si="343"/>
        <v>6.2973390071814003E-2</v>
      </c>
      <c r="AL589" s="10">
        <f t="shared" ca="1" si="344"/>
        <v>2.0878843687729312</v>
      </c>
      <c r="AM589" s="10">
        <f t="shared" si="345"/>
        <v>6.2487147557017335E-2</v>
      </c>
      <c r="AN589" s="10">
        <f t="shared" si="346"/>
        <v>3.2310377697181769</v>
      </c>
      <c r="AO589" s="10">
        <f t="shared" si="347"/>
        <v>3.9170977009999999</v>
      </c>
      <c r="AP589" s="10">
        <f t="shared" si="348"/>
        <v>0.35815308541017454</v>
      </c>
      <c r="AQ589" s="10">
        <f t="shared" si="349"/>
        <v>2.3318132183399998</v>
      </c>
      <c r="AR589" s="15">
        <f t="shared" ca="1" si="350"/>
        <v>1.6143800524390293</v>
      </c>
    </row>
    <row r="590" spans="1:44">
      <c r="A590" s="14" t="str">
        <f>B590&amp;D590</f>
        <v>OR12</v>
      </c>
      <c r="B590" t="s">
        <v>99</v>
      </c>
      <c r="C590" t="s">
        <v>155</v>
      </c>
      <c r="D590">
        <v>12</v>
      </c>
      <c r="E590">
        <v>1</v>
      </c>
      <c r="F590" s="16">
        <f t="shared" ca="1" si="351"/>
        <v>0.88578411792656708</v>
      </c>
      <c r="G590">
        <v>3.7709677419999998</v>
      </c>
      <c r="H590">
        <v>-1.8596774190000001</v>
      </c>
      <c r="I590">
        <v>-3.0810483870000001</v>
      </c>
      <c r="J590">
        <v>639.5</v>
      </c>
      <c r="K590">
        <v>3.944086022</v>
      </c>
      <c r="L590">
        <v>45.491500000000002</v>
      </c>
      <c r="M590">
        <v>3.274193548</v>
      </c>
      <c r="N590" s="12">
        <f t="shared" si="320"/>
        <v>10.5</v>
      </c>
      <c r="O590" s="10">
        <f t="shared" si="321"/>
        <v>8.6</v>
      </c>
      <c r="P590" s="10">
        <f t="shared" si="322"/>
        <v>93.965635424086216</v>
      </c>
      <c r="Q590" s="10">
        <f t="shared" si="323"/>
        <v>28.657772836896438</v>
      </c>
      <c r="R590" s="10">
        <f t="shared" si="324"/>
        <v>26.444725098343</v>
      </c>
      <c r="S590" s="12">
        <f t="shared" si="325"/>
        <v>4.623780945</v>
      </c>
      <c r="T590" s="10">
        <f t="shared" si="326"/>
        <v>8.0092949999999998</v>
      </c>
      <c r="U590" s="10">
        <f t="shared" si="327"/>
        <v>0.57730186551999896</v>
      </c>
      <c r="V590" s="10">
        <f t="shared" si="328"/>
        <v>3.56031132765</v>
      </c>
      <c r="W590" s="10">
        <f t="shared" si="329"/>
        <v>27.551248967619721</v>
      </c>
      <c r="X590" s="10">
        <f t="shared" si="330"/>
        <v>0.24233337415779282</v>
      </c>
      <c r="Y590" s="10">
        <f t="shared" si="331"/>
        <v>0.42935751845199865</v>
      </c>
      <c r="Z590" s="10">
        <f t="shared" si="332"/>
        <v>2.8666428795402492</v>
      </c>
      <c r="AA590" s="10">
        <f t="shared" si="333"/>
        <v>0.69366844810975081</v>
      </c>
      <c r="AB590" s="10">
        <f t="shared" si="334"/>
        <v>0.9556451614999999</v>
      </c>
      <c r="AC590" s="10">
        <f t="shared" si="335"/>
        <v>0.80024396079418569</v>
      </c>
      <c r="AD590" s="10">
        <f t="shared" si="336"/>
        <v>0.5329132546993226</v>
      </c>
      <c r="AE590" s="10">
        <f t="shared" si="337"/>
        <v>0.66657860774675415</v>
      </c>
      <c r="AF590" s="10">
        <f t="shared" si="338"/>
        <v>0.48667192874498433</v>
      </c>
      <c r="AG590" s="10">
        <f t="shared" si="339"/>
        <v>4.7257223817984306E-2</v>
      </c>
      <c r="AH590" s="10">
        <f t="shared" si="340"/>
        <v>93.965635424086216</v>
      </c>
      <c r="AI590" s="10">
        <f t="shared" si="341"/>
        <v>6.2487147557017335E-2</v>
      </c>
      <c r="AJ590" s="10">
        <f t="shared" ca="1" si="342"/>
        <v>-0.64296829807000011</v>
      </c>
      <c r="AK590" s="12">
        <f t="shared" si="343"/>
        <v>4.7257223817984306E-2</v>
      </c>
      <c r="AL590" s="10">
        <f t="shared" ca="1" si="344"/>
        <v>1.3366367461797508</v>
      </c>
      <c r="AM590" s="10">
        <f t="shared" si="345"/>
        <v>6.2487147557017335E-2</v>
      </c>
      <c r="AN590" s="10">
        <f t="shared" si="346"/>
        <v>3.2852033381879746</v>
      </c>
      <c r="AO590" s="10">
        <f t="shared" si="347"/>
        <v>3.944086022</v>
      </c>
      <c r="AP590" s="10">
        <f t="shared" si="348"/>
        <v>0.17990667900176982</v>
      </c>
      <c r="AQ590" s="10">
        <f t="shared" si="349"/>
        <v>2.34098924748</v>
      </c>
      <c r="AR590" s="15">
        <f t="shared" ca="1" si="350"/>
        <v>0.88578411792656708</v>
      </c>
    </row>
    <row r="591" spans="1:44">
      <c r="A591" s="14" t="str">
        <f>B591&amp;D591</f>
        <v>OR1</v>
      </c>
      <c r="B591" t="s">
        <v>99</v>
      </c>
      <c r="C591" t="s">
        <v>155</v>
      </c>
      <c r="D591">
        <v>1</v>
      </c>
      <c r="E591">
        <v>2</v>
      </c>
      <c r="F591" s="16">
        <f t="shared" ca="1" si="351"/>
        <v>0.80252954712157654</v>
      </c>
      <c r="G591">
        <v>3.64</v>
      </c>
      <c r="H591">
        <v>-5.9116666670000004</v>
      </c>
      <c r="I591">
        <v>-5.3875000000000002</v>
      </c>
      <c r="J591">
        <v>1149</v>
      </c>
      <c r="K591">
        <v>2.9344444439999999</v>
      </c>
      <c r="L591">
        <v>44.176499999999997</v>
      </c>
      <c r="M591">
        <v>4.4166666670000003</v>
      </c>
      <c r="N591" s="12">
        <f t="shared" si="320"/>
        <v>12.5</v>
      </c>
      <c r="O591" s="10">
        <f t="shared" si="321"/>
        <v>9.1</v>
      </c>
      <c r="P591" s="10">
        <f t="shared" si="322"/>
        <v>88.435359067402445</v>
      </c>
      <c r="Q591" s="10">
        <f t="shared" si="323"/>
        <v>28.657772836896438</v>
      </c>
      <c r="R591" s="10">
        <f t="shared" si="324"/>
        <v>24.917641817463</v>
      </c>
      <c r="S591" s="12">
        <f t="shared" si="325"/>
        <v>6.1584249086538465</v>
      </c>
      <c r="T591" s="10">
        <f t="shared" si="326"/>
        <v>9.6622500000000002</v>
      </c>
      <c r="U591" s="10">
        <f t="shared" si="327"/>
        <v>0.63736965082189412</v>
      </c>
      <c r="V591" s="10">
        <f t="shared" si="328"/>
        <v>4.7419871796634618</v>
      </c>
      <c r="W591" s="10">
        <f t="shared" si="329"/>
        <v>26.787707327179717</v>
      </c>
      <c r="X591" s="10">
        <f t="shared" si="330"/>
        <v>0.250471940304693</v>
      </c>
      <c r="Y591" s="10">
        <f t="shared" si="331"/>
        <v>0.5104490286095571</v>
      </c>
      <c r="Z591" s="10">
        <f t="shared" si="332"/>
        <v>3.4248929940345185</v>
      </c>
      <c r="AA591" s="10">
        <f t="shared" si="333"/>
        <v>1.3170941856289433</v>
      </c>
      <c r="AB591" s="10">
        <f t="shared" si="334"/>
        <v>-1.1358333335000002</v>
      </c>
      <c r="AC591" s="10">
        <f t="shared" si="335"/>
        <v>0.7928832801390937</v>
      </c>
      <c r="AD591" s="10">
        <f t="shared" si="336"/>
        <v>0.39289557185569396</v>
      </c>
      <c r="AE591" s="10">
        <f t="shared" si="337"/>
        <v>0.5928894259973938</v>
      </c>
      <c r="AF591" s="10">
        <f t="shared" si="338"/>
        <v>0.40894252412277871</v>
      </c>
      <c r="AG591" s="10">
        <f t="shared" si="339"/>
        <v>4.1301934460161956E-2</v>
      </c>
      <c r="AH591" s="10">
        <f t="shared" si="340"/>
        <v>88.435359067402445</v>
      </c>
      <c r="AI591" s="10">
        <f t="shared" si="341"/>
        <v>5.8809513779822624E-2</v>
      </c>
      <c r="AJ591" s="10">
        <f t="shared" ca="1" si="342"/>
        <v>-8.7424731100000357E-3</v>
      </c>
      <c r="AK591" s="12">
        <f t="shared" si="343"/>
        <v>4.1301934460161956E-2</v>
      </c>
      <c r="AL591" s="10">
        <f t="shared" ca="1" si="344"/>
        <v>1.3258366587389434</v>
      </c>
      <c r="AM591" s="10">
        <f t="shared" si="345"/>
        <v>5.8809513779822624E-2</v>
      </c>
      <c r="AN591" s="10">
        <f t="shared" si="346"/>
        <v>3.3104767393050514</v>
      </c>
      <c r="AO591" s="10">
        <f t="shared" si="347"/>
        <v>2.9344444439999999</v>
      </c>
      <c r="AP591" s="10">
        <f t="shared" si="348"/>
        <v>0.1839469018746151</v>
      </c>
      <c r="AQ591" s="10">
        <f t="shared" si="349"/>
        <v>1.9977111109600001</v>
      </c>
      <c r="AR591" s="15">
        <f t="shared" ca="1" si="350"/>
        <v>0.80252954712157654</v>
      </c>
    </row>
    <row r="592" spans="1:44">
      <c r="A592" s="14" t="str">
        <f>B592&amp;D592</f>
        <v>OR2</v>
      </c>
      <c r="B592" t="s">
        <v>99</v>
      </c>
      <c r="C592" t="s">
        <v>155</v>
      </c>
      <c r="D592">
        <v>2</v>
      </c>
      <c r="E592">
        <v>2</v>
      </c>
      <c r="F592" s="16">
        <f t="shared" ca="1" si="351"/>
        <v>1.073752458762065</v>
      </c>
      <c r="G592">
        <v>4.2129629629999998</v>
      </c>
      <c r="H592">
        <v>-6.4277777780000003</v>
      </c>
      <c r="I592">
        <v>-5.61712963</v>
      </c>
      <c r="J592">
        <v>1149</v>
      </c>
      <c r="K592">
        <v>2.7524691360000002</v>
      </c>
      <c r="L592">
        <v>44.176499999999997</v>
      </c>
      <c r="M592">
        <v>6.4259259259999997</v>
      </c>
      <c r="N592" s="12">
        <f t="shared" si="320"/>
        <v>18</v>
      </c>
      <c r="O592" s="10">
        <f t="shared" si="321"/>
        <v>10.3</v>
      </c>
      <c r="P592" s="10">
        <f t="shared" si="322"/>
        <v>88.435359067402445</v>
      </c>
      <c r="Q592" s="10">
        <f t="shared" si="323"/>
        <v>28.865625279223</v>
      </c>
      <c r="R592" s="10">
        <f t="shared" si="324"/>
        <v>24.731516455791439</v>
      </c>
      <c r="S592" s="12">
        <f t="shared" si="325"/>
        <v>10.114886731456309</v>
      </c>
      <c r="T592" s="10">
        <f t="shared" si="326"/>
        <v>13.913640000000001</v>
      </c>
      <c r="U592" s="10">
        <f t="shared" si="327"/>
        <v>0.72697631471392876</v>
      </c>
      <c r="V592" s="10">
        <f t="shared" si="328"/>
        <v>7.788462783221358</v>
      </c>
      <c r="W592" s="10">
        <f t="shared" si="329"/>
        <v>26.79857086750722</v>
      </c>
      <c r="X592" s="10">
        <f t="shared" si="330"/>
        <v>0.25125254086974769</v>
      </c>
      <c r="Y592" s="10">
        <f t="shared" si="331"/>
        <v>0.63141802486380394</v>
      </c>
      <c r="Z592" s="10">
        <f t="shared" si="332"/>
        <v>4.2514695417542709</v>
      </c>
      <c r="AA592" s="10">
        <f t="shared" si="333"/>
        <v>3.536993241467087</v>
      </c>
      <c r="AB592" s="10">
        <f t="shared" si="334"/>
        <v>-1.1074074075000002</v>
      </c>
      <c r="AC592" s="10">
        <f t="shared" si="335"/>
        <v>0.82553216616553349</v>
      </c>
      <c r="AD592" s="10">
        <f t="shared" si="336"/>
        <v>0.37764352611037832</v>
      </c>
      <c r="AE592" s="10">
        <f t="shared" si="337"/>
        <v>0.60158784613795591</v>
      </c>
      <c r="AF592" s="10">
        <f t="shared" si="338"/>
        <v>0.40184242357529654</v>
      </c>
      <c r="AG592" s="10">
        <f t="shared" si="339"/>
        <v>4.1378320075512336E-2</v>
      </c>
      <c r="AH592" s="10">
        <f t="shared" si="340"/>
        <v>88.435359067402445</v>
      </c>
      <c r="AI592" s="10">
        <f t="shared" si="341"/>
        <v>5.8809513779822624E-2</v>
      </c>
      <c r="AJ592" s="10">
        <f t="shared" ca="1" si="342"/>
        <v>3.9796296399999915E-3</v>
      </c>
      <c r="AK592" s="12">
        <f t="shared" si="343"/>
        <v>4.1378320075512336E-2</v>
      </c>
      <c r="AL592" s="10">
        <f t="shared" ca="1" si="344"/>
        <v>3.5330136118270872</v>
      </c>
      <c r="AM592" s="10">
        <f t="shared" si="345"/>
        <v>5.8809513779822624E-2</v>
      </c>
      <c r="AN592" s="10">
        <f t="shared" si="346"/>
        <v>3.3101306343747221</v>
      </c>
      <c r="AO592" s="10">
        <f t="shared" si="347"/>
        <v>2.7524691360000002</v>
      </c>
      <c r="AP592" s="10">
        <f t="shared" si="348"/>
        <v>0.19974542256265937</v>
      </c>
      <c r="AQ592" s="10">
        <f t="shared" si="349"/>
        <v>1.9358395062400002</v>
      </c>
      <c r="AR592" s="15">
        <f t="shared" ca="1" si="350"/>
        <v>1.073752458762065</v>
      </c>
    </row>
    <row r="593" spans="1:44">
      <c r="A593" s="14" t="str">
        <f>B593&amp;D593</f>
        <v>OR3</v>
      </c>
      <c r="B593" t="s">
        <v>99</v>
      </c>
      <c r="C593" t="s">
        <v>155</v>
      </c>
      <c r="D593">
        <v>3</v>
      </c>
      <c r="E593">
        <v>2</v>
      </c>
      <c r="F593" s="16">
        <f t="shared" ca="1" si="351"/>
        <v>1.7091763696691089</v>
      </c>
      <c r="G593">
        <v>7.9249999999999998</v>
      </c>
      <c r="H593">
        <v>-3.7116666669999998</v>
      </c>
      <c r="I593">
        <v>-2.9849999999999999</v>
      </c>
      <c r="J593">
        <v>1149</v>
      </c>
      <c r="K593">
        <v>2.7525694440000001</v>
      </c>
      <c r="L593">
        <v>44.176499999999997</v>
      </c>
      <c r="M593">
        <v>8.1999999999999993</v>
      </c>
      <c r="N593" s="12">
        <f t="shared" si="320"/>
        <v>25.3</v>
      </c>
      <c r="O593" s="10">
        <f t="shared" si="321"/>
        <v>11.6</v>
      </c>
      <c r="P593" s="10">
        <f t="shared" si="322"/>
        <v>88.435359067402445</v>
      </c>
      <c r="Q593" s="10">
        <f t="shared" si="323"/>
        <v>30.352422271526439</v>
      </c>
      <c r="R593" s="10">
        <f t="shared" si="324"/>
        <v>25.672668515863002</v>
      </c>
      <c r="S593" s="12">
        <f t="shared" si="325"/>
        <v>15.267241379310345</v>
      </c>
      <c r="T593" s="10">
        <f t="shared" si="326"/>
        <v>19.556394000000001</v>
      </c>
      <c r="U593" s="10">
        <f t="shared" si="327"/>
        <v>0.78067773533864904</v>
      </c>
      <c r="V593" s="10">
        <f t="shared" si="328"/>
        <v>11.755775862068965</v>
      </c>
      <c r="W593" s="10">
        <f t="shared" si="329"/>
        <v>28.012545393694722</v>
      </c>
      <c r="X593" s="10">
        <f t="shared" si="330"/>
        <v>0.24198249855601012</v>
      </c>
      <c r="Y593" s="10">
        <f t="shared" si="331"/>
        <v>0.70391494270717636</v>
      </c>
      <c r="Z593" s="10">
        <f t="shared" si="332"/>
        <v>4.7715196258483772</v>
      </c>
      <c r="AA593" s="10">
        <f t="shared" si="333"/>
        <v>6.9842562362205882</v>
      </c>
      <c r="AB593" s="10">
        <f t="shared" si="334"/>
        <v>2.1066666664999998</v>
      </c>
      <c r="AC593" s="10">
        <f t="shared" si="335"/>
        <v>1.0673013594679017</v>
      </c>
      <c r="AD593" s="10">
        <f t="shared" si="336"/>
        <v>0.46421746368277877</v>
      </c>
      <c r="AE593" s="10">
        <f t="shared" si="337"/>
        <v>0.76575941157534022</v>
      </c>
      <c r="AF593" s="10">
        <f t="shared" si="338"/>
        <v>0.49017503006747776</v>
      </c>
      <c r="AG593" s="10">
        <f t="shared" si="339"/>
        <v>5.0839038941902503E-2</v>
      </c>
      <c r="AH593" s="10">
        <f t="shared" si="340"/>
        <v>88.435359067402445</v>
      </c>
      <c r="AI593" s="10">
        <f t="shared" si="341"/>
        <v>5.8809513779822624E-2</v>
      </c>
      <c r="AJ593" s="10">
        <f t="shared" ca="1" si="342"/>
        <v>0.44997037036000004</v>
      </c>
      <c r="AK593" s="12">
        <f t="shared" si="343"/>
        <v>5.0839038941902503E-2</v>
      </c>
      <c r="AL593" s="10">
        <f t="shared" ca="1" si="344"/>
        <v>6.5342858658605882</v>
      </c>
      <c r="AM593" s="10">
        <f t="shared" si="345"/>
        <v>5.8809513779822624E-2</v>
      </c>
      <c r="AN593" s="10">
        <f t="shared" si="346"/>
        <v>3.2714583434324087</v>
      </c>
      <c r="AO593" s="10">
        <f t="shared" si="347"/>
        <v>2.7525694440000001</v>
      </c>
      <c r="AP593" s="10">
        <f t="shared" si="348"/>
        <v>0.27558438150786246</v>
      </c>
      <c r="AQ593" s="10">
        <f t="shared" si="349"/>
        <v>1.9358736109600001</v>
      </c>
      <c r="AR593" s="15">
        <f t="shared" ca="1" si="350"/>
        <v>1.7091763696691089</v>
      </c>
    </row>
    <row r="594" spans="1:44">
      <c r="A594" s="14" t="str">
        <f>B594&amp;D594</f>
        <v>OR4</v>
      </c>
      <c r="B594" t="s">
        <v>99</v>
      </c>
      <c r="C594" t="s">
        <v>155</v>
      </c>
      <c r="D594">
        <v>4</v>
      </c>
      <c r="E594">
        <v>2</v>
      </c>
      <c r="F594" s="16">
        <f t="shared" ca="1" si="351"/>
        <v>3.2131633595512485</v>
      </c>
      <c r="G594">
        <v>12.596551720000001</v>
      </c>
      <c r="H594">
        <v>-0.48448275899999999</v>
      </c>
      <c r="I594">
        <v>-2.5426005749999998</v>
      </c>
      <c r="J594">
        <v>1149</v>
      </c>
      <c r="K594">
        <v>4.3359195399999999</v>
      </c>
      <c r="L594">
        <v>44.176499999999997</v>
      </c>
      <c r="M594">
        <v>8.3103448279999999</v>
      </c>
      <c r="N594" s="12">
        <f t="shared" si="320"/>
        <v>33.5</v>
      </c>
      <c r="O594" s="10">
        <f t="shared" si="321"/>
        <v>13.2</v>
      </c>
      <c r="P594" s="10">
        <f t="shared" si="322"/>
        <v>88.435359067402445</v>
      </c>
      <c r="Q594" s="10">
        <f t="shared" si="323"/>
        <v>32.575143952371441</v>
      </c>
      <c r="R594" s="10">
        <f t="shared" si="324"/>
        <v>27.035096225898439</v>
      </c>
      <c r="S594" s="12">
        <f t="shared" si="325"/>
        <v>18.920323929469696</v>
      </c>
      <c r="T594" s="10">
        <f t="shared" si="326"/>
        <v>25.894829999999999</v>
      </c>
      <c r="U594" s="10">
        <f t="shared" si="327"/>
        <v>0.73066028738051947</v>
      </c>
      <c r="V594" s="10">
        <f t="shared" si="328"/>
        <v>14.568649425691666</v>
      </c>
      <c r="W594" s="10">
        <f t="shared" si="329"/>
        <v>29.805120089134938</v>
      </c>
      <c r="X594" s="10">
        <f t="shared" si="330"/>
        <v>0.24035379379712102</v>
      </c>
      <c r="Y594" s="10">
        <f t="shared" si="331"/>
        <v>0.63639138796370132</v>
      </c>
      <c r="Z594" s="10">
        <f t="shared" si="332"/>
        <v>4.5589638803656705</v>
      </c>
      <c r="AA594" s="10">
        <f t="shared" si="333"/>
        <v>10.009685545325995</v>
      </c>
      <c r="AB594" s="10">
        <f t="shared" si="334"/>
        <v>6.0560344805000002</v>
      </c>
      <c r="AC594" s="10">
        <f t="shared" si="335"/>
        <v>1.4586980721829017</v>
      </c>
      <c r="AD594" s="10">
        <f t="shared" si="336"/>
        <v>0.58959637986271618</v>
      </c>
      <c r="AE594" s="10">
        <f t="shared" si="337"/>
        <v>1.0241472260228091</v>
      </c>
      <c r="AF594" s="10">
        <f t="shared" si="338"/>
        <v>0.50660032707279001</v>
      </c>
      <c r="AG594" s="10">
        <f t="shared" si="339"/>
        <v>6.4958283398804745E-2</v>
      </c>
      <c r="AH594" s="10">
        <f t="shared" si="340"/>
        <v>88.435359067402445</v>
      </c>
      <c r="AI594" s="10">
        <f t="shared" si="341"/>
        <v>5.8809513779822624E-2</v>
      </c>
      <c r="AJ594" s="10">
        <f t="shared" ca="1" si="342"/>
        <v>0.55291149396000006</v>
      </c>
      <c r="AK594" s="12">
        <f t="shared" si="343"/>
        <v>6.4958283398804745E-2</v>
      </c>
      <c r="AL594" s="10">
        <f t="shared" ca="1" si="344"/>
        <v>9.4567740513659952</v>
      </c>
      <c r="AM594" s="10">
        <f t="shared" si="345"/>
        <v>5.8809513779822624E-2</v>
      </c>
      <c r="AN594" s="10">
        <f t="shared" si="346"/>
        <v>3.2251587093447736</v>
      </c>
      <c r="AO594" s="10">
        <f t="shared" si="347"/>
        <v>4.3359195399999999</v>
      </c>
      <c r="AP594" s="10">
        <f t="shared" si="348"/>
        <v>0.51754689895001904</v>
      </c>
      <c r="AQ594" s="10">
        <f t="shared" si="349"/>
        <v>2.4742126436</v>
      </c>
      <c r="AR594" s="15">
        <f t="shared" ca="1" si="350"/>
        <v>3.2131633595512485</v>
      </c>
    </row>
    <row r="595" spans="1:44">
      <c r="A595" s="14" t="str">
        <f>B595&amp;D595</f>
        <v>OR5</v>
      </c>
      <c r="B595" t="s">
        <v>99</v>
      </c>
      <c r="C595" t="s">
        <v>155</v>
      </c>
      <c r="D595">
        <v>5</v>
      </c>
      <c r="E595">
        <v>2</v>
      </c>
      <c r="F595" s="16">
        <f t="shared" ca="1" si="351"/>
        <v>4.530180948802184</v>
      </c>
      <c r="G595">
        <v>17.838333330000001</v>
      </c>
      <c r="H595">
        <v>1.506666667</v>
      </c>
      <c r="I595">
        <v>-0.509444444</v>
      </c>
      <c r="J595">
        <v>1149</v>
      </c>
      <c r="K595">
        <v>3.9377083329999998</v>
      </c>
      <c r="L595">
        <v>44.176499999999997</v>
      </c>
      <c r="M595">
        <v>10.46666667</v>
      </c>
      <c r="N595" s="12">
        <f t="shared" si="320"/>
        <v>39.299999999999997</v>
      </c>
      <c r="O595" s="10">
        <f t="shared" si="321"/>
        <v>14.6</v>
      </c>
      <c r="P595" s="10">
        <f t="shared" si="322"/>
        <v>88.435359067402445</v>
      </c>
      <c r="Q595" s="10">
        <f t="shared" si="323"/>
        <v>34.91776518869144</v>
      </c>
      <c r="R595" s="10">
        <f t="shared" si="324"/>
        <v>27.837567838331438</v>
      </c>
      <c r="S595" s="12">
        <f t="shared" si="325"/>
        <v>23.911986305856164</v>
      </c>
      <c r="T595" s="10">
        <f t="shared" si="326"/>
        <v>30.378113999999997</v>
      </c>
      <c r="U595" s="10">
        <f t="shared" si="327"/>
        <v>0.78714518965384639</v>
      </c>
      <c r="V595" s="10">
        <f t="shared" si="328"/>
        <v>18.412229455509248</v>
      </c>
      <c r="W595" s="10">
        <f t="shared" si="329"/>
        <v>31.377666513511439</v>
      </c>
      <c r="X595" s="10">
        <f t="shared" si="330"/>
        <v>0.23259875782657635</v>
      </c>
      <c r="Y595" s="10">
        <f t="shared" si="331"/>
        <v>0.71264600603269279</v>
      </c>
      <c r="Z595" s="10">
        <f t="shared" si="332"/>
        <v>5.2011800677014728</v>
      </c>
      <c r="AA595" s="10">
        <f t="shared" si="333"/>
        <v>13.211049387807776</v>
      </c>
      <c r="AB595" s="10">
        <f t="shared" si="334"/>
        <v>9.6724999985000011</v>
      </c>
      <c r="AC595" s="10">
        <f t="shared" si="335"/>
        <v>2.0431017910767917</v>
      </c>
      <c r="AD595" s="10">
        <f t="shared" si="336"/>
        <v>0.68111323094378917</v>
      </c>
      <c r="AE595" s="10">
        <f t="shared" si="337"/>
        <v>1.3621075110102905</v>
      </c>
      <c r="AF595" s="10">
        <f t="shared" si="338"/>
        <v>0.58852177655073445</v>
      </c>
      <c r="AG595" s="10">
        <f t="shared" si="339"/>
        <v>8.0707944792286546E-2</v>
      </c>
      <c r="AH595" s="10">
        <f t="shared" si="340"/>
        <v>88.435359067402445</v>
      </c>
      <c r="AI595" s="10">
        <f t="shared" si="341"/>
        <v>5.8809513779822624E-2</v>
      </c>
      <c r="AJ595" s="10">
        <f t="shared" ca="1" si="342"/>
        <v>0.50630517252000018</v>
      </c>
      <c r="AK595" s="12">
        <f t="shared" si="343"/>
        <v>8.0707944792286546E-2</v>
      </c>
      <c r="AL595" s="10">
        <f t="shared" ca="1" si="344"/>
        <v>12.704744215287777</v>
      </c>
      <c r="AM595" s="10">
        <f t="shared" si="345"/>
        <v>5.8809513779822624E-2</v>
      </c>
      <c r="AN595" s="10">
        <f t="shared" si="346"/>
        <v>3.1838965587553645</v>
      </c>
      <c r="AO595" s="10">
        <f t="shared" si="347"/>
        <v>3.9377083329999998</v>
      </c>
      <c r="AP595" s="10">
        <f t="shared" si="348"/>
        <v>0.77358573445955603</v>
      </c>
      <c r="AQ595" s="10">
        <f t="shared" si="349"/>
        <v>2.3388208332199998</v>
      </c>
      <c r="AR595" s="15">
        <f t="shared" ca="1" si="350"/>
        <v>4.530180948802184</v>
      </c>
    </row>
    <row r="596" spans="1:44">
      <c r="A596" s="14" t="str">
        <f>B596&amp;D596</f>
        <v>OR6</v>
      </c>
      <c r="B596" t="s">
        <v>99</v>
      </c>
      <c r="C596" t="s">
        <v>155</v>
      </c>
      <c r="D596">
        <v>6</v>
      </c>
      <c r="E596">
        <v>2</v>
      </c>
      <c r="F596" s="16">
        <f t="shared" ca="1" si="351"/>
        <v>5.6450917645243281</v>
      </c>
      <c r="G596">
        <v>24.101724140000002</v>
      </c>
      <c r="H596">
        <v>7.0724137929999999</v>
      </c>
      <c r="I596">
        <v>5.709051724</v>
      </c>
      <c r="J596">
        <v>1149</v>
      </c>
      <c r="K596">
        <v>3.4041666670000001</v>
      </c>
      <c r="L596">
        <v>44.176499999999997</v>
      </c>
      <c r="M596">
        <v>12.258620690000001</v>
      </c>
      <c r="N596" s="12">
        <f t="shared" si="320"/>
        <v>41.9</v>
      </c>
      <c r="O596" s="10">
        <f t="shared" si="321"/>
        <v>15.3</v>
      </c>
      <c r="P596" s="10">
        <f t="shared" si="322"/>
        <v>88.435359067402445</v>
      </c>
      <c r="Q596" s="10">
        <f t="shared" si="323"/>
        <v>38.149398119943001</v>
      </c>
      <c r="R596" s="10">
        <f t="shared" si="324"/>
        <v>30.136583680000001</v>
      </c>
      <c r="S596" s="12">
        <f t="shared" si="325"/>
        <v>27.260496957875819</v>
      </c>
      <c r="T596" s="10">
        <f t="shared" si="326"/>
        <v>32.387861999999998</v>
      </c>
      <c r="U596" s="10">
        <f t="shared" si="327"/>
        <v>0.84168868441750866</v>
      </c>
      <c r="V596" s="10">
        <f t="shared" si="328"/>
        <v>20.990582657564381</v>
      </c>
      <c r="W596" s="10">
        <f t="shared" si="329"/>
        <v>34.142990899971501</v>
      </c>
      <c r="X596" s="10">
        <f t="shared" si="330"/>
        <v>0.20597678265786865</v>
      </c>
      <c r="Y596" s="10">
        <f t="shared" si="331"/>
        <v>0.78627972396363688</v>
      </c>
      <c r="Z596" s="10">
        <f t="shared" si="332"/>
        <v>5.5296406493775292</v>
      </c>
      <c r="AA596" s="10">
        <f t="shared" si="333"/>
        <v>15.460942008186851</v>
      </c>
      <c r="AB596" s="10">
        <f t="shared" si="334"/>
        <v>15.5870689665</v>
      </c>
      <c r="AC596" s="10">
        <f t="shared" si="335"/>
        <v>3.0021849742575384</v>
      </c>
      <c r="AD596" s="10">
        <f t="shared" si="336"/>
        <v>1.0068509705115014</v>
      </c>
      <c r="AE596" s="10">
        <f t="shared" si="337"/>
        <v>2.0045179723845199</v>
      </c>
      <c r="AF596" s="10">
        <f t="shared" si="338"/>
        <v>0.91643993809878488</v>
      </c>
      <c r="AG596" s="10">
        <f t="shared" si="339"/>
        <v>0.11347696701606418</v>
      </c>
      <c r="AH596" s="10">
        <f t="shared" si="340"/>
        <v>88.435359067402445</v>
      </c>
      <c r="AI596" s="10">
        <f t="shared" si="341"/>
        <v>5.8809513779822624E-2</v>
      </c>
      <c r="AJ596" s="10">
        <f t="shared" ca="1" si="342"/>
        <v>0.82803965552000003</v>
      </c>
      <c r="AK596" s="12">
        <f t="shared" si="343"/>
        <v>0.11347696701606418</v>
      </c>
      <c r="AL596" s="10">
        <f t="shared" ca="1" si="344"/>
        <v>14.632902352666852</v>
      </c>
      <c r="AM596" s="10">
        <f t="shared" si="345"/>
        <v>5.8809513779822624E-2</v>
      </c>
      <c r="AN596" s="10">
        <f t="shared" si="346"/>
        <v>3.118642852651428</v>
      </c>
      <c r="AO596" s="10">
        <f t="shared" si="347"/>
        <v>3.4041666670000001</v>
      </c>
      <c r="AP596" s="10">
        <f t="shared" si="348"/>
        <v>1.088078034285735</v>
      </c>
      <c r="AQ596" s="10">
        <f t="shared" si="349"/>
        <v>2.1574166667800001</v>
      </c>
      <c r="AR596" s="15">
        <f t="shared" ca="1" si="350"/>
        <v>5.6450917645243281</v>
      </c>
    </row>
    <row r="597" spans="1:44">
      <c r="A597" s="14" t="str">
        <f>B597&amp;D597</f>
        <v>OR7</v>
      </c>
      <c r="B597" t="s">
        <v>99</v>
      </c>
      <c r="C597" t="s">
        <v>155</v>
      </c>
      <c r="D597">
        <v>7</v>
      </c>
      <c r="E597">
        <v>2</v>
      </c>
      <c r="F597" s="16">
        <f t="shared" ca="1" si="351"/>
        <v>6.9530266565603629</v>
      </c>
      <c r="G597">
        <v>30.561666670000001</v>
      </c>
      <c r="H597">
        <v>9.4366666670000008</v>
      </c>
      <c r="I597">
        <v>6.0395138890000002</v>
      </c>
      <c r="J597">
        <v>1149</v>
      </c>
      <c r="K597">
        <v>2.9423611109999999</v>
      </c>
      <c r="L597">
        <v>44.176499999999997</v>
      </c>
      <c r="M597">
        <v>12.6</v>
      </c>
      <c r="N597" s="12">
        <f t="shared" si="320"/>
        <v>40.700000000000003</v>
      </c>
      <c r="O597" s="10">
        <f t="shared" si="321"/>
        <v>15</v>
      </c>
      <c r="P597" s="10">
        <f t="shared" si="322"/>
        <v>88.435359067402445</v>
      </c>
      <c r="Q597" s="10">
        <f t="shared" si="323"/>
        <v>41.600320340106435</v>
      </c>
      <c r="R597" s="10">
        <f t="shared" si="324"/>
        <v>31.006898422128</v>
      </c>
      <c r="S597" s="12">
        <f t="shared" si="325"/>
        <v>27.268999999999998</v>
      </c>
      <c r="T597" s="10">
        <f t="shared" si="326"/>
        <v>31.460286000000004</v>
      </c>
      <c r="U597" s="10">
        <f t="shared" si="327"/>
        <v>0.86677533700742571</v>
      </c>
      <c r="V597" s="10">
        <f t="shared" si="328"/>
        <v>20.997129999999999</v>
      </c>
      <c r="W597" s="10">
        <f t="shared" si="329"/>
        <v>36.303609381117219</v>
      </c>
      <c r="X597" s="10">
        <f t="shared" si="330"/>
        <v>0.20443325036031171</v>
      </c>
      <c r="Y597" s="10">
        <f t="shared" si="331"/>
        <v>0.82014670496002473</v>
      </c>
      <c r="Z597" s="10">
        <f t="shared" si="332"/>
        <v>6.0868539848336001</v>
      </c>
      <c r="AA597" s="10">
        <f t="shared" si="333"/>
        <v>14.910276015166399</v>
      </c>
      <c r="AB597" s="10">
        <f t="shared" si="334"/>
        <v>19.999166668500003</v>
      </c>
      <c r="AC597" s="10">
        <f t="shared" si="335"/>
        <v>4.3816890918564928</v>
      </c>
      <c r="AD597" s="10">
        <f t="shared" si="336"/>
        <v>1.1823701699117273</v>
      </c>
      <c r="AE597" s="10">
        <f t="shared" si="337"/>
        <v>2.7820296308841099</v>
      </c>
      <c r="AF597" s="10">
        <f t="shared" si="338"/>
        <v>0.93767059223826177</v>
      </c>
      <c r="AG597" s="10">
        <f t="shared" si="339"/>
        <v>0.14473365928655901</v>
      </c>
      <c r="AH597" s="10">
        <f t="shared" si="340"/>
        <v>88.435359067402445</v>
      </c>
      <c r="AI597" s="10">
        <f t="shared" si="341"/>
        <v>5.8809513779822624E-2</v>
      </c>
      <c r="AJ597" s="10">
        <f t="shared" ca="1" si="342"/>
        <v>0.61769367828000032</v>
      </c>
      <c r="AK597" s="12">
        <f t="shared" si="343"/>
        <v>0.14473365928655901</v>
      </c>
      <c r="AL597" s="10">
        <f t="shared" ca="1" si="344"/>
        <v>14.292582336886399</v>
      </c>
      <c r="AM597" s="10">
        <f t="shared" si="345"/>
        <v>5.8809513779822624E-2</v>
      </c>
      <c r="AN597" s="10">
        <f t="shared" si="346"/>
        <v>3.0716810912239296</v>
      </c>
      <c r="AO597" s="10">
        <f t="shared" si="347"/>
        <v>2.9423611109999999</v>
      </c>
      <c r="AP597" s="10">
        <f t="shared" si="348"/>
        <v>1.8443590386458482</v>
      </c>
      <c r="AQ597" s="10">
        <f t="shared" si="349"/>
        <v>2.0004027777399997</v>
      </c>
      <c r="AR597" s="15">
        <f t="shared" ca="1" si="350"/>
        <v>6.9530266565603629</v>
      </c>
    </row>
    <row r="598" spans="1:44">
      <c r="A598" s="14" t="str">
        <f>B598&amp;D598</f>
        <v>OR8</v>
      </c>
      <c r="B598" t="s">
        <v>99</v>
      </c>
      <c r="C598" t="s">
        <v>155</v>
      </c>
      <c r="D598">
        <v>8</v>
      </c>
      <c r="E598">
        <v>2</v>
      </c>
      <c r="F598" s="16">
        <f t="shared" ca="1" si="351"/>
        <v>9.1523736562787832</v>
      </c>
      <c r="G598">
        <v>28.93</v>
      </c>
      <c r="H598">
        <v>8.26</v>
      </c>
      <c r="I598">
        <v>6.4356944440000001</v>
      </c>
      <c r="J598">
        <v>1149</v>
      </c>
      <c r="K598">
        <v>2.7266666669999999</v>
      </c>
      <c r="L598">
        <v>44.176499999999997</v>
      </c>
      <c r="M598">
        <v>10.75</v>
      </c>
      <c r="N598" s="12">
        <f t="shared" si="320"/>
        <v>65.900000000000006</v>
      </c>
      <c r="O598" s="10">
        <f t="shared" si="321"/>
        <v>13.8</v>
      </c>
      <c r="P598" s="10">
        <f t="shared" si="322"/>
        <v>88.435359067402445</v>
      </c>
      <c r="Q598" s="10">
        <f t="shared" si="323"/>
        <v>40.514563026971437</v>
      </c>
      <c r="R598" s="10">
        <f t="shared" si="324"/>
        <v>30.569418171462999</v>
      </c>
      <c r="S598" s="12">
        <f t="shared" si="325"/>
        <v>42.142572463768118</v>
      </c>
      <c r="T598" s="10">
        <f t="shared" si="326"/>
        <v>50.939382000000002</v>
      </c>
      <c r="U598" s="10">
        <f t="shared" si="327"/>
        <v>0.82730827915753113</v>
      </c>
      <c r="V598" s="10">
        <f t="shared" si="328"/>
        <v>32.449780797101454</v>
      </c>
      <c r="W598" s="10">
        <f t="shared" si="329"/>
        <v>35.541990599217215</v>
      </c>
      <c r="X598" s="10">
        <f t="shared" si="330"/>
        <v>0.20256493483318094</v>
      </c>
      <c r="Y598" s="10">
        <f t="shared" si="331"/>
        <v>0.76686617686266711</v>
      </c>
      <c r="Z598" s="10">
        <f t="shared" si="332"/>
        <v>5.5210998264999764</v>
      </c>
      <c r="AA598" s="10">
        <f t="shared" si="333"/>
        <v>26.928680970601476</v>
      </c>
      <c r="AB598" s="10">
        <f t="shared" si="334"/>
        <v>18.594999999999999</v>
      </c>
      <c r="AC598" s="10">
        <f t="shared" si="335"/>
        <v>3.9895021043824697</v>
      </c>
      <c r="AD598" s="10">
        <f t="shared" si="336"/>
        <v>1.0919140837040695</v>
      </c>
      <c r="AE598" s="10">
        <f t="shared" si="337"/>
        <v>2.5407080940432696</v>
      </c>
      <c r="AF598" s="10">
        <f t="shared" si="338"/>
        <v>0.96369373150039828</v>
      </c>
      <c r="AG598" s="10">
        <f t="shared" si="339"/>
        <v>0.1340804982388869</v>
      </c>
      <c r="AH598" s="10">
        <f t="shared" si="340"/>
        <v>88.435359067402445</v>
      </c>
      <c r="AI598" s="10">
        <f t="shared" si="341"/>
        <v>5.8809513779822624E-2</v>
      </c>
      <c r="AJ598" s="10">
        <f t="shared" ca="1" si="342"/>
        <v>-0.19658333359000055</v>
      </c>
      <c r="AK598" s="12">
        <f t="shared" si="343"/>
        <v>0.1340804982388869</v>
      </c>
      <c r="AL598" s="10">
        <f t="shared" ca="1" si="344"/>
        <v>27.125264304191479</v>
      </c>
      <c r="AM598" s="10">
        <f t="shared" si="345"/>
        <v>5.8809513779822624E-2</v>
      </c>
      <c r="AN598" s="10">
        <f t="shared" si="346"/>
        <v>3.0864726761432806</v>
      </c>
      <c r="AO598" s="10">
        <f t="shared" si="347"/>
        <v>2.7266666669999999</v>
      </c>
      <c r="AP598" s="10">
        <f t="shared" si="348"/>
        <v>1.5770143625428714</v>
      </c>
      <c r="AQ598" s="10">
        <f t="shared" si="349"/>
        <v>1.92706666678</v>
      </c>
      <c r="AR598" s="15">
        <f t="shared" ca="1" si="350"/>
        <v>9.1523736562787832</v>
      </c>
    </row>
    <row r="599" spans="1:44">
      <c r="A599" s="14" t="str">
        <f>B599&amp;D599</f>
        <v>OR9</v>
      </c>
      <c r="B599" t="s">
        <v>99</v>
      </c>
      <c r="C599" t="s">
        <v>155</v>
      </c>
      <c r="D599">
        <v>9</v>
      </c>
      <c r="E599">
        <v>2</v>
      </c>
      <c r="F599" s="16">
        <f t="shared" ca="1" si="351"/>
        <v>4.1404701131005597</v>
      </c>
      <c r="G599">
        <v>24.193103449999999</v>
      </c>
      <c r="H599">
        <v>4.968965517</v>
      </c>
      <c r="I599">
        <v>3.3441091950000001</v>
      </c>
      <c r="J599">
        <v>1149</v>
      </c>
      <c r="K599">
        <v>2.238074713</v>
      </c>
      <c r="L599">
        <v>44.176499999999997</v>
      </c>
      <c r="M599">
        <v>9.5517241380000009</v>
      </c>
      <c r="N599" s="12">
        <f t="shared" si="320"/>
        <v>28.4</v>
      </c>
      <c r="O599" s="10">
        <f t="shared" si="321"/>
        <v>12.3</v>
      </c>
      <c r="P599" s="10">
        <f t="shared" si="322"/>
        <v>88.435359067402445</v>
      </c>
      <c r="Q599" s="10">
        <f t="shared" si="323"/>
        <v>38.149398119943001</v>
      </c>
      <c r="R599" s="10">
        <f t="shared" si="324"/>
        <v>29.074606329023439</v>
      </c>
      <c r="S599" s="12">
        <f t="shared" si="325"/>
        <v>18.127193720292684</v>
      </c>
      <c r="T599" s="10">
        <f t="shared" si="326"/>
        <v>21.952631999999998</v>
      </c>
      <c r="U599" s="10">
        <f t="shared" si="327"/>
        <v>0.82574124689434447</v>
      </c>
      <c r="V599" s="10">
        <f t="shared" si="328"/>
        <v>13.957939164625367</v>
      </c>
      <c r="W599" s="10">
        <f t="shared" si="329"/>
        <v>33.61200222448322</v>
      </c>
      <c r="X599" s="10">
        <f t="shared" si="330"/>
        <v>0.21663520396511424</v>
      </c>
      <c r="Y599" s="10">
        <f t="shared" si="331"/>
        <v>0.76475068330736506</v>
      </c>
      <c r="Z599" s="10">
        <f t="shared" si="332"/>
        <v>5.5685649523387868</v>
      </c>
      <c r="AA599" s="10">
        <f t="shared" si="333"/>
        <v>8.3893742122865795</v>
      </c>
      <c r="AB599" s="10">
        <f t="shared" si="334"/>
        <v>14.5810344835</v>
      </c>
      <c r="AC599" s="10">
        <f t="shared" si="335"/>
        <v>3.0186778700574188</v>
      </c>
      <c r="AD599" s="10">
        <f t="shared" si="336"/>
        <v>0.87042303712237368</v>
      </c>
      <c r="AE599" s="10">
        <f t="shared" si="337"/>
        <v>1.9445504535898963</v>
      </c>
      <c r="AF599" s="10">
        <f t="shared" si="338"/>
        <v>0.77647310718004958</v>
      </c>
      <c r="AG599" s="10">
        <f t="shared" si="339"/>
        <v>0.107216036701162</v>
      </c>
      <c r="AH599" s="10">
        <f t="shared" si="340"/>
        <v>88.435359067402445</v>
      </c>
      <c r="AI599" s="10">
        <f t="shared" si="341"/>
        <v>5.8809513779822624E-2</v>
      </c>
      <c r="AJ599" s="10">
        <f t="shared" ca="1" si="342"/>
        <v>-0.56195517230999992</v>
      </c>
      <c r="AK599" s="12">
        <f t="shared" si="343"/>
        <v>0.107216036701162</v>
      </c>
      <c r="AL599" s="10">
        <f t="shared" ca="1" si="344"/>
        <v>8.9513293845965798</v>
      </c>
      <c r="AM599" s="10">
        <f t="shared" si="345"/>
        <v>5.8809513779822624E-2</v>
      </c>
      <c r="AN599" s="10">
        <f t="shared" si="346"/>
        <v>3.1295526897885111</v>
      </c>
      <c r="AO599" s="10">
        <f t="shared" si="347"/>
        <v>2.238074713</v>
      </c>
      <c r="AP599" s="10">
        <f t="shared" si="348"/>
        <v>1.1680773464098468</v>
      </c>
      <c r="AQ599" s="10">
        <f t="shared" si="349"/>
        <v>1.76094540242</v>
      </c>
      <c r="AR599" s="15">
        <f t="shared" ca="1" si="350"/>
        <v>4.1404701131005597</v>
      </c>
    </row>
    <row r="600" spans="1:44">
      <c r="A600" s="14" t="str">
        <f>B600&amp;D600</f>
        <v>OR10</v>
      </c>
      <c r="B600" t="s">
        <v>99</v>
      </c>
      <c r="C600" t="s">
        <v>155</v>
      </c>
      <c r="D600">
        <v>10</v>
      </c>
      <c r="E600">
        <v>2</v>
      </c>
      <c r="F600" s="16">
        <f t="shared" ca="1" si="351"/>
        <v>2.4057398918676576</v>
      </c>
      <c r="G600">
        <v>15.27333333</v>
      </c>
      <c r="H600">
        <v>-0.63333333300000005</v>
      </c>
      <c r="I600">
        <v>-0.14506944399999999</v>
      </c>
      <c r="J600">
        <v>1149</v>
      </c>
      <c r="K600">
        <v>2.7409027780000002</v>
      </c>
      <c r="L600">
        <v>44.176499999999997</v>
      </c>
      <c r="M600">
        <v>6.8666666669999996</v>
      </c>
      <c r="N600" s="12">
        <f t="shared" si="320"/>
        <v>20.3</v>
      </c>
      <c r="O600" s="10">
        <f t="shared" si="321"/>
        <v>10.7</v>
      </c>
      <c r="P600" s="10">
        <f t="shared" si="322"/>
        <v>88.435359067402445</v>
      </c>
      <c r="Q600" s="10">
        <f t="shared" si="323"/>
        <v>33.731204087808003</v>
      </c>
      <c r="R600" s="10">
        <f t="shared" si="324"/>
        <v>26.837218951168001</v>
      </c>
      <c r="S600" s="12">
        <f t="shared" si="325"/>
        <v>11.588707165425234</v>
      </c>
      <c r="T600" s="10">
        <f t="shared" si="326"/>
        <v>15.691494</v>
      </c>
      <c r="U600" s="10">
        <f t="shared" si="327"/>
        <v>0.73853434003322016</v>
      </c>
      <c r="V600" s="10">
        <f t="shared" si="328"/>
        <v>8.9233045173774297</v>
      </c>
      <c r="W600" s="10">
        <f t="shared" si="329"/>
        <v>30.284211519488004</v>
      </c>
      <c r="X600" s="10">
        <f t="shared" si="330"/>
        <v>0.23116124492440721</v>
      </c>
      <c r="Y600" s="10">
        <f t="shared" si="331"/>
        <v>0.64702135904484726</v>
      </c>
      <c r="Z600" s="10">
        <f t="shared" si="332"/>
        <v>4.5294963403132575</v>
      </c>
      <c r="AA600" s="10">
        <f t="shared" si="333"/>
        <v>4.3938081770641721</v>
      </c>
      <c r="AB600" s="10">
        <f t="shared" si="334"/>
        <v>7.3199999985000002</v>
      </c>
      <c r="AC600" s="10">
        <f t="shared" si="335"/>
        <v>1.7355884172584828</v>
      </c>
      <c r="AD600" s="10">
        <f t="shared" si="336"/>
        <v>0.58321393848132508</v>
      </c>
      <c r="AE600" s="10">
        <f t="shared" si="337"/>
        <v>1.159401177869904</v>
      </c>
      <c r="AF600" s="10">
        <f t="shared" si="338"/>
        <v>0.60438135746963684</v>
      </c>
      <c r="AG600" s="10">
        <f t="shared" si="339"/>
        <v>7.0133374769326656E-2</v>
      </c>
      <c r="AH600" s="10">
        <f t="shared" si="340"/>
        <v>88.435359067402445</v>
      </c>
      <c r="AI600" s="10">
        <f t="shared" si="341"/>
        <v>5.8809513779822624E-2</v>
      </c>
      <c r="AJ600" s="10">
        <f t="shared" ca="1" si="342"/>
        <v>-1.0165448279</v>
      </c>
      <c r="AK600" s="12">
        <f t="shared" si="343"/>
        <v>7.0133374769326656E-2</v>
      </c>
      <c r="AL600" s="10">
        <f t="shared" ca="1" si="344"/>
        <v>5.4103530049641719</v>
      </c>
      <c r="AM600" s="10">
        <f t="shared" si="345"/>
        <v>5.8809513779822624E-2</v>
      </c>
      <c r="AN600" s="10">
        <f t="shared" si="346"/>
        <v>3.2106164383733442</v>
      </c>
      <c r="AO600" s="10">
        <f t="shared" si="347"/>
        <v>2.7409027780000002</v>
      </c>
      <c r="AP600" s="10">
        <f t="shared" si="348"/>
        <v>0.55501982040026721</v>
      </c>
      <c r="AQ600" s="10">
        <f t="shared" si="349"/>
        <v>1.9319069445200001</v>
      </c>
      <c r="AR600" s="15">
        <f t="shared" ca="1" si="350"/>
        <v>2.4057398918676576</v>
      </c>
    </row>
    <row r="601" spans="1:44">
      <c r="A601" s="14" t="str">
        <f>B601&amp;D601</f>
        <v>OR11</v>
      </c>
      <c r="B601" t="s">
        <v>99</v>
      </c>
      <c r="C601" t="s">
        <v>155</v>
      </c>
      <c r="D601">
        <v>11</v>
      </c>
      <c r="E601">
        <v>2</v>
      </c>
      <c r="F601" s="16">
        <f t="shared" ca="1" si="351"/>
        <v>1.3650319336257046</v>
      </c>
      <c r="G601">
        <v>8.9827586210000003</v>
      </c>
      <c r="H601">
        <v>-5.1568965520000001</v>
      </c>
      <c r="I601">
        <v>-4.1030172409999999</v>
      </c>
      <c r="J601">
        <v>1149</v>
      </c>
      <c r="K601">
        <v>2.691307471</v>
      </c>
      <c r="L601">
        <v>44.176499999999997</v>
      </c>
      <c r="M601">
        <v>5.0689655169999996</v>
      </c>
      <c r="N601" s="12">
        <f t="shared" si="320"/>
        <v>13.9</v>
      </c>
      <c r="O601" s="10">
        <f t="shared" si="321"/>
        <v>9.4</v>
      </c>
      <c r="P601" s="10">
        <f t="shared" si="322"/>
        <v>88.435359067402445</v>
      </c>
      <c r="Q601" s="10">
        <f t="shared" si="323"/>
        <v>30.787575509361439</v>
      </c>
      <c r="R601" s="10">
        <f t="shared" si="324"/>
        <v>25.10481576964844</v>
      </c>
      <c r="S601" s="12">
        <f t="shared" si="325"/>
        <v>7.2227989726755331</v>
      </c>
      <c r="T601" s="10">
        <f t="shared" si="326"/>
        <v>10.744422</v>
      </c>
      <c r="U601" s="10">
        <f t="shared" si="327"/>
        <v>0.67223708941025706</v>
      </c>
      <c r="V601" s="10">
        <f t="shared" si="328"/>
        <v>5.5615552089601605</v>
      </c>
      <c r="W601" s="10">
        <f t="shared" si="329"/>
        <v>27.946195639504939</v>
      </c>
      <c r="X601" s="10">
        <f t="shared" si="330"/>
        <v>0.24600704402626991</v>
      </c>
      <c r="Y601" s="10">
        <f t="shared" si="331"/>
        <v>0.55752007070384713</v>
      </c>
      <c r="Z601" s="10">
        <f t="shared" si="332"/>
        <v>3.8329287322436638</v>
      </c>
      <c r="AA601" s="10">
        <f t="shared" si="333"/>
        <v>1.7286264767164967</v>
      </c>
      <c r="AB601" s="10">
        <f t="shared" si="334"/>
        <v>1.9129310345000001</v>
      </c>
      <c r="AC601" s="10">
        <f t="shared" si="335"/>
        <v>1.1467239578490638</v>
      </c>
      <c r="AD601" s="10">
        <f t="shared" si="336"/>
        <v>0.41618447507638356</v>
      </c>
      <c r="AE601" s="10">
        <f t="shared" si="337"/>
        <v>0.78145421646272362</v>
      </c>
      <c r="AF601" s="10">
        <f t="shared" si="338"/>
        <v>0.45074876391222268</v>
      </c>
      <c r="AG601" s="10">
        <f t="shared" si="339"/>
        <v>5.0220332642344767E-2</v>
      </c>
      <c r="AH601" s="10">
        <f t="shared" si="340"/>
        <v>88.435359067402445</v>
      </c>
      <c r="AI601" s="10">
        <f t="shared" si="341"/>
        <v>5.8809513779822624E-2</v>
      </c>
      <c r="AJ601" s="10">
        <f t="shared" ca="1" si="342"/>
        <v>-0.75698965496000015</v>
      </c>
      <c r="AK601" s="12">
        <f t="shared" si="343"/>
        <v>5.0220332642344767E-2</v>
      </c>
      <c r="AL601" s="10">
        <f t="shared" ca="1" si="344"/>
        <v>2.4856161316764966</v>
      </c>
      <c r="AM601" s="10">
        <f t="shared" si="345"/>
        <v>5.8809513779822624E-2</v>
      </c>
      <c r="AN601" s="10">
        <f t="shared" si="346"/>
        <v>3.2737637935519852</v>
      </c>
      <c r="AO601" s="10">
        <f t="shared" si="347"/>
        <v>2.691307471</v>
      </c>
      <c r="AP601" s="10">
        <f t="shared" si="348"/>
        <v>0.33070545255050093</v>
      </c>
      <c r="AQ601" s="10">
        <f t="shared" si="349"/>
        <v>1.91504454014</v>
      </c>
      <c r="AR601" s="15">
        <f t="shared" ca="1" si="350"/>
        <v>1.3650319336257046</v>
      </c>
    </row>
    <row r="602" spans="1:44">
      <c r="A602" s="14" t="str">
        <f>B602&amp;D602</f>
        <v>OR12</v>
      </c>
      <c r="B602" t="s">
        <v>99</v>
      </c>
      <c r="C602" t="s">
        <v>155</v>
      </c>
      <c r="D602">
        <v>12</v>
      </c>
      <c r="E602">
        <v>2</v>
      </c>
      <c r="F602" s="16">
        <f t="shared" ca="1" si="351"/>
        <v>0.55263849380180097</v>
      </c>
      <c r="G602">
        <v>3.5306451609999998</v>
      </c>
      <c r="H602">
        <v>-5.6774193549999996</v>
      </c>
      <c r="I602">
        <v>-3.9768817200000002</v>
      </c>
      <c r="J602">
        <v>1149</v>
      </c>
      <c r="K602">
        <v>2.078293011</v>
      </c>
      <c r="L602">
        <v>44.176499999999997</v>
      </c>
      <c r="M602">
        <v>3.903225806</v>
      </c>
      <c r="N602" s="12">
        <f t="shared" si="320"/>
        <v>11.1</v>
      </c>
      <c r="O602" s="10">
        <f t="shared" si="321"/>
        <v>8.6999999999999993</v>
      </c>
      <c r="P602" s="10">
        <f t="shared" si="322"/>
        <v>88.435359067402445</v>
      </c>
      <c r="Q602" s="10">
        <f t="shared" si="323"/>
        <v>28.657772836896438</v>
      </c>
      <c r="R602" s="10">
        <f t="shared" si="324"/>
        <v>24.917641817463</v>
      </c>
      <c r="S602" s="12">
        <f t="shared" si="325"/>
        <v>5.2649888762413788</v>
      </c>
      <c r="T602" s="10">
        <f t="shared" si="326"/>
        <v>8.5800780000000003</v>
      </c>
      <c r="U602" s="10">
        <f t="shared" si="327"/>
        <v>0.61362948871110246</v>
      </c>
      <c r="V602" s="10">
        <f t="shared" si="328"/>
        <v>4.0540414347058622</v>
      </c>
      <c r="W602" s="10">
        <f t="shared" si="329"/>
        <v>26.787707327179717</v>
      </c>
      <c r="X602" s="10">
        <f t="shared" si="330"/>
        <v>0.2455594915058644</v>
      </c>
      <c r="Y602" s="10">
        <f t="shared" si="331"/>
        <v>0.47839980975998841</v>
      </c>
      <c r="Z602" s="10">
        <f t="shared" si="332"/>
        <v>3.1469023664796985</v>
      </c>
      <c r="AA602" s="10">
        <f t="shared" si="333"/>
        <v>0.90713906822616375</v>
      </c>
      <c r="AB602" s="10">
        <f t="shared" si="334"/>
        <v>-1.0733870969999999</v>
      </c>
      <c r="AC602" s="10">
        <f t="shared" si="335"/>
        <v>0.78678312816687213</v>
      </c>
      <c r="AD602" s="10">
        <f t="shared" si="336"/>
        <v>0.39999649485804895</v>
      </c>
      <c r="AE602" s="10">
        <f t="shared" si="337"/>
        <v>0.59338981151246051</v>
      </c>
      <c r="AF602" s="10">
        <f t="shared" si="338"/>
        <v>0.45505151248116849</v>
      </c>
      <c r="AG602" s="10">
        <f t="shared" si="339"/>
        <v>4.1469898728403586E-2</v>
      </c>
      <c r="AH602" s="10">
        <f t="shared" si="340"/>
        <v>88.435359067402445</v>
      </c>
      <c r="AI602" s="10">
        <f t="shared" si="341"/>
        <v>5.8809513779822624E-2</v>
      </c>
      <c r="AJ602" s="10">
        <f t="shared" ca="1" si="342"/>
        <v>-0.41808453841000004</v>
      </c>
      <c r="AK602" s="12">
        <f t="shared" si="343"/>
        <v>4.1469898728403586E-2</v>
      </c>
      <c r="AL602" s="10">
        <f t="shared" ca="1" si="344"/>
        <v>1.3252236066361638</v>
      </c>
      <c r="AM602" s="10">
        <f t="shared" si="345"/>
        <v>5.8809513779822624E-2</v>
      </c>
      <c r="AN602" s="10">
        <f t="shared" si="346"/>
        <v>3.3097165091415404</v>
      </c>
      <c r="AO602" s="10">
        <f t="shared" si="347"/>
        <v>2.078293011</v>
      </c>
      <c r="AP602" s="10">
        <f t="shared" si="348"/>
        <v>0.13833829903129202</v>
      </c>
      <c r="AQ602" s="10">
        <f t="shared" si="349"/>
        <v>1.70661962374</v>
      </c>
      <c r="AR602" s="15">
        <f t="shared" ca="1" si="350"/>
        <v>0.55263849380180097</v>
      </c>
    </row>
    <row r="603" spans="1:44">
      <c r="A603" s="14" t="str">
        <f>B603&amp;D603</f>
        <v>OR1</v>
      </c>
      <c r="B603" t="s">
        <v>99</v>
      </c>
      <c r="C603" t="s">
        <v>156</v>
      </c>
      <c r="D603">
        <v>1</v>
      </c>
      <c r="E603">
        <v>1</v>
      </c>
      <c r="F603" s="16">
        <f t="shared" ca="1" si="351"/>
        <v>0.86773704914672911</v>
      </c>
      <c r="G603">
        <v>8.4224999999999994</v>
      </c>
      <c r="H603">
        <v>1.691666667</v>
      </c>
      <c r="I603">
        <v>1.979351852</v>
      </c>
      <c r="J603">
        <v>173.16666670000001</v>
      </c>
      <c r="K603">
        <v>3.4721412040000001</v>
      </c>
      <c r="L603">
        <v>44.5505</v>
      </c>
      <c r="M603">
        <v>3.4305555559999998</v>
      </c>
      <c r="N603" s="12">
        <f t="shared" si="320"/>
        <v>12.5</v>
      </c>
      <c r="O603" s="10">
        <f t="shared" si="321"/>
        <v>9.1</v>
      </c>
      <c r="P603" s="10">
        <f t="shared" si="322"/>
        <v>99.269738942437669</v>
      </c>
      <c r="Q603" s="10">
        <f t="shared" si="323"/>
        <v>30.569418171462999</v>
      </c>
      <c r="R603" s="10">
        <f t="shared" si="324"/>
        <v>27.837567838331438</v>
      </c>
      <c r="S603" s="12">
        <f t="shared" si="325"/>
        <v>5.4811507939560435</v>
      </c>
      <c r="T603" s="10">
        <f t="shared" si="326"/>
        <v>9.4182916666749996</v>
      </c>
      <c r="U603" s="10">
        <f t="shared" si="327"/>
        <v>0.58196868263807866</v>
      </c>
      <c r="V603" s="10">
        <f t="shared" si="328"/>
        <v>4.2204861113461538</v>
      </c>
      <c r="W603" s="10">
        <f t="shared" si="329"/>
        <v>29.203493004897219</v>
      </c>
      <c r="X603" s="10">
        <f t="shared" si="330"/>
        <v>0.22248341381907399</v>
      </c>
      <c r="Y603" s="10">
        <f t="shared" si="331"/>
        <v>0.43565772156140625</v>
      </c>
      <c r="Z603" s="10">
        <f t="shared" si="332"/>
        <v>2.8305957859173154</v>
      </c>
      <c r="AA603" s="10">
        <f t="shared" si="333"/>
        <v>1.3898903254288384</v>
      </c>
      <c r="AB603" s="10">
        <f t="shared" si="334"/>
        <v>5.0570833334999996</v>
      </c>
      <c r="AC603" s="10">
        <f t="shared" si="335"/>
        <v>1.1040320059379096</v>
      </c>
      <c r="AD603" s="10">
        <f t="shared" si="336"/>
        <v>0.69022158110740006</v>
      </c>
      <c r="AE603" s="10">
        <f t="shared" si="337"/>
        <v>0.89712679352265479</v>
      </c>
      <c r="AF603" s="10">
        <f t="shared" si="338"/>
        <v>0.70459938916423548</v>
      </c>
      <c r="AG603" s="10">
        <f t="shared" si="339"/>
        <v>6.1102919621702216E-2</v>
      </c>
      <c r="AH603" s="10">
        <f t="shared" si="340"/>
        <v>99.269738942437669</v>
      </c>
      <c r="AI603" s="10">
        <f t="shared" si="341"/>
        <v>6.6014376396721045E-2</v>
      </c>
      <c r="AJ603" s="10">
        <f t="shared" ca="1" si="342"/>
        <v>-1.7769086020000061E-2</v>
      </c>
      <c r="AK603" s="12">
        <f t="shared" si="343"/>
        <v>6.1102919621702216E-2</v>
      </c>
      <c r="AL603" s="10">
        <f t="shared" ca="1" si="344"/>
        <v>1.4076594114488385</v>
      </c>
      <c r="AM603" s="10">
        <f t="shared" si="345"/>
        <v>6.6014376396721045E-2</v>
      </c>
      <c r="AN603" s="10">
        <f t="shared" si="346"/>
        <v>3.2367454524456241</v>
      </c>
      <c r="AO603" s="10">
        <f t="shared" si="347"/>
        <v>3.4721412040000001</v>
      </c>
      <c r="AP603" s="10">
        <f t="shared" si="348"/>
        <v>0.19252740435841931</v>
      </c>
      <c r="AQ603" s="10">
        <f t="shared" si="349"/>
        <v>2.1805280093600001</v>
      </c>
      <c r="AR603" s="15">
        <f t="shared" ca="1" si="350"/>
        <v>0.86773704914672911</v>
      </c>
    </row>
    <row r="604" spans="1:44">
      <c r="A604" s="14" t="str">
        <f>B604&amp;D604</f>
        <v>OR2</v>
      </c>
      <c r="B604" t="s">
        <v>99</v>
      </c>
      <c r="C604" t="s">
        <v>156</v>
      </c>
      <c r="D604">
        <v>2</v>
      </c>
      <c r="E604">
        <v>1</v>
      </c>
      <c r="F604" s="16">
        <f t="shared" ca="1" si="351"/>
        <v>1.3611567811569074</v>
      </c>
      <c r="G604">
        <v>10.621913579999999</v>
      </c>
      <c r="H604">
        <v>2.6342592589999998</v>
      </c>
      <c r="I604">
        <v>2.5098122429999998</v>
      </c>
      <c r="J604">
        <v>173.16666670000001</v>
      </c>
      <c r="K604">
        <v>3.4233539089999998</v>
      </c>
      <c r="L604">
        <v>44.5505</v>
      </c>
      <c r="M604">
        <v>4.7530864199999998</v>
      </c>
      <c r="N604" s="12">
        <f t="shared" si="320"/>
        <v>18</v>
      </c>
      <c r="O604" s="10">
        <f t="shared" si="321"/>
        <v>10.3</v>
      </c>
      <c r="P604" s="10">
        <f t="shared" si="322"/>
        <v>99.269738942437669</v>
      </c>
      <c r="Q604" s="10">
        <f t="shared" si="323"/>
        <v>31.671902089016438</v>
      </c>
      <c r="R604" s="10">
        <f t="shared" si="324"/>
        <v>28.245437499156438</v>
      </c>
      <c r="S604" s="12">
        <f t="shared" si="325"/>
        <v>8.653182308737863</v>
      </c>
      <c r="T604" s="10">
        <f t="shared" si="326"/>
        <v>13.562340000012</v>
      </c>
      <c r="U604" s="10">
        <f t="shared" si="327"/>
        <v>0.63803018570027048</v>
      </c>
      <c r="V604" s="10">
        <f t="shared" si="328"/>
        <v>6.6629503777281549</v>
      </c>
      <c r="W604" s="10">
        <f t="shared" si="329"/>
        <v>29.95866979408644</v>
      </c>
      <c r="X604" s="10">
        <f t="shared" si="330"/>
        <v>0.22023611991403663</v>
      </c>
      <c r="Y604" s="10">
        <f t="shared" si="331"/>
        <v>0.51134075069536522</v>
      </c>
      <c r="Z604" s="10">
        <f t="shared" si="332"/>
        <v>3.3738166564229157</v>
      </c>
      <c r="AA604" s="10">
        <f t="shared" si="333"/>
        <v>3.2891337213052392</v>
      </c>
      <c r="AB604" s="10">
        <f t="shared" si="334"/>
        <v>6.6280864194999998</v>
      </c>
      <c r="AC604" s="10">
        <f t="shared" si="335"/>
        <v>1.2800850108019346</v>
      </c>
      <c r="AD604" s="10">
        <f t="shared" si="336"/>
        <v>0.73832079874489842</v>
      </c>
      <c r="AE604" s="10">
        <f t="shared" si="337"/>
        <v>1.0092029047734166</v>
      </c>
      <c r="AF604" s="10">
        <f t="shared" si="338"/>
        <v>0.73180545781862327</v>
      </c>
      <c r="AG604" s="10">
        <f t="shared" si="339"/>
        <v>6.7258443453990763E-2</v>
      </c>
      <c r="AH604" s="10">
        <f t="shared" si="340"/>
        <v>99.269738942437669</v>
      </c>
      <c r="AI604" s="10">
        <f t="shared" si="341"/>
        <v>6.6014376396721045E-2</v>
      </c>
      <c r="AJ604" s="10">
        <f t="shared" ca="1" si="342"/>
        <v>0.21994043204000005</v>
      </c>
      <c r="AK604" s="12">
        <f t="shared" si="343"/>
        <v>6.7258443453990763E-2</v>
      </c>
      <c r="AL604" s="10">
        <f t="shared" ca="1" si="344"/>
        <v>3.0691932892652392</v>
      </c>
      <c r="AM604" s="10">
        <f t="shared" si="345"/>
        <v>6.6014376396721045E-2</v>
      </c>
      <c r="AN604" s="10">
        <f t="shared" si="346"/>
        <v>3.2185608088373989</v>
      </c>
      <c r="AO604" s="10">
        <f t="shared" si="347"/>
        <v>3.4233539089999998</v>
      </c>
      <c r="AP604" s="10">
        <f t="shared" si="348"/>
        <v>0.27739744695479329</v>
      </c>
      <c r="AQ604" s="10">
        <f t="shared" si="349"/>
        <v>2.1639403290599999</v>
      </c>
      <c r="AR604" s="15">
        <f t="shared" ca="1" si="350"/>
        <v>1.3611567811569074</v>
      </c>
    </row>
    <row r="605" spans="1:44">
      <c r="A605" s="14" t="str">
        <f>B605&amp;D605</f>
        <v>OR3</v>
      </c>
      <c r="B605" t="s">
        <v>99</v>
      </c>
      <c r="C605" t="s">
        <v>156</v>
      </c>
      <c r="D605">
        <v>3</v>
      </c>
      <c r="E605">
        <v>1</v>
      </c>
      <c r="F605" s="16">
        <f t="shared" ca="1" si="351"/>
        <v>1.9166911967440099</v>
      </c>
      <c r="G605">
        <v>13.419444439999999</v>
      </c>
      <c r="H605">
        <v>3.7577777779999999</v>
      </c>
      <c r="I605">
        <v>4.1012384260000001</v>
      </c>
      <c r="J605">
        <v>173.16666670000001</v>
      </c>
      <c r="K605">
        <v>3.0042245369999998</v>
      </c>
      <c r="L605">
        <v>44.5505</v>
      </c>
      <c r="M605">
        <v>5.5027777779999996</v>
      </c>
      <c r="N605" s="12">
        <f t="shared" si="320"/>
        <v>25.3</v>
      </c>
      <c r="O605" s="10">
        <f t="shared" si="321"/>
        <v>11.6</v>
      </c>
      <c r="P605" s="10">
        <f t="shared" si="322"/>
        <v>99.269738942437669</v>
      </c>
      <c r="Q605" s="10">
        <f t="shared" si="323"/>
        <v>32.803941275248</v>
      </c>
      <c r="R605" s="10">
        <f t="shared" si="324"/>
        <v>28.657772836896438</v>
      </c>
      <c r="S605" s="12">
        <f t="shared" si="325"/>
        <v>12.32587404238793</v>
      </c>
      <c r="T605" s="10">
        <f t="shared" si="326"/>
        <v>19.062622333350198</v>
      </c>
      <c r="U605" s="10">
        <f t="shared" si="327"/>
        <v>0.64659907891180968</v>
      </c>
      <c r="V605" s="10">
        <f t="shared" si="328"/>
        <v>9.4909230126387065</v>
      </c>
      <c r="W605" s="10">
        <f t="shared" si="329"/>
        <v>30.730857056072217</v>
      </c>
      <c r="X605" s="10">
        <f t="shared" si="330"/>
        <v>0.21329618613884926</v>
      </c>
      <c r="Y605" s="10">
        <f t="shared" si="331"/>
        <v>0.52290875653094315</v>
      </c>
      <c r="Z605" s="10">
        <f t="shared" si="332"/>
        <v>3.4275490390024426</v>
      </c>
      <c r="AA605" s="10">
        <f t="shared" si="333"/>
        <v>6.0633739736362635</v>
      </c>
      <c r="AB605" s="10">
        <f t="shared" si="334"/>
        <v>8.5886111090000004</v>
      </c>
      <c r="AC605" s="10">
        <f t="shared" si="335"/>
        <v>1.5393641285719128</v>
      </c>
      <c r="AD605" s="10">
        <f t="shared" si="336"/>
        <v>0.79949993488242577</v>
      </c>
      <c r="AE605" s="10">
        <f t="shared" si="337"/>
        <v>1.1694320317271694</v>
      </c>
      <c r="AF605" s="10">
        <f t="shared" si="338"/>
        <v>0.81907430851842522</v>
      </c>
      <c r="AG605" s="10">
        <f t="shared" si="339"/>
        <v>7.5678053581521548E-2</v>
      </c>
      <c r="AH605" s="10">
        <f t="shared" si="340"/>
        <v>99.269738942437669</v>
      </c>
      <c r="AI605" s="10">
        <f t="shared" si="341"/>
        <v>6.6014376396721045E-2</v>
      </c>
      <c r="AJ605" s="10">
        <f t="shared" ca="1" si="342"/>
        <v>0.2744734565300001</v>
      </c>
      <c r="AK605" s="12">
        <f t="shared" si="343"/>
        <v>7.5678053581521548E-2</v>
      </c>
      <c r="AL605" s="10">
        <f t="shared" ca="1" si="344"/>
        <v>5.7889005171062635</v>
      </c>
      <c r="AM605" s="10">
        <f t="shared" si="345"/>
        <v>6.6014376396721045E-2</v>
      </c>
      <c r="AN605" s="10">
        <f t="shared" si="346"/>
        <v>3.1961519908616598</v>
      </c>
      <c r="AO605" s="10">
        <f t="shared" si="347"/>
        <v>3.0042245369999998</v>
      </c>
      <c r="AP605" s="10">
        <f t="shared" si="348"/>
        <v>0.35035772320874414</v>
      </c>
      <c r="AQ605" s="10">
        <f t="shared" si="349"/>
        <v>2.0214363425799999</v>
      </c>
      <c r="AR605" s="15">
        <f t="shared" ca="1" si="350"/>
        <v>1.9166911967440099</v>
      </c>
    </row>
    <row r="606" spans="1:44">
      <c r="A606" s="14" t="str">
        <f>B606&amp;D606</f>
        <v>OR4</v>
      </c>
      <c r="B606" t="s">
        <v>99</v>
      </c>
      <c r="C606" t="s">
        <v>156</v>
      </c>
      <c r="D606">
        <v>4</v>
      </c>
      <c r="E606">
        <v>1</v>
      </c>
      <c r="F606" s="16">
        <f t="shared" ca="1" si="351"/>
        <v>2.8645822060203625</v>
      </c>
      <c r="G606">
        <v>15.848275859999999</v>
      </c>
      <c r="H606">
        <v>5.3896551720000003</v>
      </c>
      <c r="I606">
        <v>4.740421456</v>
      </c>
      <c r="J606">
        <v>173.16666670000001</v>
      </c>
      <c r="K606">
        <v>2.896779215</v>
      </c>
      <c r="L606">
        <v>44.5505</v>
      </c>
      <c r="M606">
        <v>7.0718390800000002</v>
      </c>
      <c r="N606" s="12">
        <f t="shared" si="320"/>
        <v>33.5</v>
      </c>
      <c r="O606" s="10">
        <f t="shared" si="321"/>
        <v>13.2</v>
      </c>
      <c r="P606" s="10">
        <f t="shared" si="322"/>
        <v>99.269738942437669</v>
      </c>
      <c r="Q606" s="10">
        <f t="shared" si="323"/>
        <v>33.966059278626439</v>
      </c>
      <c r="R606" s="10">
        <f t="shared" si="324"/>
        <v>29.284720064367999</v>
      </c>
      <c r="S606" s="12">
        <f t="shared" si="325"/>
        <v>17.348735196212125</v>
      </c>
      <c r="T606" s="10">
        <f t="shared" si="326"/>
        <v>25.241021666688997</v>
      </c>
      <c r="U606" s="10">
        <f t="shared" si="327"/>
        <v>0.68732301827178188</v>
      </c>
      <c r="V606" s="10">
        <f t="shared" si="328"/>
        <v>13.358526101083337</v>
      </c>
      <c r="W606" s="10">
        <f t="shared" si="329"/>
        <v>31.625389671497217</v>
      </c>
      <c r="X606" s="10">
        <f t="shared" si="330"/>
        <v>0.21042392268373813</v>
      </c>
      <c r="Y606" s="10">
        <f t="shared" si="331"/>
        <v>0.57788607466690567</v>
      </c>
      <c r="Z606" s="10">
        <f t="shared" si="332"/>
        <v>3.8456807392171246</v>
      </c>
      <c r="AA606" s="10">
        <f t="shared" si="333"/>
        <v>9.5128453618662121</v>
      </c>
      <c r="AB606" s="10">
        <f t="shared" si="334"/>
        <v>10.618965515999999</v>
      </c>
      <c r="AC606" s="10">
        <f t="shared" si="335"/>
        <v>1.8007400798170805</v>
      </c>
      <c r="AD606" s="10">
        <f t="shared" si="336"/>
        <v>0.89632401266409578</v>
      </c>
      <c r="AE606" s="10">
        <f t="shared" si="337"/>
        <v>1.3485320462405881</v>
      </c>
      <c r="AF606" s="10">
        <f t="shared" si="338"/>
        <v>0.85663060268723856</v>
      </c>
      <c r="AG606" s="10">
        <f t="shared" si="339"/>
        <v>8.5330815823923253E-2</v>
      </c>
      <c r="AH606" s="10">
        <f t="shared" si="340"/>
        <v>99.269738942437669</v>
      </c>
      <c r="AI606" s="10">
        <f t="shared" si="341"/>
        <v>6.6014376396721045E-2</v>
      </c>
      <c r="AJ606" s="10">
        <f t="shared" ca="1" si="342"/>
        <v>0.2842496169799999</v>
      </c>
      <c r="AK606" s="12">
        <f t="shared" si="343"/>
        <v>8.5330815823923253E-2</v>
      </c>
      <c r="AL606" s="10">
        <f t="shared" ca="1" si="344"/>
        <v>9.2285957448862117</v>
      </c>
      <c r="AM606" s="10">
        <f t="shared" si="345"/>
        <v>6.6014376396721045E-2</v>
      </c>
      <c r="AN606" s="10">
        <f t="shared" si="346"/>
        <v>3.1732715700538288</v>
      </c>
      <c r="AO606" s="10">
        <f t="shared" si="347"/>
        <v>2.896779215</v>
      </c>
      <c r="AP606" s="10">
        <f t="shared" si="348"/>
        <v>0.49190144355334953</v>
      </c>
      <c r="AQ606" s="10">
        <f t="shared" si="349"/>
        <v>1.9849049331000002</v>
      </c>
      <c r="AR606" s="15">
        <f t="shared" ca="1" si="350"/>
        <v>2.8645822060203625</v>
      </c>
    </row>
    <row r="607" spans="1:44">
      <c r="A607" s="14" t="str">
        <f>B607&amp;D607</f>
        <v>OR5</v>
      </c>
      <c r="B607" t="s">
        <v>99</v>
      </c>
      <c r="C607" t="s">
        <v>156</v>
      </c>
      <c r="D607">
        <v>5</v>
      </c>
      <c r="E607">
        <v>1</v>
      </c>
      <c r="F607" s="16">
        <f t="shared" ca="1" si="351"/>
        <v>3.5793017294451284</v>
      </c>
      <c r="G607">
        <v>18.541944440000002</v>
      </c>
      <c r="H607">
        <v>7.0330555559999999</v>
      </c>
      <c r="I607">
        <v>6.7074652779999999</v>
      </c>
      <c r="J607">
        <v>173.16666670000001</v>
      </c>
      <c r="K607">
        <v>2.9881250000000001</v>
      </c>
      <c r="L607">
        <v>44.5505</v>
      </c>
      <c r="M607">
        <v>7.8722222220000004</v>
      </c>
      <c r="N607" s="12">
        <f t="shared" si="320"/>
        <v>39.299999999999997</v>
      </c>
      <c r="O607" s="10">
        <f t="shared" si="321"/>
        <v>14.6</v>
      </c>
      <c r="P607" s="10">
        <f t="shared" si="322"/>
        <v>99.269738942437669</v>
      </c>
      <c r="Q607" s="10">
        <f t="shared" si="323"/>
        <v>35.401048873116437</v>
      </c>
      <c r="R607" s="10">
        <f t="shared" si="324"/>
        <v>30.136583680000001</v>
      </c>
      <c r="S607" s="12">
        <f t="shared" si="325"/>
        <v>20.420148401527399</v>
      </c>
      <c r="T607" s="10">
        <f t="shared" si="326"/>
        <v>29.611109000026197</v>
      </c>
      <c r="U607" s="10">
        <f t="shared" si="327"/>
        <v>0.689611064601104</v>
      </c>
      <c r="V607" s="10">
        <f t="shared" si="328"/>
        <v>15.723514269176098</v>
      </c>
      <c r="W607" s="10">
        <f t="shared" si="329"/>
        <v>32.768816276558219</v>
      </c>
      <c r="X607" s="10">
        <f t="shared" si="330"/>
        <v>0.20127201056401706</v>
      </c>
      <c r="Y607" s="10">
        <f t="shared" si="331"/>
        <v>0.58097493721149052</v>
      </c>
      <c r="Z607" s="10">
        <f t="shared" si="332"/>
        <v>3.8317885560349372</v>
      </c>
      <c r="AA607" s="10">
        <f t="shared" si="333"/>
        <v>11.891725713141161</v>
      </c>
      <c r="AB607" s="10">
        <f t="shared" si="334"/>
        <v>12.787499998000001</v>
      </c>
      <c r="AC607" s="10">
        <f t="shared" si="335"/>
        <v>2.1353787068673054</v>
      </c>
      <c r="AD607" s="10">
        <f t="shared" si="336"/>
        <v>1.0041347187071921</v>
      </c>
      <c r="AE607" s="10">
        <f t="shared" si="337"/>
        <v>1.5697567127872487</v>
      </c>
      <c r="AF607" s="10">
        <f t="shared" si="338"/>
        <v>0.98191097208929612</v>
      </c>
      <c r="AG607" s="10">
        <f t="shared" si="339"/>
        <v>9.6781283254093797E-2</v>
      </c>
      <c r="AH607" s="10">
        <f t="shared" si="340"/>
        <v>99.269738942437669</v>
      </c>
      <c r="AI607" s="10">
        <f t="shared" si="341"/>
        <v>6.6014376396721045E-2</v>
      </c>
      <c r="AJ607" s="10">
        <f t="shared" ca="1" si="342"/>
        <v>0.30359482748000027</v>
      </c>
      <c r="AK607" s="12">
        <f t="shared" si="343"/>
        <v>9.6781283254093797E-2</v>
      </c>
      <c r="AL607" s="10">
        <f t="shared" ca="1" si="344"/>
        <v>11.588130885661162</v>
      </c>
      <c r="AM607" s="10">
        <f t="shared" si="345"/>
        <v>6.6014376396721045E-2</v>
      </c>
      <c r="AN607" s="10">
        <f t="shared" si="346"/>
        <v>3.1491930193108462</v>
      </c>
      <c r="AO607" s="10">
        <f t="shared" si="347"/>
        <v>2.9881250000000001</v>
      </c>
      <c r="AP607" s="10">
        <f t="shared" si="348"/>
        <v>0.58784574069795259</v>
      </c>
      <c r="AQ607" s="10">
        <f t="shared" si="349"/>
        <v>2.0159625000000001</v>
      </c>
      <c r="AR607" s="15">
        <f t="shared" ca="1" si="350"/>
        <v>3.5793017294451284</v>
      </c>
    </row>
    <row r="608" spans="1:44">
      <c r="A608" s="14" t="str">
        <f>B608&amp;D608</f>
        <v>OR6</v>
      </c>
      <c r="B608" t="s">
        <v>99</v>
      </c>
      <c r="C608" t="s">
        <v>156</v>
      </c>
      <c r="D608">
        <v>6</v>
      </c>
      <c r="E608">
        <v>1</v>
      </c>
      <c r="F608" s="16">
        <f t="shared" ca="1" si="351"/>
        <v>4.630338094414685</v>
      </c>
      <c r="G608">
        <v>22.84712644</v>
      </c>
      <c r="H608">
        <v>10.13045977</v>
      </c>
      <c r="I608">
        <v>9.4026221260000007</v>
      </c>
      <c r="J608">
        <v>173.16666670000001</v>
      </c>
      <c r="K608">
        <v>3.1053160919999998</v>
      </c>
      <c r="L608">
        <v>44.5505</v>
      </c>
      <c r="M608">
        <v>9.5574712640000001</v>
      </c>
      <c r="N608" s="12">
        <f t="shared" si="320"/>
        <v>41.9</v>
      </c>
      <c r="O608" s="10">
        <f t="shared" si="321"/>
        <v>15.3</v>
      </c>
      <c r="P608" s="10">
        <f t="shared" si="322"/>
        <v>99.269738942437669</v>
      </c>
      <c r="Q608" s="10">
        <f t="shared" si="323"/>
        <v>37.384522172486442</v>
      </c>
      <c r="R608" s="10">
        <f t="shared" si="324"/>
        <v>31.449057556663</v>
      </c>
      <c r="S608" s="12">
        <f t="shared" si="325"/>
        <v>23.56186424711111</v>
      </c>
      <c r="T608" s="10">
        <f t="shared" si="326"/>
        <v>31.570113666694596</v>
      </c>
      <c r="U608" s="10">
        <f t="shared" si="327"/>
        <v>0.74633447620329862</v>
      </c>
      <c r="V608" s="10">
        <f t="shared" si="328"/>
        <v>18.142635470275554</v>
      </c>
      <c r="W608" s="10">
        <f t="shared" si="329"/>
        <v>34.416789864574724</v>
      </c>
      <c r="X608" s="10">
        <f t="shared" si="330"/>
        <v>0.18794277914835311</v>
      </c>
      <c r="Y608" s="10">
        <f t="shared" si="331"/>
        <v>0.65755154287445328</v>
      </c>
      <c r="Z608" s="10">
        <f t="shared" si="332"/>
        <v>4.25329794152342</v>
      </c>
      <c r="AA608" s="10">
        <f t="shared" si="333"/>
        <v>13.889337528752133</v>
      </c>
      <c r="AB608" s="10">
        <f t="shared" si="334"/>
        <v>16.488793104999999</v>
      </c>
      <c r="AC608" s="10">
        <f t="shared" si="335"/>
        <v>2.7835649565284766</v>
      </c>
      <c r="AD608" s="10">
        <f t="shared" si="336"/>
        <v>1.2387390085297199</v>
      </c>
      <c r="AE608" s="10">
        <f t="shared" si="337"/>
        <v>2.011151982529098</v>
      </c>
      <c r="AF608" s="10">
        <f t="shared" si="338"/>
        <v>1.17966318434319</v>
      </c>
      <c r="AG608" s="10">
        <f t="shared" si="339"/>
        <v>0.1193499826815254</v>
      </c>
      <c r="AH608" s="10">
        <f t="shared" si="340"/>
        <v>99.269738942437669</v>
      </c>
      <c r="AI608" s="10">
        <f t="shared" si="341"/>
        <v>6.6014376396721045E-2</v>
      </c>
      <c r="AJ608" s="10">
        <f t="shared" ca="1" si="342"/>
        <v>0.51818103497999979</v>
      </c>
      <c r="AK608" s="12">
        <f t="shared" si="343"/>
        <v>0.1193499826815254</v>
      </c>
      <c r="AL608" s="10">
        <f t="shared" ca="1" si="344"/>
        <v>13.371156493772133</v>
      </c>
      <c r="AM608" s="10">
        <f t="shared" si="345"/>
        <v>6.6014376396721045E-2</v>
      </c>
      <c r="AN608" s="10">
        <f t="shared" si="346"/>
        <v>3.1089286405417513</v>
      </c>
      <c r="AO608" s="10">
        <f t="shared" si="347"/>
        <v>3.1053160919999998</v>
      </c>
      <c r="AP608" s="10">
        <f t="shared" si="348"/>
        <v>0.83148879818590804</v>
      </c>
      <c r="AQ608" s="10">
        <f t="shared" si="349"/>
        <v>2.0558074712800001</v>
      </c>
      <c r="AR608" s="15">
        <f t="shared" ca="1" si="350"/>
        <v>4.630338094414685</v>
      </c>
    </row>
    <row r="609" spans="1:44">
      <c r="A609" s="14" t="str">
        <f>B609&amp;D609</f>
        <v>OR7</v>
      </c>
      <c r="B609" t="s">
        <v>99</v>
      </c>
      <c r="C609" t="s">
        <v>156</v>
      </c>
      <c r="D609">
        <v>7</v>
      </c>
      <c r="E609">
        <v>1</v>
      </c>
      <c r="F609" s="16">
        <f t="shared" ca="1" si="351"/>
        <v>5.560497041705184</v>
      </c>
      <c r="G609">
        <v>26.538611110000002</v>
      </c>
      <c r="H609">
        <v>12.60222222</v>
      </c>
      <c r="I609">
        <v>11.074861110000001</v>
      </c>
      <c r="J609">
        <v>173.16666670000001</v>
      </c>
      <c r="K609">
        <v>3.1957754629999999</v>
      </c>
      <c r="L609">
        <v>44.5505</v>
      </c>
      <c r="M609">
        <v>10.997222219999999</v>
      </c>
      <c r="N609" s="12">
        <f t="shared" si="320"/>
        <v>40.700000000000003</v>
      </c>
      <c r="O609" s="10">
        <f t="shared" si="321"/>
        <v>15</v>
      </c>
      <c r="P609" s="10">
        <f t="shared" si="322"/>
        <v>99.269738942437669</v>
      </c>
      <c r="Q609" s="10">
        <f t="shared" si="323"/>
        <v>39.45019916985644</v>
      </c>
      <c r="R609" s="10">
        <f t="shared" si="324"/>
        <v>32.575143952371441</v>
      </c>
      <c r="S609" s="12">
        <f t="shared" si="325"/>
        <v>25.094564811800002</v>
      </c>
      <c r="T609" s="10">
        <f t="shared" si="326"/>
        <v>30.665957666693799</v>
      </c>
      <c r="U609" s="10">
        <f t="shared" si="327"/>
        <v>0.81831994567236788</v>
      </c>
      <c r="V609" s="10">
        <f t="shared" si="328"/>
        <v>19.322814905086002</v>
      </c>
      <c r="W609" s="10">
        <f t="shared" si="329"/>
        <v>36.01267156111394</v>
      </c>
      <c r="X609" s="10">
        <f t="shared" si="330"/>
        <v>0.17919729602747422</v>
      </c>
      <c r="Y609" s="10">
        <f t="shared" si="331"/>
        <v>0.75473192665769673</v>
      </c>
      <c r="Z609" s="10">
        <f t="shared" si="332"/>
        <v>4.8705669143227555</v>
      </c>
      <c r="AA609" s="10">
        <f t="shared" si="333"/>
        <v>14.452247990763247</v>
      </c>
      <c r="AB609" s="10">
        <f t="shared" si="334"/>
        <v>19.570416665</v>
      </c>
      <c r="AC609" s="10">
        <f t="shared" si="335"/>
        <v>3.4699622529847844</v>
      </c>
      <c r="AD609" s="10">
        <f t="shared" si="336"/>
        <v>1.4592409814627909</v>
      </c>
      <c r="AE609" s="10">
        <f t="shared" si="337"/>
        <v>2.4646016172237877</v>
      </c>
      <c r="AF609" s="10">
        <f t="shared" si="338"/>
        <v>1.3192606941263145</v>
      </c>
      <c r="AG609" s="10">
        <f t="shared" si="339"/>
        <v>0.14140744246960099</v>
      </c>
      <c r="AH609" s="10">
        <f t="shared" si="340"/>
        <v>99.269738942437669</v>
      </c>
      <c r="AI609" s="10">
        <f t="shared" si="341"/>
        <v>6.6014376396721045E-2</v>
      </c>
      <c r="AJ609" s="10">
        <f t="shared" ca="1" si="342"/>
        <v>0.4314272984000001</v>
      </c>
      <c r="AK609" s="12">
        <f t="shared" si="343"/>
        <v>0.14140744246960099</v>
      </c>
      <c r="AL609" s="10">
        <f t="shared" ca="1" si="344"/>
        <v>14.020820692363246</v>
      </c>
      <c r="AM609" s="10">
        <f t="shared" si="345"/>
        <v>6.6014376396721045E-2</v>
      </c>
      <c r="AN609" s="10">
        <f t="shared" si="346"/>
        <v>3.0761825144834147</v>
      </c>
      <c r="AO609" s="10">
        <f t="shared" si="347"/>
        <v>3.1957754629999999</v>
      </c>
      <c r="AP609" s="10">
        <f t="shared" si="348"/>
        <v>1.1453409230974732</v>
      </c>
      <c r="AQ609" s="10">
        <f t="shared" si="349"/>
        <v>2.0865636574200002</v>
      </c>
      <c r="AR609" s="15">
        <f t="shared" ca="1" si="350"/>
        <v>5.560497041705184</v>
      </c>
    </row>
    <row r="610" spans="1:44">
      <c r="A610" s="14" t="str">
        <f>B610&amp;D610</f>
        <v>OR8</v>
      </c>
      <c r="B610" t="s">
        <v>99</v>
      </c>
      <c r="C610" t="s">
        <v>156</v>
      </c>
      <c r="D610">
        <v>8</v>
      </c>
      <c r="E610">
        <v>1</v>
      </c>
      <c r="F610" s="16">
        <f t="shared" ca="1" si="351"/>
        <v>7.9313655424135741</v>
      </c>
      <c r="G610">
        <v>26.587222220000001</v>
      </c>
      <c r="H610">
        <v>12.169166669999999</v>
      </c>
      <c r="I610">
        <v>11.40792824</v>
      </c>
      <c r="J610">
        <v>173.16666670000001</v>
      </c>
      <c r="K610">
        <v>3.017604167</v>
      </c>
      <c r="L610">
        <v>44.5505</v>
      </c>
      <c r="M610">
        <v>9.9027777780000008</v>
      </c>
      <c r="N610" s="12">
        <f t="shared" si="320"/>
        <v>65.900000000000006</v>
      </c>
      <c r="O610" s="10">
        <f t="shared" si="321"/>
        <v>13.8</v>
      </c>
      <c r="P610" s="10">
        <f t="shared" si="322"/>
        <v>99.269738942437669</v>
      </c>
      <c r="Q610" s="10">
        <f t="shared" si="323"/>
        <v>39.45019916985644</v>
      </c>
      <c r="R610" s="10">
        <f t="shared" si="324"/>
        <v>32.347545564375004</v>
      </c>
      <c r="S610" s="12">
        <f t="shared" si="325"/>
        <v>40.119675926456523</v>
      </c>
      <c r="T610" s="10">
        <f t="shared" si="326"/>
        <v>49.653233666710598</v>
      </c>
      <c r="U610" s="10">
        <f t="shared" si="327"/>
        <v>0.80799724335686651</v>
      </c>
      <c r="V610" s="10">
        <f t="shared" si="328"/>
        <v>30.892150463371525</v>
      </c>
      <c r="W610" s="10">
        <f t="shared" si="329"/>
        <v>35.898872367115722</v>
      </c>
      <c r="X610" s="10">
        <f t="shared" si="330"/>
        <v>0.17741085268467616</v>
      </c>
      <c r="Y610" s="10">
        <f t="shared" si="331"/>
        <v>0.74079627853176999</v>
      </c>
      <c r="Z610" s="10">
        <f t="shared" si="332"/>
        <v>4.7180200504049514</v>
      </c>
      <c r="AA610" s="10">
        <f t="shared" si="333"/>
        <v>26.174130412966573</v>
      </c>
      <c r="AB610" s="10">
        <f t="shared" si="334"/>
        <v>19.378194444999998</v>
      </c>
      <c r="AC610" s="10">
        <f t="shared" si="335"/>
        <v>3.4799052001110304</v>
      </c>
      <c r="AD610" s="10">
        <f t="shared" si="336"/>
        <v>1.4182859964778585</v>
      </c>
      <c r="AE610" s="10">
        <f t="shared" si="337"/>
        <v>2.4490955982944445</v>
      </c>
      <c r="AF610" s="10">
        <f t="shared" si="338"/>
        <v>1.3487362665675549</v>
      </c>
      <c r="AG610" s="10">
        <f t="shared" si="339"/>
        <v>0.13993733578481884</v>
      </c>
      <c r="AH610" s="10">
        <f t="shared" si="340"/>
        <v>99.269738942437669</v>
      </c>
      <c r="AI610" s="10">
        <f t="shared" si="341"/>
        <v>6.6014376396721045E-2</v>
      </c>
      <c r="AJ610" s="10">
        <f t="shared" ca="1" si="342"/>
        <v>-2.6911110800000203E-2</v>
      </c>
      <c r="AK610" s="12">
        <f t="shared" si="343"/>
        <v>0.13993733578481884</v>
      </c>
      <c r="AL610" s="10">
        <f t="shared" ca="1" si="344"/>
        <v>26.201041523766573</v>
      </c>
      <c r="AM610" s="10">
        <f t="shared" si="345"/>
        <v>6.6014376396721045E-2</v>
      </c>
      <c r="AN610" s="10">
        <f t="shared" si="346"/>
        <v>3.0782049314874649</v>
      </c>
      <c r="AO610" s="10">
        <f t="shared" si="347"/>
        <v>3.017604167</v>
      </c>
      <c r="AP610" s="10">
        <f t="shared" si="348"/>
        <v>1.1003593317268896</v>
      </c>
      <c r="AQ610" s="10">
        <f t="shared" si="349"/>
        <v>2.0259854167800002</v>
      </c>
      <c r="AR610" s="15">
        <f t="shared" ca="1" si="350"/>
        <v>7.9313655424135741</v>
      </c>
    </row>
    <row r="611" spans="1:44">
      <c r="A611" s="14" t="str">
        <f>B611&amp;D611</f>
        <v>OR9</v>
      </c>
      <c r="B611" t="s">
        <v>99</v>
      </c>
      <c r="C611" t="s">
        <v>156</v>
      </c>
      <c r="D611">
        <v>9</v>
      </c>
      <c r="E611">
        <v>1</v>
      </c>
      <c r="F611" s="16">
        <f t="shared" ca="1" si="351"/>
        <v>3.7466873255308766</v>
      </c>
      <c r="G611">
        <v>23.693103449999999</v>
      </c>
      <c r="H611">
        <v>9.2238505750000002</v>
      </c>
      <c r="I611">
        <v>8.8731800770000007</v>
      </c>
      <c r="J611">
        <v>173.16666670000001</v>
      </c>
      <c r="K611">
        <v>2.6026939659999999</v>
      </c>
      <c r="L611">
        <v>44.5505</v>
      </c>
      <c r="M611">
        <v>8.6436781610000004</v>
      </c>
      <c r="N611" s="12">
        <f t="shared" si="320"/>
        <v>28.4</v>
      </c>
      <c r="O611" s="10">
        <f t="shared" si="321"/>
        <v>12.3</v>
      </c>
      <c r="P611" s="10">
        <f t="shared" si="322"/>
        <v>99.269738942437669</v>
      </c>
      <c r="Q611" s="10">
        <f t="shared" si="323"/>
        <v>37.893147821406437</v>
      </c>
      <c r="R611" s="10">
        <f t="shared" si="324"/>
        <v>31.006898422128</v>
      </c>
      <c r="S611" s="12">
        <f t="shared" si="325"/>
        <v>17.078880478552843</v>
      </c>
      <c r="T611" s="10">
        <f t="shared" si="326"/>
        <v>21.398358666685599</v>
      </c>
      <c r="U611" s="10">
        <f t="shared" si="327"/>
        <v>0.79813974261224019</v>
      </c>
      <c r="V611" s="10">
        <f t="shared" si="328"/>
        <v>13.150737968485689</v>
      </c>
      <c r="W611" s="10">
        <f t="shared" si="329"/>
        <v>34.450023121767217</v>
      </c>
      <c r="X611" s="10">
        <f t="shared" si="330"/>
        <v>0.1906349204151207</v>
      </c>
      <c r="Y611" s="10">
        <f t="shared" si="331"/>
        <v>0.72748865252652439</v>
      </c>
      <c r="Z611" s="10">
        <f t="shared" si="332"/>
        <v>4.7776925470842011</v>
      </c>
      <c r="AA611" s="10">
        <f t="shared" si="333"/>
        <v>8.3730454214014891</v>
      </c>
      <c r="AB611" s="10">
        <f t="shared" si="334"/>
        <v>16.458477012499998</v>
      </c>
      <c r="AC611" s="10">
        <f t="shared" si="335"/>
        <v>2.9293916927294066</v>
      </c>
      <c r="AD611" s="10">
        <f t="shared" si="336"/>
        <v>1.1655377895726968</v>
      </c>
      <c r="AE611" s="10">
        <f t="shared" si="337"/>
        <v>2.0474647411510518</v>
      </c>
      <c r="AF611" s="10">
        <f t="shared" si="338"/>
        <v>1.1382615816019044</v>
      </c>
      <c r="AG611" s="10">
        <f t="shared" si="339"/>
        <v>0.11914842214746287</v>
      </c>
      <c r="AH611" s="10">
        <f t="shared" si="340"/>
        <v>99.269738942437669</v>
      </c>
      <c r="AI611" s="10">
        <f t="shared" si="341"/>
        <v>6.6014376396721045E-2</v>
      </c>
      <c r="AJ611" s="10">
        <f t="shared" ca="1" si="342"/>
        <v>-0.4087604405500001</v>
      </c>
      <c r="AK611" s="12">
        <f t="shared" si="343"/>
        <v>0.11914842214746287</v>
      </c>
      <c r="AL611" s="10">
        <f t="shared" ca="1" si="344"/>
        <v>8.78180586195149</v>
      </c>
      <c r="AM611" s="10">
        <f t="shared" si="345"/>
        <v>6.6014376396721045E-2</v>
      </c>
      <c r="AN611" s="10">
        <f t="shared" si="346"/>
        <v>3.1092542505194425</v>
      </c>
      <c r="AO611" s="10">
        <f t="shared" si="347"/>
        <v>2.6026939659999999</v>
      </c>
      <c r="AP611" s="10">
        <f t="shared" si="348"/>
        <v>0.90920315954914743</v>
      </c>
      <c r="AQ611" s="10">
        <f t="shared" si="349"/>
        <v>1.88491594844</v>
      </c>
      <c r="AR611" s="15">
        <f t="shared" ca="1" si="350"/>
        <v>3.7466873255308766</v>
      </c>
    </row>
    <row r="612" spans="1:44">
      <c r="A612" s="14" t="str">
        <f>B612&amp;D612</f>
        <v>OR10</v>
      </c>
      <c r="B612" t="s">
        <v>99</v>
      </c>
      <c r="C612" t="s">
        <v>156</v>
      </c>
      <c r="D612">
        <v>10</v>
      </c>
      <c r="E612">
        <v>1</v>
      </c>
      <c r="F612" s="16">
        <f t="shared" ca="1" si="351"/>
        <v>2.1253263071021875</v>
      </c>
      <c r="G612">
        <v>17.69805556</v>
      </c>
      <c r="H612">
        <v>6.2405555560000003</v>
      </c>
      <c r="I612">
        <v>6.6110879630000001</v>
      </c>
      <c r="J612">
        <v>173.16666670000001</v>
      </c>
      <c r="K612">
        <v>2.5155208330000001</v>
      </c>
      <c r="L612">
        <v>44.5505</v>
      </c>
      <c r="M612">
        <v>5.8777777779999996</v>
      </c>
      <c r="N612" s="12">
        <f t="shared" si="320"/>
        <v>20.3</v>
      </c>
      <c r="O612" s="10">
        <f t="shared" si="321"/>
        <v>10.7</v>
      </c>
      <c r="P612" s="10">
        <f t="shared" si="322"/>
        <v>99.269738942437669</v>
      </c>
      <c r="Q612" s="10">
        <f t="shared" si="323"/>
        <v>34.91776518869144</v>
      </c>
      <c r="R612" s="10">
        <f t="shared" si="324"/>
        <v>29.708361940743</v>
      </c>
      <c r="S612" s="12">
        <f t="shared" si="325"/>
        <v>10.650649013710279</v>
      </c>
      <c r="T612" s="10">
        <f t="shared" si="326"/>
        <v>15.2953056666802</v>
      </c>
      <c r="U612" s="10">
        <f t="shared" si="327"/>
        <v>0.69633449934328573</v>
      </c>
      <c r="V612" s="10">
        <f t="shared" si="328"/>
        <v>8.2009997405569148</v>
      </c>
      <c r="W612" s="10">
        <f t="shared" si="329"/>
        <v>32.313063564717218</v>
      </c>
      <c r="X612" s="10">
        <f t="shared" si="330"/>
        <v>0.2017315724504368</v>
      </c>
      <c r="Y612" s="10">
        <f t="shared" si="331"/>
        <v>0.59005157411343578</v>
      </c>
      <c r="Z612" s="10">
        <f t="shared" si="332"/>
        <v>3.8462896121419026</v>
      </c>
      <c r="AA612" s="10">
        <f t="shared" si="333"/>
        <v>4.3547101284150127</v>
      </c>
      <c r="AB612" s="10">
        <f t="shared" si="334"/>
        <v>11.969305558</v>
      </c>
      <c r="AC612" s="10">
        <f t="shared" si="335"/>
        <v>2.025128028384104</v>
      </c>
      <c r="AD612" s="10">
        <f t="shared" si="336"/>
        <v>0.95079757460447778</v>
      </c>
      <c r="AE612" s="10">
        <f t="shared" si="337"/>
        <v>1.4879628014942909</v>
      </c>
      <c r="AF612" s="10">
        <f t="shared" si="338"/>
        <v>0.97541622739942924</v>
      </c>
      <c r="AG612" s="10">
        <f t="shared" si="339"/>
        <v>9.2316192711789452E-2</v>
      </c>
      <c r="AH612" s="10">
        <f t="shared" si="340"/>
        <v>99.269738942437669</v>
      </c>
      <c r="AI612" s="10">
        <f t="shared" si="341"/>
        <v>6.6014376396721045E-2</v>
      </c>
      <c r="AJ612" s="10">
        <f t="shared" ca="1" si="342"/>
        <v>-0.62848400362999968</v>
      </c>
      <c r="AK612" s="12">
        <f t="shared" si="343"/>
        <v>9.2316192711789452E-2</v>
      </c>
      <c r="AL612" s="10">
        <f t="shared" ca="1" si="344"/>
        <v>4.9831941320450124</v>
      </c>
      <c r="AM612" s="10">
        <f t="shared" si="345"/>
        <v>6.6014376396721045E-2</v>
      </c>
      <c r="AN612" s="10">
        <f t="shared" si="346"/>
        <v>3.1582348780957479</v>
      </c>
      <c r="AO612" s="10">
        <f t="shared" si="347"/>
        <v>2.5155208330000001</v>
      </c>
      <c r="AP612" s="10">
        <f t="shared" si="348"/>
        <v>0.51254657409486171</v>
      </c>
      <c r="AQ612" s="10">
        <f t="shared" si="349"/>
        <v>1.8552770832200001</v>
      </c>
      <c r="AR612" s="15">
        <f t="shared" ca="1" si="350"/>
        <v>2.1253263071021875</v>
      </c>
    </row>
    <row r="613" spans="1:44">
      <c r="A613" s="14" t="str">
        <f>B613&amp;D613</f>
        <v>OR11</v>
      </c>
      <c r="B613" t="s">
        <v>99</v>
      </c>
      <c r="C613" t="s">
        <v>156</v>
      </c>
      <c r="D613">
        <v>11</v>
      </c>
      <c r="E613">
        <v>1</v>
      </c>
      <c r="F613" s="16">
        <f t="shared" ca="1" si="351"/>
        <v>0.98105716793357323</v>
      </c>
      <c r="G613">
        <v>11.348563220000001</v>
      </c>
      <c r="H613">
        <v>3.7545977009999998</v>
      </c>
      <c r="I613">
        <v>4.7308309389999996</v>
      </c>
      <c r="J613">
        <v>173.16666670000001</v>
      </c>
      <c r="K613">
        <v>2.5836206900000001</v>
      </c>
      <c r="L613">
        <v>44.5505</v>
      </c>
      <c r="M613">
        <v>3.5057471260000002</v>
      </c>
      <c r="N613" s="12">
        <f t="shared" si="320"/>
        <v>13.9</v>
      </c>
      <c r="O613" s="10">
        <f t="shared" si="321"/>
        <v>9.4</v>
      </c>
      <c r="P613" s="10">
        <f t="shared" si="322"/>
        <v>99.269738942437669</v>
      </c>
      <c r="Q613" s="10">
        <f t="shared" si="323"/>
        <v>31.895928817408002</v>
      </c>
      <c r="R613" s="10">
        <f t="shared" si="324"/>
        <v>28.657772836896438</v>
      </c>
      <c r="S613" s="12">
        <f t="shared" si="325"/>
        <v>6.0670151623085111</v>
      </c>
      <c r="T613" s="10">
        <f t="shared" si="326"/>
        <v>10.473140333342599</v>
      </c>
      <c r="U613" s="10">
        <f t="shared" si="327"/>
        <v>0.57929283569259382</v>
      </c>
      <c r="V613" s="10">
        <f t="shared" si="328"/>
        <v>4.6716016749775537</v>
      </c>
      <c r="W613" s="10">
        <f t="shared" si="329"/>
        <v>30.27685082715222</v>
      </c>
      <c r="X613" s="10">
        <f t="shared" si="330"/>
        <v>0.21046738326124864</v>
      </c>
      <c r="Y613" s="10">
        <f t="shared" si="331"/>
        <v>0.43204532818500174</v>
      </c>
      <c r="Z613" s="10">
        <f t="shared" si="332"/>
        <v>2.7531179372565573</v>
      </c>
      <c r="AA613" s="10">
        <f t="shared" si="333"/>
        <v>1.9184837377209965</v>
      </c>
      <c r="AB613" s="10">
        <f t="shared" si="334"/>
        <v>7.5515804605000003</v>
      </c>
      <c r="AC613" s="10">
        <f t="shared" si="335"/>
        <v>1.3434406303028965</v>
      </c>
      <c r="AD613" s="10">
        <f t="shared" si="336"/>
        <v>0.7993206428974573</v>
      </c>
      <c r="AE613" s="10">
        <f t="shared" si="337"/>
        <v>1.071380636600177</v>
      </c>
      <c r="AF613" s="10">
        <f t="shared" si="338"/>
        <v>0.85605606118307398</v>
      </c>
      <c r="AG613" s="10">
        <f t="shared" si="339"/>
        <v>7.111878214382239E-2</v>
      </c>
      <c r="AH613" s="10">
        <f t="shared" si="340"/>
        <v>99.269738942437669</v>
      </c>
      <c r="AI613" s="10">
        <f t="shared" si="341"/>
        <v>6.6014376396721045E-2</v>
      </c>
      <c r="AJ613" s="10">
        <f t="shared" ca="1" si="342"/>
        <v>-0.61848151365000004</v>
      </c>
      <c r="AK613" s="12">
        <f t="shared" si="343"/>
        <v>7.111878214382239E-2</v>
      </c>
      <c r="AL613" s="10">
        <f t="shared" ca="1" si="344"/>
        <v>2.5369652513709964</v>
      </c>
      <c r="AM613" s="10">
        <f t="shared" si="345"/>
        <v>6.6014376396721045E-2</v>
      </c>
      <c r="AN613" s="10">
        <f t="shared" si="346"/>
        <v>3.2079662446482442</v>
      </c>
      <c r="AO613" s="10">
        <f t="shared" si="347"/>
        <v>2.5836206900000001</v>
      </c>
      <c r="AP613" s="10">
        <f t="shared" si="348"/>
        <v>0.21532457541710304</v>
      </c>
      <c r="AQ613" s="10">
        <f t="shared" si="349"/>
        <v>1.8784310346000002</v>
      </c>
      <c r="AR613" s="15">
        <f t="shared" ca="1" si="350"/>
        <v>0.98105716793357323</v>
      </c>
    </row>
    <row r="614" spans="1:44">
      <c r="A614" s="14" t="str">
        <f>B614&amp;D614</f>
        <v>OR12</v>
      </c>
      <c r="B614" t="s">
        <v>99</v>
      </c>
      <c r="C614" t="s">
        <v>156</v>
      </c>
      <c r="D614">
        <v>12</v>
      </c>
      <c r="E614">
        <v>1</v>
      </c>
      <c r="F614" s="16">
        <f t="shared" ca="1" si="351"/>
        <v>0.74414051252677416</v>
      </c>
      <c r="G614">
        <v>8.320430108</v>
      </c>
      <c r="H614">
        <v>2.047580645</v>
      </c>
      <c r="I614">
        <v>2.4791330650000001</v>
      </c>
      <c r="J614">
        <v>173.16666670000001</v>
      </c>
      <c r="K614">
        <v>3.0887208780000002</v>
      </c>
      <c r="L614">
        <v>44.5505</v>
      </c>
      <c r="M614">
        <v>2.9919354839999999</v>
      </c>
      <c r="N614" s="12">
        <f t="shared" si="320"/>
        <v>11.1</v>
      </c>
      <c r="O614" s="10">
        <f t="shared" si="321"/>
        <v>8.6999999999999993</v>
      </c>
      <c r="P614" s="10">
        <f t="shared" si="322"/>
        <v>99.269738942437669</v>
      </c>
      <c r="Q614" s="10">
        <f t="shared" si="323"/>
        <v>30.569418171462999</v>
      </c>
      <c r="R614" s="10">
        <f t="shared" si="324"/>
        <v>28.040946484375002</v>
      </c>
      <c r="S614" s="12">
        <f t="shared" si="325"/>
        <v>4.6836484984137927</v>
      </c>
      <c r="T614" s="10">
        <f t="shared" si="326"/>
        <v>8.3634430000073987</v>
      </c>
      <c r="U614" s="10">
        <f t="shared" si="327"/>
        <v>0.56001439818620746</v>
      </c>
      <c r="V614" s="10">
        <f t="shared" si="328"/>
        <v>3.6064093437786204</v>
      </c>
      <c r="W614" s="10">
        <f t="shared" si="329"/>
        <v>29.305182327918999</v>
      </c>
      <c r="X614" s="10">
        <f t="shared" si="330"/>
        <v>0.22036698203186844</v>
      </c>
      <c r="Y614" s="10">
        <f t="shared" si="331"/>
        <v>0.40601943755138015</v>
      </c>
      <c r="Z614" s="10">
        <f t="shared" si="332"/>
        <v>2.6220307281816968</v>
      </c>
      <c r="AA614" s="10">
        <f t="shared" si="333"/>
        <v>0.98437861559692363</v>
      </c>
      <c r="AB614" s="10">
        <f t="shared" si="334"/>
        <v>5.1840053765</v>
      </c>
      <c r="AC614" s="10">
        <f t="shared" si="335"/>
        <v>1.0964067247245393</v>
      </c>
      <c r="AD614" s="10">
        <f t="shared" si="336"/>
        <v>0.70804785849568475</v>
      </c>
      <c r="AE614" s="10">
        <f t="shared" si="337"/>
        <v>0.90222729161011195</v>
      </c>
      <c r="AF614" s="10">
        <f t="shared" si="338"/>
        <v>0.73020709123282113</v>
      </c>
      <c r="AG614" s="10">
        <f t="shared" si="339"/>
        <v>6.1581619696452289E-2</v>
      </c>
      <c r="AH614" s="10">
        <f t="shared" si="340"/>
        <v>99.269738942437669</v>
      </c>
      <c r="AI614" s="10">
        <f t="shared" si="341"/>
        <v>6.6014376396721045E-2</v>
      </c>
      <c r="AJ614" s="10">
        <f t="shared" ca="1" si="342"/>
        <v>-0.33146051176000008</v>
      </c>
      <c r="AK614" s="12">
        <f t="shared" si="343"/>
        <v>6.1581619696452289E-2</v>
      </c>
      <c r="AL614" s="10">
        <f t="shared" ca="1" si="344"/>
        <v>1.3158391273569237</v>
      </c>
      <c r="AM614" s="10">
        <f t="shared" si="345"/>
        <v>6.6014376396721045E-2</v>
      </c>
      <c r="AN614" s="10">
        <f t="shared" si="346"/>
        <v>3.2352686804617732</v>
      </c>
      <c r="AO614" s="10">
        <f t="shared" si="347"/>
        <v>3.0887208780000002</v>
      </c>
      <c r="AP614" s="10">
        <f t="shared" si="348"/>
        <v>0.17202020037729082</v>
      </c>
      <c r="AQ614" s="10">
        <f t="shared" si="349"/>
        <v>2.05016509852</v>
      </c>
      <c r="AR614" s="15">
        <f t="shared" ca="1" si="350"/>
        <v>0.74414051252677416</v>
      </c>
    </row>
    <row r="615" spans="1:44">
      <c r="A615" s="14" t="str">
        <f>B615&amp;D615</f>
        <v>OR1</v>
      </c>
      <c r="B615" t="s">
        <v>99</v>
      </c>
      <c r="C615" t="s">
        <v>156</v>
      </c>
      <c r="D615">
        <v>1</v>
      </c>
      <c r="E615">
        <v>2</v>
      </c>
      <c r="F615" s="16">
        <f t="shared" ca="1" si="351"/>
        <v>0.96927532702380281</v>
      </c>
      <c r="G615">
        <v>5.1011111109999998</v>
      </c>
      <c r="H615">
        <v>-3.4255555559999999</v>
      </c>
      <c r="I615">
        <v>-3.5253240739999998</v>
      </c>
      <c r="J615">
        <v>1276.333333</v>
      </c>
      <c r="K615">
        <v>3.2862962960000002</v>
      </c>
      <c r="L615">
        <v>42.329000000000001</v>
      </c>
      <c r="M615">
        <v>5.4</v>
      </c>
      <c r="N615" s="12">
        <f t="shared" si="320"/>
        <v>13.8</v>
      </c>
      <c r="O615" s="10">
        <f t="shared" si="321"/>
        <v>9.3000000000000007</v>
      </c>
      <c r="P615" s="10">
        <f t="shared" si="322"/>
        <v>87.095275523822579</v>
      </c>
      <c r="Q615" s="10">
        <f t="shared" si="323"/>
        <v>29.284720064367999</v>
      </c>
      <c r="R615" s="10">
        <f t="shared" si="324"/>
        <v>25.864076213451437</v>
      </c>
      <c r="S615" s="12">
        <f t="shared" si="325"/>
        <v>7.4564516129032254</v>
      </c>
      <c r="T615" s="10">
        <f t="shared" si="326"/>
        <v>10.702267999908001</v>
      </c>
      <c r="U615" s="10">
        <f t="shared" si="327"/>
        <v>0.69671695877615125</v>
      </c>
      <c r="V615" s="10">
        <f t="shared" si="328"/>
        <v>5.7414677419354838</v>
      </c>
      <c r="W615" s="10">
        <f t="shared" si="329"/>
        <v>27.574398138909718</v>
      </c>
      <c r="X615" s="10">
        <f t="shared" si="330"/>
        <v>0.24394377497638325</v>
      </c>
      <c r="Y615" s="10">
        <f t="shared" si="331"/>
        <v>0.59056789434780432</v>
      </c>
      <c r="Z615" s="10">
        <f t="shared" si="332"/>
        <v>3.9725156367730432</v>
      </c>
      <c r="AA615" s="10">
        <f t="shared" si="333"/>
        <v>1.7689521051624406</v>
      </c>
      <c r="AB615" s="10">
        <f t="shared" si="334"/>
        <v>0.83777777749999993</v>
      </c>
      <c r="AC615" s="10">
        <f t="shared" si="335"/>
        <v>0.87848693003284883</v>
      </c>
      <c r="AD615" s="10">
        <f t="shared" si="336"/>
        <v>0.47428866620255455</v>
      </c>
      <c r="AE615" s="10">
        <f t="shared" si="337"/>
        <v>0.67638779811770167</v>
      </c>
      <c r="AF615" s="10">
        <f t="shared" si="338"/>
        <v>0.47075501866263786</v>
      </c>
      <c r="AG615" s="10">
        <f t="shared" si="339"/>
        <v>4.690299869618967E-2</v>
      </c>
      <c r="AH615" s="10">
        <f t="shared" si="340"/>
        <v>87.095275523822579</v>
      </c>
      <c r="AI615" s="10">
        <f t="shared" si="341"/>
        <v>5.7918358223342015E-2</v>
      </c>
      <c r="AJ615" s="10">
        <f t="shared" ca="1" si="342"/>
        <v>-9.6098207940000013E-2</v>
      </c>
      <c r="AK615" s="12">
        <f t="shared" si="343"/>
        <v>4.690299869618967E-2</v>
      </c>
      <c r="AL615" s="10">
        <f t="shared" ca="1" si="344"/>
        <v>1.8650503131024405</v>
      </c>
      <c r="AM615" s="10">
        <f t="shared" si="345"/>
        <v>5.7918358223342015E-2</v>
      </c>
      <c r="AN615" s="10">
        <f t="shared" si="346"/>
        <v>3.2866173809344614</v>
      </c>
      <c r="AO615" s="10">
        <f t="shared" si="347"/>
        <v>3.2862962960000002</v>
      </c>
      <c r="AP615" s="10">
        <f t="shared" si="348"/>
        <v>0.20563277945506381</v>
      </c>
      <c r="AQ615" s="10">
        <f t="shared" si="349"/>
        <v>2.1173407406400004</v>
      </c>
      <c r="AR615" s="15">
        <f t="shared" ca="1" si="350"/>
        <v>0.96927532702380281</v>
      </c>
    </row>
    <row r="616" spans="1:44">
      <c r="A616" s="14" t="str">
        <f>B616&amp;D616</f>
        <v>OR2</v>
      </c>
      <c r="B616" t="s">
        <v>99</v>
      </c>
      <c r="C616" t="s">
        <v>156</v>
      </c>
      <c r="D616">
        <v>2</v>
      </c>
      <c r="E616">
        <v>2</v>
      </c>
      <c r="F616" s="16">
        <f t="shared" ca="1" si="351"/>
        <v>1.4461105635275011</v>
      </c>
      <c r="G616">
        <v>6.7604938270000003</v>
      </c>
      <c r="H616">
        <v>-1.8222222219999999</v>
      </c>
      <c r="I616">
        <v>-2.2238683130000001</v>
      </c>
      <c r="J616">
        <v>1276.333333</v>
      </c>
      <c r="K616">
        <v>4.0590534979999999</v>
      </c>
      <c r="L616">
        <v>42.329000000000001</v>
      </c>
      <c r="M616">
        <v>7.0987654320000004</v>
      </c>
      <c r="N616" s="12">
        <f t="shared" si="320"/>
        <v>19.8</v>
      </c>
      <c r="O616" s="10">
        <f t="shared" si="321"/>
        <v>10.4</v>
      </c>
      <c r="P616" s="10">
        <f t="shared" si="322"/>
        <v>87.095275523822579</v>
      </c>
      <c r="Q616" s="10">
        <f t="shared" si="323"/>
        <v>29.921898274686438</v>
      </c>
      <c r="R616" s="10">
        <f t="shared" si="324"/>
        <v>26.444725098343</v>
      </c>
      <c r="S616" s="12">
        <f t="shared" si="325"/>
        <v>11.707478632384614</v>
      </c>
      <c r="T616" s="10">
        <f t="shared" si="326"/>
        <v>15.355427999868001</v>
      </c>
      <c r="U616" s="10">
        <f t="shared" si="327"/>
        <v>0.76243258295928029</v>
      </c>
      <c r="V616" s="10">
        <f t="shared" si="328"/>
        <v>9.0147585469361537</v>
      </c>
      <c r="W616" s="10">
        <f t="shared" si="329"/>
        <v>28.18331168651472</v>
      </c>
      <c r="X616" s="10">
        <f t="shared" si="330"/>
        <v>0.23916750218081395</v>
      </c>
      <c r="Y616" s="10">
        <f t="shared" si="331"/>
        <v>0.67928398699502857</v>
      </c>
      <c r="Z616" s="10">
        <f t="shared" si="332"/>
        <v>4.5787356275299569</v>
      </c>
      <c r="AA616" s="10">
        <f t="shared" si="333"/>
        <v>4.4360229194061969</v>
      </c>
      <c r="AB616" s="10">
        <f t="shared" si="334"/>
        <v>2.4691358025000003</v>
      </c>
      <c r="AC616" s="10">
        <f t="shared" si="335"/>
        <v>0.98550072032626279</v>
      </c>
      <c r="AD616" s="10">
        <f t="shared" si="336"/>
        <v>0.53439076071860825</v>
      </c>
      <c r="AE616" s="10">
        <f t="shared" si="337"/>
        <v>0.75994574052243546</v>
      </c>
      <c r="AF616" s="10">
        <f t="shared" si="338"/>
        <v>0.51873431716613083</v>
      </c>
      <c r="AG616" s="10">
        <f t="shared" si="339"/>
        <v>5.201420336505716E-2</v>
      </c>
      <c r="AH616" s="10">
        <f t="shared" si="340"/>
        <v>87.095275523822579</v>
      </c>
      <c r="AI616" s="10">
        <f t="shared" si="341"/>
        <v>5.7918358223342015E-2</v>
      </c>
      <c r="AJ616" s="10">
        <f t="shared" ca="1" si="342"/>
        <v>0.22839012350000007</v>
      </c>
      <c r="AK616" s="12">
        <f t="shared" si="343"/>
        <v>5.201420336505716E-2</v>
      </c>
      <c r="AL616" s="10">
        <f t="shared" ca="1" si="344"/>
        <v>4.2076327959061972</v>
      </c>
      <c r="AM616" s="10">
        <f t="shared" si="345"/>
        <v>5.7918358223342015E-2</v>
      </c>
      <c r="AN616" s="10">
        <f t="shared" si="346"/>
        <v>3.2671536772281558</v>
      </c>
      <c r="AO616" s="10">
        <f t="shared" si="347"/>
        <v>4.0590534979999999</v>
      </c>
      <c r="AP616" s="10">
        <f t="shared" si="348"/>
        <v>0.24121142335630463</v>
      </c>
      <c r="AQ616" s="10">
        <f t="shared" si="349"/>
        <v>2.3800781893199998</v>
      </c>
      <c r="AR616" s="15">
        <f t="shared" ca="1" si="350"/>
        <v>1.4461105635275011</v>
      </c>
    </row>
    <row r="617" spans="1:44">
      <c r="A617" s="14" t="str">
        <f>B617&amp;D617</f>
        <v>OR3</v>
      </c>
      <c r="B617" t="s">
        <v>99</v>
      </c>
      <c r="C617" t="s">
        <v>156</v>
      </c>
      <c r="D617">
        <v>3</v>
      </c>
      <c r="E617">
        <v>2</v>
      </c>
      <c r="F617" s="16">
        <f t="shared" ca="1" si="351"/>
        <v>1.7727358039591332</v>
      </c>
      <c r="G617">
        <v>7.0477777780000004</v>
      </c>
      <c r="H617">
        <v>-2.5933333329999999</v>
      </c>
      <c r="I617">
        <v>-2.661805556</v>
      </c>
      <c r="J617">
        <v>1276.333333</v>
      </c>
      <c r="K617">
        <v>4.1975925930000004</v>
      </c>
      <c r="L617">
        <v>42.329000000000001</v>
      </c>
      <c r="M617">
        <v>5.8888888890000004</v>
      </c>
      <c r="N617" s="12">
        <f t="shared" si="320"/>
        <v>26.3</v>
      </c>
      <c r="O617" s="10">
        <f t="shared" si="321"/>
        <v>11.7</v>
      </c>
      <c r="P617" s="10">
        <f t="shared" si="322"/>
        <v>87.095275523822579</v>
      </c>
      <c r="Q617" s="10">
        <f t="shared" si="323"/>
        <v>30.136583680000001</v>
      </c>
      <c r="R617" s="10">
        <f t="shared" si="324"/>
        <v>26.056552230000001</v>
      </c>
      <c r="S617" s="12">
        <f t="shared" si="325"/>
        <v>13.193708452166666</v>
      </c>
      <c r="T617" s="10">
        <f t="shared" si="326"/>
        <v>20.396351333158002</v>
      </c>
      <c r="U617" s="10">
        <f t="shared" si="327"/>
        <v>0.64686611034777963</v>
      </c>
      <c r="V617" s="10">
        <f t="shared" si="328"/>
        <v>10.159155508168332</v>
      </c>
      <c r="W617" s="10">
        <f t="shared" si="329"/>
        <v>28.096567955000001</v>
      </c>
      <c r="X617" s="10">
        <f t="shared" si="330"/>
        <v>0.24079468830418282</v>
      </c>
      <c r="Y617" s="10">
        <f t="shared" si="331"/>
        <v>0.52326924896950255</v>
      </c>
      <c r="Z617" s="10">
        <f t="shared" si="332"/>
        <v>3.5401803660701843</v>
      </c>
      <c r="AA617" s="10">
        <f t="shared" si="333"/>
        <v>6.6189751420981482</v>
      </c>
      <c r="AB617" s="10">
        <f t="shared" si="334"/>
        <v>2.2272222225</v>
      </c>
      <c r="AC617" s="10">
        <f t="shared" si="335"/>
        <v>1.0051499950478759</v>
      </c>
      <c r="AD617" s="10">
        <f t="shared" si="336"/>
        <v>0.50469231916111745</v>
      </c>
      <c r="AE617" s="10">
        <f t="shared" si="337"/>
        <v>0.7549211571044967</v>
      </c>
      <c r="AF617" s="10">
        <f t="shared" si="338"/>
        <v>0.50212723819715543</v>
      </c>
      <c r="AG617" s="10">
        <f t="shared" si="339"/>
        <v>5.1227335686443949E-2</v>
      </c>
      <c r="AH617" s="10">
        <f t="shared" si="340"/>
        <v>87.095275523822579</v>
      </c>
      <c r="AI617" s="10">
        <f t="shared" si="341"/>
        <v>5.7918358223342015E-2</v>
      </c>
      <c r="AJ617" s="10">
        <f t="shared" ca="1" si="342"/>
        <v>-3.3867901200000043E-2</v>
      </c>
      <c r="AK617" s="12">
        <f t="shared" si="343"/>
        <v>5.1227335686443949E-2</v>
      </c>
      <c r="AL617" s="10">
        <f t="shared" ca="1" si="344"/>
        <v>6.652843043298148</v>
      </c>
      <c r="AM617" s="10">
        <f t="shared" si="345"/>
        <v>5.7918358223342015E-2</v>
      </c>
      <c r="AN617" s="10">
        <f t="shared" si="346"/>
        <v>3.2700253729713529</v>
      </c>
      <c r="AO617" s="10">
        <f t="shared" si="347"/>
        <v>4.1975925930000004</v>
      </c>
      <c r="AP617" s="10">
        <f t="shared" si="348"/>
        <v>0.25279391890734126</v>
      </c>
      <c r="AQ617" s="10">
        <f t="shared" si="349"/>
        <v>2.4271814816200004</v>
      </c>
      <c r="AR617" s="15">
        <f t="shared" ca="1" si="350"/>
        <v>1.7727358039591332</v>
      </c>
    </row>
    <row r="618" spans="1:44">
      <c r="A618" s="14" t="str">
        <f>B618&amp;D618</f>
        <v>OR4</v>
      </c>
      <c r="B618" t="s">
        <v>99</v>
      </c>
      <c r="C618" t="s">
        <v>156</v>
      </c>
      <c r="D618">
        <v>4</v>
      </c>
      <c r="E618">
        <v>2</v>
      </c>
      <c r="F618" s="16">
        <f t="shared" ca="1" si="351"/>
        <v>2.8747154710927965</v>
      </c>
      <c r="G618">
        <v>12.336781609999999</v>
      </c>
      <c r="H618">
        <v>0.42873563199999998</v>
      </c>
      <c r="I618">
        <v>0.16264367800000001</v>
      </c>
      <c r="J618">
        <v>1276.333333</v>
      </c>
      <c r="K618">
        <v>3.6941091949999998</v>
      </c>
      <c r="L618">
        <v>42.329000000000001</v>
      </c>
      <c r="M618">
        <v>9.1839080460000009</v>
      </c>
      <c r="N618" s="12">
        <f t="shared" si="320"/>
        <v>34.1</v>
      </c>
      <c r="O618" s="10">
        <f t="shared" si="321"/>
        <v>13.2</v>
      </c>
      <c r="P618" s="10">
        <f t="shared" si="322"/>
        <v>87.095275523822579</v>
      </c>
      <c r="Q618" s="10">
        <f t="shared" si="323"/>
        <v>32.347545564375004</v>
      </c>
      <c r="R618" s="10">
        <f t="shared" si="324"/>
        <v>27.234065736423002</v>
      </c>
      <c r="S618" s="12">
        <f t="shared" si="325"/>
        <v>20.387547892750003</v>
      </c>
      <c r="T618" s="10">
        <f t="shared" si="326"/>
        <v>26.445459333106001</v>
      </c>
      <c r="U618" s="10">
        <f t="shared" si="327"/>
        <v>0.77092810663445943</v>
      </c>
      <c r="V618" s="10">
        <f t="shared" si="328"/>
        <v>15.698411877417502</v>
      </c>
      <c r="W618" s="10">
        <f t="shared" si="329"/>
        <v>29.790805650399001</v>
      </c>
      <c r="X618" s="10">
        <f t="shared" si="330"/>
        <v>0.22993579451120452</v>
      </c>
      <c r="Y618" s="10">
        <f t="shared" si="331"/>
        <v>0.69075294395652043</v>
      </c>
      <c r="Z618" s="10">
        <f t="shared" si="332"/>
        <v>4.7316387162299955</v>
      </c>
      <c r="AA618" s="10">
        <f t="shared" si="333"/>
        <v>10.966773161187508</v>
      </c>
      <c r="AB618" s="10">
        <f t="shared" si="334"/>
        <v>6.3827586209999998</v>
      </c>
      <c r="AC618" s="10">
        <f t="shared" si="335"/>
        <v>1.4340163510184658</v>
      </c>
      <c r="AD618" s="10">
        <f t="shared" si="336"/>
        <v>0.63012324473105452</v>
      </c>
      <c r="AE618" s="10">
        <f t="shared" si="337"/>
        <v>1.0320697978747602</v>
      </c>
      <c r="AF618" s="10">
        <f t="shared" si="338"/>
        <v>0.61806782295305107</v>
      </c>
      <c r="AG618" s="10">
        <f t="shared" si="339"/>
        <v>6.6263611512529033E-2</v>
      </c>
      <c r="AH618" s="10">
        <f t="shared" si="340"/>
        <v>87.095275523822579</v>
      </c>
      <c r="AI618" s="10">
        <f t="shared" si="341"/>
        <v>5.7918358223342015E-2</v>
      </c>
      <c r="AJ618" s="10">
        <f t="shared" ca="1" si="342"/>
        <v>0.58177509578999997</v>
      </c>
      <c r="AK618" s="12">
        <f t="shared" si="343"/>
        <v>6.6263611512529033E-2</v>
      </c>
      <c r="AL618" s="10">
        <f t="shared" ca="1" si="344"/>
        <v>10.384998065397507</v>
      </c>
      <c r="AM618" s="10">
        <f t="shared" si="345"/>
        <v>5.7918358223342015E-2</v>
      </c>
      <c r="AN618" s="10">
        <f t="shared" si="346"/>
        <v>3.2213870477988431</v>
      </c>
      <c r="AO618" s="10">
        <f t="shared" si="347"/>
        <v>3.6941091949999998</v>
      </c>
      <c r="AP618" s="10">
        <f t="shared" si="348"/>
        <v>0.41400197492170909</v>
      </c>
      <c r="AQ618" s="10">
        <f t="shared" si="349"/>
        <v>2.2559971263</v>
      </c>
      <c r="AR618" s="15">
        <f t="shared" ca="1" si="350"/>
        <v>2.8747154710927965</v>
      </c>
    </row>
    <row r="619" spans="1:44">
      <c r="A619" s="14" t="str">
        <f>B619&amp;D619</f>
        <v>OR5</v>
      </c>
      <c r="B619" t="s">
        <v>99</v>
      </c>
      <c r="C619" t="s">
        <v>156</v>
      </c>
      <c r="D619">
        <v>5</v>
      </c>
      <c r="E619">
        <v>2</v>
      </c>
      <c r="F619" s="16">
        <f t="shared" ca="1" si="351"/>
        <v>4.4422471953685871</v>
      </c>
      <c r="G619">
        <v>17.878888889999999</v>
      </c>
      <c r="H619">
        <v>4.1877777780000001</v>
      </c>
      <c r="I619">
        <v>1.880462963</v>
      </c>
      <c r="J619">
        <v>1276.333333</v>
      </c>
      <c r="K619">
        <v>3.7148611109999998</v>
      </c>
      <c r="L619">
        <v>42.329000000000001</v>
      </c>
      <c r="M619">
        <v>10.83333333</v>
      </c>
      <c r="N619" s="12">
        <f t="shared" si="320"/>
        <v>39.5</v>
      </c>
      <c r="O619" s="10">
        <f t="shared" si="321"/>
        <v>14.4</v>
      </c>
      <c r="P619" s="10">
        <f t="shared" si="322"/>
        <v>87.095275523822579</v>
      </c>
      <c r="Q619" s="10">
        <f t="shared" si="323"/>
        <v>34.91776518869144</v>
      </c>
      <c r="R619" s="10">
        <f t="shared" si="324"/>
        <v>28.865625279223</v>
      </c>
      <c r="S619" s="12">
        <f t="shared" si="325"/>
        <v>24.733217588020835</v>
      </c>
      <c r="T619" s="10">
        <f t="shared" si="326"/>
        <v>30.63330333307</v>
      </c>
      <c r="U619" s="10">
        <f t="shared" si="327"/>
        <v>0.80739635941646026</v>
      </c>
      <c r="V619" s="10">
        <f t="shared" si="328"/>
        <v>19.044577542776043</v>
      </c>
      <c r="W619" s="10">
        <f t="shared" si="329"/>
        <v>31.891695233957222</v>
      </c>
      <c r="X619" s="10">
        <f t="shared" si="330"/>
        <v>0.22289875712423945</v>
      </c>
      <c r="Y619" s="10">
        <f t="shared" si="331"/>
        <v>0.73998508521222151</v>
      </c>
      <c r="Z619" s="10">
        <f t="shared" si="332"/>
        <v>5.2602722068260137</v>
      </c>
      <c r="AA619" s="10">
        <f t="shared" si="333"/>
        <v>13.78430533595003</v>
      </c>
      <c r="AB619" s="10">
        <f t="shared" si="334"/>
        <v>11.033333334</v>
      </c>
      <c r="AC619" s="10">
        <f t="shared" si="335"/>
        <v>2.0483241231288618</v>
      </c>
      <c r="AD619" s="10">
        <f t="shared" si="336"/>
        <v>0.82407251394891379</v>
      </c>
      <c r="AE619" s="10">
        <f t="shared" si="337"/>
        <v>1.4361983185388878</v>
      </c>
      <c r="AF619" s="10">
        <f t="shared" si="338"/>
        <v>0.69962760627795229</v>
      </c>
      <c r="AG619" s="10">
        <f t="shared" si="339"/>
        <v>8.7424715553354779E-2</v>
      </c>
      <c r="AH619" s="10">
        <f t="shared" si="340"/>
        <v>87.095275523822579</v>
      </c>
      <c r="AI619" s="10">
        <f t="shared" si="341"/>
        <v>5.7918358223342015E-2</v>
      </c>
      <c r="AJ619" s="10">
        <f t="shared" ca="1" si="342"/>
        <v>0.65108045982000007</v>
      </c>
      <c r="AK619" s="12">
        <f t="shared" si="343"/>
        <v>8.7424715553354779E-2</v>
      </c>
      <c r="AL619" s="10">
        <f t="shared" ca="1" si="344"/>
        <v>13.133224876130031</v>
      </c>
      <c r="AM619" s="10">
        <f t="shared" si="345"/>
        <v>5.7918358223342015E-2</v>
      </c>
      <c r="AN619" s="10">
        <f t="shared" si="346"/>
        <v>3.1686421781406673</v>
      </c>
      <c r="AO619" s="10">
        <f t="shared" si="347"/>
        <v>3.7148611109999998</v>
      </c>
      <c r="AP619" s="10">
        <f t="shared" si="348"/>
        <v>0.73657071226093551</v>
      </c>
      <c r="AQ619" s="10">
        <f t="shared" si="349"/>
        <v>2.26305277774</v>
      </c>
      <c r="AR619" s="15">
        <f t="shared" ca="1" si="350"/>
        <v>4.4422471953685871</v>
      </c>
    </row>
    <row r="620" spans="1:44">
      <c r="A620" s="14" t="str">
        <f>B620&amp;D620</f>
        <v>OR6</v>
      </c>
      <c r="B620" t="s">
        <v>99</v>
      </c>
      <c r="C620" t="s">
        <v>156</v>
      </c>
      <c r="D620">
        <v>6</v>
      </c>
      <c r="E620">
        <v>2</v>
      </c>
      <c r="F620" s="16">
        <f t="shared" ca="1" si="351"/>
        <v>5.8208988141064255</v>
      </c>
      <c r="G620">
        <v>22.91724138</v>
      </c>
      <c r="H620">
        <v>7.5321839080000004</v>
      </c>
      <c r="I620">
        <v>4.7809865900000004</v>
      </c>
      <c r="J620">
        <v>1276.333333</v>
      </c>
      <c r="K620">
        <v>3.5397030649999999</v>
      </c>
      <c r="L620">
        <v>42.329000000000001</v>
      </c>
      <c r="M620">
        <v>13.34482759</v>
      </c>
      <c r="N620" s="12">
        <f t="shared" si="320"/>
        <v>41.9</v>
      </c>
      <c r="O620" s="10">
        <f t="shared" si="321"/>
        <v>15</v>
      </c>
      <c r="P620" s="10">
        <f t="shared" si="322"/>
        <v>87.095275523822579</v>
      </c>
      <c r="Q620" s="10">
        <f t="shared" si="323"/>
        <v>37.384522172486442</v>
      </c>
      <c r="R620" s="10">
        <f t="shared" si="324"/>
        <v>30.352422271526439</v>
      </c>
      <c r="S620" s="12">
        <f t="shared" si="325"/>
        <v>29.113275867366664</v>
      </c>
      <c r="T620" s="10">
        <f t="shared" si="326"/>
        <v>32.494567333054</v>
      </c>
      <c r="U620" s="10">
        <f t="shared" si="327"/>
        <v>0.89594286850996685</v>
      </c>
      <c r="V620" s="10">
        <f t="shared" si="328"/>
        <v>22.417222417872331</v>
      </c>
      <c r="W620" s="10">
        <f t="shared" si="329"/>
        <v>33.868472222006439</v>
      </c>
      <c r="X620" s="10">
        <f t="shared" si="330"/>
        <v>0.21023997372791717</v>
      </c>
      <c r="Y620" s="10">
        <f t="shared" si="331"/>
        <v>0.85952287248845527</v>
      </c>
      <c r="Z620" s="10">
        <f t="shared" si="332"/>
        <v>6.1202383810894645</v>
      </c>
      <c r="AA620" s="10">
        <f t="shared" si="333"/>
        <v>16.296984036782867</v>
      </c>
      <c r="AB620" s="10">
        <f t="shared" si="334"/>
        <v>15.224712644</v>
      </c>
      <c r="AC620" s="10">
        <f t="shared" si="335"/>
        <v>2.7954054267280384</v>
      </c>
      <c r="AD620" s="10">
        <f t="shared" si="336"/>
        <v>1.0390640189740246</v>
      </c>
      <c r="AE620" s="10">
        <f t="shared" si="337"/>
        <v>1.9172347228510316</v>
      </c>
      <c r="AF620" s="10">
        <f t="shared" si="338"/>
        <v>0.8590645111291646</v>
      </c>
      <c r="AG620" s="10">
        <f t="shared" si="339"/>
        <v>0.11118703847640946</v>
      </c>
      <c r="AH620" s="10">
        <f t="shared" si="340"/>
        <v>87.095275523822579</v>
      </c>
      <c r="AI620" s="10">
        <f t="shared" si="341"/>
        <v>5.7918358223342015E-2</v>
      </c>
      <c r="AJ620" s="10">
        <f t="shared" ca="1" si="342"/>
        <v>0.58679310340000013</v>
      </c>
      <c r="AK620" s="12">
        <f t="shared" si="343"/>
        <v>0.11118703847640946</v>
      </c>
      <c r="AL620" s="10">
        <f t="shared" ca="1" si="344"/>
        <v>15.710190933382867</v>
      </c>
      <c r="AM620" s="10">
        <f t="shared" si="345"/>
        <v>5.7918358223342015E-2</v>
      </c>
      <c r="AN620" s="10">
        <f t="shared" si="346"/>
        <v>3.1225636127587455</v>
      </c>
      <c r="AO620" s="10">
        <f t="shared" si="347"/>
        <v>3.5397030649999999</v>
      </c>
      <c r="AP620" s="10">
        <f t="shared" si="348"/>
        <v>1.058170211721867</v>
      </c>
      <c r="AQ620" s="10">
        <f t="shared" si="349"/>
        <v>2.2034990420999998</v>
      </c>
      <c r="AR620" s="15">
        <f t="shared" ca="1" si="350"/>
        <v>5.8208988141064255</v>
      </c>
    </row>
    <row r="621" spans="1:44">
      <c r="A621" s="14" t="str">
        <f>B621&amp;D621</f>
        <v>OR7</v>
      </c>
      <c r="B621" t="s">
        <v>99</v>
      </c>
      <c r="C621" t="s">
        <v>156</v>
      </c>
      <c r="D621">
        <v>7</v>
      </c>
      <c r="E621">
        <v>2</v>
      </c>
      <c r="F621" s="16">
        <f t="shared" ca="1" si="351"/>
        <v>6.7636711533602973</v>
      </c>
      <c r="G621">
        <v>28.596666670000001</v>
      </c>
      <c r="H621">
        <v>10.73888889</v>
      </c>
      <c r="I621">
        <v>7.3942129630000002</v>
      </c>
      <c r="J621">
        <v>1276.333333</v>
      </c>
      <c r="K621">
        <v>3.2028703699999999</v>
      </c>
      <c r="L621">
        <v>42.329000000000001</v>
      </c>
      <c r="M621">
        <v>13.41111111</v>
      </c>
      <c r="N621" s="12">
        <f t="shared" si="320"/>
        <v>40.799999999999997</v>
      </c>
      <c r="O621" s="10">
        <f t="shared" si="321"/>
        <v>14.8</v>
      </c>
      <c r="P621" s="10">
        <f t="shared" si="322"/>
        <v>87.095275523822579</v>
      </c>
      <c r="Q621" s="10">
        <f t="shared" si="323"/>
        <v>40.514563026971437</v>
      </c>
      <c r="R621" s="10">
        <f t="shared" si="324"/>
        <v>31.671902089016438</v>
      </c>
      <c r="S621" s="12">
        <f t="shared" si="325"/>
        <v>28.685585584054053</v>
      </c>
      <c r="T621" s="10">
        <f t="shared" si="326"/>
        <v>31.641487999728</v>
      </c>
      <c r="U621" s="10">
        <f t="shared" si="327"/>
        <v>0.90658143461207141</v>
      </c>
      <c r="V621" s="10">
        <f t="shared" si="328"/>
        <v>22.087900899721621</v>
      </c>
      <c r="W621" s="10">
        <f t="shared" si="329"/>
        <v>36.093232557993936</v>
      </c>
      <c r="X621" s="10">
        <f t="shared" si="330"/>
        <v>0.19796357688334815</v>
      </c>
      <c r="Y621" s="10">
        <f t="shared" si="331"/>
        <v>0.87388493672629652</v>
      </c>
      <c r="Z621" s="10">
        <f t="shared" si="332"/>
        <v>6.2440349519137239</v>
      </c>
      <c r="AA621" s="10">
        <f t="shared" si="333"/>
        <v>15.843865947807897</v>
      </c>
      <c r="AB621" s="10">
        <f t="shared" si="334"/>
        <v>19.667777780000002</v>
      </c>
      <c r="AC621" s="10">
        <f t="shared" si="335"/>
        <v>3.9132531328391571</v>
      </c>
      <c r="AD621" s="10">
        <f t="shared" si="336"/>
        <v>1.2901030400002069</v>
      </c>
      <c r="AE621" s="10">
        <f t="shared" si="337"/>
        <v>2.6016780864196818</v>
      </c>
      <c r="AF621" s="10">
        <f t="shared" si="338"/>
        <v>1.0293033414169674</v>
      </c>
      <c r="AG621" s="10">
        <f t="shared" si="339"/>
        <v>0.14215702924805904</v>
      </c>
      <c r="AH621" s="10">
        <f t="shared" si="340"/>
        <v>87.095275523822579</v>
      </c>
      <c r="AI621" s="10">
        <f t="shared" si="341"/>
        <v>5.7918358223342015E-2</v>
      </c>
      <c r="AJ621" s="10">
        <f t="shared" ca="1" si="342"/>
        <v>0.62202911904000024</v>
      </c>
      <c r="AK621" s="12">
        <f t="shared" si="343"/>
        <v>0.14215702924805904</v>
      </c>
      <c r="AL621" s="10">
        <f t="shared" ca="1" si="344"/>
        <v>15.221836828767897</v>
      </c>
      <c r="AM621" s="10">
        <f t="shared" si="345"/>
        <v>5.7918358223342015E-2</v>
      </c>
      <c r="AN621" s="10">
        <f t="shared" si="346"/>
        <v>3.0751591679372883</v>
      </c>
      <c r="AO621" s="10">
        <f t="shared" si="347"/>
        <v>3.2028703699999999</v>
      </c>
      <c r="AP621" s="10">
        <f t="shared" si="348"/>
        <v>1.5723747450027143</v>
      </c>
      <c r="AQ621" s="10">
        <f t="shared" si="349"/>
        <v>2.0889759257999998</v>
      </c>
      <c r="AR621" s="15">
        <f t="shared" ca="1" si="350"/>
        <v>6.7636711533602973</v>
      </c>
    </row>
    <row r="622" spans="1:44">
      <c r="A622" s="14" t="str">
        <f>B622&amp;D622</f>
        <v>OR8</v>
      </c>
      <c r="B622" t="s">
        <v>99</v>
      </c>
      <c r="C622" t="s">
        <v>156</v>
      </c>
      <c r="D622">
        <v>8</v>
      </c>
      <c r="E622">
        <v>2</v>
      </c>
      <c r="F622" s="16">
        <f t="shared" ca="1" si="351"/>
        <v>5.9960694757540161</v>
      </c>
      <c r="G622">
        <v>26.418888890000002</v>
      </c>
      <c r="H622">
        <v>10.042222219999999</v>
      </c>
      <c r="I622">
        <v>6.3768055559999999</v>
      </c>
      <c r="J622">
        <v>1276.333333</v>
      </c>
      <c r="K622">
        <v>3.2428240740000001</v>
      </c>
      <c r="L622">
        <v>42.329000000000001</v>
      </c>
      <c r="M622">
        <v>12.05555556</v>
      </c>
      <c r="N622" s="12">
        <f t="shared" si="320"/>
        <v>36.299999999999997</v>
      </c>
      <c r="O622" s="10">
        <f t="shared" si="321"/>
        <v>13.7</v>
      </c>
      <c r="P622" s="10">
        <f t="shared" si="322"/>
        <v>87.095275523822579</v>
      </c>
      <c r="Q622" s="10">
        <f t="shared" si="323"/>
        <v>39.187417741303001</v>
      </c>
      <c r="R622" s="10">
        <f t="shared" si="324"/>
        <v>31.449057556663</v>
      </c>
      <c r="S622" s="12">
        <f t="shared" si="325"/>
        <v>25.046411198102188</v>
      </c>
      <c r="T622" s="10">
        <f t="shared" si="326"/>
        <v>28.151617999757999</v>
      </c>
      <c r="U622" s="10">
        <f t="shared" si="327"/>
        <v>0.88969703973382619</v>
      </c>
      <c r="V622" s="10">
        <f t="shared" si="328"/>
        <v>19.285736622538685</v>
      </c>
      <c r="W622" s="10">
        <f t="shared" si="329"/>
        <v>35.318237648983001</v>
      </c>
      <c r="X622" s="10">
        <f t="shared" si="330"/>
        <v>0.20284387853156954</v>
      </c>
      <c r="Y622" s="10">
        <f t="shared" si="331"/>
        <v>0.85109100364066548</v>
      </c>
      <c r="Z622" s="10">
        <f t="shared" si="332"/>
        <v>6.0972911079021639</v>
      </c>
      <c r="AA622" s="10">
        <f t="shared" si="333"/>
        <v>13.188445514636522</v>
      </c>
      <c r="AB622" s="10">
        <f t="shared" si="334"/>
        <v>18.230555555000002</v>
      </c>
      <c r="AC622" s="10">
        <f t="shared" si="335"/>
        <v>3.4455796722432841</v>
      </c>
      <c r="AD622" s="10">
        <f t="shared" si="336"/>
        <v>1.2314412500929188</v>
      </c>
      <c r="AE622" s="10">
        <f t="shared" si="337"/>
        <v>2.3385104611681014</v>
      </c>
      <c r="AF622" s="10">
        <f t="shared" si="338"/>
        <v>0.95978579878892134</v>
      </c>
      <c r="AG622" s="10">
        <f t="shared" si="339"/>
        <v>0.13142675316833671</v>
      </c>
      <c r="AH622" s="10">
        <f t="shared" si="340"/>
        <v>87.095275523822579</v>
      </c>
      <c r="AI622" s="10">
        <f t="shared" si="341"/>
        <v>5.7918358223342015E-2</v>
      </c>
      <c r="AJ622" s="10">
        <f t="shared" ca="1" si="342"/>
        <v>-0.20121111149999993</v>
      </c>
      <c r="AK622" s="12">
        <f t="shared" si="343"/>
        <v>0.13142675316833671</v>
      </c>
      <c r="AL622" s="10">
        <f t="shared" ca="1" si="344"/>
        <v>13.389656626136521</v>
      </c>
      <c r="AM622" s="10">
        <f t="shared" si="345"/>
        <v>5.7918358223342015E-2</v>
      </c>
      <c r="AN622" s="10">
        <f t="shared" si="346"/>
        <v>3.0903350724475458</v>
      </c>
      <c r="AO622" s="10">
        <f t="shared" si="347"/>
        <v>3.2428240740000001</v>
      </c>
      <c r="AP622" s="10">
        <f t="shared" si="348"/>
        <v>1.37872466237918</v>
      </c>
      <c r="AQ622" s="10">
        <f t="shared" si="349"/>
        <v>2.1025601851600002</v>
      </c>
      <c r="AR622" s="15">
        <f t="shared" ca="1" si="350"/>
        <v>5.9960694757540161</v>
      </c>
    </row>
    <row r="623" spans="1:44">
      <c r="A623" s="14" t="str">
        <f>B623&amp;D623</f>
        <v>OR9</v>
      </c>
      <c r="B623" t="s">
        <v>99</v>
      </c>
      <c r="C623" t="s">
        <v>156</v>
      </c>
      <c r="D623">
        <v>9</v>
      </c>
      <c r="E623">
        <v>2</v>
      </c>
      <c r="F623" s="16">
        <f t="shared" ca="1" si="351"/>
        <v>4.366226098699916</v>
      </c>
      <c r="G623">
        <v>22.949425290000001</v>
      </c>
      <c r="H623">
        <v>6.917241379</v>
      </c>
      <c r="I623">
        <v>2.6784003830000001</v>
      </c>
      <c r="J623">
        <v>1276.333333</v>
      </c>
      <c r="K623">
        <v>2.9848659</v>
      </c>
      <c r="L623">
        <v>42.329000000000001</v>
      </c>
      <c r="M623">
        <v>10.83908046</v>
      </c>
      <c r="N623" s="12">
        <f t="shared" si="320"/>
        <v>26.2</v>
      </c>
      <c r="O623" s="10">
        <f t="shared" si="321"/>
        <v>12.3</v>
      </c>
      <c r="P623" s="10">
        <f t="shared" si="322"/>
        <v>87.095275523822579</v>
      </c>
      <c r="Q623" s="10">
        <f t="shared" si="323"/>
        <v>37.384522172486442</v>
      </c>
      <c r="R623" s="10">
        <f t="shared" si="324"/>
        <v>29.921898274686438</v>
      </c>
      <c r="S623" s="12">
        <f t="shared" si="325"/>
        <v>18.094061302926828</v>
      </c>
      <c r="T623" s="10">
        <f t="shared" si="326"/>
        <v>20.318798666492</v>
      </c>
      <c r="U623" s="10">
        <f t="shared" si="327"/>
        <v>0.89050842030173682</v>
      </c>
      <c r="V623" s="10">
        <f t="shared" si="328"/>
        <v>13.932427203253658</v>
      </c>
      <c r="W623" s="10">
        <f t="shared" si="329"/>
        <v>33.653210223586441</v>
      </c>
      <c r="X623" s="10">
        <f t="shared" si="330"/>
        <v>0.21951504899664942</v>
      </c>
      <c r="Y623" s="10">
        <f t="shared" si="331"/>
        <v>0.85218636740734477</v>
      </c>
      <c r="Z623" s="10">
        <f t="shared" si="332"/>
        <v>6.2954297176314613</v>
      </c>
      <c r="AA623" s="10">
        <f t="shared" si="333"/>
        <v>7.6369974856221967</v>
      </c>
      <c r="AB623" s="10">
        <f t="shared" si="334"/>
        <v>14.9333333345</v>
      </c>
      <c r="AC623" s="10">
        <f t="shared" si="335"/>
        <v>2.8008551045106329</v>
      </c>
      <c r="AD623" s="10">
        <f t="shared" si="336"/>
        <v>0.99617937107223198</v>
      </c>
      <c r="AE623" s="10">
        <f t="shared" si="337"/>
        <v>1.8985172377914323</v>
      </c>
      <c r="AF623" s="10">
        <f t="shared" si="338"/>
        <v>0.74064405195305083</v>
      </c>
      <c r="AG623" s="10">
        <f t="shared" si="339"/>
        <v>0.10937424225459931</v>
      </c>
      <c r="AH623" s="10">
        <f t="shared" si="340"/>
        <v>87.095275523822579</v>
      </c>
      <c r="AI623" s="10">
        <f t="shared" si="341"/>
        <v>5.7918358223342015E-2</v>
      </c>
      <c r="AJ623" s="10">
        <f t="shared" ca="1" si="342"/>
        <v>-0.46161111087000029</v>
      </c>
      <c r="AK623" s="12">
        <f t="shared" si="343"/>
        <v>0.10937424225459931</v>
      </c>
      <c r="AL623" s="10">
        <f t="shared" ca="1" si="344"/>
        <v>8.0986085964921966</v>
      </c>
      <c r="AM623" s="10">
        <f t="shared" si="345"/>
        <v>5.7918358223342015E-2</v>
      </c>
      <c r="AN623" s="10">
        <f t="shared" si="346"/>
        <v>3.1257235471047236</v>
      </c>
      <c r="AO623" s="10">
        <f t="shared" si="347"/>
        <v>2.9848659</v>
      </c>
      <c r="AP623" s="10">
        <f t="shared" si="348"/>
        <v>1.1578731858383815</v>
      </c>
      <c r="AQ623" s="10">
        <f t="shared" si="349"/>
        <v>2.014854406</v>
      </c>
      <c r="AR623" s="15">
        <f t="shared" ca="1" si="350"/>
        <v>4.366226098699916</v>
      </c>
    </row>
    <row r="624" spans="1:44">
      <c r="A624" s="14" t="str">
        <f>B624&amp;D624</f>
        <v>OR10</v>
      </c>
      <c r="B624" t="s">
        <v>99</v>
      </c>
      <c r="C624" t="s">
        <v>156</v>
      </c>
      <c r="D624">
        <v>10</v>
      </c>
      <c r="E624">
        <v>2</v>
      </c>
      <c r="F624" s="16">
        <f t="shared" ca="1" si="351"/>
        <v>2.7228645873102737</v>
      </c>
      <c r="G624">
        <v>15.285555560000001</v>
      </c>
      <c r="H624">
        <v>1.933333333</v>
      </c>
      <c r="I624">
        <v>0.361990741</v>
      </c>
      <c r="J624">
        <v>1276.333333</v>
      </c>
      <c r="K624">
        <v>3.1904629629999999</v>
      </c>
      <c r="L624">
        <v>42.329000000000001</v>
      </c>
      <c r="M624">
        <v>8.1555555559999995</v>
      </c>
      <c r="N624" s="12">
        <f t="shared" si="320"/>
        <v>21.4</v>
      </c>
      <c r="O624" s="10">
        <f t="shared" si="321"/>
        <v>10.8</v>
      </c>
      <c r="P624" s="10">
        <f t="shared" si="322"/>
        <v>87.095275523822579</v>
      </c>
      <c r="Q624" s="10">
        <f t="shared" si="323"/>
        <v>33.731204087808003</v>
      </c>
      <c r="R624" s="10">
        <f t="shared" si="324"/>
        <v>27.837567838331438</v>
      </c>
      <c r="S624" s="12">
        <f t="shared" si="325"/>
        <v>13.430041152703701</v>
      </c>
      <c r="T624" s="10">
        <f t="shared" si="326"/>
        <v>16.596270666523999</v>
      </c>
      <c r="U624" s="10">
        <f t="shared" si="327"/>
        <v>0.80922042201885536</v>
      </c>
      <c r="V624" s="10">
        <f t="shared" si="328"/>
        <v>10.34113168758185</v>
      </c>
      <c r="W624" s="10">
        <f t="shared" si="329"/>
        <v>30.78438596306972</v>
      </c>
      <c r="X624" s="10">
        <f t="shared" si="330"/>
        <v>0.2291362665770611</v>
      </c>
      <c r="Y624" s="10">
        <f t="shared" si="331"/>
        <v>0.74244756972545478</v>
      </c>
      <c r="Z624" s="10">
        <f t="shared" si="332"/>
        <v>5.2370909731396358</v>
      </c>
      <c r="AA624" s="10">
        <f t="shared" si="333"/>
        <v>5.1040407144422142</v>
      </c>
      <c r="AB624" s="10">
        <f t="shared" si="334"/>
        <v>8.6094444464999995</v>
      </c>
      <c r="AC624" s="10">
        <f t="shared" si="335"/>
        <v>1.7369516241251697</v>
      </c>
      <c r="AD624" s="10">
        <f t="shared" si="336"/>
        <v>0.70228187255549646</v>
      </c>
      <c r="AE624" s="10">
        <f t="shared" si="337"/>
        <v>1.2196167483403331</v>
      </c>
      <c r="AF624" s="10">
        <f t="shared" si="338"/>
        <v>0.62707996879961547</v>
      </c>
      <c r="AG624" s="10">
        <f t="shared" si="339"/>
        <v>7.5772146223351503E-2</v>
      </c>
      <c r="AH624" s="10">
        <f t="shared" si="340"/>
        <v>87.095275523822579</v>
      </c>
      <c r="AI624" s="10">
        <f t="shared" si="341"/>
        <v>5.7918358223342015E-2</v>
      </c>
      <c r="AJ624" s="10">
        <f t="shared" ca="1" si="342"/>
        <v>-0.88534444432000015</v>
      </c>
      <c r="AK624" s="12">
        <f t="shared" si="343"/>
        <v>7.5772146223351503E-2</v>
      </c>
      <c r="AL624" s="10">
        <f t="shared" ca="1" si="344"/>
        <v>5.9893851587622144</v>
      </c>
      <c r="AM624" s="10">
        <f t="shared" si="345"/>
        <v>5.7918358223342015E-2</v>
      </c>
      <c r="AN624" s="10">
        <f t="shared" si="346"/>
        <v>3.1959155410037448</v>
      </c>
      <c r="AO624" s="10">
        <f t="shared" si="347"/>
        <v>3.1904629629999999</v>
      </c>
      <c r="AP624" s="10">
        <f t="shared" si="348"/>
        <v>0.5925367795407176</v>
      </c>
      <c r="AQ624" s="10">
        <f t="shared" si="349"/>
        <v>2.0847574074199997</v>
      </c>
      <c r="AR624" s="15">
        <f t="shared" ca="1" si="350"/>
        <v>2.7228645873102737</v>
      </c>
    </row>
    <row r="625" spans="1:44">
      <c r="A625" s="14" t="str">
        <f>B625&amp;D625</f>
        <v>OR11</v>
      </c>
      <c r="B625" t="s">
        <v>99</v>
      </c>
      <c r="C625" t="s">
        <v>156</v>
      </c>
      <c r="D625">
        <v>11</v>
      </c>
      <c r="E625">
        <v>2</v>
      </c>
      <c r="F625" s="16">
        <f t="shared" ca="1" si="351"/>
        <v>1.5042833724755948</v>
      </c>
      <c r="G625">
        <v>8.9862068970000006</v>
      </c>
      <c r="H625">
        <v>-0.247126437</v>
      </c>
      <c r="I625">
        <v>-1.2542624520000001</v>
      </c>
      <c r="J625">
        <v>1276.333333</v>
      </c>
      <c r="K625">
        <v>3.589942529</v>
      </c>
      <c r="L625">
        <v>42.329000000000001</v>
      </c>
      <c r="M625">
        <v>5.5172413789999997</v>
      </c>
      <c r="N625" s="12">
        <f t="shared" si="320"/>
        <v>15.1</v>
      </c>
      <c r="O625" s="10">
        <f t="shared" si="321"/>
        <v>9.6</v>
      </c>
      <c r="P625" s="10">
        <f t="shared" si="322"/>
        <v>87.095275523822579</v>
      </c>
      <c r="Q625" s="10">
        <f t="shared" si="323"/>
        <v>30.787575509361439</v>
      </c>
      <c r="R625" s="10">
        <f t="shared" si="324"/>
        <v>27.035096225898439</v>
      </c>
      <c r="S625" s="12">
        <f t="shared" si="325"/>
        <v>8.1140804595260416</v>
      </c>
      <c r="T625" s="10">
        <f t="shared" si="326"/>
        <v>11.710452666566001</v>
      </c>
      <c r="U625" s="10">
        <f t="shared" si="327"/>
        <v>0.69289212727806815</v>
      </c>
      <c r="V625" s="10">
        <f t="shared" si="328"/>
        <v>6.247841953835052</v>
      </c>
      <c r="W625" s="10">
        <f t="shared" si="329"/>
        <v>28.911335867629937</v>
      </c>
      <c r="X625" s="10">
        <f t="shared" si="330"/>
        <v>0.23549172294658599</v>
      </c>
      <c r="Y625" s="10">
        <f t="shared" si="331"/>
        <v>0.58540437182539207</v>
      </c>
      <c r="Z625" s="10">
        <f t="shared" si="332"/>
        <v>3.985655590419348</v>
      </c>
      <c r="AA625" s="10">
        <f t="shared" si="333"/>
        <v>2.262186363415704</v>
      </c>
      <c r="AB625" s="10">
        <f t="shared" si="334"/>
        <v>4.3695402300000001</v>
      </c>
      <c r="AC625" s="10">
        <f t="shared" si="335"/>
        <v>1.1469911523240273</v>
      </c>
      <c r="AD625" s="10">
        <f t="shared" si="336"/>
        <v>0.59990162568362515</v>
      </c>
      <c r="AE625" s="10">
        <f t="shared" si="337"/>
        <v>0.87344638900382621</v>
      </c>
      <c r="AF625" s="10">
        <f t="shared" si="338"/>
        <v>0.55724387615679327</v>
      </c>
      <c r="AG625" s="10">
        <f t="shared" si="339"/>
        <v>5.8564813328226974E-2</v>
      </c>
      <c r="AH625" s="10">
        <f t="shared" si="340"/>
        <v>87.095275523822579</v>
      </c>
      <c r="AI625" s="10">
        <f t="shared" si="341"/>
        <v>5.7918358223342015E-2</v>
      </c>
      <c r="AJ625" s="10">
        <f t="shared" ca="1" si="342"/>
        <v>-0.59358659030999994</v>
      </c>
      <c r="AK625" s="12">
        <f t="shared" si="343"/>
        <v>5.8564813328226974E-2</v>
      </c>
      <c r="AL625" s="10">
        <f t="shared" ca="1" si="344"/>
        <v>2.8557729537257037</v>
      </c>
      <c r="AM625" s="10">
        <f t="shared" si="345"/>
        <v>5.7918358223342015E-2</v>
      </c>
      <c r="AN625" s="10">
        <f t="shared" si="346"/>
        <v>3.2447686910888027</v>
      </c>
      <c r="AO625" s="10">
        <f t="shared" si="347"/>
        <v>3.589942529</v>
      </c>
      <c r="AP625" s="10">
        <f t="shared" si="348"/>
        <v>0.31620251284703293</v>
      </c>
      <c r="AQ625" s="10">
        <f t="shared" si="349"/>
        <v>2.2205804598599999</v>
      </c>
      <c r="AR625" s="15">
        <f t="shared" ca="1" si="350"/>
        <v>1.5042833724755948</v>
      </c>
    </row>
    <row r="626" spans="1:44">
      <c r="A626" s="14" t="str">
        <f>B626&amp;D626</f>
        <v>OR12</v>
      </c>
      <c r="B626" t="s">
        <v>99</v>
      </c>
      <c r="C626" t="s">
        <v>156</v>
      </c>
      <c r="D626">
        <v>12</v>
      </c>
      <c r="E626">
        <v>2</v>
      </c>
      <c r="F626" s="16">
        <f t="shared" ca="1" si="351"/>
        <v>1.0451352102797913</v>
      </c>
      <c r="G626">
        <v>5.8247311829999999</v>
      </c>
      <c r="H626">
        <v>-2.7763440859999999</v>
      </c>
      <c r="I626">
        <v>-3.3172939069999998</v>
      </c>
      <c r="J626">
        <v>1276.333333</v>
      </c>
      <c r="K626">
        <v>3.4654569890000002</v>
      </c>
      <c r="L626">
        <v>42.329000000000001</v>
      </c>
      <c r="M626">
        <v>5.7956989249999999</v>
      </c>
      <c r="N626" s="12">
        <f t="shared" si="320"/>
        <v>12.4</v>
      </c>
      <c r="O626" s="10">
        <f t="shared" si="321"/>
        <v>9</v>
      </c>
      <c r="P626" s="10">
        <f t="shared" si="322"/>
        <v>87.095275523822579</v>
      </c>
      <c r="Q626" s="10">
        <f t="shared" si="323"/>
        <v>29.49597057068144</v>
      </c>
      <c r="R626" s="10">
        <f t="shared" si="324"/>
        <v>26.056552230000001</v>
      </c>
      <c r="S626" s="12">
        <f t="shared" si="325"/>
        <v>7.0925925927777778</v>
      </c>
      <c r="T626" s="10">
        <f t="shared" si="326"/>
        <v>9.6165306665840014</v>
      </c>
      <c r="U626" s="10">
        <f t="shared" si="327"/>
        <v>0.73754172254901351</v>
      </c>
      <c r="V626" s="10">
        <f t="shared" si="328"/>
        <v>5.4612962964388894</v>
      </c>
      <c r="W626" s="10">
        <f t="shared" si="329"/>
        <v>27.776261400340722</v>
      </c>
      <c r="X626" s="10">
        <f t="shared" si="330"/>
        <v>0.24319228356908007</v>
      </c>
      <c r="Y626" s="10">
        <f t="shared" si="331"/>
        <v>0.6456813254411683</v>
      </c>
      <c r="Z626" s="10">
        <f t="shared" si="332"/>
        <v>4.3615595577066113</v>
      </c>
      <c r="AA626" s="10">
        <f t="shared" si="333"/>
        <v>1.0997367387322781</v>
      </c>
      <c r="AB626" s="10">
        <f t="shared" si="334"/>
        <v>1.5241935485</v>
      </c>
      <c r="AC626" s="10">
        <f t="shared" si="335"/>
        <v>0.92382309865224543</v>
      </c>
      <c r="AD626" s="10">
        <f t="shared" si="336"/>
        <v>0.49786223739340041</v>
      </c>
      <c r="AE626" s="10">
        <f t="shared" si="337"/>
        <v>0.71084266802282292</v>
      </c>
      <c r="AF626" s="10">
        <f t="shared" si="338"/>
        <v>0.47814969186578626</v>
      </c>
      <c r="AG626" s="10">
        <f t="shared" si="339"/>
        <v>4.8998365091783756E-2</v>
      </c>
      <c r="AH626" s="10">
        <f t="shared" si="340"/>
        <v>87.095275523822579</v>
      </c>
      <c r="AI626" s="10">
        <f t="shared" si="341"/>
        <v>5.7918358223342015E-2</v>
      </c>
      <c r="AJ626" s="10">
        <f t="shared" ca="1" si="342"/>
        <v>-0.39834853541000004</v>
      </c>
      <c r="AK626" s="12">
        <f t="shared" si="343"/>
        <v>4.8998365091783756E-2</v>
      </c>
      <c r="AL626" s="10">
        <f t="shared" ca="1" si="344"/>
        <v>1.4980852741422781</v>
      </c>
      <c r="AM626" s="10">
        <f t="shared" si="345"/>
        <v>5.7918358223342015E-2</v>
      </c>
      <c r="AN626" s="10">
        <f t="shared" si="346"/>
        <v>3.2783995769793512</v>
      </c>
      <c r="AO626" s="10">
        <f t="shared" si="347"/>
        <v>3.4654569890000002</v>
      </c>
      <c r="AP626" s="10">
        <f t="shared" si="348"/>
        <v>0.23269297615703666</v>
      </c>
      <c r="AQ626" s="10">
        <f t="shared" si="349"/>
        <v>2.1782553762600001</v>
      </c>
      <c r="AR626" s="15">
        <f t="shared" ca="1" si="350"/>
        <v>1.0451352102797913</v>
      </c>
    </row>
    <row r="627" spans="1:44">
      <c r="A627" s="14" t="str">
        <f>B627&amp;D627</f>
        <v>PA1</v>
      </c>
      <c r="B627" t="s">
        <v>100</v>
      </c>
      <c r="C627" t="s">
        <v>152</v>
      </c>
      <c r="D627">
        <v>1</v>
      </c>
      <c r="E627">
        <v>1</v>
      </c>
      <c r="F627" s="16">
        <f t="shared" ca="1" si="351"/>
        <v>0.97386175492772931</v>
      </c>
      <c r="G627">
        <v>1.562857143</v>
      </c>
      <c r="H627">
        <v>-5.9426984129999996</v>
      </c>
      <c r="I627">
        <v>-6.805013228</v>
      </c>
      <c r="J627">
        <v>285.90476189999998</v>
      </c>
      <c r="K627">
        <v>4.0725793650000002</v>
      </c>
      <c r="L627">
        <v>40.658857140000002</v>
      </c>
      <c r="M627">
        <v>3.9809523809999998</v>
      </c>
      <c r="N627" s="12">
        <f t="shared" si="320"/>
        <v>15</v>
      </c>
      <c r="O627" s="10">
        <f t="shared" si="321"/>
        <v>9.5</v>
      </c>
      <c r="P627" s="10">
        <f t="shared" si="322"/>
        <v>97.965766861859265</v>
      </c>
      <c r="Q627" s="10">
        <f t="shared" si="323"/>
        <v>27.837567838331438</v>
      </c>
      <c r="R627" s="10">
        <f t="shared" si="324"/>
        <v>24.917641817463</v>
      </c>
      <c r="S627" s="12">
        <f t="shared" si="325"/>
        <v>6.8928571428947363</v>
      </c>
      <c r="T627" s="10">
        <f t="shared" si="326"/>
        <v>11.33577142857</v>
      </c>
      <c r="U627" s="10">
        <f t="shared" si="327"/>
        <v>0.60806246723733259</v>
      </c>
      <c r="V627" s="10">
        <f t="shared" si="328"/>
        <v>5.3075000000289467</v>
      </c>
      <c r="W627" s="10">
        <f t="shared" si="329"/>
        <v>26.377604827897219</v>
      </c>
      <c r="X627" s="10">
        <f t="shared" si="330"/>
        <v>0.25520688454251411</v>
      </c>
      <c r="Y627" s="10">
        <f t="shared" si="331"/>
        <v>0.47088433077039904</v>
      </c>
      <c r="Z627" s="10">
        <f t="shared" si="332"/>
        <v>3.1698738748516457</v>
      </c>
      <c r="AA627" s="10">
        <f t="shared" si="333"/>
        <v>2.137626125177301</v>
      </c>
      <c r="AB627" s="10">
        <f t="shared" si="334"/>
        <v>-2.189920635</v>
      </c>
      <c r="AC627" s="10">
        <f t="shared" si="335"/>
        <v>0.68386843615010817</v>
      </c>
      <c r="AD627" s="10">
        <f t="shared" si="336"/>
        <v>0.39196332054490857</v>
      </c>
      <c r="AE627" s="10">
        <f t="shared" si="337"/>
        <v>0.53791587834750842</v>
      </c>
      <c r="AF627" s="10">
        <f t="shared" si="338"/>
        <v>0.36683022596870068</v>
      </c>
      <c r="AG627" s="10">
        <f t="shared" si="339"/>
        <v>3.8553840875111822E-2</v>
      </c>
      <c r="AH627" s="10">
        <f t="shared" si="340"/>
        <v>97.965766861859265</v>
      </c>
      <c r="AI627" s="10">
        <f t="shared" si="341"/>
        <v>6.5147234963136416E-2</v>
      </c>
      <c r="AJ627" s="10">
        <f t="shared" ca="1" si="342"/>
        <v>-0.27728781360000004</v>
      </c>
      <c r="AK627" s="12">
        <f t="shared" si="343"/>
        <v>3.8553840875111822E-2</v>
      </c>
      <c r="AL627" s="10">
        <f t="shared" ca="1" si="344"/>
        <v>2.4149139387773011</v>
      </c>
      <c r="AM627" s="10">
        <f t="shared" si="345"/>
        <v>6.5147234963136416E-2</v>
      </c>
      <c r="AN627" s="10">
        <f t="shared" si="346"/>
        <v>3.323362269640536</v>
      </c>
      <c r="AO627" s="10">
        <f t="shared" si="347"/>
        <v>4.0725793650000002</v>
      </c>
      <c r="AP627" s="10">
        <f t="shared" si="348"/>
        <v>0.17108565237880774</v>
      </c>
      <c r="AQ627" s="10">
        <f t="shared" si="349"/>
        <v>2.3846769841000004</v>
      </c>
      <c r="AR627" s="15">
        <f t="shared" ca="1" si="350"/>
        <v>0.97386175492772931</v>
      </c>
    </row>
    <row r="628" spans="1:44">
      <c r="A628" s="14" t="str">
        <f>B628&amp;D628</f>
        <v>PA2</v>
      </c>
      <c r="B628" t="s">
        <v>100</v>
      </c>
      <c r="C628" t="s">
        <v>152</v>
      </c>
      <c r="D628">
        <v>2</v>
      </c>
      <c r="E628">
        <v>1</v>
      </c>
      <c r="F628" s="16">
        <f t="shared" ca="1" si="351"/>
        <v>1.3384056949093135</v>
      </c>
      <c r="G628">
        <v>3.1447971780000001</v>
      </c>
      <c r="H628">
        <v>-5.5767195770000004</v>
      </c>
      <c r="I628">
        <v>-6.9971046440000002</v>
      </c>
      <c r="J628">
        <v>285.90476189999998</v>
      </c>
      <c r="K628">
        <v>4.06734274</v>
      </c>
      <c r="L628">
        <v>40.658857140000002</v>
      </c>
      <c r="M628">
        <v>5.2363315699999999</v>
      </c>
      <c r="N628" s="12">
        <f t="shared" si="320"/>
        <v>20.399999999999999</v>
      </c>
      <c r="O628" s="10">
        <f t="shared" si="321"/>
        <v>10.5</v>
      </c>
      <c r="P628" s="10">
        <f t="shared" si="322"/>
        <v>97.965766861859265</v>
      </c>
      <c r="Q628" s="10">
        <f t="shared" si="323"/>
        <v>28.451044931327999</v>
      </c>
      <c r="R628" s="10">
        <f t="shared" si="324"/>
        <v>24.917641817463</v>
      </c>
      <c r="S628" s="12">
        <f t="shared" si="325"/>
        <v>10.186722096571428</v>
      </c>
      <c r="T628" s="10">
        <f t="shared" si="326"/>
        <v>15.416649142855199</v>
      </c>
      <c r="U628" s="10">
        <f t="shared" si="327"/>
        <v>0.6607611032837466</v>
      </c>
      <c r="V628" s="10">
        <f t="shared" si="328"/>
        <v>7.8437760143599995</v>
      </c>
      <c r="W628" s="10">
        <f t="shared" si="329"/>
        <v>26.6843433743955</v>
      </c>
      <c r="X628" s="10">
        <f t="shared" si="330"/>
        <v>0.25583329444050851</v>
      </c>
      <c r="Y628" s="10">
        <f t="shared" si="331"/>
        <v>0.54202748943305801</v>
      </c>
      <c r="Z628" s="10">
        <f t="shared" si="332"/>
        <v>3.7002826270034919</v>
      </c>
      <c r="AA628" s="10">
        <f t="shared" si="333"/>
        <v>4.1434933873565072</v>
      </c>
      <c r="AB628" s="10">
        <f t="shared" si="334"/>
        <v>-1.2159611995000001</v>
      </c>
      <c r="AC628" s="10">
        <f t="shared" si="335"/>
        <v>0.76558888082622734</v>
      </c>
      <c r="AD628" s="10">
        <f t="shared" si="336"/>
        <v>0.40308390920809417</v>
      </c>
      <c r="AE628" s="10">
        <f t="shared" si="337"/>
        <v>0.58433639501716073</v>
      </c>
      <c r="AF628" s="10">
        <f t="shared" si="338"/>
        <v>0.36143032269072145</v>
      </c>
      <c r="AG628" s="10">
        <f t="shared" si="339"/>
        <v>4.1087269662861324E-2</v>
      </c>
      <c r="AH628" s="10">
        <f t="shared" si="340"/>
        <v>97.965766861859265</v>
      </c>
      <c r="AI628" s="10">
        <f t="shared" si="341"/>
        <v>6.5147234963136416E-2</v>
      </c>
      <c r="AJ628" s="10">
        <f t="shared" ca="1" si="342"/>
        <v>0.13635432097</v>
      </c>
      <c r="AK628" s="12">
        <f t="shared" si="343"/>
        <v>4.1087269662861324E-2</v>
      </c>
      <c r="AL628" s="10">
        <f t="shared" ca="1" si="344"/>
        <v>4.0071390663865074</v>
      </c>
      <c r="AM628" s="10">
        <f t="shared" si="345"/>
        <v>6.5147234963136416E-2</v>
      </c>
      <c r="AN628" s="10">
        <f t="shared" si="346"/>
        <v>3.3114527400949942</v>
      </c>
      <c r="AO628" s="10">
        <f t="shared" si="347"/>
        <v>4.06734274</v>
      </c>
      <c r="AP628" s="10">
        <f t="shared" si="348"/>
        <v>0.22290607232643928</v>
      </c>
      <c r="AQ628" s="10">
        <f t="shared" si="349"/>
        <v>2.3828965316000001</v>
      </c>
      <c r="AR628" s="15">
        <f t="shared" ca="1" si="350"/>
        <v>1.3384056949093135</v>
      </c>
    </row>
    <row r="629" spans="1:44">
      <c r="A629" s="14" t="str">
        <f>B629&amp;D629</f>
        <v>PA3</v>
      </c>
      <c r="B629" t="s">
        <v>100</v>
      </c>
      <c r="C629" t="s">
        <v>152</v>
      </c>
      <c r="D629">
        <v>3</v>
      </c>
      <c r="E629">
        <v>1</v>
      </c>
      <c r="F629" s="16">
        <f t="shared" ca="1" si="351"/>
        <v>2.0881551610361191</v>
      </c>
      <c r="G629">
        <v>8.8957142860000005</v>
      </c>
      <c r="H629">
        <v>-0.81793650799999995</v>
      </c>
      <c r="I629">
        <v>-2.5921626980000001</v>
      </c>
      <c r="J629">
        <v>285.90476189999998</v>
      </c>
      <c r="K629">
        <v>4.0841997350000003</v>
      </c>
      <c r="L629">
        <v>40.658857140000002</v>
      </c>
      <c r="M629">
        <v>5.8349206349999996</v>
      </c>
      <c r="N629" s="12">
        <f t="shared" si="320"/>
        <v>27.2</v>
      </c>
      <c r="O629" s="10">
        <f t="shared" si="321"/>
        <v>11.7</v>
      </c>
      <c r="P629" s="10">
        <f t="shared" si="322"/>
        <v>97.965766861859265</v>
      </c>
      <c r="Q629" s="10">
        <f t="shared" si="323"/>
        <v>30.787575509361439</v>
      </c>
      <c r="R629" s="10">
        <f t="shared" si="324"/>
        <v>26.837218951168001</v>
      </c>
      <c r="S629" s="12">
        <f t="shared" si="325"/>
        <v>13.582471849230769</v>
      </c>
      <c r="T629" s="10">
        <f t="shared" si="326"/>
        <v>20.555532190473599</v>
      </c>
      <c r="U629" s="10">
        <f t="shared" si="327"/>
        <v>0.6607696518568138</v>
      </c>
      <c r="V629" s="10">
        <f t="shared" si="328"/>
        <v>10.458503323907692</v>
      </c>
      <c r="W629" s="10">
        <f t="shared" si="329"/>
        <v>28.812397230264722</v>
      </c>
      <c r="X629" s="10">
        <f t="shared" si="330"/>
        <v>0.24053728856805062</v>
      </c>
      <c r="Y629" s="10">
        <f t="shared" si="331"/>
        <v>0.54203903000669873</v>
      </c>
      <c r="Z629" s="10">
        <f t="shared" si="332"/>
        <v>3.7565775972875826</v>
      </c>
      <c r="AA629" s="10">
        <f t="shared" si="333"/>
        <v>6.7019257266201091</v>
      </c>
      <c r="AB629" s="10">
        <f t="shared" si="334"/>
        <v>4.0388888889999999</v>
      </c>
      <c r="AC629" s="10">
        <f t="shared" si="335"/>
        <v>1.1399973195774278</v>
      </c>
      <c r="AD629" s="10">
        <f t="shared" si="336"/>
        <v>0.57538343167117723</v>
      </c>
      <c r="AE629" s="10">
        <f t="shared" si="337"/>
        <v>0.8576903756243025</v>
      </c>
      <c r="AF629" s="10">
        <f t="shared" si="338"/>
        <v>0.50473627374465502</v>
      </c>
      <c r="AG629" s="10">
        <f t="shared" si="339"/>
        <v>5.7376741124710307E-2</v>
      </c>
      <c r="AH629" s="10">
        <f t="shared" si="340"/>
        <v>97.965766861859265</v>
      </c>
      <c r="AI629" s="10">
        <f t="shared" si="341"/>
        <v>6.5147234963136416E-2</v>
      </c>
      <c r="AJ629" s="10">
        <f t="shared" ca="1" si="342"/>
        <v>0.73567901239</v>
      </c>
      <c r="AK629" s="12">
        <f t="shared" si="343"/>
        <v>5.7376741124710307E-2</v>
      </c>
      <c r="AL629" s="10">
        <f t="shared" ca="1" si="344"/>
        <v>5.9662467142301088</v>
      </c>
      <c r="AM629" s="10">
        <f t="shared" si="345"/>
        <v>6.5147234963136416E-2</v>
      </c>
      <c r="AN629" s="10">
        <f t="shared" si="346"/>
        <v>3.2486413860856884</v>
      </c>
      <c r="AO629" s="10">
        <f t="shared" si="347"/>
        <v>4.0841997350000003</v>
      </c>
      <c r="AP629" s="10">
        <f t="shared" si="348"/>
        <v>0.35295410187964749</v>
      </c>
      <c r="AQ629" s="10">
        <f t="shared" si="349"/>
        <v>2.3886279099000003</v>
      </c>
      <c r="AR629" s="15">
        <f t="shared" ca="1" si="350"/>
        <v>2.0881551610361191</v>
      </c>
    </row>
    <row r="630" spans="1:44">
      <c r="A630" s="14" t="str">
        <f>B630&amp;D630</f>
        <v>PA4</v>
      </c>
      <c r="B630" t="s">
        <v>100</v>
      </c>
      <c r="C630" t="s">
        <v>152</v>
      </c>
      <c r="D630">
        <v>4</v>
      </c>
      <c r="E630">
        <v>1</v>
      </c>
      <c r="F630" s="16">
        <f t="shared" ca="1" si="351"/>
        <v>3.3423770633562118</v>
      </c>
      <c r="G630">
        <v>15.77881773</v>
      </c>
      <c r="H630">
        <v>4.5256157640000003</v>
      </c>
      <c r="I630">
        <v>2.4992405579999999</v>
      </c>
      <c r="J630">
        <v>285.90476189999998</v>
      </c>
      <c r="K630">
        <v>4.1206280790000003</v>
      </c>
      <c r="L630">
        <v>40.658857140000002</v>
      </c>
      <c r="M630">
        <v>6.7454844009999997</v>
      </c>
      <c r="N630" s="12">
        <f t="shared" si="320"/>
        <v>34.700000000000003</v>
      </c>
      <c r="O630" s="10">
        <f t="shared" si="321"/>
        <v>13.1</v>
      </c>
      <c r="P630" s="10">
        <f t="shared" si="322"/>
        <v>97.965766861859265</v>
      </c>
      <c r="Q630" s="10">
        <f t="shared" si="323"/>
        <v>33.966059278626439</v>
      </c>
      <c r="R630" s="10">
        <f t="shared" si="324"/>
        <v>29.074606329023439</v>
      </c>
      <c r="S630" s="12">
        <f t="shared" si="325"/>
        <v>17.608904912774811</v>
      </c>
      <c r="T630" s="10">
        <f t="shared" si="326"/>
        <v>26.223417904758605</v>
      </c>
      <c r="U630" s="10">
        <f t="shared" si="327"/>
        <v>0.67149541591904505</v>
      </c>
      <c r="V630" s="10">
        <f t="shared" si="328"/>
        <v>13.558856782836605</v>
      </c>
      <c r="W630" s="10">
        <f t="shared" si="329"/>
        <v>31.520332803824939</v>
      </c>
      <c r="X630" s="10">
        <f t="shared" si="330"/>
        <v>0.22028122584012927</v>
      </c>
      <c r="Y630" s="10">
        <f t="shared" si="331"/>
        <v>0.55651881149071092</v>
      </c>
      <c r="Z630" s="10">
        <f t="shared" si="332"/>
        <v>3.8640979605012222</v>
      </c>
      <c r="AA630" s="10">
        <f t="shared" si="333"/>
        <v>9.6947588223353822</v>
      </c>
      <c r="AB630" s="10">
        <f t="shared" si="334"/>
        <v>10.152216747000001</v>
      </c>
      <c r="AC630" s="10">
        <f t="shared" si="335"/>
        <v>1.7927570273939302</v>
      </c>
      <c r="AD630" s="10">
        <f t="shared" si="336"/>
        <v>0.84384334377716863</v>
      </c>
      <c r="AE630" s="10">
        <f t="shared" si="337"/>
        <v>1.3183001855855494</v>
      </c>
      <c r="AF630" s="10">
        <f t="shared" si="338"/>
        <v>0.73125433093582348</v>
      </c>
      <c r="AG630" s="10">
        <f t="shared" si="339"/>
        <v>8.3023592911821556E-2</v>
      </c>
      <c r="AH630" s="10">
        <f t="shared" si="340"/>
        <v>97.965766861859265</v>
      </c>
      <c r="AI630" s="10">
        <f t="shared" si="341"/>
        <v>6.5147234963136416E-2</v>
      </c>
      <c r="AJ630" s="10">
        <f t="shared" ca="1" si="342"/>
        <v>0.85586590012000019</v>
      </c>
      <c r="AK630" s="12">
        <f t="shared" si="343"/>
        <v>8.3023592911821556E-2</v>
      </c>
      <c r="AL630" s="10">
        <f t="shared" ca="1" si="344"/>
        <v>8.8388929222153827</v>
      </c>
      <c r="AM630" s="10">
        <f t="shared" si="345"/>
        <v>6.5147234963136416E-2</v>
      </c>
      <c r="AN630" s="10">
        <f t="shared" si="346"/>
        <v>3.1785023982494938</v>
      </c>
      <c r="AO630" s="10">
        <f t="shared" si="347"/>
        <v>4.1206280790000003</v>
      </c>
      <c r="AP630" s="10">
        <f t="shared" si="348"/>
        <v>0.58704585464972592</v>
      </c>
      <c r="AQ630" s="10">
        <f t="shared" si="349"/>
        <v>2.4010135468600002</v>
      </c>
      <c r="AR630" s="15">
        <f t="shared" ca="1" si="350"/>
        <v>3.3423770633562118</v>
      </c>
    </row>
    <row r="631" spans="1:44">
      <c r="A631" s="14" t="str">
        <f>B631&amp;D631</f>
        <v>PA5</v>
      </c>
      <c r="B631" t="s">
        <v>100</v>
      </c>
      <c r="C631" t="s">
        <v>152</v>
      </c>
      <c r="D631">
        <v>5</v>
      </c>
      <c r="E631">
        <v>1</v>
      </c>
      <c r="F631" s="16">
        <f t="shared" ca="1" si="351"/>
        <v>3.9662422057954205</v>
      </c>
      <c r="G631">
        <v>20.35253968</v>
      </c>
      <c r="H631">
        <v>9.0715873019999993</v>
      </c>
      <c r="I631">
        <v>8.0138095239999991</v>
      </c>
      <c r="J631">
        <v>285.90476189999998</v>
      </c>
      <c r="K631">
        <v>3.4649603170000001</v>
      </c>
      <c r="L631">
        <v>40.658857140000002</v>
      </c>
      <c r="M631">
        <v>7.4269841269999999</v>
      </c>
      <c r="N631" s="12">
        <f t="shared" si="320"/>
        <v>39.700000000000003</v>
      </c>
      <c r="O631" s="10">
        <f t="shared" si="321"/>
        <v>14.2</v>
      </c>
      <c r="P631" s="10">
        <f t="shared" si="322"/>
        <v>97.965766861859265</v>
      </c>
      <c r="Q631" s="10">
        <f t="shared" si="323"/>
        <v>36.135359077303001</v>
      </c>
      <c r="R631" s="10">
        <f t="shared" si="324"/>
        <v>31.006898422128</v>
      </c>
      <c r="S631" s="12">
        <f t="shared" si="325"/>
        <v>20.307086966264084</v>
      </c>
      <c r="T631" s="10">
        <f t="shared" si="326"/>
        <v>30.002008380948602</v>
      </c>
      <c r="U631" s="10">
        <f t="shared" si="327"/>
        <v>0.67685758594611845</v>
      </c>
      <c r="V631" s="10">
        <f t="shared" si="328"/>
        <v>15.636456964023346</v>
      </c>
      <c r="W631" s="10">
        <f t="shared" si="329"/>
        <v>33.571128749715498</v>
      </c>
      <c r="X631" s="10">
        <f t="shared" si="330"/>
        <v>0.19492742140655159</v>
      </c>
      <c r="Y631" s="10">
        <f t="shared" si="331"/>
        <v>0.56375774102725995</v>
      </c>
      <c r="Z631" s="10">
        <f t="shared" si="332"/>
        <v>3.6891932017194775</v>
      </c>
      <c r="AA631" s="10">
        <f t="shared" si="333"/>
        <v>11.947263762303868</v>
      </c>
      <c r="AB631" s="10">
        <f t="shared" si="334"/>
        <v>14.712063490999999</v>
      </c>
      <c r="AC631" s="10">
        <f t="shared" si="335"/>
        <v>2.3897995773497622</v>
      </c>
      <c r="AD631" s="10">
        <f t="shared" si="336"/>
        <v>1.1536244645385361</v>
      </c>
      <c r="AE631" s="10">
        <f t="shared" si="337"/>
        <v>1.771712020944149</v>
      </c>
      <c r="AF631" s="10">
        <f t="shared" si="338"/>
        <v>1.0737782173342993</v>
      </c>
      <c r="AG631" s="10">
        <f t="shared" si="339"/>
        <v>0.1080144617100834</v>
      </c>
      <c r="AH631" s="10">
        <f t="shared" si="340"/>
        <v>97.965766861859265</v>
      </c>
      <c r="AI631" s="10">
        <f t="shared" si="341"/>
        <v>6.5147234963136416E-2</v>
      </c>
      <c r="AJ631" s="10">
        <f t="shared" ca="1" si="342"/>
        <v>0.63837854415999973</v>
      </c>
      <c r="AK631" s="12">
        <f t="shared" si="343"/>
        <v>0.1080144617100834</v>
      </c>
      <c r="AL631" s="10">
        <f t="shared" ca="1" si="344"/>
        <v>11.308885218143867</v>
      </c>
      <c r="AM631" s="10">
        <f t="shared" si="345"/>
        <v>6.5147234963136416E-2</v>
      </c>
      <c r="AN631" s="10">
        <f t="shared" si="346"/>
        <v>3.1281274378269273</v>
      </c>
      <c r="AO631" s="10">
        <f t="shared" si="347"/>
        <v>3.4649603170000001</v>
      </c>
      <c r="AP631" s="10">
        <f t="shared" si="348"/>
        <v>0.69793380360984969</v>
      </c>
      <c r="AQ631" s="10">
        <f t="shared" si="349"/>
        <v>2.1780865077799998</v>
      </c>
      <c r="AR631" s="15">
        <f t="shared" ca="1" si="350"/>
        <v>3.9662422057954205</v>
      </c>
    </row>
    <row r="632" spans="1:44">
      <c r="A632" s="14" t="str">
        <f>B632&amp;D632</f>
        <v>PA6</v>
      </c>
      <c r="B632" t="s">
        <v>100</v>
      </c>
      <c r="C632" t="s">
        <v>152</v>
      </c>
      <c r="D632">
        <v>6</v>
      </c>
      <c r="E632">
        <v>1</v>
      </c>
      <c r="F632" s="16">
        <f t="shared" ca="1" si="351"/>
        <v>4.5487232056471596</v>
      </c>
      <c r="G632">
        <v>25.23218391</v>
      </c>
      <c r="H632">
        <v>14.48932677</v>
      </c>
      <c r="I632">
        <v>14.25079365</v>
      </c>
      <c r="J632">
        <v>285.90476189999998</v>
      </c>
      <c r="K632">
        <v>3.0346674880000002</v>
      </c>
      <c r="L632">
        <v>40.658857140000002</v>
      </c>
      <c r="M632">
        <v>8.4958949100000005</v>
      </c>
      <c r="N632" s="12">
        <f t="shared" si="320"/>
        <v>41.9</v>
      </c>
      <c r="O632" s="10">
        <f t="shared" si="321"/>
        <v>14.8</v>
      </c>
      <c r="P632" s="10">
        <f t="shared" si="322"/>
        <v>97.965766861859265</v>
      </c>
      <c r="Q632" s="10">
        <f t="shared" si="323"/>
        <v>38.665795489647998</v>
      </c>
      <c r="R632" s="10">
        <f t="shared" si="324"/>
        <v>33.265149545383004</v>
      </c>
      <c r="S632" s="12">
        <f t="shared" si="325"/>
        <v>22.50128367327703</v>
      </c>
      <c r="T632" s="10">
        <f t="shared" si="326"/>
        <v>31.664588190472202</v>
      </c>
      <c r="U632" s="10">
        <f t="shared" si="327"/>
        <v>0.71061349473187252</v>
      </c>
      <c r="V632" s="10">
        <f t="shared" si="328"/>
        <v>17.325988428423312</v>
      </c>
      <c r="W632" s="10">
        <f t="shared" si="329"/>
        <v>35.965472517515501</v>
      </c>
      <c r="X632" s="10">
        <f t="shared" si="330"/>
        <v>0.16154482226916236</v>
      </c>
      <c r="Y632" s="10">
        <f t="shared" si="331"/>
        <v>0.60932821788802793</v>
      </c>
      <c r="Z632" s="10">
        <f t="shared" si="332"/>
        <v>3.5402187998933039</v>
      </c>
      <c r="AA632" s="10">
        <f t="shared" si="333"/>
        <v>13.785769628530009</v>
      </c>
      <c r="AB632" s="10">
        <f t="shared" si="334"/>
        <v>19.860755340000001</v>
      </c>
      <c r="AC632" s="10">
        <f t="shared" si="335"/>
        <v>3.2118534991766752</v>
      </c>
      <c r="AD632" s="10">
        <f t="shared" si="336"/>
        <v>1.6500803546066733</v>
      </c>
      <c r="AE632" s="10">
        <f t="shared" si="337"/>
        <v>2.4309669268916743</v>
      </c>
      <c r="AF632" s="10">
        <f t="shared" si="338"/>
        <v>1.6248086968849416</v>
      </c>
      <c r="AG632" s="10">
        <f t="shared" si="339"/>
        <v>0.14365271263440105</v>
      </c>
      <c r="AH632" s="10">
        <f t="shared" si="340"/>
        <v>97.965766861859265</v>
      </c>
      <c r="AI632" s="10">
        <f t="shared" si="341"/>
        <v>6.5147234963136416E-2</v>
      </c>
      <c r="AJ632" s="10">
        <f t="shared" ca="1" si="342"/>
        <v>0.72081685886000035</v>
      </c>
      <c r="AK632" s="12">
        <f t="shared" si="343"/>
        <v>0.14365271263440105</v>
      </c>
      <c r="AL632" s="10">
        <f t="shared" ca="1" si="344"/>
        <v>13.064952769670008</v>
      </c>
      <c r="AM632" s="10">
        <f t="shared" si="345"/>
        <v>6.5147234963136416E-2</v>
      </c>
      <c r="AN632" s="10">
        <f t="shared" si="346"/>
        <v>3.0731328236695106</v>
      </c>
      <c r="AO632" s="10">
        <f t="shared" si="347"/>
        <v>3.0346674880000002</v>
      </c>
      <c r="AP632" s="10">
        <f t="shared" si="348"/>
        <v>0.8061582300067327</v>
      </c>
      <c r="AQ632" s="10">
        <f t="shared" si="349"/>
        <v>2.0317869459200004</v>
      </c>
      <c r="AR632" s="15">
        <f t="shared" ca="1" si="350"/>
        <v>4.5487232056471596</v>
      </c>
    </row>
    <row r="633" spans="1:44">
      <c r="A633" s="14" t="str">
        <f>B633&amp;D633</f>
        <v>PA7</v>
      </c>
      <c r="B633" t="s">
        <v>100</v>
      </c>
      <c r="C633" t="s">
        <v>152</v>
      </c>
      <c r="D633">
        <v>7</v>
      </c>
      <c r="E633">
        <v>1</v>
      </c>
      <c r="F633" s="16">
        <f t="shared" ca="1" si="351"/>
        <v>5.0402870681499206</v>
      </c>
      <c r="G633">
        <v>27.919523810000001</v>
      </c>
      <c r="H633">
        <v>17.23857143</v>
      </c>
      <c r="I633">
        <v>16.269014550000001</v>
      </c>
      <c r="J633">
        <v>285.90476189999998</v>
      </c>
      <c r="K633">
        <v>2.8248611110000001</v>
      </c>
      <c r="L633">
        <v>40.658857140000002</v>
      </c>
      <c r="M633">
        <v>8.8873015869999996</v>
      </c>
      <c r="N633" s="12">
        <f t="shared" si="320"/>
        <v>40.799999999999997</v>
      </c>
      <c r="O633" s="10">
        <f t="shared" si="321"/>
        <v>14.6</v>
      </c>
      <c r="P633" s="10">
        <f t="shared" si="322"/>
        <v>97.965766861859265</v>
      </c>
      <c r="Q633" s="10">
        <f t="shared" si="323"/>
        <v>39.979724640756437</v>
      </c>
      <c r="R633" s="10">
        <f t="shared" si="324"/>
        <v>34.677987430000002</v>
      </c>
      <c r="S633" s="12">
        <f t="shared" si="325"/>
        <v>22.617873450328766</v>
      </c>
      <c r="T633" s="10">
        <f t="shared" si="326"/>
        <v>30.833298285710399</v>
      </c>
      <c r="U633" s="10">
        <f t="shared" si="327"/>
        <v>0.73355348625842443</v>
      </c>
      <c r="V633" s="10">
        <f t="shared" si="328"/>
        <v>17.415762556753151</v>
      </c>
      <c r="W633" s="10">
        <f t="shared" si="329"/>
        <v>37.328856035378223</v>
      </c>
      <c r="X633" s="10">
        <f t="shared" si="330"/>
        <v>0.14959144085842599</v>
      </c>
      <c r="Y633" s="10">
        <f t="shared" si="331"/>
        <v>0.64029720644887311</v>
      </c>
      <c r="Z633" s="10">
        <f t="shared" si="332"/>
        <v>3.5754691341569242</v>
      </c>
      <c r="AA633" s="10">
        <f t="shared" si="333"/>
        <v>13.840293422596227</v>
      </c>
      <c r="AB633" s="10">
        <f t="shared" si="334"/>
        <v>22.579047620000001</v>
      </c>
      <c r="AC633" s="10">
        <f t="shared" si="335"/>
        <v>3.762254480788354</v>
      </c>
      <c r="AD633" s="10">
        <f t="shared" si="336"/>
        <v>1.967220094591356</v>
      </c>
      <c r="AE633" s="10">
        <f t="shared" si="337"/>
        <v>2.8647372876898549</v>
      </c>
      <c r="AF633" s="10">
        <f t="shared" si="338"/>
        <v>1.8497662956311374</v>
      </c>
      <c r="AG633" s="10">
        <f t="shared" si="339"/>
        <v>0.16617793240492029</v>
      </c>
      <c r="AH633" s="10">
        <f t="shared" si="340"/>
        <v>97.965766861859265</v>
      </c>
      <c r="AI633" s="10">
        <f t="shared" si="341"/>
        <v>6.5147234963136416E-2</v>
      </c>
      <c r="AJ633" s="10">
        <f t="shared" ca="1" si="342"/>
        <v>0.38056091920000001</v>
      </c>
      <c r="AK633" s="12">
        <f t="shared" si="343"/>
        <v>0.16617793240492029</v>
      </c>
      <c r="AL633" s="10">
        <f t="shared" ca="1" si="344"/>
        <v>13.459732503396227</v>
      </c>
      <c r="AM633" s="10">
        <f t="shared" si="345"/>
        <v>6.5147234963136416E-2</v>
      </c>
      <c r="AN633" s="10">
        <f t="shared" si="346"/>
        <v>3.0448707621422848</v>
      </c>
      <c r="AO633" s="10">
        <f t="shared" si="347"/>
        <v>2.8248611110000001</v>
      </c>
      <c r="AP633" s="10">
        <f t="shared" si="348"/>
        <v>1.0149709920587175</v>
      </c>
      <c r="AQ633" s="10">
        <f t="shared" si="349"/>
        <v>1.96045277774</v>
      </c>
      <c r="AR633" s="15">
        <f t="shared" ca="1" si="350"/>
        <v>5.0402870681499206</v>
      </c>
    </row>
    <row r="634" spans="1:44">
      <c r="A634" s="14" t="str">
        <f>B634&amp;D634</f>
        <v>PA8</v>
      </c>
      <c r="B634" t="s">
        <v>100</v>
      </c>
      <c r="C634" t="s">
        <v>152</v>
      </c>
      <c r="D634">
        <v>8</v>
      </c>
      <c r="E634">
        <v>1</v>
      </c>
      <c r="F634" s="16">
        <f t="shared" ca="1" si="351"/>
        <v>4.2529026168273392</v>
      </c>
      <c r="G634">
        <v>26.418412700000001</v>
      </c>
      <c r="H634">
        <v>16.12920635</v>
      </c>
      <c r="I634">
        <v>16.016164020000001</v>
      </c>
      <c r="J634">
        <v>285.90476189999998</v>
      </c>
      <c r="K634">
        <v>2.6309259260000002</v>
      </c>
      <c r="L634">
        <v>40.658857140000002</v>
      </c>
      <c r="M634">
        <v>7.7380952379999997</v>
      </c>
      <c r="N634" s="12">
        <f t="shared" si="320"/>
        <v>36.700000000000003</v>
      </c>
      <c r="O634" s="10">
        <f t="shared" si="321"/>
        <v>13.6</v>
      </c>
      <c r="P634" s="10">
        <f t="shared" si="322"/>
        <v>97.965766861859265</v>
      </c>
      <c r="Q634" s="10">
        <f t="shared" si="323"/>
        <v>39.187417741303001</v>
      </c>
      <c r="R634" s="10">
        <f t="shared" si="324"/>
        <v>34.202138733223002</v>
      </c>
      <c r="S634" s="12">
        <f t="shared" si="325"/>
        <v>19.615738795389706</v>
      </c>
      <c r="T634" s="10">
        <f t="shared" si="326"/>
        <v>27.734854095234603</v>
      </c>
      <c r="U634" s="10">
        <f t="shared" si="327"/>
        <v>0.70725949118153386</v>
      </c>
      <c r="V634" s="10">
        <f t="shared" si="328"/>
        <v>15.104118872450075</v>
      </c>
      <c r="W634" s="10">
        <f t="shared" si="329"/>
        <v>36.694778237263002</v>
      </c>
      <c r="X634" s="10">
        <f t="shared" si="330"/>
        <v>0.15112112220315588</v>
      </c>
      <c r="Y634" s="10">
        <f t="shared" si="331"/>
        <v>0.60480031309507076</v>
      </c>
      <c r="Z634" s="10">
        <f t="shared" si="332"/>
        <v>3.3538330850681395</v>
      </c>
      <c r="AA634" s="10">
        <f t="shared" si="333"/>
        <v>11.750285787381936</v>
      </c>
      <c r="AB634" s="10">
        <f t="shared" si="334"/>
        <v>21.273809525000001</v>
      </c>
      <c r="AC634" s="10">
        <f t="shared" si="335"/>
        <v>3.4454829904138138</v>
      </c>
      <c r="AD634" s="10">
        <f t="shared" si="336"/>
        <v>1.8333470919549213</v>
      </c>
      <c r="AE634" s="10">
        <f t="shared" si="337"/>
        <v>2.6394150411843675</v>
      </c>
      <c r="AF634" s="10">
        <f t="shared" si="338"/>
        <v>1.8201648202956728</v>
      </c>
      <c r="AG634" s="10">
        <f t="shared" si="339"/>
        <v>0.15501584936218182</v>
      </c>
      <c r="AH634" s="10">
        <f t="shared" si="340"/>
        <v>97.965766861859265</v>
      </c>
      <c r="AI634" s="10">
        <f t="shared" si="341"/>
        <v>6.5147234963136416E-2</v>
      </c>
      <c r="AJ634" s="10">
        <f t="shared" ca="1" si="342"/>
        <v>-0.18273333330000002</v>
      </c>
      <c r="AK634" s="12">
        <f t="shared" si="343"/>
        <v>0.15501584936218182</v>
      </c>
      <c r="AL634" s="10">
        <f t="shared" ca="1" si="344"/>
        <v>11.933019120681935</v>
      </c>
      <c r="AM634" s="10">
        <f t="shared" si="345"/>
        <v>6.5147234963136416E-2</v>
      </c>
      <c r="AN634" s="10">
        <f t="shared" si="346"/>
        <v>3.0583761478900509</v>
      </c>
      <c r="AO634" s="10">
        <f t="shared" si="347"/>
        <v>2.6309259260000002</v>
      </c>
      <c r="AP634" s="10">
        <f t="shared" si="348"/>
        <v>0.8192502208886947</v>
      </c>
      <c r="AQ634" s="10">
        <f t="shared" si="349"/>
        <v>1.8945148148400002</v>
      </c>
      <c r="AR634" s="15">
        <f t="shared" ca="1" si="350"/>
        <v>4.2529026168273392</v>
      </c>
    </row>
    <row r="635" spans="1:44">
      <c r="A635" s="14" t="str">
        <f>B635&amp;D635</f>
        <v>PA9</v>
      </c>
      <c r="B635" t="s">
        <v>100</v>
      </c>
      <c r="C635" t="s">
        <v>152</v>
      </c>
      <c r="D635">
        <v>9</v>
      </c>
      <c r="E635">
        <v>1</v>
      </c>
      <c r="F635" s="16">
        <f t="shared" ca="1" si="351"/>
        <v>3.3778088730633304</v>
      </c>
      <c r="G635">
        <v>22.850903120000002</v>
      </c>
      <c r="H635">
        <v>12.21313629</v>
      </c>
      <c r="I635">
        <v>12.342980300000001</v>
      </c>
      <c r="J635">
        <v>285.90476189999998</v>
      </c>
      <c r="K635">
        <v>2.9049192669999999</v>
      </c>
      <c r="L635">
        <v>40.658857140000002</v>
      </c>
      <c r="M635">
        <v>6.786535304</v>
      </c>
      <c r="N635" s="12">
        <f t="shared" si="320"/>
        <v>30</v>
      </c>
      <c r="O635" s="10">
        <f t="shared" si="321"/>
        <v>12.2</v>
      </c>
      <c r="P635" s="10">
        <f t="shared" si="322"/>
        <v>97.965766861859265</v>
      </c>
      <c r="Q635" s="10">
        <f t="shared" si="323"/>
        <v>37.384522172486442</v>
      </c>
      <c r="R635" s="10">
        <f t="shared" si="324"/>
        <v>32.347545564375004</v>
      </c>
      <c r="S635" s="12">
        <f t="shared" si="325"/>
        <v>15.844100783606557</v>
      </c>
      <c r="T635" s="10">
        <f t="shared" si="326"/>
        <v>22.67154285714</v>
      </c>
      <c r="U635" s="10">
        <f t="shared" si="327"/>
        <v>0.69885410461232633</v>
      </c>
      <c r="V635" s="10">
        <f t="shared" si="328"/>
        <v>12.199957603377049</v>
      </c>
      <c r="W635" s="10">
        <f t="shared" si="329"/>
        <v>34.866033868430719</v>
      </c>
      <c r="X635" s="10">
        <f t="shared" si="330"/>
        <v>0.1723152366783679</v>
      </c>
      <c r="Y635" s="10">
        <f t="shared" si="331"/>
        <v>0.59345304122664067</v>
      </c>
      <c r="Z635" s="10">
        <f t="shared" si="332"/>
        <v>3.5654355332275731</v>
      </c>
      <c r="AA635" s="10">
        <f t="shared" si="333"/>
        <v>8.634522070149476</v>
      </c>
      <c r="AB635" s="10">
        <f t="shared" si="334"/>
        <v>17.532019705</v>
      </c>
      <c r="AC635" s="10">
        <f t="shared" si="335"/>
        <v>2.784201615575554</v>
      </c>
      <c r="AD635" s="10">
        <f t="shared" si="336"/>
        <v>1.4223977311408644</v>
      </c>
      <c r="AE635" s="10">
        <f t="shared" si="337"/>
        <v>2.103299673358209</v>
      </c>
      <c r="AF635" s="10">
        <f t="shared" si="338"/>
        <v>1.4346010127669273</v>
      </c>
      <c r="AG635" s="10">
        <f t="shared" si="339"/>
        <v>0.12646455290580033</v>
      </c>
      <c r="AH635" s="10">
        <f t="shared" si="340"/>
        <v>97.965766861859265</v>
      </c>
      <c r="AI635" s="10">
        <f t="shared" si="341"/>
        <v>6.5147234963136416E-2</v>
      </c>
      <c r="AJ635" s="10">
        <f t="shared" ca="1" si="342"/>
        <v>-0.52385057480000019</v>
      </c>
      <c r="AK635" s="12">
        <f t="shared" si="343"/>
        <v>0.12646455290580033</v>
      </c>
      <c r="AL635" s="10">
        <f t="shared" ca="1" si="344"/>
        <v>9.1583726449494769</v>
      </c>
      <c r="AM635" s="10">
        <f t="shared" si="345"/>
        <v>6.5147234963136416E-2</v>
      </c>
      <c r="AN635" s="10">
        <f t="shared" si="346"/>
        <v>3.0977652683991281</v>
      </c>
      <c r="AO635" s="10">
        <f t="shared" si="347"/>
        <v>2.9049192669999999</v>
      </c>
      <c r="AP635" s="10">
        <f t="shared" si="348"/>
        <v>0.66869866059128169</v>
      </c>
      <c r="AQ635" s="10">
        <f t="shared" si="349"/>
        <v>1.9876725507800002</v>
      </c>
      <c r="AR635" s="15">
        <f t="shared" ca="1" si="350"/>
        <v>3.3778088730633304</v>
      </c>
    </row>
    <row r="636" spans="1:44">
      <c r="A636" s="14" t="str">
        <f>B636&amp;D636</f>
        <v>PA10</v>
      </c>
      <c r="B636" t="s">
        <v>100</v>
      </c>
      <c r="C636" t="s">
        <v>152</v>
      </c>
      <c r="D636">
        <v>10</v>
      </c>
      <c r="E636">
        <v>1</v>
      </c>
      <c r="F636" s="16">
        <f t="shared" ca="1" si="351"/>
        <v>2.4329000907373555</v>
      </c>
      <c r="G636">
        <v>16.213968250000001</v>
      </c>
      <c r="H636">
        <v>5.9428571430000003</v>
      </c>
      <c r="I636">
        <v>5.4248875659999998</v>
      </c>
      <c r="J636">
        <v>285.90476189999998</v>
      </c>
      <c r="K636">
        <v>3.2641137570000001</v>
      </c>
      <c r="L636">
        <v>40.658857140000002</v>
      </c>
      <c r="M636">
        <v>5.9428571430000003</v>
      </c>
      <c r="N636" s="12">
        <f t="shared" si="320"/>
        <v>22.5</v>
      </c>
      <c r="O636" s="10">
        <f t="shared" si="321"/>
        <v>10.9</v>
      </c>
      <c r="P636" s="10">
        <f t="shared" si="322"/>
        <v>97.965766861859265</v>
      </c>
      <c r="Q636" s="10">
        <f t="shared" si="323"/>
        <v>34.202138733223002</v>
      </c>
      <c r="R636" s="10">
        <f t="shared" si="324"/>
        <v>29.49597057068144</v>
      </c>
      <c r="S636" s="12">
        <f t="shared" si="325"/>
        <v>11.758682831077982</v>
      </c>
      <c r="T636" s="10">
        <f t="shared" si="326"/>
        <v>17.003657142855001</v>
      </c>
      <c r="U636" s="10">
        <f t="shared" si="327"/>
        <v>0.69153845742055697</v>
      </c>
      <c r="V636" s="10">
        <f t="shared" si="328"/>
        <v>9.0541857799300463</v>
      </c>
      <c r="W636" s="10">
        <f t="shared" si="329"/>
        <v>31.849054651952223</v>
      </c>
      <c r="X636" s="10">
        <f t="shared" si="330"/>
        <v>0.20729331279991636</v>
      </c>
      <c r="Y636" s="10">
        <f t="shared" si="331"/>
        <v>0.58357691751775198</v>
      </c>
      <c r="Z636" s="10">
        <f t="shared" si="332"/>
        <v>3.8528308610515025</v>
      </c>
      <c r="AA636" s="10">
        <f t="shared" si="333"/>
        <v>5.2013549188785433</v>
      </c>
      <c r="AB636" s="10">
        <f t="shared" si="334"/>
        <v>11.078412696500001</v>
      </c>
      <c r="AC636" s="10">
        <f t="shared" si="335"/>
        <v>1.8432862929890332</v>
      </c>
      <c r="AD636" s="10">
        <f t="shared" si="336"/>
        <v>0.93141645473788359</v>
      </c>
      <c r="AE636" s="10">
        <f t="shared" si="337"/>
        <v>1.3873513738634584</v>
      </c>
      <c r="AF636" s="10">
        <f t="shared" si="338"/>
        <v>0.89852371569494094</v>
      </c>
      <c r="AG636" s="10">
        <f t="shared" si="339"/>
        <v>8.7655131917578386E-2</v>
      </c>
      <c r="AH636" s="10">
        <f t="shared" si="340"/>
        <v>97.965766861859265</v>
      </c>
      <c r="AI636" s="10">
        <f t="shared" si="341"/>
        <v>6.5147234963136416E-2</v>
      </c>
      <c r="AJ636" s="10">
        <f t="shared" ca="1" si="342"/>
        <v>-0.90350498118999989</v>
      </c>
      <c r="AK636" s="12">
        <f t="shared" si="343"/>
        <v>8.7655131917578386E-2</v>
      </c>
      <c r="AL636" s="10">
        <f t="shared" ca="1" si="344"/>
        <v>6.1048599000685435</v>
      </c>
      <c r="AM636" s="10">
        <f t="shared" si="345"/>
        <v>6.5147234963136416E-2</v>
      </c>
      <c r="AN636" s="10">
        <f t="shared" si="346"/>
        <v>3.1681393579227377</v>
      </c>
      <c r="AO636" s="10">
        <f t="shared" si="347"/>
        <v>3.2641137570000001</v>
      </c>
      <c r="AP636" s="10">
        <f t="shared" si="348"/>
        <v>0.48882765816851748</v>
      </c>
      <c r="AQ636" s="10">
        <f t="shared" si="349"/>
        <v>2.1097986773800002</v>
      </c>
      <c r="AR636" s="15">
        <f t="shared" ca="1" si="350"/>
        <v>2.4329000907373555</v>
      </c>
    </row>
    <row r="637" spans="1:44">
      <c r="A637" s="14" t="str">
        <f>B637&amp;D637</f>
        <v>PA11</v>
      </c>
      <c r="B637" t="s">
        <v>100</v>
      </c>
      <c r="C637" t="s">
        <v>152</v>
      </c>
      <c r="D637">
        <v>11</v>
      </c>
      <c r="E637">
        <v>1</v>
      </c>
      <c r="F637" s="16">
        <f t="shared" ca="1" si="351"/>
        <v>1.6648518615065251</v>
      </c>
      <c r="G637">
        <v>10.579638750000001</v>
      </c>
      <c r="H637">
        <v>1.8817733990000001</v>
      </c>
      <c r="I637">
        <v>0.87352900899999997</v>
      </c>
      <c r="J637">
        <v>285.90476189999998</v>
      </c>
      <c r="K637">
        <v>3.8224822110000001</v>
      </c>
      <c r="L637">
        <v>40.658857140000002</v>
      </c>
      <c r="M637">
        <v>4.8210180620000003</v>
      </c>
      <c r="N637" s="12">
        <f t="shared" si="320"/>
        <v>16.3</v>
      </c>
      <c r="O637" s="10">
        <f t="shared" si="321"/>
        <v>9.6999999999999993</v>
      </c>
      <c r="P637" s="10">
        <f t="shared" si="322"/>
        <v>97.965766861859265</v>
      </c>
      <c r="Q637" s="10">
        <f t="shared" si="323"/>
        <v>31.671902089016438</v>
      </c>
      <c r="R637" s="10">
        <f t="shared" si="324"/>
        <v>27.837567838331438</v>
      </c>
      <c r="S637" s="12">
        <f t="shared" si="325"/>
        <v>8.1256491964226818</v>
      </c>
      <c r="T637" s="10">
        <f t="shared" si="326"/>
        <v>12.318204952379402</v>
      </c>
      <c r="U637" s="10">
        <f t="shared" si="327"/>
        <v>0.65964555938429326</v>
      </c>
      <c r="V637" s="10">
        <f t="shared" si="328"/>
        <v>6.2567498812454652</v>
      </c>
      <c r="W637" s="10">
        <f t="shared" si="329"/>
        <v>29.75473496367394</v>
      </c>
      <c r="X637" s="10">
        <f t="shared" si="330"/>
        <v>0.22706420937914279</v>
      </c>
      <c r="Y637" s="10">
        <f t="shared" si="331"/>
        <v>0.54052150516879593</v>
      </c>
      <c r="Z637" s="10">
        <f t="shared" si="332"/>
        <v>3.6518905113657416</v>
      </c>
      <c r="AA637" s="10">
        <f t="shared" si="333"/>
        <v>2.6048593698797236</v>
      </c>
      <c r="AB637" s="10">
        <f t="shared" si="334"/>
        <v>6.2307060745000005</v>
      </c>
      <c r="AC637" s="10">
        <f t="shared" si="335"/>
        <v>1.2764813578154668</v>
      </c>
      <c r="AD637" s="10">
        <f t="shared" si="336"/>
        <v>0.69969328722861834</v>
      </c>
      <c r="AE637" s="10">
        <f t="shared" si="337"/>
        <v>0.98808732252204257</v>
      </c>
      <c r="AF637" s="10">
        <f t="shared" si="338"/>
        <v>0.65073942873255608</v>
      </c>
      <c r="AG637" s="10">
        <f t="shared" si="339"/>
        <v>6.5653365221597051E-2</v>
      </c>
      <c r="AH637" s="10">
        <f t="shared" si="340"/>
        <v>97.965766861859265</v>
      </c>
      <c r="AI637" s="10">
        <f t="shared" si="341"/>
        <v>6.5147234963136416E-2</v>
      </c>
      <c r="AJ637" s="10">
        <f t="shared" ca="1" si="342"/>
        <v>-0.67867892708000011</v>
      </c>
      <c r="AK637" s="12">
        <f t="shared" si="343"/>
        <v>6.5653365221597051E-2</v>
      </c>
      <c r="AL637" s="10">
        <f t="shared" ca="1" si="344"/>
        <v>3.2835382969597235</v>
      </c>
      <c r="AM637" s="10">
        <f t="shared" si="345"/>
        <v>6.5147234963136416E-2</v>
      </c>
      <c r="AN637" s="10">
        <f t="shared" si="346"/>
        <v>3.2231412248761639</v>
      </c>
      <c r="AO637" s="10">
        <f t="shared" si="347"/>
        <v>3.8224822110000001</v>
      </c>
      <c r="AP637" s="10">
        <f t="shared" si="348"/>
        <v>0.33734789378948649</v>
      </c>
      <c r="AQ637" s="10">
        <f t="shared" si="349"/>
        <v>2.2996439517400002</v>
      </c>
      <c r="AR637" s="15">
        <f t="shared" ca="1" si="350"/>
        <v>1.6648518615065251</v>
      </c>
    </row>
    <row r="638" spans="1:44">
      <c r="A638" s="14" t="str">
        <f>B638&amp;D638</f>
        <v>PA12</v>
      </c>
      <c r="B638" t="s">
        <v>100</v>
      </c>
      <c r="C638" t="s">
        <v>152</v>
      </c>
      <c r="D638">
        <v>12</v>
      </c>
      <c r="E638">
        <v>1</v>
      </c>
      <c r="F638" s="16">
        <f t="shared" ca="1" si="351"/>
        <v>1.1066312692002249</v>
      </c>
      <c r="G638">
        <v>3.661597542</v>
      </c>
      <c r="H638">
        <v>-4.080184332</v>
      </c>
      <c r="I638">
        <v>-5.148111879</v>
      </c>
      <c r="J638">
        <v>285.90476189999998</v>
      </c>
      <c r="K638">
        <v>3.7924859190000002</v>
      </c>
      <c r="L638">
        <v>40.658857140000002</v>
      </c>
      <c r="M638">
        <v>3.7972350229999998</v>
      </c>
      <c r="N638" s="12">
        <f t="shared" si="320"/>
        <v>13.6</v>
      </c>
      <c r="O638" s="10">
        <f t="shared" si="321"/>
        <v>9.1999999999999993</v>
      </c>
      <c r="P638" s="10">
        <f t="shared" si="322"/>
        <v>97.965766861859265</v>
      </c>
      <c r="Q638" s="10">
        <f t="shared" si="323"/>
        <v>28.657772836896438</v>
      </c>
      <c r="R638" s="10">
        <f t="shared" si="324"/>
        <v>25.482325176836436</v>
      </c>
      <c r="S638" s="12">
        <f t="shared" si="325"/>
        <v>6.2066519735217387</v>
      </c>
      <c r="T638" s="10">
        <f t="shared" si="326"/>
        <v>10.2777660952368</v>
      </c>
      <c r="U638" s="10">
        <f t="shared" si="327"/>
        <v>0.60389114871938887</v>
      </c>
      <c r="V638" s="10">
        <f t="shared" si="328"/>
        <v>4.779122019611739</v>
      </c>
      <c r="W638" s="10">
        <f t="shared" si="329"/>
        <v>27.070049006866437</v>
      </c>
      <c r="X638" s="10">
        <f t="shared" si="330"/>
        <v>0.24965252248856767</v>
      </c>
      <c r="Y638" s="10">
        <f t="shared" si="331"/>
        <v>0.46525305077117507</v>
      </c>
      <c r="Z638" s="10">
        <f t="shared" si="332"/>
        <v>3.1442294425204613</v>
      </c>
      <c r="AA638" s="10">
        <f t="shared" si="333"/>
        <v>1.6348925770912777</v>
      </c>
      <c r="AB638" s="10">
        <f t="shared" si="334"/>
        <v>-0.20929339499999999</v>
      </c>
      <c r="AC638" s="10">
        <f t="shared" si="335"/>
        <v>0.79409298106706427</v>
      </c>
      <c r="AD638" s="10">
        <f t="shared" si="336"/>
        <v>0.45152495947158267</v>
      </c>
      <c r="AE638" s="10">
        <f t="shared" si="337"/>
        <v>0.62280897026932347</v>
      </c>
      <c r="AF638" s="10">
        <f t="shared" si="338"/>
        <v>0.41646258636116207</v>
      </c>
      <c r="AG638" s="10">
        <f t="shared" si="339"/>
        <v>4.3855191436149597E-2</v>
      </c>
      <c r="AH638" s="10">
        <f t="shared" si="340"/>
        <v>97.965766861859265</v>
      </c>
      <c r="AI638" s="10">
        <f t="shared" si="341"/>
        <v>6.5147234963136416E-2</v>
      </c>
      <c r="AJ638" s="10">
        <f t="shared" ca="1" si="342"/>
        <v>-0.90159992573000014</v>
      </c>
      <c r="AK638" s="12">
        <f t="shared" si="343"/>
        <v>4.3855191436149597E-2</v>
      </c>
      <c r="AL638" s="10">
        <f t="shared" ca="1" si="344"/>
        <v>2.5364925028212779</v>
      </c>
      <c r="AM638" s="10">
        <f t="shared" si="345"/>
        <v>6.5147234963136416E-2</v>
      </c>
      <c r="AN638" s="10">
        <f t="shared" si="346"/>
        <v>3.2992326285631015</v>
      </c>
      <c r="AO638" s="10">
        <f t="shared" si="347"/>
        <v>3.7924859190000002</v>
      </c>
      <c r="AP638" s="10">
        <f t="shared" si="348"/>
        <v>0.2063463839081614</v>
      </c>
      <c r="AQ638" s="10">
        <f t="shared" si="349"/>
        <v>2.2894452124600004</v>
      </c>
      <c r="AR638" s="15">
        <f t="shared" ca="1" si="350"/>
        <v>1.1066312692002249</v>
      </c>
    </row>
    <row r="639" spans="1:44">
      <c r="A639" s="14" t="str">
        <f>B639&amp;D639</f>
        <v>RI1</v>
      </c>
      <c r="B639" t="s">
        <v>102</v>
      </c>
      <c r="C639" t="s">
        <v>152</v>
      </c>
      <c r="D639">
        <v>1</v>
      </c>
      <c r="E639">
        <v>1</v>
      </c>
      <c r="F639" s="16">
        <f t="shared" ca="1" si="351"/>
        <v>1.2784512451029384</v>
      </c>
      <c r="G639">
        <v>2.95</v>
      </c>
      <c r="H639">
        <v>-4.6844444440000004</v>
      </c>
      <c r="I639">
        <v>-6.7877314809999998</v>
      </c>
      <c r="J639">
        <v>61.333333330000002</v>
      </c>
      <c r="K639">
        <v>4.8692129629999998</v>
      </c>
      <c r="L639">
        <v>41.600333329999998</v>
      </c>
      <c r="M639">
        <v>4.6333333330000004</v>
      </c>
      <c r="N639" s="12">
        <f t="shared" ref="N639:N702" si="352">VLOOKUP(L639, Ra,D639+1)</f>
        <v>14.4</v>
      </c>
      <c r="O639" s="10">
        <f t="shared" ref="O639:O702" si="353">VLOOKUP(L639, N, D639+1)</f>
        <v>9.4</v>
      </c>
      <c r="P639" s="10">
        <f t="shared" ref="P639:P702" si="354">101.3*((293-0.0065*J639)/293)^5.26</f>
        <v>100.57709891259647</v>
      </c>
      <c r="Q639" s="10">
        <f t="shared" ref="Q639:Q702" si="355">VLOOKUP(G639, stefan, 6)</f>
        <v>28.245437499156438</v>
      </c>
      <c r="R639" s="10">
        <f t="shared" ref="R639:R702" si="356">VLOOKUP(H639, stefan, 6)</f>
        <v>25.293042243327999</v>
      </c>
      <c r="S639" s="12">
        <f t="shared" ref="S639:S702" si="357">(0.25+0.5*(M639/O639))*N639</f>
        <v>7.1489361699574472</v>
      </c>
      <c r="T639" s="10">
        <f t="shared" ref="T639:T702" si="358">(0.75+2*(J639/100000))*N639</f>
        <v>10.81766399999904</v>
      </c>
      <c r="U639" s="10">
        <f t="shared" ref="U639:U702" si="359">S639/T639</f>
        <v>0.66085766483023334</v>
      </c>
      <c r="V639" s="10">
        <f t="shared" ref="V639:V702" si="360">0.77*S639</f>
        <v>5.504680850867234</v>
      </c>
      <c r="W639" s="10">
        <f t="shared" ref="W639:W702" si="361">(Q639+R639)/2</f>
        <v>26.76923987124222</v>
      </c>
      <c r="X639" s="10">
        <f t="shared" ref="X639:X702" si="362">0.34-(0.14*SQRT(AF639))</f>
        <v>0.25515035212982562</v>
      </c>
      <c r="Y639" s="10">
        <f t="shared" ref="Y639:Y702" si="363">(1.35*U639)-0.35</f>
        <v>0.54215784752081508</v>
      </c>
      <c r="Z639" s="10">
        <f t="shared" ref="Z639:Z702" si="364">W639*X639*Y639</f>
        <v>3.7030362179665253</v>
      </c>
      <c r="AA639" s="10">
        <f t="shared" ref="AA639:AA702" si="365">V639-Z639</f>
        <v>1.8016446329007088</v>
      </c>
      <c r="AB639" s="10">
        <f t="shared" ref="AB639:AB702" si="366">(G639+H639)/2</f>
        <v>-0.8672222220000001</v>
      </c>
      <c r="AC639" s="10">
        <f t="shared" ref="AC639:AC702" si="367">0.6108*EXP((17.27*G639)/(G639+237.3))</f>
        <v>0.75508155615440686</v>
      </c>
      <c r="AD639" s="10">
        <f t="shared" ref="AD639:AD702" si="368">0.6108*EXP((17.27*H639)/(H639+237.3))</f>
        <v>0.43137764325295613</v>
      </c>
      <c r="AE639" s="10">
        <f t="shared" ref="AE639:AE702" si="369">(AC639+AD639)/2</f>
        <v>0.5932295997036815</v>
      </c>
      <c r="AF639" s="10">
        <f t="shared" ref="AF639:AF702" si="370">0.6108*EXP((17.27*I639)/(I639+237.3))</f>
        <v>0.36731952773941806</v>
      </c>
      <c r="AG639" s="10">
        <f t="shared" ref="AG639:AG702" si="371">(4098*0.6108*EXP(17.27*AB639/(AB639+237.3)))/((AB639+237.3)^2)</f>
        <v>4.2028612957373146E-2</v>
      </c>
      <c r="AH639" s="10">
        <f t="shared" ref="AH639:AH702" si="372">101.3*((293-0.0065*J639)/293)^5.26</f>
        <v>100.57709891259647</v>
      </c>
      <c r="AI639" s="10">
        <f t="shared" ref="AI639:AI702" si="373">0.000665*AH639</f>
        <v>6.6883770776876655E-2</v>
      </c>
      <c r="AJ639" s="10">
        <f t="shared" ref="AJ639:AJ702" ca="1" si="374">0.14*(AB639-OFFSET(AB639, IF(D639=1, 11, -1), 0))</f>
        <v>-0.38409928312000008</v>
      </c>
      <c r="AK639" s="12">
        <f t="shared" ref="AK639:AK702" si="375">AG639</f>
        <v>4.2028612957373146E-2</v>
      </c>
      <c r="AL639" s="10">
        <f t="shared" ref="AL639:AL702" ca="1" si="376">AA639-AJ639</f>
        <v>2.1857439160207086</v>
      </c>
      <c r="AM639" s="10">
        <f t="shared" ref="AM639:AM702" si="377">AI639</f>
        <v>6.6883770776876655E-2</v>
      </c>
      <c r="AN639" s="10">
        <f t="shared" ref="AN639:AN702" si="378">900/(AB639+273)</f>
        <v>3.3072091033965796</v>
      </c>
      <c r="AO639" s="10">
        <f t="shared" ref="AO639:AO702" si="379">K639</f>
        <v>4.8692129629999998</v>
      </c>
      <c r="AP639" s="10">
        <f t="shared" ref="AP639:AP702" si="380">AE639-AF639</f>
        <v>0.22591007196426344</v>
      </c>
      <c r="AQ639" s="10">
        <f t="shared" ref="AQ639:AQ702" si="381">1+0.34*AO639</f>
        <v>2.65553240742</v>
      </c>
      <c r="AR639" s="15">
        <f t="shared" ref="AR639:AR702" ca="1" si="382">(0.408*AK639*AL639+AM639*AN639*AO639*AP639)/(AK639+AM639*AQ639)</f>
        <v>1.2784512451029384</v>
      </c>
    </row>
    <row r="640" spans="1:44">
      <c r="A640" s="14" t="str">
        <f>B640&amp;D640</f>
        <v>RI2</v>
      </c>
      <c r="B640" t="s">
        <v>102</v>
      </c>
      <c r="C640" t="s">
        <v>152</v>
      </c>
      <c r="D640">
        <v>2</v>
      </c>
      <c r="E640">
        <v>1</v>
      </c>
      <c r="F640" s="16">
        <f t="shared" ref="F640:F703" ca="1" si="383">AR640</f>
        <v>1.7510246261865499</v>
      </c>
      <c r="G640">
        <v>4.849382716</v>
      </c>
      <c r="H640">
        <v>-3.2111111110000001</v>
      </c>
      <c r="I640">
        <v>-6.6756687240000003</v>
      </c>
      <c r="J640">
        <v>61.333333330000002</v>
      </c>
      <c r="K640">
        <v>4.7931069959999997</v>
      </c>
      <c r="L640">
        <v>41.600333329999998</v>
      </c>
      <c r="M640">
        <v>5.8641975310000003</v>
      </c>
      <c r="N640" s="12">
        <f t="shared" si="352"/>
        <v>20.100000000000001</v>
      </c>
      <c r="O640" s="10">
        <f t="shared" si="353"/>
        <v>10.45</v>
      </c>
      <c r="P640" s="10">
        <f t="shared" si="354"/>
        <v>100.57709891259647</v>
      </c>
      <c r="Q640" s="10">
        <f t="shared" si="355"/>
        <v>29.074606329023439</v>
      </c>
      <c r="R640" s="10">
        <f t="shared" si="356"/>
        <v>25.864076213451437</v>
      </c>
      <c r="S640" s="12">
        <f t="shared" si="357"/>
        <v>10.664730639861245</v>
      </c>
      <c r="T640" s="10">
        <f t="shared" si="358"/>
        <v>15.09965599999866</v>
      </c>
      <c r="U640" s="10">
        <f t="shared" si="359"/>
        <v>0.70628964261584448</v>
      </c>
      <c r="V640" s="10">
        <f t="shared" si="360"/>
        <v>8.2118425926931593</v>
      </c>
      <c r="W640" s="10">
        <f t="shared" si="361"/>
        <v>27.46934127123744</v>
      </c>
      <c r="X640" s="10">
        <f t="shared" si="362"/>
        <v>0.25478306091624381</v>
      </c>
      <c r="Y640" s="10">
        <f t="shared" si="363"/>
        <v>0.60349101753139012</v>
      </c>
      <c r="Z640" s="10">
        <f t="shared" si="364"/>
        <v>4.22366637443149</v>
      </c>
      <c r="AA640" s="10">
        <f t="shared" si="365"/>
        <v>3.9881762182616693</v>
      </c>
      <c r="AB640" s="10">
        <f t="shared" si="366"/>
        <v>0.81913580249999995</v>
      </c>
      <c r="AC640" s="10">
        <f t="shared" si="367"/>
        <v>0.86318209113171873</v>
      </c>
      <c r="AD640" s="10">
        <f t="shared" si="368"/>
        <v>0.48196359688978208</v>
      </c>
      <c r="AE640" s="10">
        <f t="shared" si="369"/>
        <v>0.67257284401075035</v>
      </c>
      <c r="AF640" s="10">
        <f t="shared" si="370"/>
        <v>0.37050646463288828</v>
      </c>
      <c r="AG640" s="10">
        <f t="shared" si="371"/>
        <v>4.6847183873870393E-2</v>
      </c>
      <c r="AH640" s="10">
        <f t="shared" si="372"/>
        <v>100.57709891259647</v>
      </c>
      <c r="AI640" s="10">
        <f t="shared" si="373"/>
        <v>6.6883770776876655E-2</v>
      </c>
      <c r="AJ640" s="10">
        <f t="shared" ca="1" si="374"/>
        <v>0.23609012343000002</v>
      </c>
      <c r="AK640" s="12">
        <f t="shared" si="375"/>
        <v>4.6847183873870393E-2</v>
      </c>
      <c r="AL640" s="10">
        <f t="shared" ca="1" si="376"/>
        <v>3.7520860948316694</v>
      </c>
      <c r="AM640" s="10">
        <f t="shared" si="377"/>
        <v>6.6883770776876655E-2</v>
      </c>
      <c r="AN640" s="10">
        <f t="shared" si="378"/>
        <v>3.2868411382656291</v>
      </c>
      <c r="AO640" s="10">
        <f t="shared" si="379"/>
        <v>4.7931069959999997</v>
      </c>
      <c r="AP640" s="10">
        <f t="shared" si="380"/>
        <v>0.30206637937786207</v>
      </c>
      <c r="AQ640" s="10">
        <f t="shared" si="381"/>
        <v>2.62965637864</v>
      </c>
      <c r="AR640" s="15">
        <f t="shared" ca="1" si="382"/>
        <v>1.7510246261865499</v>
      </c>
    </row>
    <row r="641" spans="1:44">
      <c r="A641" s="14" t="str">
        <f>B641&amp;D641</f>
        <v>RI3</v>
      </c>
      <c r="B641" t="s">
        <v>102</v>
      </c>
      <c r="C641" t="s">
        <v>152</v>
      </c>
      <c r="D641">
        <v>3</v>
      </c>
      <c r="E641">
        <v>1</v>
      </c>
      <c r="F641" s="16">
        <f t="shared" ca="1" si="383"/>
        <v>1.8880995918417183</v>
      </c>
      <c r="G641">
        <v>6.142222222</v>
      </c>
      <c r="H641">
        <v>-1.6</v>
      </c>
      <c r="I641">
        <v>-3.8347685189999998</v>
      </c>
      <c r="J641">
        <v>61.333333330000002</v>
      </c>
      <c r="K641">
        <v>4.5237962960000004</v>
      </c>
      <c r="L641">
        <v>41.600333329999998</v>
      </c>
      <c r="M641">
        <v>6.4222222220000003</v>
      </c>
      <c r="N641" s="12">
        <f t="shared" si="352"/>
        <v>26.75</v>
      </c>
      <c r="O641" s="10">
        <f t="shared" si="353"/>
        <v>11.7</v>
      </c>
      <c r="P641" s="10">
        <f t="shared" si="354"/>
        <v>100.57709891259647</v>
      </c>
      <c r="Q641" s="10">
        <f t="shared" si="355"/>
        <v>29.708361940743</v>
      </c>
      <c r="R641" s="10">
        <f t="shared" si="356"/>
        <v>26.444725098343</v>
      </c>
      <c r="S641" s="12">
        <f t="shared" si="357"/>
        <v>14.029142924722223</v>
      </c>
      <c r="T641" s="10">
        <f t="shared" si="358"/>
        <v>20.09531333333155</v>
      </c>
      <c r="U641" s="10">
        <f t="shared" si="359"/>
        <v>0.69813009093281786</v>
      </c>
      <c r="V641" s="10">
        <f t="shared" si="360"/>
        <v>10.802440052036111</v>
      </c>
      <c r="W641" s="10">
        <f t="shared" si="361"/>
        <v>28.076543519543002</v>
      </c>
      <c r="X641" s="10">
        <f t="shared" si="362"/>
        <v>0.24505327747156813</v>
      </c>
      <c r="Y641" s="10">
        <f t="shared" si="363"/>
        <v>0.59247562275930421</v>
      </c>
      <c r="Z641" s="10">
        <f t="shared" si="364"/>
        <v>4.0763798166645966</v>
      </c>
      <c r="AA641" s="10">
        <f t="shared" si="365"/>
        <v>6.7260602353715147</v>
      </c>
      <c r="AB641" s="10">
        <f t="shared" si="366"/>
        <v>2.2711111109999997</v>
      </c>
      <c r="AC641" s="10">
        <f t="shared" si="367"/>
        <v>0.94435682265535292</v>
      </c>
      <c r="AD641" s="10">
        <f t="shared" si="368"/>
        <v>0.54323162893430843</v>
      </c>
      <c r="AE641" s="10">
        <f t="shared" si="369"/>
        <v>0.74379422579483068</v>
      </c>
      <c r="AF641" s="10">
        <f t="shared" si="370"/>
        <v>0.4599428632087264</v>
      </c>
      <c r="AG641" s="10">
        <f t="shared" si="371"/>
        <v>5.1369328226152124E-2</v>
      </c>
      <c r="AH641" s="10">
        <f t="shared" si="372"/>
        <v>100.57709891259647</v>
      </c>
      <c r="AI641" s="10">
        <f t="shared" si="373"/>
        <v>6.6883770776876655E-2</v>
      </c>
      <c r="AJ641" s="10">
        <f t="shared" ca="1" si="374"/>
        <v>0.20327654318999999</v>
      </c>
      <c r="AK641" s="12">
        <f t="shared" si="375"/>
        <v>5.1369328226152124E-2</v>
      </c>
      <c r="AL641" s="10">
        <f t="shared" ca="1" si="376"/>
        <v>6.5227836921815143</v>
      </c>
      <c r="AM641" s="10">
        <f t="shared" si="377"/>
        <v>6.6883770776876655E-2</v>
      </c>
      <c r="AN641" s="10">
        <f t="shared" si="378"/>
        <v>3.2695040041346188</v>
      </c>
      <c r="AO641" s="10">
        <f t="shared" si="379"/>
        <v>4.5237962960000004</v>
      </c>
      <c r="AP641" s="10">
        <f t="shared" si="380"/>
        <v>0.28385136258610427</v>
      </c>
      <c r="AQ641" s="10">
        <f t="shared" si="381"/>
        <v>2.5380907406400004</v>
      </c>
      <c r="AR641" s="15">
        <f t="shared" ca="1" si="382"/>
        <v>1.8880995918417183</v>
      </c>
    </row>
    <row r="642" spans="1:44">
      <c r="A642" s="14" t="str">
        <f>B642&amp;D642</f>
        <v>RI4</v>
      </c>
      <c r="B642" t="s">
        <v>102</v>
      </c>
      <c r="C642" t="s">
        <v>152</v>
      </c>
      <c r="D642">
        <v>4</v>
      </c>
      <c r="E642">
        <v>1</v>
      </c>
      <c r="F642" s="16">
        <f t="shared" ca="1" si="383"/>
        <v>2.8261868634034006</v>
      </c>
      <c r="G642">
        <v>12.00114943</v>
      </c>
      <c r="H642">
        <v>3.7057471259999999</v>
      </c>
      <c r="I642">
        <v>1.1581896549999999</v>
      </c>
      <c r="J642">
        <v>61.333333330000002</v>
      </c>
      <c r="K642">
        <v>4.9225095789999997</v>
      </c>
      <c r="L642">
        <v>41.600333329999998</v>
      </c>
      <c r="M642">
        <v>6.2068965519999999</v>
      </c>
      <c r="N642" s="12">
        <f t="shared" si="352"/>
        <v>34.400000000000006</v>
      </c>
      <c r="O642" s="10">
        <f t="shared" si="353"/>
        <v>13.149999999999999</v>
      </c>
      <c r="P642" s="10">
        <f t="shared" si="354"/>
        <v>100.57709891259647</v>
      </c>
      <c r="Q642" s="10">
        <f t="shared" si="355"/>
        <v>32.347545564375004</v>
      </c>
      <c r="R642" s="10">
        <f t="shared" si="356"/>
        <v>28.657772836896438</v>
      </c>
      <c r="S642" s="12">
        <f t="shared" si="357"/>
        <v>16.718526288547533</v>
      </c>
      <c r="T642" s="10">
        <f t="shared" si="358"/>
        <v>25.842197333331043</v>
      </c>
      <c r="U642" s="10">
        <f t="shared" si="359"/>
        <v>0.64694677750889718</v>
      </c>
      <c r="V642" s="10">
        <f t="shared" si="360"/>
        <v>12.873265242181601</v>
      </c>
      <c r="W642" s="10">
        <f t="shared" si="361"/>
        <v>30.502659200635719</v>
      </c>
      <c r="X642" s="10">
        <f t="shared" si="362"/>
        <v>0.22589835195627464</v>
      </c>
      <c r="Y642" s="10">
        <f t="shared" si="363"/>
        <v>0.52337814963701124</v>
      </c>
      <c r="Z642" s="10">
        <f t="shared" si="364"/>
        <v>3.6063373723006396</v>
      </c>
      <c r="AA642" s="10">
        <f t="shared" si="365"/>
        <v>9.266927869880961</v>
      </c>
      <c r="AB642" s="10">
        <f t="shared" si="366"/>
        <v>7.8534482780000001</v>
      </c>
      <c r="AC642" s="10">
        <f t="shared" si="367"/>
        <v>1.4026701808518962</v>
      </c>
      <c r="AD642" s="10">
        <f t="shared" si="368"/>
        <v>0.79657091392882751</v>
      </c>
      <c r="AE642" s="10">
        <f t="shared" si="369"/>
        <v>1.0996205473903617</v>
      </c>
      <c r="AF642" s="10">
        <f t="shared" si="370"/>
        <v>0.66424418807623364</v>
      </c>
      <c r="AG642" s="10">
        <f t="shared" si="371"/>
        <v>7.2421027667394083E-2</v>
      </c>
      <c r="AH642" s="10">
        <f t="shared" si="372"/>
        <v>100.57709891259647</v>
      </c>
      <c r="AI642" s="10">
        <f t="shared" si="373"/>
        <v>6.6883770776876655E-2</v>
      </c>
      <c r="AJ642" s="10">
        <f t="shared" ca="1" si="374"/>
        <v>0.78152720338000015</v>
      </c>
      <c r="AK642" s="12">
        <f t="shared" si="375"/>
        <v>7.2421027667394083E-2</v>
      </c>
      <c r="AL642" s="10">
        <f t="shared" ca="1" si="376"/>
        <v>8.4854006665009614</v>
      </c>
      <c r="AM642" s="10">
        <f t="shared" si="377"/>
        <v>6.6883770776876655E-2</v>
      </c>
      <c r="AN642" s="10">
        <f t="shared" si="378"/>
        <v>3.2045182479267407</v>
      </c>
      <c r="AO642" s="10">
        <f t="shared" si="379"/>
        <v>4.9225095789999997</v>
      </c>
      <c r="AP642" s="10">
        <f t="shared" si="380"/>
        <v>0.4353763593141281</v>
      </c>
      <c r="AQ642" s="10">
        <f t="shared" si="381"/>
        <v>2.6736532568599998</v>
      </c>
      <c r="AR642" s="15">
        <f t="shared" ca="1" si="382"/>
        <v>2.8261868634034006</v>
      </c>
    </row>
    <row r="643" spans="1:44">
      <c r="A643" s="14" t="str">
        <f>B643&amp;D643</f>
        <v>RI5</v>
      </c>
      <c r="B643" t="s">
        <v>102</v>
      </c>
      <c r="C643" t="s">
        <v>152</v>
      </c>
      <c r="D643">
        <v>5</v>
      </c>
      <c r="E643">
        <v>1</v>
      </c>
      <c r="F643" s="16">
        <f t="shared" ca="1" si="383"/>
        <v>3.5756915679656331</v>
      </c>
      <c r="G643">
        <v>17.875555559999999</v>
      </c>
      <c r="H643">
        <v>8.4522222219999996</v>
      </c>
      <c r="I643">
        <v>7.2088888889999998</v>
      </c>
      <c r="J643">
        <v>61.333333330000002</v>
      </c>
      <c r="K643">
        <v>4.0801851850000004</v>
      </c>
      <c r="L643">
        <v>41.600333329999998</v>
      </c>
      <c r="M643">
        <v>7.233333333</v>
      </c>
      <c r="N643" s="12">
        <f t="shared" si="352"/>
        <v>39.6</v>
      </c>
      <c r="O643" s="10">
        <f t="shared" si="353"/>
        <v>14.3</v>
      </c>
      <c r="P643" s="10">
        <f t="shared" si="354"/>
        <v>100.57709891259647</v>
      </c>
      <c r="Q643" s="10">
        <f t="shared" si="355"/>
        <v>34.91776518869144</v>
      </c>
      <c r="R643" s="10">
        <f t="shared" si="356"/>
        <v>30.569418171462999</v>
      </c>
      <c r="S643" s="12">
        <f t="shared" si="357"/>
        <v>19.915384614923081</v>
      </c>
      <c r="T643" s="10">
        <f t="shared" si="358"/>
        <v>29.74857599999736</v>
      </c>
      <c r="U643" s="10">
        <f t="shared" si="359"/>
        <v>0.66945673685102935</v>
      </c>
      <c r="V643" s="10">
        <f t="shared" si="360"/>
        <v>15.334846153490773</v>
      </c>
      <c r="W643" s="10">
        <f t="shared" si="361"/>
        <v>32.743591680077216</v>
      </c>
      <c r="X643" s="10">
        <f t="shared" si="362"/>
        <v>0.19886223763531446</v>
      </c>
      <c r="Y643" s="10">
        <f t="shared" si="363"/>
        <v>0.55376659474888967</v>
      </c>
      <c r="Z643" s="10">
        <f t="shared" si="364"/>
        <v>3.605831196114397</v>
      </c>
      <c r="AA643" s="10">
        <f t="shared" si="365"/>
        <v>11.729014957376375</v>
      </c>
      <c r="AB643" s="10">
        <f t="shared" si="366"/>
        <v>13.163888890999999</v>
      </c>
      <c r="AC643" s="10">
        <f t="shared" si="367"/>
        <v>2.0478944504881977</v>
      </c>
      <c r="AD643" s="10">
        <f t="shared" si="368"/>
        <v>1.1062612043101823</v>
      </c>
      <c r="AE643" s="10">
        <f t="shared" si="369"/>
        <v>1.5770778273991901</v>
      </c>
      <c r="AF643" s="10">
        <f t="shared" si="370"/>
        <v>1.0163197941484923</v>
      </c>
      <c r="AG643" s="10">
        <f t="shared" si="371"/>
        <v>9.8896276940854816E-2</v>
      </c>
      <c r="AH643" s="10">
        <f t="shared" si="372"/>
        <v>100.57709891259647</v>
      </c>
      <c r="AI643" s="10">
        <f t="shared" si="373"/>
        <v>6.6883770776876655E-2</v>
      </c>
      <c r="AJ643" s="10">
        <f t="shared" ca="1" si="374"/>
        <v>0.74346168581999994</v>
      </c>
      <c r="AK643" s="12">
        <f t="shared" si="375"/>
        <v>9.8896276940854816E-2</v>
      </c>
      <c r="AL643" s="10">
        <f t="shared" ca="1" si="376"/>
        <v>10.985553271556375</v>
      </c>
      <c r="AM643" s="10">
        <f t="shared" si="377"/>
        <v>6.6883770776876655E-2</v>
      </c>
      <c r="AN643" s="10">
        <f t="shared" si="378"/>
        <v>3.1450509129151882</v>
      </c>
      <c r="AO643" s="10">
        <f t="shared" si="379"/>
        <v>4.0801851850000004</v>
      </c>
      <c r="AP643" s="10">
        <f t="shared" si="380"/>
        <v>0.56075803325069784</v>
      </c>
      <c r="AQ643" s="10">
        <f t="shared" si="381"/>
        <v>2.3872629629000004</v>
      </c>
      <c r="AR643" s="15">
        <f t="shared" ca="1" si="382"/>
        <v>3.5756915679656331</v>
      </c>
    </row>
    <row r="644" spans="1:44">
      <c r="A644" s="14" t="str">
        <f>B644&amp;D644</f>
        <v>RI6</v>
      </c>
      <c r="B644" t="s">
        <v>102</v>
      </c>
      <c r="C644" t="s">
        <v>152</v>
      </c>
      <c r="D644">
        <v>6</v>
      </c>
      <c r="E644">
        <v>1</v>
      </c>
      <c r="F644" s="16">
        <f t="shared" ca="1" si="383"/>
        <v>4.322793594078929</v>
      </c>
      <c r="G644">
        <v>23.393103450000002</v>
      </c>
      <c r="H644">
        <v>14.32298851</v>
      </c>
      <c r="I644">
        <v>13.09022989</v>
      </c>
      <c r="J644">
        <v>61.333333330000002</v>
      </c>
      <c r="K644">
        <v>3.4457375479999999</v>
      </c>
      <c r="L644">
        <v>41.600333329999998</v>
      </c>
      <c r="M644">
        <v>7.816091954</v>
      </c>
      <c r="N644" s="12">
        <f t="shared" si="352"/>
        <v>41.9</v>
      </c>
      <c r="O644" s="10">
        <f t="shared" si="353"/>
        <v>14.9</v>
      </c>
      <c r="P644" s="10">
        <f t="shared" si="354"/>
        <v>100.57709891259647</v>
      </c>
      <c r="Q644" s="10">
        <f t="shared" si="355"/>
        <v>37.638190624768001</v>
      </c>
      <c r="R644" s="10">
        <f t="shared" si="356"/>
        <v>33.265149545383004</v>
      </c>
      <c r="S644" s="12">
        <f t="shared" si="357"/>
        <v>21.464740029281877</v>
      </c>
      <c r="T644" s="10">
        <f t="shared" si="358"/>
        <v>31.476397333330539</v>
      </c>
      <c r="U644" s="10">
        <f t="shared" si="359"/>
        <v>0.68193128336681463</v>
      </c>
      <c r="V644" s="10">
        <f t="shared" si="360"/>
        <v>16.527849822547047</v>
      </c>
      <c r="W644" s="10">
        <f t="shared" si="361"/>
        <v>35.451670085075506</v>
      </c>
      <c r="X644" s="10">
        <f t="shared" si="362"/>
        <v>0.16815696699704893</v>
      </c>
      <c r="Y644" s="10">
        <f t="shared" si="363"/>
        <v>0.57060723254519985</v>
      </c>
      <c r="Z644" s="10">
        <f t="shared" si="364"/>
        <v>3.4016438140097955</v>
      </c>
      <c r="AA644" s="10">
        <f t="shared" si="365"/>
        <v>13.126206008537253</v>
      </c>
      <c r="AB644" s="10">
        <f t="shared" si="366"/>
        <v>18.85804598</v>
      </c>
      <c r="AC644" s="10">
        <f t="shared" si="367"/>
        <v>2.8769336226478908</v>
      </c>
      <c r="AD644" s="10">
        <f t="shared" si="368"/>
        <v>1.6324213842872128</v>
      </c>
      <c r="AE644" s="10">
        <f t="shared" si="369"/>
        <v>2.2546775034675517</v>
      </c>
      <c r="AF644" s="10">
        <f t="shared" si="370"/>
        <v>1.5066340812068024</v>
      </c>
      <c r="AG644" s="10">
        <f t="shared" si="371"/>
        <v>0.1360239812308669</v>
      </c>
      <c r="AH644" s="10">
        <f t="shared" si="372"/>
        <v>100.57709891259647</v>
      </c>
      <c r="AI644" s="10">
        <f t="shared" si="373"/>
        <v>6.6883770776876655E-2</v>
      </c>
      <c r="AJ644" s="10">
        <f t="shared" ca="1" si="374"/>
        <v>0.79718199246000021</v>
      </c>
      <c r="AK644" s="12">
        <f t="shared" si="375"/>
        <v>0.1360239812308669</v>
      </c>
      <c r="AL644" s="10">
        <f t="shared" ca="1" si="376"/>
        <v>12.329024016077252</v>
      </c>
      <c r="AM644" s="10">
        <f t="shared" si="377"/>
        <v>6.6883770776876655E-2</v>
      </c>
      <c r="AN644" s="10">
        <f t="shared" si="378"/>
        <v>3.0836908983543112</v>
      </c>
      <c r="AO644" s="10">
        <f t="shared" si="379"/>
        <v>3.4457375479999999</v>
      </c>
      <c r="AP644" s="10">
        <f t="shared" si="380"/>
        <v>0.74804342226074927</v>
      </c>
      <c r="AQ644" s="10">
        <f t="shared" si="381"/>
        <v>2.1715507663200002</v>
      </c>
      <c r="AR644" s="15">
        <f t="shared" ca="1" si="382"/>
        <v>4.322793594078929</v>
      </c>
    </row>
    <row r="645" spans="1:44">
      <c r="A645" s="14" t="str">
        <f>B645&amp;D645</f>
        <v>RI7</v>
      </c>
      <c r="B645" t="s">
        <v>102</v>
      </c>
      <c r="C645" t="s">
        <v>152</v>
      </c>
      <c r="D645">
        <v>7</v>
      </c>
      <c r="E645">
        <v>1</v>
      </c>
      <c r="F645" s="16">
        <f t="shared" ca="1" si="383"/>
        <v>4.6929063640971522</v>
      </c>
      <c r="G645">
        <v>25.878888889999999</v>
      </c>
      <c r="H645">
        <v>17.11444444</v>
      </c>
      <c r="I645">
        <v>16.139351850000001</v>
      </c>
      <c r="J645">
        <v>61.333333330000002</v>
      </c>
      <c r="K645">
        <v>3.5129629630000001</v>
      </c>
      <c r="L645">
        <v>41.600333329999998</v>
      </c>
      <c r="M645">
        <v>8.5444444439999998</v>
      </c>
      <c r="N645" s="12">
        <f t="shared" si="352"/>
        <v>40.799999999999997</v>
      </c>
      <c r="O645" s="10">
        <f t="shared" si="353"/>
        <v>14.7</v>
      </c>
      <c r="P645" s="10">
        <f t="shared" si="354"/>
        <v>100.57709891259647</v>
      </c>
      <c r="Q645" s="10">
        <f t="shared" si="355"/>
        <v>38.925951312671437</v>
      </c>
      <c r="R645" s="10">
        <f t="shared" si="356"/>
        <v>34.677987430000002</v>
      </c>
      <c r="S645" s="12">
        <f t="shared" si="357"/>
        <v>22.057596371265308</v>
      </c>
      <c r="T645" s="10">
        <f t="shared" si="358"/>
        <v>30.650047999997277</v>
      </c>
      <c r="U645" s="10">
        <f t="shared" si="359"/>
        <v>0.71965943972640001</v>
      </c>
      <c r="V645" s="10">
        <f t="shared" si="360"/>
        <v>16.984349205874288</v>
      </c>
      <c r="W645" s="10">
        <f t="shared" si="361"/>
        <v>36.801969371335716</v>
      </c>
      <c r="X645" s="10">
        <f t="shared" si="362"/>
        <v>0.15037702720512802</v>
      </c>
      <c r="Y645" s="10">
        <f t="shared" si="363"/>
        <v>0.62154024363064009</v>
      </c>
      <c r="Z645" s="10">
        <f t="shared" si="364"/>
        <v>3.439709835848066</v>
      </c>
      <c r="AA645" s="10">
        <f t="shared" si="365"/>
        <v>13.544639370026221</v>
      </c>
      <c r="AB645" s="10">
        <f t="shared" si="366"/>
        <v>21.496666664999999</v>
      </c>
      <c r="AC645" s="10">
        <f t="shared" si="367"/>
        <v>3.3374491198709548</v>
      </c>
      <c r="AD645" s="10">
        <f t="shared" si="368"/>
        <v>1.9518275914180254</v>
      </c>
      <c r="AE645" s="10">
        <f t="shared" si="369"/>
        <v>2.6446383556444903</v>
      </c>
      <c r="AF645" s="10">
        <f t="shared" si="370"/>
        <v>1.8345342761002428</v>
      </c>
      <c r="AG645" s="10">
        <f t="shared" si="371"/>
        <v>0.15687550129382166</v>
      </c>
      <c r="AH645" s="10">
        <f t="shared" si="372"/>
        <v>100.57709891259647</v>
      </c>
      <c r="AI645" s="10">
        <f t="shared" si="373"/>
        <v>6.6883770776876655E-2</v>
      </c>
      <c r="AJ645" s="10">
        <f t="shared" ca="1" si="374"/>
        <v>0.36940689589999992</v>
      </c>
      <c r="AK645" s="12">
        <f t="shared" si="375"/>
        <v>0.15687550129382166</v>
      </c>
      <c r="AL645" s="10">
        <f t="shared" ca="1" si="376"/>
        <v>13.175232474126222</v>
      </c>
      <c r="AM645" s="10">
        <f t="shared" si="377"/>
        <v>6.6883770776876655E-2</v>
      </c>
      <c r="AN645" s="10">
        <f t="shared" si="378"/>
        <v>3.0560617551022422</v>
      </c>
      <c r="AO645" s="10">
        <f t="shared" si="379"/>
        <v>3.5129629630000001</v>
      </c>
      <c r="AP645" s="10">
        <f t="shared" si="380"/>
        <v>0.81010407954424757</v>
      </c>
      <c r="AQ645" s="10">
        <f t="shared" si="381"/>
        <v>2.19440740742</v>
      </c>
      <c r="AR645" s="15">
        <f t="shared" ca="1" si="382"/>
        <v>4.6929063640971522</v>
      </c>
    </row>
    <row r="646" spans="1:44">
      <c r="A646" s="14" t="str">
        <f>B646&amp;D646</f>
        <v>RI8</v>
      </c>
      <c r="B646" t="s">
        <v>102</v>
      </c>
      <c r="C646" t="s">
        <v>152</v>
      </c>
      <c r="D646">
        <v>8</v>
      </c>
      <c r="E646">
        <v>1</v>
      </c>
      <c r="F646" s="16">
        <f t="shared" ca="1" si="383"/>
        <v>4.2765235105544797</v>
      </c>
      <c r="G646">
        <v>25.742222219999999</v>
      </c>
      <c r="H646">
        <v>17.191111110000001</v>
      </c>
      <c r="I646">
        <v>16.68532407</v>
      </c>
      <c r="J646">
        <v>61.333333330000002</v>
      </c>
      <c r="K646">
        <v>3.4481018520000002</v>
      </c>
      <c r="L646">
        <v>41.600333329999998</v>
      </c>
      <c r="M646">
        <v>8.3000000000000007</v>
      </c>
      <c r="N646" s="12">
        <f t="shared" si="352"/>
        <v>36.5</v>
      </c>
      <c r="O646" s="10">
        <f t="shared" si="353"/>
        <v>13.649999999999999</v>
      </c>
      <c r="P646" s="10">
        <f t="shared" si="354"/>
        <v>100.57709891259647</v>
      </c>
      <c r="Q646" s="10">
        <f t="shared" si="355"/>
        <v>38.925951312671437</v>
      </c>
      <c r="R646" s="10">
        <f t="shared" si="356"/>
        <v>34.677987430000002</v>
      </c>
      <c r="S646" s="12">
        <f t="shared" si="357"/>
        <v>20.222069597069599</v>
      </c>
      <c r="T646" s="10">
        <f t="shared" si="358"/>
        <v>27.419773333330898</v>
      </c>
      <c r="U646" s="10">
        <f t="shared" si="359"/>
        <v>0.73749951727310881</v>
      </c>
      <c r="V646" s="10">
        <f t="shared" si="360"/>
        <v>15.57099358974359</v>
      </c>
      <c r="W646" s="10">
        <f t="shared" si="361"/>
        <v>36.801969371335716</v>
      </c>
      <c r="X646" s="10">
        <f t="shared" si="362"/>
        <v>0.14705258816351527</v>
      </c>
      <c r="Y646" s="10">
        <f t="shared" si="363"/>
        <v>0.64562434831869697</v>
      </c>
      <c r="Z646" s="10">
        <f t="shared" si="364"/>
        <v>3.494005889135634</v>
      </c>
      <c r="AA646" s="10">
        <f t="shared" si="365"/>
        <v>12.076987700607956</v>
      </c>
      <c r="AB646" s="10">
        <f t="shared" si="366"/>
        <v>21.466666664999998</v>
      </c>
      <c r="AC646" s="10">
        <f t="shared" si="367"/>
        <v>3.3105563720498834</v>
      </c>
      <c r="AD646" s="10">
        <f t="shared" si="368"/>
        <v>1.9613222186804802</v>
      </c>
      <c r="AE646" s="10">
        <f t="shared" si="369"/>
        <v>2.6359392953651817</v>
      </c>
      <c r="AF646" s="10">
        <f t="shared" si="370"/>
        <v>1.8994236599182681</v>
      </c>
      <c r="AG646" s="10">
        <f t="shared" si="371"/>
        <v>0.15662407085921545</v>
      </c>
      <c r="AH646" s="10">
        <f t="shared" si="372"/>
        <v>100.57709891259647</v>
      </c>
      <c r="AI646" s="10">
        <f t="shared" si="373"/>
        <v>6.6883770776876655E-2</v>
      </c>
      <c r="AJ646" s="10">
        <f t="shared" ca="1" si="374"/>
        <v>-4.2000000000001593E-3</v>
      </c>
      <c r="AK646" s="12">
        <f t="shared" si="375"/>
        <v>0.15662407085921545</v>
      </c>
      <c r="AL646" s="10">
        <f t="shared" ca="1" si="376"/>
        <v>12.081187700607957</v>
      </c>
      <c r="AM646" s="10">
        <f t="shared" si="377"/>
        <v>6.6883770776876655E-2</v>
      </c>
      <c r="AN646" s="10">
        <f t="shared" si="378"/>
        <v>3.0563731039339848</v>
      </c>
      <c r="AO646" s="10">
        <f t="shared" si="379"/>
        <v>3.4481018520000002</v>
      </c>
      <c r="AP646" s="10">
        <f t="shared" si="380"/>
        <v>0.73651563544691356</v>
      </c>
      <c r="AQ646" s="10">
        <f t="shared" si="381"/>
        <v>2.17235462968</v>
      </c>
      <c r="AR646" s="15">
        <f t="shared" ca="1" si="382"/>
        <v>4.2765235105544797</v>
      </c>
    </row>
    <row r="647" spans="1:44">
      <c r="A647" s="14" t="str">
        <f>B647&amp;D647</f>
        <v>RI9</v>
      </c>
      <c r="B647" t="s">
        <v>102</v>
      </c>
      <c r="C647" t="s">
        <v>152</v>
      </c>
      <c r="D647">
        <v>9</v>
      </c>
      <c r="E647">
        <v>1</v>
      </c>
      <c r="F647" s="16">
        <f t="shared" ca="1" si="383"/>
        <v>3.1172771744097001</v>
      </c>
      <c r="G647">
        <v>22.87931034</v>
      </c>
      <c r="H647">
        <v>14.30574713</v>
      </c>
      <c r="I647">
        <v>14.36173372</v>
      </c>
      <c r="J647">
        <v>61.333333330000002</v>
      </c>
      <c r="K647">
        <v>3.5010057469999998</v>
      </c>
      <c r="L647">
        <v>41.600333329999998</v>
      </c>
      <c r="M647">
        <v>6.7931034480000001</v>
      </c>
      <c r="N647" s="12">
        <f t="shared" si="352"/>
        <v>28.1</v>
      </c>
      <c r="O647" s="10">
        <f t="shared" si="353"/>
        <v>12.25</v>
      </c>
      <c r="P647" s="10">
        <f t="shared" si="354"/>
        <v>100.57709891259647</v>
      </c>
      <c r="Q647" s="10">
        <f t="shared" si="355"/>
        <v>37.384522172486442</v>
      </c>
      <c r="R647" s="10">
        <f t="shared" si="356"/>
        <v>33.265149545383004</v>
      </c>
      <c r="S647" s="12">
        <f t="shared" si="357"/>
        <v>14.816273750563266</v>
      </c>
      <c r="T647" s="10">
        <f t="shared" si="358"/>
        <v>21.109469333331461</v>
      </c>
      <c r="U647" s="10">
        <f t="shared" si="359"/>
        <v>0.70187807739764652</v>
      </c>
      <c r="V647" s="10">
        <f t="shared" si="360"/>
        <v>11.408530787933715</v>
      </c>
      <c r="W647" s="10">
        <f t="shared" si="361"/>
        <v>35.324835858934719</v>
      </c>
      <c r="X647" s="10">
        <f t="shared" si="362"/>
        <v>0.16090285219391715</v>
      </c>
      <c r="Y647" s="10">
        <f t="shared" si="363"/>
        <v>0.59753540448682285</v>
      </c>
      <c r="Z647" s="10">
        <f t="shared" si="364"/>
        <v>3.396311673072018</v>
      </c>
      <c r="AA647" s="10">
        <f t="shared" si="365"/>
        <v>8.012219114861697</v>
      </c>
      <c r="AB647" s="10">
        <f t="shared" si="366"/>
        <v>18.592528735000002</v>
      </c>
      <c r="AC647" s="10">
        <f t="shared" si="367"/>
        <v>2.7889944776977269</v>
      </c>
      <c r="AD647" s="10">
        <f t="shared" si="368"/>
        <v>1.6306005049280998</v>
      </c>
      <c r="AE647" s="10">
        <f t="shared" si="369"/>
        <v>2.2097974913129135</v>
      </c>
      <c r="AF647" s="10">
        <f t="shared" si="370"/>
        <v>1.6365198138915256</v>
      </c>
      <c r="AG647" s="10">
        <f t="shared" si="371"/>
        <v>0.1340623517393828</v>
      </c>
      <c r="AH647" s="10">
        <f t="shared" si="372"/>
        <v>100.57709891259647</v>
      </c>
      <c r="AI647" s="10">
        <f t="shared" si="373"/>
        <v>6.6883770776876655E-2</v>
      </c>
      <c r="AJ647" s="10">
        <f t="shared" ca="1" si="374"/>
        <v>-0.40237931019999951</v>
      </c>
      <c r="AK647" s="12">
        <f t="shared" si="375"/>
        <v>0.1340623517393828</v>
      </c>
      <c r="AL647" s="10">
        <f t="shared" ca="1" si="376"/>
        <v>8.4145984250616959</v>
      </c>
      <c r="AM647" s="10">
        <f t="shared" si="377"/>
        <v>6.6883770776876655E-2</v>
      </c>
      <c r="AN647" s="10">
        <f t="shared" si="378"/>
        <v>3.0864988341931157</v>
      </c>
      <c r="AO647" s="10">
        <f t="shared" si="379"/>
        <v>3.5010057469999998</v>
      </c>
      <c r="AP647" s="10">
        <f t="shared" si="380"/>
        <v>0.57327767742138791</v>
      </c>
      <c r="AQ647" s="10">
        <f t="shared" si="381"/>
        <v>2.19034195398</v>
      </c>
      <c r="AR647" s="15">
        <f t="shared" ca="1" si="382"/>
        <v>3.1172771744097001</v>
      </c>
    </row>
    <row r="648" spans="1:44">
      <c r="A648" s="14" t="str">
        <f>B648&amp;D648</f>
        <v>RI10</v>
      </c>
      <c r="B648" t="s">
        <v>102</v>
      </c>
      <c r="C648" t="s">
        <v>152</v>
      </c>
      <c r="D648">
        <v>10</v>
      </c>
      <c r="E648">
        <v>1</v>
      </c>
      <c r="F648" s="16">
        <f t="shared" ca="1" si="383"/>
        <v>2.4069125793811477</v>
      </c>
      <c r="G648">
        <v>15.74333333</v>
      </c>
      <c r="H648">
        <v>7.107777778</v>
      </c>
      <c r="I648">
        <v>6.2887500000000003</v>
      </c>
      <c r="J648">
        <v>61.333333330000002</v>
      </c>
      <c r="K648">
        <v>3.9288425930000002</v>
      </c>
      <c r="L648">
        <v>41.600333329999998</v>
      </c>
      <c r="M648">
        <v>6.1888888890000002</v>
      </c>
      <c r="N648" s="12">
        <f t="shared" si="352"/>
        <v>21.95</v>
      </c>
      <c r="O648" s="10">
        <f t="shared" si="353"/>
        <v>10.850000000000001</v>
      </c>
      <c r="P648" s="10">
        <f t="shared" si="354"/>
        <v>100.57709891259647</v>
      </c>
      <c r="Q648" s="10">
        <f t="shared" si="355"/>
        <v>33.966059278626439</v>
      </c>
      <c r="R648" s="10">
        <f t="shared" si="356"/>
        <v>30.136583680000001</v>
      </c>
      <c r="S648" s="12">
        <f t="shared" si="357"/>
        <v>11.747689452237328</v>
      </c>
      <c r="T648" s="10">
        <f t="shared" si="358"/>
        <v>16.489425333331869</v>
      </c>
      <c r="U648" s="10">
        <f t="shared" si="359"/>
        <v>0.71243777237587802</v>
      </c>
      <c r="V648" s="10">
        <f t="shared" si="360"/>
        <v>9.0457208782227418</v>
      </c>
      <c r="W648" s="10">
        <f t="shared" si="361"/>
        <v>32.051321479313216</v>
      </c>
      <c r="X648" s="10">
        <f t="shared" si="362"/>
        <v>0.20326017305944738</v>
      </c>
      <c r="Y648" s="10">
        <f t="shared" si="363"/>
        <v>0.61179099270743542</v>
      </c>
      <c r="Z648" s="10">
        <f t="shared" si="364"/>
        <v>3.9856697444557656</v>
      </c>
      <c r="AA648" s="10">
        <f t="shared" si="365"/>
        <v>5.0600511337669758</v>
      </c>
      <c r="AB648" s="10">
        <f t="shared" si="366"/>
        <v>11.425555554000001</v>
      </c>
      <c r="AC648" s="10">
        <f t="shared" si="367"/>
        <v>1.7886906725274605</v>
      </c>
      <c r="AD648" s="10">
        <f t="shared" si="368"/>
        <v>1.0092970822090628</v>
      </c>
      <c r="AE648" s="10">
        <f t="shared" si="369"/>
        <v>1.3989938773682615</v>
      </c>
      <c r="AF648" s="10">
        <f t="shared" si="370"/>
        <v>0.95396838121083061</v>
      </c>
      <c r="AG648" s="10">
        <f t="shared" si="371"/>
        <v>8.9446908902497027E-2</v>
      </c>
      <c r="AH648" s="10">
        <f t="shared" si="372"/>
        <v>100.57709891259647</v>
      </c>
      <c r="AI648" s="10">
        <f t="shared" si="373"/>
        <v>6.6883770776876655E-2</v>
      </c>
      <c r="AJ648" s="10">
        <f t="shared" ca="1" si="374"/>
        <v>-1.0033762453400004</v>
      </c>
      <c r="AK648" s="12">
        <f t="shared" si="375"/>
        <v>8.9446908902497027E-2</v>
      </c>
      <c r="AL648" s="10">
        <f t="shared" ca="1" si="376"/>
        <v>6.0634273791069759</v>
      </c>
      <c r="AM648" s="10">
        <f t="shared" si="377"/>
        <v>6.6883770776876655E-2</v>
      </c>
      <c r="AN648" s="10">
        <f t="shared" si="378"/>
        <v>3.1642726274964739</v>
      </c>
      <c r="AO648" s="10">
        <f t="shared" si="379"/>
        <v>3.9288425930000002</v>
      </c>
      <c r="AP648" s="10">
        <f t="shared" si="380"/>
        <v>0.44502549615743092</v>
      </c>
      <c r="AQ648" s="10">
        <f t="shared" si="381"/>
        <v>2.3358064816200002</v>
      </c>
      <c r="AR648" s="15">
        <f t="shared" ca="1" si="382"/>
        <v>2.4069125793811477</v>
      </c>
    </row>
    <row r="649" spans="1:44">
      <c r="A649" s="14" t="str">
        <f>B649&amp;D649</f>
        <v>RI11</v>
      </c>
      <c r="B649" t="s">
        <v>102</v>
      </c>
      <c r="C649" t="s">
        <v>152</v>
      </c>
      <c r="D649">
        <v>11</v>
      </c>
      <c r="E649">
        <v>1</v>
      </c>
      <c r="F649" s="16">
        <f t="shared" ca="1" si="383"/>
        <v>1.8057123253689957</v>
      </c>
      <c r="G649">
        <v>9.4701149430000005</v>
      </c>
      <c r="H649">
        <v>1.8793103449999999</v>
      </c>
      <c r="I649">
        <v>-0.63285440599999998</v>
      </c>
      <c r="J649">
        <v>61.333333330000002</v>
      </c>
      <c r="K649">
        <v>4.265900383</v>
      </c>
      <c r="L649">
        <v>41.600333329999998</v>
      </c>
      <c r="M649">
        <v>5.7241379309999996</v>
      </c>
      <c r="N649" s="12">
        <f t="shared" si="352"/>
        <v>15.7</v>
      </c>
      <c r="O649" s="10">
        <f t="shared" si="353"/>
        <v>9.6499999999999986</v>
      </c>
      <c r="P649" s="10">
        <f t="shared" si="354"/>
        <v>100.57709891259647</v>
      </c>
      <c r="Q649" s="10">
        <f t="shared" si="355"/>
        <v>31.006898422128</v>
      </c>
      <c r="R649" s="10">
        <f t="shared" si="356"/>
        <v>27.837567838331438</v>
      </c>
      <c r="S649" s="12">
        <f t="shared" si="357"/>
        <v>8.5814230837668397</v>
      </c>
      <c r="T649" s="10">
        <f t="shared" si="358"/>
        <v>11.79425866666562</v>
      </c>
      <c r="U649" s="10">
        <f t="shared" si="359"/>
        <v>0.72759325755850257</v>
      </c>
      <c r="V649" s="10">
        <f t="shared" si="360"/>
        <v>6.607695774500467</v>
      </c>
      <c r="W649" s="10">
        <f t="shared" si="361"/>
        <v>29.422233130229721</v>
      </c>
      <c r="X649" s="10">
        <f t="shared" si="362"/>
        <v>0.2330823037943921</v>
      </c>
      <c r="Y649" s="10">
        <f t="shared" si="363"/>
        <v>0.63225089770397858</v>
      </c>
      <c r="Z649" s="10">
        <f t="shared" si="364"/>
        <v>4.3358513953926323</v>
      </c>
      <c r="AA649" s="10">
        <f t="shared" si="365"/>
        <v>2.2718443791078347</v>
      </c>
      <c r="AB649" s="10">
        <f t="shared" si="366"/>
        <v>5.6747126440000004</v>
      </c>
      <c r="AC649" s="10">
        <f t="shared" si="367"/>
        <v>1.1850350641734175</v>
      </c>
      <c r="AD649" s="10">
        <f t="shared" si="368"/>
        <v>0.6995698398957052</v>
      </c>
      <c r="AE649" s="10">
        <f t="shared" si="369"/>
        <v>0.94230245203456131</v>
      </c>
      <c r="AF649" s="10">
        <f t="shared" si="370"/>
        <v>0.58323437560789093</v>
      </c>
      <c r="AG649" s="10">
        <f t="shared" si="371"/>
        <v>6.3462724639047438E-2</v>
      </c>
      <c r="AH649" s="10">
        <f t="shared" si="372"/>
        <v>100.57709891259647</v>
      </c>
      <c r="AI649" s="10">
        <f t="shared" si="373"/>
        <v>6.6883770776876655E-2</v>
      </c>
      <c r="AJ649" s="10">
        <f t="shared" ca="1" si="374"/>
        <v>-0.80511800740000006</v>
      </c>
      <c r="AK649" s="12">
        <f t="shared" si="375"/>
        <v>6.3462724639047438E-2</v>
      </c>
      <c r="AL649" s="10">
        <f t="shared" ca="1" si="376"/>
        <v>3.0769623865078346</v>
      </c>
      <c r="AM649" s="10">
        <f t="shared" si="377"/>
        <v>6.6883770776876655E-2</v>
      </c>
      <c r="AN649" s="10">
        <f t="shared" si="378"/>
        <v>3.2295718239412974</v>
      </c>
      <c r="AO649" s="10">
        <f t="shared" si="379"/>
        <v>4.265900383</v>
      </c>
      <c r="AP649" s="10">
        <f t="shared" si="380"/>
        <v>0.35906807642667038</v>
      </c>
      <c r="AQ649" s="10">
        <f t="shared" si="381"/>
        <v>2.4504061302200002</v>
      </c>
      <c r="AR649" s="15">
        <f t="shared" ca="1" si="382"/>
        <v>1.8057123253689957</v>
      </c>
    </row>
    <row r="650" spans="1:44">
      <c r="A650" s="14" t="str">
        <f>B650&amp;D650</f>
        <v>RI12</v>
      </c>
      <c r="B650" t="s">
        <v>102</v>
      </c>
      <c r="C650" t="s">
        <v>152</v>
      </c>
      <c r="D650">
        <v>12</v>
      </c>
      <c r="E650">
        <v>1</v>
      </c>
      <c r="F650" s="16">
        <f t="shared" ca="1" si="383"/>
        <v>1.4145280559350772</v>
      </c>
      <c r="G650">
        <v>5.7010752690000004</v>
      </c>
      <c r="H650">
        <v>-1.9483870969999999</v>
      </c>
      <c r="I650">
        <v>-4.498879928</v>
      </c>
      <c r="J650">
        <v>61.333333330000002</v>
      </c>
      <c r="K650">
        <v>4.3433243729999997</v>
      </c>
      <c r="L650">
        <v>41.600333329999998</v>
      </c>
      <c r="M650">
        <v>5.1612903230000002</v>
      </c>
      <c r="N650" s="12">
        <f t="shared" si="352"/>
        <v>13</v>
      </c>
      <c r="O650" s="10">
        <f t="shared" si="353"/>
        <v>9.1</v>
      </c>
      <c r="P650" s="10">
        <f t="shared" si="354"/>
        <v>100.57709891259647</v>
      </c>
      <c r="Q650" s="10">
        <f t="shared" si="355"/>
        <v>29.49597057068144</v>
      </c>
      <c r="R650" s="10">
        <f t="shared" si="356"/>
        <v>26.444725098343</v>
      </c>
      <c r="S650" s="12">
        <f t="shared" si="357"/>
        <v>6.9366359449999999</v>
      </c>
      <c r="T650" s="10">
        <f t="shared" si="358"/>
        <v>9.7659466666657995</v>
      </c>
      <c r="U650" s="10">
        <f t="shared" si="359"/>
        <v>0.71028812482428216</v>
      </c>
      <c r="V650" s="10">
        <f t="shared" si="360"/>
        <v>5.3412096776500002</v>
      </c>
      <c r="W650" s="10">
        <f t="shared" si="361"/>
        <v>27.970347834512218</v>
      </c>
      <c r="X650" s="10">
        <f t="shared" si="362"/>
        <v>0.24740100777518895</v>
      </c>
      <c r="Y650" s="10">
        <f t="shared" si="363"/>
        <v>0.60888896851278096</v>
      </c>
      <c r="Z650" s="10">
        <f t="shared" si="364"/>
        <v>4.2134460495002326</v>
      </c>
      <c r="AA650" s="10">
        <f t="shared" si="365"/>
        <v>1.1277636281497676</v>
      </c>
      <c r="AB650" s="10">
        <f t="shared" si="366"/>
        <v>1.8763440860000002</v>
      </c>
      <c r="AC650" s="10">
        <f t="shared" si="367"/>
        <v>0.9159327685655001</v>
      </c>
      <c r="AD650" s="10">
        <f t="shared" si="368"/>
        <v>0.52942831172004912</v>
      </c>
      <c r="AE650" s="10">
        <f t="shared" si="369"/>
        <v>0.72268054014277461</v>
      </c>
      <c r="AF650" s="10">
        <f t="shared" si="370"/>
        <v>0.43747823270666431</v>
      </c>
      <c r="AG650" s="10">
        <f t="shared" si="371"/>
        <v>5.010421913723568E-2</v>
      </c>
      <c r="AH650" s="10">
        <f t="shared" si="372"/>
        <v>100.57709891259647</v>
      </c>
      <c r="AI650" s="10">
        <f t="shared" si="373"/>
        <v>6.6883770776876655E-2</v>
      </c>
      <c r="AJ650" s="10">
        <f t="shared" ca="1" si="374"/>
        <v>-0.53177159812000008</v>
      </c>
      <c r="AK650" s="12">
        <f t="shared" si="375"/>
        <v>5.010421913723568E-2</v>
      </c>
      <c r="AL650" s="10">
        <f t="shared" ca="1" si="376"/>
        <v>1.6595352262697678</v>
      </c>
      <c r="AM650" s="10">
        <f t="shared" si="377"/>
        <v>6.6883770776876655E-2</v>
      </c>
      <c r="AN650" s="10">
        <f t="shared" si="378"/>
        <v>3.2741995423164489</v>
      </c>
      <c r="AO650" s="10">
        <f t="shared" si="379"/>
        <v>4.3433243729999997</v>
      </c>
      <c r="AP650" s="10">
        <f t="shared" si="380"/>
        <v>0.2852023074361103</v>
      </c>
      <c r="AQ650" s="10">
        <f t="shared" si="381"/>
        <v>2.4767302868200001</v>
      </c>
      <c r="AR650" s="15">
        <f t="shared" ca="1" si="382"/>
        <v>1.4145280559350772</v>
      </c>
    </row>
    <row r="651" spans="1:44">
      <c r="A651" s="14" t="str">
        <f>B651&amp;D651</f>
        <v>SC1</v>
      </c>
      <c r="B651" t="s">
        <v>103</v>
      </c>
      <c r="C651" t="s">
        <v>152</v>
      </c>
      <c r="D651">
        <v>1</v>
      </c>
      <c r="E651">
        <v>1</v>
      </c>
      <c r="F651" s="16">
        <f t="shared" ca="1" si="383"/>
        <v>2.0256501110926552</v>
      </c>
      <c r="G651">
        <v>12.020666670000001</v>
      </c>
      <c r="H651">
        <v>0.47799999999999998</v>
      </c>
      <c r="I651">
        <v>-0.49812499999999998</v>
      </c>
      <c r="J651">
        <v>106.6</v>
      </c>
      <c r="K651">
        <v>3.5382361109999998</v>
      </c>
      <c r="L651">
        <v>33.923299999999998</v>
      </c>
      <c r="M651">
        <v>6.0633333330000001</v>
      </c>
      <c r="N651" s="12">
        <f t="shared" si="352"/>
        <v>19.299999999999997</v>
      </c>
      <c r="O651" s="10">
        <f t="shared" si="353"/>
        <v>10.050000000000001</v>
      </c>
      <c r="P651" s="10">
        <f t="shared" si="354"/>
        <v>100.04625085394945</v>
      </c>
      <c r="Q651" s="10">
        <f t="shared" si="355"/>
        <v>32.347545564375004</v>
      </c>
      <c r="R651" s="10">
        <f t="shared" si="356"/>
        <v>27.234065736423002</v>
      </c>
      <c r="S651" s="12">
        <f t="shared" si="357"/>
        <v>10.647006633179103</v>
      </c>
      <c r="T651" s="10">
        <f t="shared" si="358"/>
        <v>14.516147599999998</v>
      </c>
      <c r="U651" s="10">
        <f t="shared" si="359"/>
        <v>0.73345951877611826</v>
      </c>
      <c r="V651" s="10">
        <f t="shared" si="360"/>
        <v>8.1981951075479103</v>
      </c>
      <c r="W651" s="10">
        <f t="shared" si="361"/>
        <v>29.790805650399001</v>
      </c>
      <c r="X651" s="10">
        <f t="shared" si="362"/>
        <v>0.23255432184346655</v>
      </c>
      <c r="Y651" s="10">
        <f t="shared" si="363"/>
        <v>0.64017035034775971</v>
      </c>
      <c r="Z651" s="10">
        <f t="shared" si="364"/>
        <v>4.4350877712327614</v>
      </c>
      <c r="AA651" s="10">
        <f t="shared" si="365"/>
        <v>3.7631073363151488</v>
      </c>
      <c r="AB651" s="10">
        <f t="shared" si="366"/>
        <v>6.2493333350000002</v>
      </c>
      <c r="AC651" s="10">
        <f t="shared" si="367"/>
        <v>1.4044763605113431</v>
      </c>
      <c r="AD651" s="10">
        <f t="shared" si="368"/>
        <v>0.63237785223406917</v>
      </c>
      <c r="AE651" s="10">
        <f t="shared" si="369"/>
        <v>1.0184271063727062</v>
      </c>
      <c r="AF651" s="10">
        <f t="shared" si="370"/>
        <v>0.58900886502639649</v>
      </c>
      <c r="AG651" s="10">
        <f t="shared" si="371"/>
        <v>6.5727864149410536E-2</v>
      </c>
      <c r="AH651" s="10">
        <f t="shared" si="372"/>
        <v>100.04625085394945</v>
      </c>
      <c r="AI651" s="10">
        <f t="shared" si="373"/>
        <v>6.6530756817876388E-2</v>
      </c>
      <c r="AJ651" s="10">
        <f t="shared" ca="1" si="374"/>
        <v>-0.12412881690999998</v>
      </c>
      <c r="AK651" s="12">
        <f t="shared" si="375"/>
        <v>6.5727864149410536E-2</v>
      </c>
      <c r="AL651" s="10">
        <f t="shared" ca="1" si="376"/>
        <v>3.8872361532251487</v>
      </c>
      <c r="AM651" s="10">
        <f t="shared" si="377"/>
        <v>6.6530756817876388E-2</v>
      </c>
      <c r="AN651" s="10">
        <f t="shared" si="378"/>
        <v>3.2229262260057743</v>
      </c>
      <c r="AO651" s="10">
        <f t="shared" si="379"/>
        <v>3.5382361109999998</v>
      </c>
      <c r="AP651" s="10">
        <f t="shared" si="380"/>
        <v>0.42941824134630968</v>
      </c>
      <c r="AQ651" s="10">
        <f t="shared" si="381"/>
        <v>2.2030002777400002</v>
      </c>
      <c r="AR651" s="15">
        <f t="shared" ca="1" si="382"/>
        <v>2.0256501110926552</v>
      </c>
    </row>
    <row r="652" spans="1:44">
      <c r="A652" s="14" t="str">
        <f>B652&amp;D652</f>
        <v>SC2</v>
      </c>
      <c r="B652" t="s">
        <v>103</v>
      </c>
      <c r="C652" t="s">
        <v>152</v>
      </c>
      <c r="D652">
        <v>2</v>
      </c>
      <c r="E652">
        <v>1</v>
      </c>
      <c r="F652" s="16">
        <f t="shared" ca="1" si="383"/>
        <v>2.4975376350037339</v>
      </c>
      <c r="G652">
        <v>14.346666669999999</v>
      </c>
      <c r="H652">
        <v>3.0070370369999999</v>
      </c>
      <c r="I652">
        <v>1.657947531</v>
      </c>
      <c r="J652">
        <v>106.6</v>
      </c>
      <c r="K652">
        <v>3.5531172839999998</v>
      </c>
      <c r="L652">
        <v>33.923299999999998</v>
      </c>
      <c r="M652">
        <v>6.6888888890000002</v>
      </c>
      <c r="N652" s="12">
        <f t="shared" si="352"/>
        <v>24.25</v>
      </c>
      <c r="O652" s="10">
        <f t="shared" si="353"/>
        <v>10.850000000000001</v>
      </c>
      <c r="P652" s="10">
        <f t="shared" si="354"/>
        <v>100.04625085394945</v>
      </c>
      <c r="Q652" s="10">
        <f t="shared" si="355"/>
        <v>33.265149545383004</v>
      </c>
      <c r="R652" s="10">
        <f t="shared" si="356"/>
        <v>28.451044931327999</v>
      </c>
      <c r="S652" s="12">
        <f t="shared" si="357"/>
        <v>13.537410394389402</v>
      </c>
      <c r="T652" s="10">
        <f t="shared" si="358"/>
        <v>18.239201000000001</v>
      </c>
      <c r="U652" s="10">
        <f t="shared" si="359"/>
        <v>0.74221510001394253</v>
      </c>
      <c r="V652" s="10">
        <f t="shared" si="360"/>
        <v>10.423806003679839</v>
      </c>
      <c r="W652" s="10">
        <f t="shared" si="361"/>
        <v>30.858097238355501</v>
      </c>
      <c r="X652" s="10">
        <f t="shared" si="362"/>
        <v>0.22382922926322302</v>
      </c>
      <c r="Y652" s="10">
        <f t="shared" si="363"/>
        <v>0.65199038501882256</v>
      </c>
      <c r="Z652" s="10">
        <f t="shared" si="364"/>
        <v>4.5032611570090175</v>
      </c>
      <c r="AA652" s="10">
        <f t="shared" si="365"/>
        <v>5.9205448466708219</v>
      </c>
      <c r="AB652" s="10">
        <f t="shared" si="366"/>
        <v>8.6768518535000005</v>
      </c>
      <c r="AC652" s="10">
        <f t="shared" si="367"/>
        <v>1.6349249651395195</v>
      </c>
      <c r="AD652" s="10">
        <f t="shared" si="368"/>
        <v>0.75814486280060034</v>
      </c>
      <c r="AE652" s="10">
        <f t="shared" si="369"/>
        <v>1.1965349139700598</v>
      </c>
      <c r="AF652" s="10">
        <f t="shared" si="370"/>
        <v>0.6885534680396328</v>
      </c>
      <c r="AG652" s="10">
        <f t="shared" si="371"/>
        <v>7.6077273294307662E-2</v>
      </c>
      <c r="AH652" s="10">
        <f t="shared" si="372"/>
        <v>100.04625085394945</v>
      </c>
      <c r="AI652" s="10">
        <f t="shared" si="373"/>
        <v>6.6530756817876388E-2</v>
      </c>
      <c r="AJ652" s="10">
        <f t="shared" ca="1" si="374"/>
        <v>0.33985259259000006</v>
      </c>
      <c r="AK652" s="12">
        <f t="shared" si="375"/>
        <v>7.6077273294307662E-2</v>
      </c>
      <c r="AL652" s="10">
        <f t="shared" ca="1" si="376"/>
        <v>5.5806922540808221</v>
      </c>
      <c r="AM652" s="10">
        <f t="shared" si="377"/>
        <v>6.6530756817876388E-2</v>
      </c>
      <c r="AN652" s="10">
        <f t="shared" si="378"/>
        <v>3.1951507341756629</v>
      </c>
      <c r="AO652" s="10">
        <f t="shared" si="379"/>
        <v>3.5531172839999998</v>
      </c>
      <c r="AP652" s="10">
        <f t="shared" si="380"/>
        <v>0.50798144593042704</v>
      </c>
      <c r="AQ652" s="10">
        <f t="shared" si="381"/>
        <v>2.2080598765600001</v>
      </c>
      <c r="AR652" s="15">
        <f t="shared" ca="1" si="382"/>
        <v>2.4975376350037339</v>
      </c>
    </row>
    <row r="653" spans="1:44">
      <c r="A653" s="14" t="str">
        <f>B653&amp;D653</f>
        <v>SC3</v>
      </c>
      <c r="B653" t="s">
        <v>103</v>
      </c>
      <c r="C653" t="s">
        <v>152</v>
      </c>
      <c r="D653">
        <v>3</v>
      </c>
      <c r="E653">
        <v>1</v>
      </c>
      <c r="F653" s="16">
        <f t="shared" ca="1" si="383"/>
        <v>3.3312594880498421</v>
      </c>
      <c r="G653">
        <v>18.279</v>
      </c>
      <c r="H653">
        <v>6.6016666669999999</v>
      </c>
      <c r="I653">
        <v>5.5034999999999998</v>
      </c>
      <c r="J653">
        <v>106.6</v>
      </c>
      <c r="K653">
        <v>3.8804305559999999</v>
      </c>
      <c r="L653">
        <v>33.923299999999998</v>
      </c>
      <c r="M653">
        <v>7.2766666669999998</v>
      </c>
      <c r="N653" s="12">
        <f t="shared" si="352"/>
        <v>30.299999999999997</v>
      </c>
      <c r="O653" s="10">
        <f t="shared" si="353"/>
        <v>11.8</v>
      </c>
      <c r="P653" s="10">
        <f t="shared" si="354"/>
        <v>100.04625085394945</v>
      </c>
      <c r="Q653" s="10">
        <f t="shared" si="355"/>
        <v>35.158784244183003</v>
      </c>
      <c r="R653" s="10">
        <f t="shared" si="356"/>
        <v>29.921898274686438</v>
      </c>
      <c r="S653" s="12">
        <f t="shared" si="357"/>
        <v>16.917500000427964</v>
      </c>
      <c r="T653" s="10">
        <f t="shared" si="358"/>
        <v>22.789599599999999</v>
      </c>
      <c r="U653" s="10">
        <f t="shared" si="359"/>
        <v>0.7423342356759951</v>
      </c>
      <c r="V653" s="10">
        <f t="shared" si="360"/>
        <v>13.026475000329533</v>
      </c>
      <c r="W653" s="10">
        <f t="shared" si="361"/>
        <v>32.540341259434719</v>
      </c>
      <c r="X653" s="10">
        <f t="shared" si="362"/>
        <v>0.20693009381836847</v>
      </c>
      <c r="Y653" s="10">
        <f t="shared" si="363"/>
        <v>0.65215121816259358</v>
      </c>
      <c r="Z653" s="10">
        <f t="shared" si="364"/>
        <v>4.3913097060128523</v>
      </c>
      <c r="AA653" s="10">
        <f t="shared" si="365"/>
        <v>8.6351652943166819</v>
      </c>
      <c r="AB653" s="10">
        <f t="shared" si="366"/>
        <v>12.4403333335</v>
      </c>
      <c r="AC653" s="10">
        <f t="shared" si="367"/>
        <v>2.1004760578154356</v>
      </c>
      <c r="AD653" s="10">
        <f t="shared" si="368"/>
        <v>0.97478337349264343</v>
      </c>
      <c r="AE653" s="10">
        <f t="shared" si="369"/>
        <v>1.5376297156540395</v>
      </c>
      <c r="AF653" s="10">
        <f t="shared" si="370"/>
        <v>0.90344897608103159</v>
      </c>
      <c r="AG653" s="10">
        <f t="shared" si="371"/>
        <v>9.4864754612277113E-2</v>
      </c>
      <c r="AH653" s="10">
        <f t="shared" si="372"/>
        <v>100.04625085394945</v>
      </c>
      <c r="AI653" s="10">
        <f t="shared" si="373"/>
        <v>6.6530756817876388E-2</v>
      </c>
      <c r="AJ653" s="10">
        <f t="shared" ca="1" si="374"/>
        <v>0.52688740719999994</v>
      </c>
      <c r="AK653" s="12">
        <f t="shared" si="375"/>
        <v>9.4864754612277113E-2</v>
      </c>
      <c r="AL653" s="10">
        <f t="shared" ca="1" si="376"/>
        <v>8.1082778871166816</v>
      </c>
      <c r="AM653" s="10">
        <f t="shared" si="377"/>
        <v>6.6530756817876388E-2</v>
      </c>
      <c r="AN653" s="10">
        <f t="shared" si="378"/>
        <v>3.1530232237658815</v>
      </c>
      <c r="AO653" s="10">
        <f t="shared" si="379"/>
        <v>3.8804305559999999</v>
      </c>
      <c r="AP653" s="10">
        <f t="shared" si="380"/>
        <v>0.63418073957300791</v>
      </c>
      <c r="AQ653" s="10">
        <f t="shared" si="381"/>
        <v>2.3193463890400001</v>
      </c>
      <c r="AR653" s="15">
        <f t="shared" ca="1" si="382"/>
        <v>3.3312594880498421</v>
      </c>
    </row>
    <row r="654" spans="1:44">
      <c r="A654" s="14" t="str">
        <f>B654&amp;D654</f>
        <v>SC4</v>
      </c>
      <c r="B654" t="s">
        <v>103</v>
      </c>
      <c r="C654" t="s">
        <v>152</v>
      </c>
      <c r="D654">
        <v>4</v>
      </c>
      <c r="E654">
        <v>1</v>
      </c>
      <c r="F654" s="16">
        <f t="shared" ca="1" si="383"/>
        <v>4.5249523775101554</v>
      </c>
      <c r="G654">
        <v>22.457931030000001</v>
      </c>
      <c r="H654">
        <v>10.085862069999999</v>
      </c>
      <c r="I654">
        <v>8.6418534480000009</v>
      </c>
      <c r="J654">
        <v>106.6</v>
      </c>
      <c r="K654">
        <v>3.7779885059999998</v>
      </c>
      <c r="L654">
        <v>33.923299999999998</v>
      </c>
      <c r="M654">
        <v>8.8000000000000007</v>
      </c>
      <c r="N654" s="12">
        <f t="shared" si="352"/>
        <v>36.6</v>
      </c>
      <c r="O654" s="10">
        <f t="shared" si="353"/>
        <v>12.850000000000001</v>
      </c>
      <c r="P654" s="10">
        <f t="shared" si="354"/>
        <v>100.04625085394945</v>
      </c>
      <c r="Q654" s="10">
        <f t="shared" si="355"/>
        <v>37.132138114375003</v>
      </c>
      <c r="R654" s="10">
        <f t="shared" si="356"/>
        <v>31.449057556663</v>
      </c>
      <c r="S654" s="12">
        <f t="shared" si="357"/>
        <v>21.682295719844358</v>
      </c>
      <c r="T654" s="10">
        <f t="shared" si="358"/>
        <v>27.528031200000001</v>
      </c>
      <c r="U654" s="10">
        <f t="shared" si="359"/>
        <v>0.78764425840393404</v>
      </c>
      <c r="V654" s="10">
        <f t="shared" si="360"/>
        <v>16.695367704280155</v>
      </c>
      <c r="W654" s="10">
        <f t="shared" si="361"/>
        <v>34.290597835519002</v>
      </c>
      <c r="X654" s="10">
        <f t="shared" si="362"/>
        <v>0.19179975067810417</v>
      </c>
      <c r="Y654" s="10">
        <f t="shared" si="363"/>
        <v>0.71331974884531102</v>
      </c>
      <c r="Z654" s="10">
        <f t="shared" si="364"/>
        <v>4.6914527114905127</v>
      </c>
      <c r="AA654" s="10">
        <f t="shared" si="365"/>
        <v>12.003914992789642</v>
      </c>
      <c r="AB654" s="10">
        <f t="shared" si="366"/>
        <v>16.271896550000001</v>
      </c>
      <c r="AC654" s="10">
        <f t="shared" si="367"/>
        <v>2.7186333693344444</v>
      </c>
      <c r="AD654" s="10">
        <f t="shared" si="368"/>
        <v>1.2350457807332371</v>
      </c>
      <c r="AE654" s="10">
        <f t="shared" si="369"/>
        <v>1.9768395750338408</v>
      </c>
      <c r="AF654" s="10">
        <f t="shared" si="370"/>
        <v>1.120577239748576</v>
      </c>
      <c r="AG654" s="10">
        <f t="shared" si="371"/>
        <v>0.11791426657227543</v>
      </c>
      <c r="AH654" s="10">
        <f t="shared" si="372"/>
        <v>100.04625085394945</v>
      </c>
      <c r="AI654" s="10">
        <f t="shared" si="373"/>
        <v>6.6530756817876388E-2</v>
      </c>
      <c r="AJ654" s="10">
        <f t="shared" ca="1" si="374"/>
        <v>0.53641885031000025</v>
      </c>
      <c r="AK654" s="12">
        <f t="shared" si="375"/>
        <v>0.11791426657227543</v>
      </c>
      <c r="AL654" s="10">
        <f t="shared" ca="1" si="376"/>
        <v>11.467496142479643</v>
      </c>
      <c r="AM654" s="10">
        <f t="shared" si="377"/>
        <v>6.6530756817876388E-2</v>
      </c>
      <c r="AN654" s="10">
        <f t="shared" si="378"/>
        <v>3.1112597204700698</v>
      </c>
      <c r="AO654" s="10">
        <f t="shared" si="379"/>
        <v>3.7779885059999998</v>
      </c>
      <c r="AP654" s="10">
        <f t="shared" si="380"/>
        <v>0.85626233528526474</v>
      </c>
      <c r="AQ654" s="10">
        <f t="shared" si="381"/>
        <v>2.2845160920400001</v>
      </c>
      <c r="AR654" s="15">
        <f t="shared" ca="1" si="382"/>
        <v>4.5249523775101554</v>
      </c>
    </row>
    <row r="655" spans="1:44">
      <c r="A655" s="14" t="str">
        <f>B655&amp;D655</f>
        <v>SC5</v>
      </c>
      <c r="B655" t="s">
        <v>103</v>
      </c>
      <c r="C655" t="s">
        <v>152</v>
      </c>
      <c r="D655">
        <v>5</v>
      </c>
      <c r="E655">
        <v>1</v>
      </c>
      <c r="F655" s="16">
        <f t="shared" ca="1" si="383"/>
        <v>5.3286139621867319</v>
      </c>
      <c r="G655">
        <v>26.641999999999999</v>
      </c>
      <c r="H655">
        <v>14.95233333</v>
      </c>
      <c r="I655">
        <v>13.610777779999999</v>
      </c>
      <c r="J655">
        <v>106.6</v>
      </c>
      <c r="K655">
        <v>3.7163611109999999</v>
      </c>
      <c r="L655">
        <v>33.923299999999998</v>
      </c>
      <c r="M655">
        <v>9.4133333330000006</v>
      </c>
      <c r="N655" s="12">
        <f t="shared" si="352"/>
        <v>40</v>
      </c>
      <c r="O655" s="10">
        <f t="shared" si="353"/>
        <v>13.7</v>
      </c>
      <c r="P655" s="10">
        <f t="shared" si="354"/>
        <v>100.04625085394945</v>
      </c>
      <c r="Q655" s="10">
        <f t="shared" si="355"/>
        <v>39.45019916985644</v>
      </c>
      <c r="R655" s="10">
        <f t="shared" si="356"/>
        <v>33.497568920898438</v>
      </c>
      <c r="S655" s="12">
        <f t="shared" si="357"/>
        <v>23.742092456934305</v>
      </c>
      <c r="T655" s="10">
        <f t="shared" si="358"/>
        <v>30.085280000000001</v>
      </c>
      <c r="U655" s="10">
        <f t="shared" si="359"/>
        <v>0.7891597637427441</v>
      </c>
      <c r="V655" s="10">
        <f t="shared" si="360"/>
        <v>18.281411191839414</v>
      </c>
      <c r="W655" s="10">
        <f t="shared" si="361"/>
        <v>36.473884045377439</v>
      </c>
      <c r="X655" s="10">
        <f t="shared" si="362"/>
        <v>0.16521452489976488</v>
      </c>
      <c r="Y655" s="10">
        <f t="shared" si="363"/>
        <v>0.71536568105270459</v>
      </c>
      <c r="Z655" s="10">
        <f t="shared" si="364"/>
        <v>4.3108046276851875</v>
      </c>
      <c r="AA655" s="10">
        <f t="shared" si="365"/>
        <v>13.970606564154227</v>
      </c>
      <c r="AB655" s="10">
        <f t="shared" si="366"/>
        <v>20.797166664999999</v>
      </c>
      <c r="AC655" s="10">
        <f t="shared" si="367"/>
        <v>3.4911392181475076</v>
      </c>
      <c r="AD655" s="10">
        <f t="shared" si="368"/>
        <v>1.7001198799229358</v>
      </c>
      <c r="AE655" s="10">
        <f t="shared" si="369"/>
        <v>2.5956295490352215</v>
      </c>
      <c r="AF655" s="10">
        <f t="shared" si="370"/>
        <v>1.5586715462252512</v>
      </c>
      <c r="AG655" s="10">
        <f t="shared" si="371"/>
        <v>0.1511009215051935</v>
      </c>
      <c r="AH655" s="10">
        <f t="shared" si="372"/>
        <v>100.04625085394945</v>
      </c>
      <c r="AI655" s="10">
        <f t="shared" si="373"/>
        <v>6.6530756817876388E-2</v>
      </c>
      <c r="AJ655" s="10">
        <f t="shared" ca="1" si="374"/>
        <v>0.63353781609999982</v>
      </c>
      <c r="AK655" s="12">
        <f t="shared" si="375"/>
        <v>0.1511009215051935</v>
      </c>
      <c r="AL655" s="10">
        <f t="shared" ca="1" si="376"/>
        <v>13.337068748054227</v>
      </c>
      <c r="AM655" s="10">
        <f t="shared" si="377"/>
        <v>6.6530756817876388E-2</v>
      </c>
      <c r="AN655" s="10">
        <f t="shared" si="378"/>
        <v>3.0633379151209383</v>
      </c>
      <c r="AO655" s="10">
        <f t="shared" si="379"/>
        <v>3.7163611109999999</v>
      </c>
      <c r="AP655" s="10">
        <f t="shared" si="380"/>
        <v>1.0369580028099703</v>
      </c>
      <c r="AQ655" s="10">
        <f t="shared" si="381"/>
        <v>2.2635627777399998</v>
      </c>
      <c r="AR655" s="15">
        <f t="shared" ca="1" si="382"/>
        <v>5.3286139621867319</v>
      </c>
    </row>
    <row r="656" spans="1:44">
      <c r="A656" s="14" t="str">
        <f>B656&amp;D656</f>
        <v>SC6</v>
      </c>
      <c r="B656" t="s">
        <v>103</v>
      </c>
      <c r="C656" t="s">
        <v>152</v>
      </c>
      <c r="D656">
        <v>6</v>
      </c>
      <c r="E656">
        <v>1</v>
      </c>
      <c r="F656" s="16">
        <f t="shared" ca="1" si="383"/>
        <v>5.3424309783575445</v>
      </c>
      <c r="G656">
        <v>29.803448280000001</v>
      </c>
      <c r="H656">
        <v>20.012068970000001</v>
      </c>
      <c r="I656">
        <v>19.077643680000001</v>
      </c>
      <c r="J656">
        <v>106.6</v>
      </c>
      <c r="K656">
        <v>3.0984913789999999</v>
      </c>
      <c r="L656">
        <v>33.923299999999998</v>
      </c>
      <c r="M656">
        <v>8.8344827590000001</v>
      </c>
      <c r="N656" s="12">
        <f t="shared" si="352"/>
        <v>41.5</v>
      </c>
      <c r="O656" s="10">
        <f t="shared" si="353"/>
        <v>14.2</v>
      </c>
      <c r="P656" s="10">
        <f t="shared" si="354"/>
        <v>100.04625085394945</v>
      </c>
      <c r="Q656" s="10">
        <f t="shared" si="355"/>
        <v>41.054749747773435</v>
      </c>
      <c r="R656" s="10">
        <f t="shared" si="356"/>
        <v>36.135359077303001</v>
      </c>
      <c r="S656" s="12">
        <f t="shared" si="357"/>
        <v>23.284543468257045</v>
      </c>
      <c r="T656" s="10">
        <f t="shared" si="358"/>
        <v>31.213478000000002</v>
      </c>
      <c r="U656" s="10">
        <f t="shared" si="359"/>
        <v>0.74597721754227586</v>
      </c>
      <c r="V656" s="10">
        <f t="shared" si="360"/>
        <v>17.929098470557925</v>
      </c>
      <c r="W656" s="10">
        <f t="shared" si="361"/>
        <v>38.595054412538218</v>
      </c>
      <c r="X656" s="10">
        <f t="shared" si="362"/>
        <v>0.13196640878515167</v>
      </c>
      <c r="Y656" s="10">
        <f t="shared" si="363"/>
        <v>0.65706924368207253</v>
      </c>
      <c r="Z656" s="10">
        <f t="shared" si="364"/>
        <v>3.3466184035265587</v>
      </c>
      <c r="AA656" s="10">
        <f t="shared" si="365"/>
        <v>14.582480067031366</v>
      </c>
      <c r="AB656" s="10">
        <f t="shared" si="366"/>
        <v>24.907758625</v>
      </c>
      <c r="AC656" s="10">
        <f t="shared" si="367"/>
        <v>4.1954635633398398</v>
      </c>
      <c r="AD656" s="10">
        <f t="shared" si="368"/>
        <v>2.3400287795426897</v>
      </c>
      <c r="AE656" s="10">
        <f t="shared" si="369"/>
        <v>3.2677461714412646</v>
      </c>
      <c r="AF656" s="10">
        <f t="shared" si="370"/>
        <v>2.2080599527421745</v>
      </c>
      <c r="AG656" s="10">
        <f t="shared" si="371"/>
        <v>0.18777966325277826</v>
      </c>
      <c r="AH656" s="10">
        <f t="shared" si="372"/>
        <v>100.04625085394945</v>
      </c>
      <c r="AI656" s="10">
        <f t="shared" si="373"/>
        <v>6.6530756817876388E-2</v>
      </c>
      <c r="AJ656" s="10">
        <f t="shared" ca="1" si="374"/>
        <v>0.57548287440000012</v>
      </c>
      <c r="AK656" s="12">
        <f t="shared" si="375"/>
        <v>0.18777966325277826</v>
      </c>
      <c r="AL656" s="10">
        <f t="shared" ca="1" si="376"/>
        <v>14.006997192631365</v>
      </c>
      <c r="AM656" s="10">
        <f t="shared" si="377"/>
        <v>6.6530756817876388E-2</v>
      </c>
      <c r="AN656" s="10">
        <f t="shared" si="378"/>
        <v>3.021069354332933</v>
      </c>
      <c r="AO656" s="10">
        <f t="shared" si="379"/>
        <v>3.0984913789999999</v>
      </c>
      <c r="AP656" s="10">
        <f t="shared" si="380"/>
        <v>1.0596862186990901</v>
      </c>
      <c r="AQ656" s="10">
        <f t="shared" si="381"/>
        <v>2.05348706886</v>
      </c>
      <c r="AR656" s="15">
        <f t="shared" ca="1" si="382"/>
        <v>5.3424309783575445</v>
      </c>
    </row>
    <row r="657" spans="1:44">
      <c r="A657" s="14" t="str">
        <f>B657&amp;D657</f>
        <v>SC7</v>
      </c>
      <c r="B657" t="s">
        <v>103</v>
      </c>
      <c r="C657" t="s">
        <v>152</v>
      </c>
      <c r="D657">
        <v>7</v>
      </c>
      <c r="E657">
        <v>1</v>
      </c>
      <c r="F657" s="16">
        <f t="shared" ca="1" si="383"/>
        <v>5.65985223860672</v>
      </c>
      <c r="G657">
        <v>32.256</v>
      </c>
      <c r="H657">
        <v>22.487333329999998</v>
      </c>
      <c r="I657">
        <v>21.775833330000001</v>
      </c>
      <c r="J657">
        <v>106.6</v>
      </c>
      <c r="K657">
        <v>2.8927499999999999</v>
      </c>
      <c r="L657">
        <v>33.923299999999998</v>
      </c>
      <c r="M657">
        <v>9.25</v>
      </c>
      <c r="N657" s="12">
        <f t="shared" si="352"/>
        <v>40.75</v>
      </c>
      <c r="O657" s="10">
        <f t="shared" si="353"/>
        <v>14</v>
      </c>
      <c r="P657" s="10">
        <f t="shared" si="354"/>
        <v>100.04625085394945</v>
      </c>
      <c r="Q657" s="10">
        <f t="shared" si="355"/>
        <v>42.428849014375004</v>
      </c>
      <c r="R657" s="10">
        <f t="shared" si="356"/>
        <v>37.132138114375003</v>
      </c>
      <c r="S657" s="12">
        <f t="shared" si="357"/>
        <v>23.649553571428569</v>
      </c>
      <c r="T657" s="10">
        <f t="shared" si="358"/>
        <v>30.649379</v>
      </c>
      <c r="U657" s="10">
        <f t="shared" si="359"/>
        <v>0.77161607650936648</v>
      </c>
      <c r="V657" s="10">
        <f t="shared" si="360"/>
        <v>18.210156249999997</v>
      </c>
      <c r="W657" s="10">
        <f t="shared" si="361"/>
        <v>39.780493564375007</v>
      </c>
      <c r="X657" s="10">
        <f t="shared" si="362"/>
        <v>0.11390883503908428</v>
      </c>
      <c r="Y657" s="10">
        <f t="shared" si="363"/>
        <v>0.69168170328764489</v>
      </c>
      <c r="Z657" s="10">
        <f t="shared" si="364"/>
        <v>3.1342516642994207</v>
      </c>
      <c r="AA657" s="10">
        <f t="shared" si="365"/>
        <v>15.075904585700577</v>
      </c>
      <c r="AB657" s="10">
        <f t="shared" si="366"/>
        <v>27.371666664999999</v>
      </c>
      <c r="AC657" s="10">
        <f t="shared" si="367"/>
        <v>4.8239930388246428</v>
      </c>
      <c r="AD657" s="10">
        <f t="shared" si="368"/>
        <v>2.7234921023025027</v>
      </c>
      <c r="AE657" s="10">
        <f t="shared" si="369"/>
        <v>3.7737425705635728</v>
      </c>
      <c r="AF657" s="10">
        <f t="shared" si="370"/>
        <v>2.608021167009388</v>
      </c>
      <c r="AG657" s="10">
        <f t="shared" si="371"/>
        <v>0.21316424943680545</v>
      </c>
      <c r="AH657" s="10">
        <f t="shared" si="372"/>
        <v>100.04625085394945</v>
      </c>
      <c r="AI657" s="10">
        <f t="shared" si="373"/>
        <v>6.6530756817876388E-2</v>
      </c>
      <c r="AJ657" s="10">
        <f t="shared" ca="1" si="374"/>
        <v>0.34494712560000002</v>
      </c>
      <c r="AK657" s="12">
        <f t="shared" si="375"/>
        <v>0.21316424943680545</v>
      </c>
      <c r="AL657" s="10">
        <f t="shared" ca="1" si="376"/>
        <v>14.730957460100578</v>
      </c>
      <c r="AM657" s="10">
        <f t="shared" si="377"/>
        <v>6.6530756817876388E-2</v>
      </c>
      <c r="AN657" s="10">
        <f t="shared" si="378"/>
        <v>2.9962879321895444</v>
      </c>
      <c r="AO657" s="10">
        <f t="shared" si="379"/>
        <v>2.8927499999999999</v>
      </c>
      <c r="AP657" s="10">
        <f t="shared" si="380"/>
        <v>1.1657214035541847</v>
      </c>
      <c r="AQ657" s="10">
        <f t="shared" si="381"/>
        <v>1.983535</v>
      </c>
      <c r="AR657" s="15">
        <f t="shared" ca="1" si="382"/>
        <v>5.65985223860672</v>
      </c>
    </row>
    <row r="658" spans="1:44">
      <c r="A658" s="14" t="str">
        <f>B658&amp;D658</f>
        <v>SC8</v>
      </c>
      <c r="B658" t="s">
        <v>103</v>
      </c>
      <c r="C658" t="s">
        <v>152</v>
      </c>
      <c r="D658">
        <v>8</v>
      </c>
      <c r="E658">
        <v>1</v>
      </c>
      <c r="F658" s="16">
        <f t="shared" ca="1" si="383"/>
        <v>4.9681081087781331</v>
      </c>
      <c r="G658">
        <v>30.416333330000001</v>
      </c>
      <c r="H658">
        <v>21.254000000000001</v>
      </c>
      <c r="I658">
        <v>21.095416669999999</v>
      </c>
      <c r="J658">
        <v>106.6</v>
      </c>
      <c r="K658">
        <v>2.7496666670000001</v>
      </c>
      <c r="L658">
        <v>33.923299999999998</v>
      </c>
      <c r="M658">
        <v>8.5533333329999994</v>
      </c>
      <c r="N658" s="12">
        <f t="shared" si="352"/>
        <v>37.75</v>
      </c>
      <c r="O658" s="10">
        <f t="shared" si="353"/>
        <v>13.25</v>
      </c>
      <c r="P658" s="10">
        <f t="shared" si="354"/>
        <v>100.04625085394945</v>
      </c>
      <c r="Q658" s="10">
        <f t="shared" si="355"/>
        <v>41.326859834343004</v>
      </c>
      <c r="R658" s="10">
        <f t="shared" si="356"/>
        <v>36.631205816688002</v>
      </c>
      <c r="S658" s="12">
        <f t="shared" si="357"/>
        <v>21.62196540833019</v>
      </c>
      <c r="T658" s="10">
        <f t="shared" si="358"/>
        <v>28.392983000000001</v>
      </c>
      <c r="U658" s="10">
        <f t="shared" si="359"/>
        <v>0.76152496581039719</v>
      </c>
      <c r="V658" s="10">
        <f t="shared" si="360"/>
        <v>16.648913364414248</v>
      </c>
      <c r="W658" s="10">
        <f t="shared" si="361"/>
        <v>38.979032825515503</v>
      </c>
      <c r="X658" s="10">
        <f t="shared" si="362"/>
        <v>0.11856890310023022</v>
      </c>
      <c r="Y658" s="10">
        <f t="shared" si="363"/>
        <v>0.67805870384403633</v>
      </c>
      <c r="Z658" s="10">
        <f t="shared" si="364"/>
        <v>3.1337847021922585</v>
      </c>
      <c r="AA658" s="10">
        <f t="shared" si="365"/>
        <v>13.51512866222199</v>
      </c>
      <c r="AB658" s="10">
        <f t="shared" si="366"/>
        <v>25.835166665000003</v>
      </c>
      <c r="AC658" s="10">
        <f t="shared" si="367"/>
        <v>4.3454473411665973</v>
      </c>
      <c r="AD658" s="10">
        <f t="shared" si="368"/>
        <v>2.5260727344559628</v>
      </c>
      <c r="AE658" s="10">
        <f t="shared" si="369"/>
        <v>3.43576003781128</v>
      </c>
      <c r="AF658" s="10">
        <f t="shared" si="370"/>
        <v>2.5016189119507772</v>
      </c>
      <c r="AG658" s="10">
        <f t="shared" si="371"/>
        <v>0.19701764825516954</v>
      </c>
      <c r="AH658" s="10">
        <f t="shared" si="372"/>
        <v>100.04625085394945</v>
      </c>
      <c r="AI658" s="10">
        <f t="shared" si="373"/>
        <v>6.6530756817876388E-2</v>
      </c>
      <c r="AJ658" s="10">
        <f t="shared" ca="1" si="374"/>
        <v>-0.21510999999999955</v>
      </c>
      <c r="AK658" s="12">
        <f t="shared" si="375"/>
        <v>0.19701764825516954</v>
      </c>
      <c r="AL658" s="10">
        <f t="shared" ca="1" si="376"/>
        <v>13.730238662221989</v>
      </c>
      <c r="AM658" s="10">
        <f t="shared" si="377"/>
        <v>6.6530756817876388E-2</v>
      </c>
      <c r="AN658" s="10">
        <f t="shared" si="378"/>
        <v>3.0116937375343027</v>
      </c>
      <c r="AO658" s="10">
        <f t="shared" si="379"/>
        <v>2.7496666670000001</v>
      </c>
      <c r="AP658" s="10">
        <f t="shared" si="380"/>
        <v>0.9341411258605028</v>
      </c>
      <c r="AQ658" s="10">
        <f t="shared" si="381"/>
        <v>1.9348866667800002</v>
      </c>
      <c r="AR658" s="15">
        <f t="shared" ca="1" si="382"/>
        <v>4.9681081087781331</v>
      </c>
    </row>
    <row r="659" spans="1:44">
      <c r="A659" s="14" t="str">
        <f>B659&amp;D659</f>
        <v>SC9</v>
      </c>
      <c r="B659" t="s">
        <v>103</v>
      </c>
      <c r="C659" t="s">
        <v>152</v>
      </c>
      <c r="D659">
        <v>9</v>
      </c>
      <c r="E659">
        <v>1</v>
      </c>
      <c r="F659" s="16">
        <f t="shared" ca="1" si="383"/>
        <v>4.1050826829485203</v>
      </c>
      <c r="G659">
        <v>28.162413789999999</v>
      </c>
      <c r="H659">
        <v>18.186206899999998</v>
      </c>
      <c r="I659">
        <v>18.14192529</v>
      </c>
      <c r="J659">
        <v>106.6</v>
      </c>
      <c r="K659">
        <v>2.7547988509999999</v>
      </c>
      <c r="L659">
        <v>33.923299999999998</v>
      </c>
      <c r="M659">
        <v>7.1620689659999996</v>
      </c>
      <c r="N659" s="12">
        <f t="shared" si="352"/>
        <v>32.450000000000003</v>
      </c>
      <c r="O659" s="10">
        <f t="shared" si="353"/>
        <v>12.2</v>
      </c>
      <c r="P659" s="10">
        <f t="shared" si="354"/>
        <v>100.04625085394945</v>
      </c>
      <c r="Q659" s="10">
        <f t="shared" si="355"/>
        <v>40.246477508502998</v>
      </c>
      <c r="R659" s="10">
        <f t="shared" si="356"/>
        <v>35.158784244183003</v>
      </c>
      <c r="S659" s="12">
        <f t="shared" si="357"/>
        <v>17.637464669946723</v>
      </c>
      <c r="T659" s="10">
        <f t="shared" si="358"/>
        <v>24.406683400000002</v>
      </c>
      <c r="U659" s="10">
        <f t="shared" si="359"/>
        <v>0.72264897204126977</v>
      </c>
      <c r="V659" s="10">
        <f t="shared" si="360"/>
        <v>13.580847795858977</v>
      </c>
      <c r="W659" s="10">
        <f t="shared" si="361"/>
        <v>37.702630876343001</v>
      </c>
      <c r="X659" s="10">
        <f t="shared" si="362"/>
        <v>0.13796880112123688</v>
      </c>
      <c r="Y659" s="10">
        <f t="shared" si="363"/>
        <v>0.6255761122557143</v>
      </c>
      <c r="Z659" s="10">
        <f t="shared" si="364"/>
        <v>3.2541135513197017</v>
      </c>
      <c r="AA659" s="10">
        <f t="shared" si="365"/>
        <v>10.326734244539276</v>
      </c>
      <c r="AB659" s="10">
        <f t="shared" si="366"/>
        <v>23.174310344999999</v>
      </c>
      <c r="AC659" s="10">
        <f t="shared" si="367"/>
        <v>3.8158234118261989</v>
      </c>
      <c r="AD659" s="10">
        <f t="shared" si="368"/>
        <v>2.0882786697247191</v>
      </c>
      <c r="AE659" s="10">
        <f t="shared" si="369"/>
        <v>2.952051040775459</v>
      </c>
      <c r="AF659" s="10">
        <f t="shared" si="370"/>
        <v>2.0824798632852213</v>
      </c>
      <c r="AG659" s="10">
        <f t="shared" si="371"/>
        <v>0.17148939345550704</v>
      </c>
      <c r="AH659" s="10">
        <f t="shared" si="372"/>
        <v>100.04625085394945</v>
      </c>
      <c r="AI659" s="10">
        <f t="shared" si="373"/>
        <v>6.6530756817876388E-2</v>
      </c>
      <c r="AJ659" s="10">
        <f t="shared" ca="1" si="374"/>
        <v>-0.37251988480000064</v>
      </c>
      <c r="AK659" s="12">
        <f t="shared" si="375"/>
        <v>0.17148939345550704</v>
      </c>
      <c r="AL659" s="10">
        <f t="shared" ca="1" si="376"/>
        <v>10.699254129339277</v>
      </c>
      <c r="AM659" s="10">
        <f t="shared" si="377"/>
        <v>6.6530756817876388E-2</v>
      </c>
      <c r="AN659" s="10">
        <f t="shared" si="378"/>
        <v>3.03875106166916</v>
      </c>
      <c r="AO659" s="10">
        <f t="shared" si="379"/>
        <v>2.7547988509999999</v>
      </c>
      <c r="AP659" s="10">
        <f t="shared" si="380"/>
        <v>0.86957117749023771</v>
      </c>
      <c r="AQ659" s="10">
        <f t="shared" si="381"/>
        <v>1.93663160934</v>
      </c>
      <c r="AR659" s="15">
        <f t="shared" ca="1" si="382"/>
        <v>4.1050826829485203</v>
      </c>
    </row>
    <row r="660" spans="1:44">
      <c r="A660" s="14" t="str">
        <f>B660&amp;D660</f>
        <v>SC10</v>
      </c>
      <c r="B660" t="s">
        <v>103</v>
      </c>
      <c r="C660" t="s">
        <v>152</v>
      </c>
      <c r="D660">
        <v>10</v>
      </c>
      <c r="E660">
        <v>1</v>
      </c>
      <c r="F660" s="16">
        <f t="shared" ca="1" si="383"/>
        <v>3.5373351117144951</v>
      </c>
      <c r="G660">
        <v>23.110666670000001</v>
      </c>
      <c r="H660">
        <v>10.84933333</v>
      </c>
      <c r="I660">
        <v>10.516624999999999</v>
      </c>
      <c r="J660">
        <v>106.6</v>
      </c>
      <c r="K660">
        <v>2.8440138890000002</v>
      </c>
      <c r="L660">
        <v>33.923299999999998</v>
      </c>
      <c r="M660">
        <v>8.3333333330000006</v>
      </c>
      <c r="N660" s="12">
        <f t="shared" si="352"/>
        <v>26.25</v>
      </c>
      <c r="O660" s="10">
        <f t="shared" si="353"/>
        <v>11.149999999999999</v>
      </c>
      <c r="P660" s="10">
        <f t="shared" si="354"/>
        <v>100.04625085394945</v>
      </c>
      <c r="Q660" s="10">
        <f t="shared" si="355"/>
        <v>37.638190624768001</v>
      </c>
      <c r="R660" s="10">
        <f t="shared" si="356"/>
        <v>31.671902089016438</v>
      </c>
      <c r="S660" s="12">
        <f t="shared" si="357"/>
        <v>16.37191703996637</v>
      </c>
      <c r="T660" s="10">
        <f t="shared" si="358"/>
        <v>19.743465</v>
      </c>
      <c r="U660" s="10">
        <f t="shared" si="359"/>
        <v>0.82923220619918381</v>
      </c>
      <c r="V660" s="10">
        <f t="shared" si="360"/>
        <v>12.606376120774105</v>
      </c>
      <c r="W660" s="10">
        <f t="shared" si="361"/>
        <v>34.655046356892221</v>
      </c>
      <c r="X660" s="10">
        <f t="shared" si="362"/>
        <v>0.18215806183311767</v>
      </c>
      <c r="Y660" s="10">
        <f t="shared" si="363"/>
        <v>0.76946347836889817</v>
      </c>
      <c r="Z660" s="10">
        <f t="shared" si="364"/>
        <v>4.8573890813774749</v>
      </c>
      <c r="AA660" s="10">
        <f t="shared" si="365"/>
        <v>7.7489870393966296</v>
      </c>
      <c r="AB660" s="10">
        <f t="shared" si="366"/>
        <v>16.98</v>
      </c>
      <c r="AC660" s="10">
        <f t="shared" si="367"/>
        <v>2.8282978556492639</v>
      </c>
      <c r="AD660" s="10">
        <f t="shared" si="368"/>
        <v>1.299624931713222</v>
      </c>
      <c r="AE660" s="10">
        <f t="shared" si="369"/>
        <v>2.0639613936812431</v>
      </c>
      <c r="AF660" s="10">
        <f t="shared" si="370"/>
        <v>1.2711264002182605</v>
      </c>
      <c r="AG660" s="10">
        <f t="shared" si="371"/>
        <v>0.12265639069996651</v>
      </c>
      <c r="AH660" s="10">
        <f t="shared" si="372"/>
        <v>100.04625085394945</v>
      </c>
      <c r="AI660" s="10">
        <f t="shared" si="373"/>
        <v>6.6530756817876388E-2</v>
      </c>
      <c r="AJ660" s="10">
        <f t="shared" ca="1" si="374"/>
        <v>-0.86720344829999985</v>
      </c>
      <c r="AK660" s="12">
        <f t="shared" si="375"/>
        <v>0.12265639069996651</v>
      </c>
      <c r="AL660" s="10">
        <f t="shared" ca="1" si="376"/>
        <v>8.6161904876966293</v>
      </c>
      <c r="AM660" s="10">
        <f t="shared" si="377"/>
        <v>6.6530756817876388E-2</v>
      </c>
      <c r="AN660" s="10">
        <f t="shared" si="378"/>
        <v>3.1036623215394163</v>
      </c>
      <c r="AO660" s="10">
        <f t="shared" si="379"/>
        <v>2.8440138890000002</v>
      </c>
      <c r="AP660" s="10">
        <f t="shared" si="380"/>
        <v>0.79283499346298258</v>
      </c>
      <c r="AQ660" s="10">
        <f t="shared" si="381"/>
        <v>1.9669647222600002</v>
      </c>
      <c r="AR660" s="15">
        <f t="shared" ca="1" si="382"/>
        <v>3.5373351117144951</v>
      </c>
    </row>
    <row r="661" spans="1:44">
      <c r="A661" s="14" t="str">
        <f>B661&amp;D661</f>
        <v>SC11</v>
      </c>
      <c r="B661" t="s">
        <v>103</v>
      </c>
      <c r="C661" t="s">
        <v>152</v>
      </c>
      <c r="D661">
        <v>11</v>
      </c>
      <c r="E661">
        <v>1</v>
      </c>
      <c r="F661" s="16">
        <f t="shared" ca="1" si="383"/>
        <v>2.4239372277383269</v>
      </c>
      <c r="G661">
        <v>19.59689655</v>
      </c>
      <c r="H661">
        <v>7.6793103450000002</v>
      </c>
      <c r="I661">
        <v>7.9877442529999998</v>
      </c>
      <c r="J661">
        <v>106.6</v>
      </c>
      <c r="K661">
        <v>2.8062643679999999</v>
      </c>
      <c r="L661">
        <v>33.923299999999998</v>
      </c>
      <c r="M661">
        <v>6.7448275860000004</v>
      </c>
      <c r="N661" s="12">
        <f t="shared" si="352"/>
        <v>20.5</v>
      </c>
      <c r="O661" s="10">
        <f t="shared" si="353"/>
        <v>10.25</v>
      </c>
      <c r="P661" s="10">
        <f t="shared" si="354"/>
        <v>100.04625085394945</v>
      </c>
      <c r="Q661" s="10">
        <f t="shared" si="355"/>
        <v>35.889331994648437</v>
      </c>
      <c r="R661" s="10">
        <f t="shared" si="356"/>
        <v>30.352422271526439</v>
      </c>
      <c r="S661" s="12">
        <f t="shared" si="357"/>
        <v>11.869827586</v>
      </c>
      <c r="T661" s="10">
        <f t="shared" si="358"/>
        <v>15.418706</v>
      </c>
      <c r="U661" s="10">
        <f t="shared" si="359"/>
        <v>0.76983292800316705</v>
      </c>
      <c r="V661" s="10">
        <f t="shared" si="360"/>
        <v>9.1397672412199995</v>
      </c>
      <c r="W661" s="10">
        <f t="shared" si="361"/>
        <v>33.12087713308744</v>
      </c>
      <c r="X661" s="10">
        <f t="shared" si="362"/>
        <v>0.19505613282615894</v>
      </c>
      <c r="Y661" s="10">
        <f t="shared" si="363"/>
        <v>0.68927445280427568</v>
      </c>
      <c r="Z661" s="10">
        <f t="shared" si="364"/>
        <v>4.4530094974577761</v>
      </c>
      <c r="AA661" s="10">
        <f t="shared" si="365"/>
        <v>4.6867577437622234</v>
      </c>
      <c r="AB661" s="10">
        <f t="shared" si="366"/>
        <v>13.638103447500001</v>
      </c>
      <c r="AC661" s="10">
        <f t="shared" si="367"/>
        <v>2.2805662350059754</v>
      </c>
      <c r="AD661" s="10">
        <f t="shared" si="368"/>
        <v>1.0495621002559228</v>
      </c>
      <c r="AE661" s="10">
        <f t="shared" si="369"/>
        <v>1.6650641676309492</v>
      </c>
      <c r="AF661" s="10">
        <f t="shared" si="370"/>
        <v>1.0718737056789838</v>
      </c>
      <c r="AG661" s="10">
        <f t="shared" si="371"/>
        <v>0.10161685953997165</v>
      </c>
      <c r="AH661" s="10">
        <f t="shared" si="372"/>
        <v>100.04625085394945</v>
      </c>
      <c r="AI661" s="10">
        <f t="shared" si="373"/>
        <v>6.6530756817876388E-2</v>
      </c>
      <c r="AJ661" s="10">
        <f t="shared" ca="1" si="374"/>
        <v>-0.46786551734999998</v>
      </c>
      <c r="AK661" s="12">
        <f t="shared" si="375"/>
        <v>0.10161685953997165</v>
      </c>
      <c r="AL661" s="10">
        <f t="shared" ca="1" si="376"/>
        <v>5.1546232611122234</v>
      </c>
      <c r="AM661" s="10">
        <f t="shared" si="377"/>
        <v>6.6530756817876388E-2</v>
      </c>
      <c r="AN661" s="10">
        <f t="shared" si="378"/>
        <v>3.1398477354384324</v>
      </c>
      <c r="AO661" s="10">
        <f t="shared" si="379"/>
        <v>2.8062643679999999</v>
      </c>
      <c r="AP661" s="10">
        <f t="shared" si="380"/>
        <v>0.59319046195196545</v>
      </c>
      <c r="AQ661" s="10">
        <f t="shared" si="381"/>
        <v>1.95412988512</v>
      </c>
      <c r="AR661" s="15">
        <f t="shared" ca="1" si="382"/>
        <v>2.4239372277383269</v>
      </c>
    </row>
    <row r="662" spans="1:44">
      <c r="A662" s="14" t="str">
        <f>B662&amp;D662</f>
        <v>SC12</v>
      </c>
      <c r="B662" t="s">
        <v>103</v>
      </c>
      <c r="C662" t="s">
        <v>152</v>
      </c>
      <c r="D662">
        <v>12</v>
      </c>
      <c r="E662">
        <v>1</v>
      </c>
      <c r="F662" s="16">
        <f t="shared" ca="1" si="383"/>
        <v>1.9535193666348352</v>
      </c>
      <c r="G662">
        <v>12.86032258</v>
      </c>
      <c r="H662">
        <v>1.411612903</v>
      </c>
      <c r="I662">
        <v>0.77708333299999999</v>
      </c>
      <c r="J662">
        <v>106.6</v>
      </c>
      <c r="K662">
        <v>3.0396236559999998</v>
      </c>
      <c r="L662">
        <v>33.923299999999998</v>
      </c>
      <c r="M662">
        <v>6.3193548389999998</v>
      </c>
      <c r="N662" s="12">
        <f t="shared" si="352"/>
        <v>17.899999999999999</v>
      </c>
      <c r="O662" s="10">
        <f t="shared" si="353"/>
        <v>9.8000000000000007</v>
      </c>
      <c r="P662" s="10">
        <f t="shared" si="354"/>
        <v>100.04625085394945</v>
      </c>
      <c r="Q662" s="10">
        <f t="shared" si="355"/>
        <v>32.575143952371441</v>
      </c>
      <c r="R662" s="10">
        <f t="shared" si="356"/>
        <v>27.635297519728002</v>
      </c>
      <c r="S662" s="12">
        <f t="shared" si="357"/>
        <v>10.246247531535712</v>
      </c>
      <c r="T662" s="10">
        <f t="shared" si="358"/>
        <v>13.463162799999999</v>
      </c>
      <c r="U662" s="10">
        <f t="shared" si="359"/>
        <v>0.76105798345807063</v>
      </c>
      <c r="V662" s="10">
        <f t="shared" si="360"/>
        <v>7.8896105992824985</v>
      </c>
      <c r="W662" s="10">
        <f t="shared" si="361"/>
        <v>30.105220736049723</v>
      </c>
      <c r="X662" s="10">
        <f t="shared" si="362"/>
        <v>0.22745713175760368</v>
      </c>
      <c r="Y662" s="10">
        <f t="shared" si="363"/>
        <v>0.67742827766839542</v>
      </c>
      <c r="Z662" s="10">
        <f t="shared" si="364"/>
        <v>4.6387898213757879</v>
      </c>
      <c r="AA662" s="10">
        <f t="shared" si="365"/>
        <v>3.2508207779067106</v>
      </c>
      <c r="AB662" s="10">
        <f t="shared" si="366"/>
        <v>7.1359677415</v>
      </c>
      <c r="AC662" s="10">
        <f t="shared" si="367"/>
        <v>1.4841408115098298</v>
      </c>
      <c r="AD662" s="10">
        <f t="shared" si="368"/>
        <v>0.67647475081954878</v>
      </c>
      <c r="AE662" s="10">
        <f t="shared" si="369"/>
        <v>1.0803077811646893</v>
      </c>
      <c r="AF662" s="10">
        <f t="shared" si="370"/>
        <v>0.64621924450129509</v>
      </c>
      <c r="AG662" s="10">
        <f t="shared" si="371"/>
        <v>6.9358640978528174E-2</v>
      </c>
      <c r="AH662" s="10">
        <f t="shared" si="372"/>
        <v>100.04625085394945</v>
      </c>
      <c r="AI662" s="10">
        <f t="shared" si="373"/>
        <v>6.6530756817876388E-2</v>
      </c>
      <c r="AJ662" s="10">
        <f t="shared" ca="1" si="374"/>
        <v>-0.91029899884000021</v>
      </c>
      <c r="AK662" s="12">
        <f t="shared" si="375"/>
        <v>6.9358640978528174E-2</v>
      </c>
      <c r="AL662" s="10">
        <f t="shared" ca="1" si="376"/>
        <v>4.1611197767467107</v>
      </c>
      <c r="AM662" s="10">
        <f t="shared" si="377"/>
        <v>6.6530756817876388E-2</v>
      </c>
      <c r="AN662" s="10">
        <f t="shared" si="378"/>
        <v>3.2127256176917975</v>
      </c>
      <c r="AO662" s="10">
        <f t="shared" si="379"/>
        <v>3.0396236559999998</v>
      </c>
      <c r="AP662" s="10">
        <f t="shared" si="380"/>
        <v>0.4340885366633942</v>
      </c>
      <c r="AQ662" s="10">
        <f t="shared" si="381"/>
        <v>2.0334720430399997</v>
      </c>
      <c r="AR662" s="15">
        <f t="shared" ca="1" si="382"/>
        <v>1.9535193666348352</v>
      </c>
    </row>
    <row r="663" spans="1:44">
      <c r="A663" s="14" t="str">
        <f>B663&amp;D663</f>
        <v>SD1</v>
      </c>
      <c r="B663" t="s">
        <v>104</v>
      </c>
      <c r="C663" t="s">
        <v>155</v>
      </c>
      <c r="D663">
        <v>1</v>
      </c>
      <c r="E663">
        <v>1</v>
      </c>
      <c r="F663" s="16">
        <f t="shared" ca="1" si="383"/>
        <v>0.61355113754648949</v>
      </c>
      <c r="G663">
        <v>-3.4857142859999999</v>
      </c>
      <c r="H663">
        <v>-14.01333333</v>
      </c>
      <c r="I663">
        <v>-12.212539680000001</v>
      </c>
      <c r="J663">
        <v>437.14285710000001</v>
      </c>
      <c r="K663">
        <v>4.6669047619999997</v>
      </c>
      <c r="L663">
        <v>44.192857140000001</v>
      </c>
      <c r="M663">
        <v>4.4095238099999996</v>
      </c>
      <c r="N663" s="12">
        <f t="shared" si="352"/>
        <v>12.5</v>
      </c>
      <c r="O663" s="10">
        <f t="shared" si="353"/>
        <v>9.1</v>
      </c>
      <c r="P663" s="10">
        <f t="shared" si="354"/>
        <v>96.238310293001504</v>
      </c>
      <c r="Q663" s="10">
        <f t="shared" si="355"/>
        <v>25.864076213451437</v>
      </c>
      <c r="R663" s="10">
        <f t="shared" si="356"/>
        <v>21.892939805091437</v>
      </c>
      <c r="S663" s="12">
        <f t="shared" si="357"/>
        <v>6.1535191002747247</v>
      </c>
      <c r="T663" s="10">
        <f t="shared" si="358"/>
        <v>9.4842857142749999</v>
      </c>
      <c r="U663" s="10">
        <f t="shared" si="359"/>
        <v>0.64881207564349652</v>
      </c>
      <c r="V663" s="10">
        <f t="shared" si="360"/>
        <v>4.7382097072115386</v>
      </c>
      <c r="W663" s="10">
        <f t="shared" si="361"/>
        <v>23.878508009271435</v>
      </c>
      <c r="X663" s="10">
        <f t="shared" si="362"/>
        <v>0.2715131640568158</v>
      </c>
      <c r="Y663" s="10">
        <f t="shared" si="363"/>
        <v>0.5258963021187204</v>
      </c>
      <c r="Z663" s="10">
        <f t="shared" si="364"/>
        <v>3.4095588845948739</v>
      </c>
      <c r="AA663" s="10">
        <f t="shared" si="365"/>
        <v>1.3286508226166647</v>
      </c>
      <c r="AB663" s="10">
        <f t="shared" si="366"/>
        <v>-8.7495238079999993</v>
      </c>
      <c r="AC663" s="10">
        <f t="shared" si="367"/>
        <v>0.47215513487757865</v>
      </c>
      <c r="AD663" s="10">
        <f t="shared" si="368"/>
        <v>0.20662695896066083</v>
      </c>
      <c r="AE663" s="10">
        <f t="shared" si="369"/>
        <v>0.33939104691911975</v>
      </c>
      <c r="AF663" s="10">
        <f t="shared" si="370"/>
        <v>0.23930850497493014</v>
      </c>
      <c r="AG663" s="10">
        <f t="shared" si="371"/>
        <v>2.4738677575398375E-2</v>
      </c>
      <c r="AH663" s="10">
        <f t="shared" si="372"/>
        <v>96.238310293001504</v>
      </c>
      <c r="AI663" s="10">
        <f t="shared" si="373"/>
        <v>6.3998476344845998E-2</v>
      </c>
      <c r="AJ663" s="10">
        <f t="shared" ca="1" si="374"/>
        <v>-0.15173978469999991</v>
      </c>
      <c r="AK663" s="12">
        <f t="shared" si="375"/>
        <v>2.4738677575398375E-2</v>
      </c>
      <c r="AL663" s="10">
        <f t="shared" ca="1" si="376"/>
        <v>1.4803906073166646</v>
      </c>
      <c r="AM663" s="10">
        <f t="shared" si="377"/>
        <v>6.3998476344845998E-2</v>
      </c>
      <c r="AN663" s="10">
        <f t="shared" si="378"/>
        <v>3.4058595199884332</v>
      </c>
      <c r="AO663" s="10">
        <f t="shared" si="379"/>
        <v>4.6669047619999997</v>
      </c>
      <c r="AP663" s="10">
        <f t="shared" si="380"/>
        <v>0.10008254194418961</v>
      </c>
      <c r="AQ663" s="10">
        <f t="shared" si="381"/>
        <v>2.5867476190800001</v>
      </c>
      <c r="AR663" s="15">
        <f t="shared" ca="1" si="382"/>
        <v>0.61355113754648949</v>
      </c>
    </row>
    <row r="664" spans="1:44">
      <c r="A664" s="14" t="str">
        <f>B664&amp;D664</f>
        <v>SD2</v>
      </c>
      <c r="B664" t="s">
        <v>104</v>
      </c>
      <c r="C664" t="s">
        <v>155</v>
      </c>
      <c r="D664">
        <v>2</v>
      </c>
      <c r="E664">
        <v>1</v>
      </c>
      <c r="F664" s="16">
        <f t="shared" ca="1" si="383"/>
        <v>0.93644615373284334</v>
      </c>
      <c r="G664">
        <v>-1.74973545</v>
      </c>
      <c r="H664">
        <v>-12.15978836</v>
      </c>
      <c r="I664">
        <v>-11.64955908</v>
      </c>
      <c r="J664">
        <v>437.14285710000001</v>
      </c>
      <c r="K664">
        <v>5.1849206350000001</v>
      </c>
      <c r="L664">
        <v>44.192857140000001</v>
      </c>
      <c r="M664">
        <v>5.9894179889999997</v>
      </c>
      <c r="N664" s="12">
        <f t="shared" si="352"/>
        <v>18</v>
      </c>
      <c r="O664" s="10">
        <f t="shared" si="353"/>
        <v>10.3</v>
      </c>
      <c r="P664" s="10">
        <f t="shared" si="354"/>
        <v>96.238310293001504</v>
      </c>
      <c r="Q664" s="10">
        <f t="shared" si="355"/>
        <v>26.444725098343</v>
      </c>
      <c r="R664" s="10">
        <f t="shared" si="356"/>
        <v>22.578381337896438</v>
      </c>
      <c r="S664" s="12">
        <f t="shared" si="357"/>
        <v>9.7334720292233001</v>
      </c>
      <c r="T664" s="10">
        <f t="shared" si="358"/>
        <v>13.657371428555999</v>
      </c>
      <c r="U664" s="10">
        <f t="shared" si="359"/>
        <v>0.71268999896068763</v>
      </c>
      <c r="V664" s="10">
        <f t="shared" si="360"/>
        <v>7.4947734625019411</v>
      </c>
      <c r="W664" s="10">
        <f t="shared" si="361"/>
        <v>24.511553218119719</v>
      </c>
      <c r="X664" s="10">
        <f t="shared" si="362"/>
        <v>0.26993985360257533</v>
      </c>
      <c r="Y664" s="10">
        <f t="shared" si="363"/>
        <v>0.61213149859692839</v>
      </c>
      <c r="Z664" s="10">
        <f t="shared" si="364"/>
        <v>4.0502568729551838</v>
      </c>
      <c r="AA664" s="10">
        <f t="shared" si="365"/>
        <v>3.4445165895467573</v>
      </c>
      <c r="AB664" s="10">
        <f t="shared" si="366"/>
        <v>-6.9547619049999998</v>
      </c>
      <c r="AC664" s="10">
        <f t="shared" si="367"/>
        <v>0.53726046895172574</v>
      </c>
      <c r="AD664" s="10">
        <f t="shared" si="368"/>
        <v>0.24033157143108425</v>
      </c>
      <c r="AE664" s="10">
        <f t="shared" si="369"/>
        <v>0.38879602019140502</v>
      </c>
      <c r="AF664" s="10">
        <f t="shared" si="370"/>
        <v>0.25042980169533557</v>
      </c>
      <c r="AG664" s="10">
        <f t="shared" si="371"/>
        <v>2.8006489287572555E-2</v>
      </c>
      <c r="AH664" s="10">
        <f t="shared" si="372"/>
        <v>96.238310293001504</v>
      </c>
      <c r="AI664" s="10">
        <f t="shared" si="373"/>
        <v>6.3998476344845998E-2</v>
      </c>
      <c r="AJ664" s="10">
        <f t="shared" ca="1" si="374"/>
        <v>0.25126666641999995</v>
      </c>
      <c r="AK664" s="12">
        <f t="shared" si="375"/>
        <v>2.8006489287572555E-2</v>
      </c>
      <c r="AL664" s="10">
        <f t="shared" ca="1" si="376"/>
        <v>3.1932499231267575</v>
      </c>
      <c r="AM664" s="10">
        <f t="shared" si="377"/>
        <v>6.3998476344845998E-2</v>
      </c>
      <c r="AN664" s="10">
        <f t="shared" si="378"/>
        <v>3.3828833263259765</v>
      </c>
      <c r="AO664" s="10">
        <f t="shared" si="379"/>
        <v>5.1849206350000001</v>
      </c>
      <c r="AP664" s="10">
        <f t="shared" si="380"/>
        <v>0.13836621849606945</v>
      </c>
      <c r="AQ664" s="10">
        <f t="shared" si="381"/>
        <v>2.7628730159000003</v>
      </c>
      <c r="AR664" s="15">
        <f t="shared" ca="1" si="382"/>
        <v>0.93644615373284334</v>
      </c>
    </row>
    <row r="665" spans="1:44">
      <c r="A665" s="14" t="str">
        <f>B665&amp;D665</f>
        <v>SD3</v>
      </c>
      <c r="B665" t="s">
        <v>104</v>
      </c>
      <c r="C665" t="s">
        <v>155</v>
      </c>
      <c r="D665">
        <v>3</v>
      </c>
      <c r="E665">
        <v>1</v>
      </c>
      <c r="F665" s="16">
        <f t="shared" ca="1" si="383"/>
        <v>1.5225741865703522</v>
      </c>
      <c r="G665">
        <v>4.2552380950000002</v>
      </c>
      <c r="H665">
        <v>-6.220952381</v>
      </c>
      <c r="I665">
        <v>-6.0883928569999997</v>
      </c>
      <c r="J665">
        <v>437.14285710000001</v>
      </c>
      <c r="K665">
        <v>5.3644444440000001</v>
      </c>
      <c r="L665">
        <v>44.192857140000001</v>
      </c>
      <c r="M665">
        <v>6.0714285710000002</v>
      </c>
      <c r="N665" s="12">
        <f t="shared" si="352"/>
        <v>25.3</v>
      </c>
      <c r="O665" s="10">
        <f t="shared" si="353"/>
        <v>11.6</v>
      </c>
      <c r="P665" s="10">
        <f t="shared" si="354"/>
        <v>96.238310293001504</v>
      </c>
      <c r="Q665" s="10">
        <f t="shared" si="355"/>
        <v>28.865625279223</v>
      </c>
      <c r="R665" s="10">
        <f t="shared" si="356"/>
        <v>24.731516455791439</v>
      </c>
      <c r="S665" s="12">
        <f t="shared" si="357"/>
        <v>12.945997536478449</v>
      </c>
      <c r="T665" s="10">
        <f t="shared" si="358"/>
        <v>19.196194285692599</v>
      </c>
      <c r="U665" s="10">
        <f t="shared" si="359"/>
        <v>0.67440438160846405</v>
      </c>
      <c r="V665" s="10">
        <f t="shared" si="360"/>
        <v>9.9684181030884069</v>
      </c>
      <c r="W665" s="10">
        <f t="shared" si="361"/>
        <v>26.79857086750722</v>
      </c>
      <c r="X665" s="10">
        <f t="shared" si="362"/>
        <v>0.25283804508453228</v>
      </c>
      <c r="Y665" s="10">
        <f t="shared" si="363"/>
        <v>0.5604459151714265</v>
      </c>
      <c r="Z665" s="10">
        <f t="shared" si="364"/>
        <v>3.7974124174071457</v>
      </c>
      <c r="AA665" s="10">
        <f t="shared" si="365"/>
        <v>6.1710056856812612</v>
      </c>
      <c r="AB665" s="10">
        <f t="shared" si="366"/>
        <v>-0.98285714299999993</v>
      </c>
      <c r="AC665" s="10">
        <f t="shared" si="367"/>
        <v>0.82798742437811079</v>
      </c>
      <c r="AD665" s="10">
        <f t="shared" si="368"/>
        <v>0.38369133804167188</v>
      </c>
      <c r="AE665" s="10">
        <f t="shared" si="369"/>
        <v>0.60583938120989134</v>
      </c>
      <c r="AF665" s="10">
        <f t="shared" si="370"/>
        <v>0.3876125706472463</v>
      </c>
      <c r="AG665" s="10">
        <f t="shared" si="371"/>
        <v>4.1714445397875777E-2</v>
      </c>
      <c r="AH665" s="10">
        <f t="shared" si="372"/>
        <v>96.238310293001504</v>
      </c>
      <c r="AI665" s="10">
        <f t="shared" si="373"/>
        <v>6.3998476344845998E-2</v>
      </c>
      <c r="AJ665" s="10">
        <f t="shared" ca="1" si="374"/>
        <v>0.83606666667999996</v>
      </c>
      <c r="AK665" s="12">
        <f t="shared" si="375"/>
        <v>4.1714445397875777E-2</v>
      </c>
      <c r="AL665" s="10">
        <f t="shared" ca="1" si="376"/>
        <v>5.3349390190012613</v>
      </c>
      <c r="AM665" s="10">
        <f t="shared" si="377"/>
        <v>6.3998476344845998E-2</v>
      </c>
      <c r="AN665" s="10">
        <f t="shared" si="378"/>
        <v>3.308615003257835</v>
      </c>
      <c r="AO665" s="10">
        <f t="shared" si="379"/>
        <v>5.3644444440000001</v>
      </c>
      <c r="AP665" s="10">
        <f t="shared" si="380"/>
        <v>0.21822681056264503</v>
      </c>
      <c r="AQ665" s="10">
        <f t="shared" si="381"/>
        <v>2.8239111109600001</v>
      </c>
      <c r="AR665" s="15">
        <f t="shared" ca="1" si="382"/>
        <v>1.5225741865703522</v>
      </c>
    </row>
    <row r="666" spans="1:44">
      <c r="A666" s="14" t="str">
        <f>B666&amp;D666</f>
        <v>SD4</v>
      </c>
      <c r="B666" t="s">
        <v>104</v>
      </c>
      <c r="C666" t="s">
        <v>155</v>
      </c>
      <c r="D666">
        <v>4</v>
      </c>
      <c r="E666">
        <v>1</v>
      </c>
      <c r="F666" s="16">
        <f t="shared" ca="1" si="383"/>
        <v>3.2598101463710254</v>
      </c>
      <c r="G666">
        <v>14.72758621</v>
      </c>
      <c r="H666">
        <v>2.1044334980000001</v>
      </c>
      <c r="I666">
        <v>1.373152709</v>
      </c>
      <c r="J666">
        <v>437.14285710000001</v>
      </c>
      <c r="K666">
        <v>5.5902298850000003</v>
      </c>
      <c r="L666">
        <v>44.192857140000001</v>
      </c>
      <c r="M666">
        <v>7.6305418720000002</v>
      </c>
      <c r="N666" s="12">
        <f t="shared" si="352"/>
        <v>33.5</v>
      </c>
      <c r="O666" s="10">
        <f t="shared" si="353"/>
        <v>13.2</v>
      </c>
      <c r="P666" s="10">
        <f t="shared" si="354"/>
        <v>96.238310293001504</v>
      </c>
      <c r="Q666" s="10">
        <f t="shared" si="355"/>
        <v>33.497568920898438</v>
      </c>
      <c r="R666" s="10">
        <f t="shared" si="356"/>
        <v>28.040946484375002</v>
      </c>
      <c r="S666" s="12">
        <f t="shared" si="357"/>
        <v>18.057695178484849</v>
      </c>
      <c r="T666" s="10">
        <f t="shared" si="358"/>
        <v>25.417885714257</v>
      </c>
      <c r="U666" s="10">
        <f t="shared" si="359"/>
        <v>0.71043262140234631</v>
      </c>
      <c r="V666" s="10">
        <f t="shared" si="360"/>
        <v>13.904425287433334</v>
      </c>
      <c r="W666" s="10">
        <f t="shared" si="361"/>
        <v>30.769257702636722</v>
      </c>
      <c r="X666" s="10">
        <f t="shared" si="362"/>
        <v>0.22501184594497081</v>
      </c>
      <c r="Y666" s="10">
        <f t="shared" si="363"/>
        <v>0.60908403889316765</v>
      </c>
      <c r="Z666" s="10">
        <f t="shared" si="364"/>
        <v>4.2169613505449428</v>
      </c>
      <c r="AA666" s="10">
        <f t="shared" si="365"/>
        <v>9.6874639368883919</v>
      </c>
      <c r="AB666" s="10">
        <f t="shared" si="366"/>
        <v>8.4160098540000003</v>
      </c>
      <c r="AC666" s="10">
        <f t="shared" si="367"/>
        <v>1.6756665330830549</v>
      </c>
      <c r="AD666" s="10">
        <f t="shared" si="368"/>
        <v>0.71093273329432483</v>
      </c>
      <c r="AE666" s="10">
        <f t="shared" si="369"/>
        <v>1.1932996331886898</v>
      </c>
      <c r="AF666" s="10">
        <f t="shared" si="370"/>
        <v>0.67460589658077197</v>
      </c>
      <c r="AG666" s="10">
        <f t="shared" si="371"/>
        <v>7.4902341402188738E-2</v>
      </c>
      <c r="AH666" s="10">
        <f t="shared" si="372"/>
        <v>96.238310293001504</v>
      </c>
      <c r="AI666" s="10">
        <f t="shared" si="373"/>
        <v>6.3998476344845998E-2</v>
      </c>
      <c r="AJ666" s="10">
        <f t="shared" ca="1" si="374"/>
        <v>1.3158413795800001</v>
      </c>
      <c r="AK666" s="12">
        <f t="shared" si="375"/>
        <v>7.4902341402188738E-2</v>
      </c>
      <c r="AL666" s="10">
        <f t="shared" ca="1" si="376"/>
        <v>8.3716225573083918</v>
      </c>
      <c r="AM666" s="10">
        <f t="shared" si="377"/>
        <v>6.3998476344845998E-2</v>
      </c>
      <c r="AN666" s="10">
        <f t="shared" si="378"/>
        <v>3.1981122910062028</v>
      </c>
      <c r="AO666" s="10">
        <f t="shared" si="379"/>
        <v>5.5902298850000003</v>
      </c>
      <c r="AP666" s="10">
        <f t="shared" si="380"/>
        <v>0.51869373660791784</v>
      </c>
      <c r="AQ666" s="10">
        <f t="shared" si="381"/>
        <v>2.9006781609000001</v>
      </c>
      <c r="AR666" s="15">
        <f t="shared" ca="1" si="382"/>
        <v>3.2598101463710254</v>
      </c>
    </row>
    <row r="667" spans="1:44">
      <c r="A667" s="14" t="str">
        <f>B667&amp;D667</f>
        <v>SD5</v>
      </c>
      <c r="B667" t="s">
        <v>104</v>
      </c>
      <c r="C667" t="s">
        <v>155</v>
      </c>
      <c r="D667">
        <v>5</v>
      </c>
      <c r="E667">
        <v>1</v>
      </c>
      <c r="F667" s="16">
        <f t="shared" ca="1" si="383"/>
        <v>4.1173797716635967</v>
      </c>
      <c r="G667">
        <v>20.045714289999999</v>
      </c>
      <c r="H667">
        <v>8.3161904759999992</v>
      </c>
      <c r="I667">
        <v>7.8016666670000001</v>
      </c>
      <c r="J667">
        <v>437.14285710000001</v>
      </c>
      <c r="K667">
        <v>4.9168253970000002</v>
      </c>
      <c r="L667">
        <v>44.192857140000001</v>
      </c>
      <c r="M667">
        <v>8.0666666669999998</v>
      </c>
      <c r="N667" s="12">
        <f t="shared" si="352"/>
        <v>39.299999999999997</v>
      </c>
      <c r="O667" s="10">
        <f t="shared" si="353"/>
        <v>14.6</v>
      </c>
      <c r="P667" s="10">
        <f t="shared" si="354"/>
        <v>96.238310293001504</v>
      </c>
      <c r="Q667" s="10">
        <f t="shared" si="355"/>
        <v>36.135359077303001</v>
      </c>
      <c r="R667" s="10">
        <f t="shared" si="356"/>
        <v>30.569418171462999</v>
      </c>
      <c r="S667" s="12">
        <f t="shared" si="357"/>
        <v>20.681849315517123</v>
      </c>
      <c r="T667" s="10">
        <f t="shared" si="358"/>
        <v>29.818594285680597</v>
      </c>
      <c r="U667" s="10">
        <f t="shared" si="359"/>
        <v>0.69358901084914337</v>
      </c>
      <c r="V667" s="10">
        <f t="shared" si="360"/>
        <v>15.925023972948186</v>
      </c>
      <c r="W667" s="10">
        <f t="shared" si="361"/>
        <v>33.352388624382996</v>
      </c>
      <c r="X667" s="10">
        <f t="shared" si="362"/>
        <v>0.19597247027500803</v>
      </c>
      <c r="Y667" s="10">
        <f t="shared" si="363"/>
        <v>0.58634516464634368</v>
      </c>
      <c r="Z667" s="10">
        <f t="shared" si="364"/>
        <v>3.8324399410385119</v>
      </c>
      <c r="AA667" s="10">
        <f t="shared" si="365"/>
        <v>12.092584031909674</v>
      </c>
      <c r="AB667" s="10">
        <f t="shared" si="366"/>
        <v>14.180952382999999</v>
      </c>
      <c r="AC667" s="10">
        <f t="shared" si="367"/>
        <v>2.3449064345421688</v>
      </c>
      <c r="AD667" s="10">
        <f t="shared" si="368"/>
        <v>1.0960910019492953</v>
      </c>
      <c r="AE667" s="10">
        <f t="shared" si="369"/>
        <v>1.7204987182457321</v>
      </c>
      <c r="AF667" s="10">
        <f t="shared" si="370"/>
        <v>1.0583637407491557</v>
      </c>
      <c r="AG667" s="10">
        <f t="shared" si="371"/>
        <v>0.10480910857766551</v>
      </c>
      <c r="AH667" s="10">
        <f t="shared" si="372"/>
        <v>96.238310293001504</v>
      </c>
      <c r="AI667" s="10">
        <f t="shared" si="373"/>
        <v>6.3998476344845998E-2</v>
      </c>
      <c r="AJ667" s="10">
        <f t="shared" ca="1" si="374"/>
        <v>0.80709195405999989</v>
      </c>
      <c r="AK667" s="12">
        <f t="shared" si="375"/>
        <v>0.10480910857766551</v>
      </c>
      <c r="AL667" s="10">
        <f t="shared" ca="1" si="376"/>
        <v>11.285492077849673</v>
      </c>
      <c r="AM667" s="10">
        <f t="shared" si="377"/>
        <v>6.3998476344845998E-2</v>
      </c>
      <c r="AN667" s="10">
        <f t="shared" si="378"/>
        <v>3.1339125820563183</v>
      </c>
      <c r="AO667" s="10">
        <f t="shared" si="379"/>
        <v>4.9168253970000002</v>
      </c>
      <c r="AP667" s="10">
        <f t="shared" si="380"/>
        <v>0.66213497749657635</v>
      </c>
      <c r="AQ667" s="10">
        <f t="shared" si="381"/>
        <v>2.6717206349800002</v>
      </c>
      <c r="AR667" s="15">
        <f t="shared" ca="1" si="382"/>
        <v>4.1173797716635967</v>
      </c>
    </row>
    <row r="668" spans="1:44">
      <c r="A668" s="14" t="str">
        <f>B668&amp;D668</f>
        <v>SD6</v>
      </c>
      <c r="B668" t="s">
        <v>104</v>
      </c>
      <c r="C668" t="s">
        <v>155</v>
      </c>
      <c r="D668">
        <v>6</v>
      </c>
      <c r="E668">
        <v>1</v>
      </c>
      <c r="F668" s="16">
        <f t="shared" ca="1" si="383"/>
        <v>5.1149331875737136</v>
      </c>
      <c r="G668">
        <v>25.303448280000001</v>
      </c>
      <c r="H668">
        <v>13.71330049</v>
      </c>
      <c r="I668">
        <v>13.0203202</v>
      </c>
      <c r="J668">
        <v>437.14285710000001</v>
      </c>
      <c r="K668">
        <v>4.3111247949999996</v>
      </c>
      <c r="L668">
        <v>44.192857140000001</v>
      </c>
      <c r="M668">
        <v>9.3546798029999998</v>
      </c>
      <c r="N668" s="12">
        <f t="shared" si="352"/>
        <v>41.9</v>
      </c>
      <c r="O668" s="10">
        <f t="shared" si="353"/>
        <v>15.3</v>
      </c>
      <c r="P668" s="10">
        <f t="shared" si="354"/>
        <v>96.238310293001504</v>
      </c>
      <c r="Q668" s="10">
        <f t="shared" si="355"/>
        <v>38.665795489647998</v>
      </c>
      <c r="R668" s="10">
        <f t="shared" si="356"/>
        <v>33.03394173610144</v>
      </c>
      <c r="S668" s="12">
        <f t="shared" si="357"/>
        <v>23.284185743323526</v>
      </c>
      <c r="T668" s="10">
        <f t="shared" si="358"/>
        <v>31.791325714249798</v>
      </c>
      <c r="U668" s="10">
        <f t="shared" si="359"/>
        <v>0.73240688207245397</v>
      </c>
      <c r="V668" s="10">
        <f t="shared" si="360"/>
        <v>17.928823022359115</v>
      </c>
      <c r="W668" s="10">
        <f t="shared" si="361"/>
        <v>35.849868612874715</v>
      </c>
      <c r="X668" s="10">
        <f t="shared" si="362"/>
        <v>0.16854926825666139</v>
      </c>
      <c r="Y668" s="10">
        <f t="shared" si="363"/>
        <v>0.63874929079781295</v>
      </c>
      <c r="Z668" s="10">
        <f t="shared" si="364"/>
        <v>3.8596228662158274</v>
      </c>
      <c r="AA668" s="10">
        <f t="shared" si="365"/>
        <v>14.069200156143287</v>
      </c>
      <c r="AB668" s="10">
        <f t="shared" si="366"/>
        <v>19.508374385</v>
      </c>
      <c r="AC668" s="10">
        <f t="shared" si="367"/>
        <v>3.2254885100404507</v>
      </c>
      <c r="AD668" s="10">
        <f t="shared" si="368"/>
        <v>1.5691042797549943</v>
      </c>
      <c r="AE668" s="10">
        <f t="shared" si="369"/>
        <v>2.3972963948977224</v>
      </c>
      <c r="AF668" s="10">
        <f t="shared" si="370"/>
        <v>1.4997629293533805</v>
      </c>
      <c r="AG668" s="10">
        <f t="shared" si="371"/>
        <v>0.14093152402945899</v>
      </c>
      <c r="AH668" s="10">
        <f t="shared" si="372"/>
        <v>96.238310293001504</v>
      </c>
      <c r="AI668" s="10">
        <f t="shared" si="373"/>
        <v>6.3998476344845998E-2</v>
      </c>
      <c r="AJ668" s="10">
        <f t="shared" ca="1" si="374"/>
        <v>0.74583908028000012</v>
      </c>
      <c r="AK668" s="12">
        <f t="shared" si="375"/>
        <v>0.14093152402945899</v>
      </c>
      <c r="AL668" s="10">
        <f t="shared" ca="1" si="376"/>
        <v>13.323361075863287</v>
      </c>
      <c r="AM668" s="10">
        <f t="shared" si="377"/>
        <v>6.3998476344845998E-2</v>
      </c>
      <c r="AN668" s="10">
        <f t="shared" si="378"/>
        <v>3.0768349859803279</v>
      </c>
      <c r="AO668" s="10">
        <f t="shared" si="379"/>
        <v>4.3111247949999996</v>
      </c>
      <c r="AP668" s="10">
        <f t="shared" si="380"/>
        <v>0.89753346554434188</v>
      </c>
      <c r="AQ668" s="10">
        <f t="shared" si="381"/>
        <v>2.4657824303</v>
      </c>
      <c r="AR668" s="15">
        <f t="shared" ca="1" si="382"/>
        <v>5.1149331875737136</v>
      </c>
    </row>
    <row r="669" spans="1:44">
      <c r="A669" s="14" t="str">
        <f>B669&amp;D669</f>
        <v>SD7</v>
      </c>
      <c r="B669" t="s">
        <v>104</v>
      </c>
      <c r="C669" t="s">
        <v>155</v>
      </c>
      <c r="D669">
        <v>7</v>
      </c>
      <c r="E669">
        <v>1</v>
      </c>
      <c r="F669" s="16">
        <f t="shared" ca="1" si="383"/>
        <v>6.0103582687343309</v>
      </c>
      <c r="G669">
        <v>29.26142857</v>
      </c>
      <c r="H669">
        <v>17.182380949999999</v>
      </c>
      <c r="I669">
        <v>16.43420635</v>
      </c>
      <c r="J669">
        <v>437.14285710000001</v>
      </c>
      <c r="K669">
        <v>4.2781547619999998</v>
      </c>
      <c r="L669">
        <v>44.192857140000001</v>
      </c>
      <c r="M669">
        <v>11.009523809999999</v>
      </c>
      <c r="N669" s="12">
        <f t="shared" si="352"/>
        <v>40.700000000000003</v>
      </c>
      <c r="O669" s="10">
        <f t="shared" si="353"/>
        <v>15</v>
      </c>
      <c r="P669" s="10">
        <f t="shared" si="354"/>
        <v>96.238310293001504</v>
      </c>
      <c r="Q669" s="10">
        <f t="shared" si="355"/>
        <v>40.783985627248001</v>
      </c>
      <c r="R669" s="10">
        <f t="shared" si="356"/>
        <v>34.677987430000002</v>
      </c>
      <c r="S669" s="12">
        <f t="shared" si="357"/>
        <v>25.111253968900005</v>
      </c>
      <c r="T669" s="10">
        <f t="shared" si="358"/>
        <v>30.880834285679402</v>
      </c>
      <c r="U669" s="10">
        <f t="shared" si="359"/>
        <v>0.81316630686189173</v>
      </c>
      <c r="V669" s="10">
        <f t="shared" si="360"/>
        <v>19.335665556053005</v>
      </c>
      <c r="W669" s="10">
        <f t="shared" si="361"/>
        <v>37.730986528624001</v>
      </c>
      <c r="X669" s="10">
        <f t="shared" si="362"/>
        <v>0.14858704998897088</v>
      </c>
      <c r="Y669" s="10">
        <f t="shared" si="363"/>
        <v>0.74777451426355401</v>
      </c>
      <c r="Z669" s="10">
        <f t="shared" si="364"/>
        <v>4.1922751653359134</v>
      </c>
      <c r="AA669" s="10">
        <f t="shared" si="365"/>
        <v>15.143390390717091</v>
      </c>
      <c r="AB669" s="10">
        <f t="shared" si="366"/>
        <v>23.221904760000001</v>
      </c>
      <c r="AC669" s="10">
        <f t="shared" si="367"/>
        <v>4.0665937097425857</v>
      </c>
      <c r="AD669" s="10">
        <f t="shared" si="368"/>
        <v>1.9602390129832892</v>
      </c>
      <c r="AE669" s="10">
        <f t="shared" si="369"/>
        <v>3.0134163613629372</v>
      </c>
      <c r="AF669" s="10">
        <f t="shared" si="370"/>
        <v>1.8693325220369765</v>
      </c>
      <c r="AG669" s="10">
        <f t="shared" si="371"/>
        <v>0.1719201870093755</v>
      </c>
      <c r="AH669" s="10">
        <f t="shared" si="372"/>
        <v>96.238310293001504</v>
      </c>
      <c r="AI669" s="10">
        <f t="shared" si="373"/>
        <v>6.3998476344845998E-2</v>
      </c>
      <c r="AJ669" s="10">
        <f t="shared" ca="1" si="374"/>
        <v>0.51989425250000021</v>
      </c>
      <c r="AK669" s="12">
        <f t="shared" si="375"/>
        <v>0.1719201870093755</v>
      </c>
      <c r="AL669" s="10">
        <f t="shared" ca="1" si="376"/>
        <v>14.62349613821709</v>
      </c>
      <c r="AM669" s="10">
        <f t="shared" si="377"/>
        <v>6.3998476344845998E-2</v>
      </c>
      <c r="AN669" s="10">
        <f t="shared" si="378"/>
        <v>3.0382628210063771</v>
      </c>
      <c r="AO669" s="10">
        <f t="shared" si="379"/>
        <v>4.2781547619999998</v>
      </c>
      <c r="AP669" s="10">
        <f t="shared" si="380"/>
        <v>1.1440838393259607</v>
      </c>
      <c r="AQ669" s="10">
        <f t="shared" si="381"/>
        <v>2.4545726190800004</v>
      </c>
      <c r="AR669" s="15">
        <f t="shared" ca="1" si="382"/>
        <v>6.0103582687343309</v>
      </c>
    </row>
    <row r="670" spans="1:44">
      <c r="A670" s="14" t="str">
        <f>B670&amp;D670</f>
        <v>SD8</v>
      </c>
      <c r="B670" t="s">
        <v>104</v>
      </c>
      <c r="C670" t="s">
        <v>155</v>
      </c>
      <c r="D670">
        <v>8</v>
      </c>
      <c r="E670">
        <v>1</v>
      </c>
      <c r="F670" s="16">
        <f t="shared" ca="1" si="383"/>
        <v>7.8482528314570725</v>
      </c>
      <c r="G670">
        <v>26.961904759999999</v>
      </c>
      <c r="H670">
        <v>14.75</v>
      </c>
      <c r="I670">
        <v>15.15251984</v>
      </c>
      <c r="J670">
        <v>437.14285710000001</v>
      </c>
      <c r="K670">
        <v>4.1194246029999997</v>
      </c>
      <c r="L670">
        <v>44.192857140000001</v>
      </c>
      <c r="M670">
        <v>9.9</v>
      </c>
      <c r="N670" s="12">
        <f t="shared" si="352"/>
        <v>65.900000000000006</v>
      </c>
      <c r="O670" s="10">
        <f t="shared" si="353"/>
        <v>13.8</v>
      </c>
      <c r="P670" s="10">
        <f t="shared" si="354"/>
        <v>96.238310293001504</v>
      </c>
      <c r="Q670" s="10">
        <f t="shared" si="355"/>
        <v>39.45019916985644</v>
      </c>
      <c r="R670" s="10">
        <f t="shared" si="356"/>
        <v>33.497568920898438</v>
      </c>
      <c r="S670" s="12">
        <f t="shared" si="357"/>
        <v>40.113043478260877</v>
      </c>
      <c r="T670" s="10">
        <f t="shared" si="358"/>
        <v>50.001154285657805</v>
      </c>
      <c r="U670" s="10">
        <f t="shared" si="359"/>
        <v>0.8022423492284616</v>
      </c>
      <c r="V670" s="10">
        <f t="shared" si="360"/>
        <v>30.887043478260875</v>
      </c>
      <c r="W670" s="10">
        <f t="shared" si="361"/>
        <v>36.473884045377439</v>
      </c>
      <c r="X670" s="10">
        <f t="shared" si="362"/>
        <v>0.15627626272086279</v>
      </c>
      <c r="Y670" s="10">
        <f t="shared" si="363"/>
        <v>0.73302717145842322</v>
      </c>
      <c r="Z670" s="10">
        <f t="shared" si="364"/>
        <v>4.1782565526654443</v>
      </c>
      <c r="AA670" s="10">
        <f t="shared" si="365"/>
        <v>26.70878692559543</v>
      </c>
      <c r="AB670" s="10">
        <f t="shared" si="366"/>
        <v>20.855952379999998</v>
      </c>
      <c r="AC670" s="10">
        <f t="shared" si="367"/>
        <v>3.5573795951468568</v>
      </c>
      <c r="AD670" s="10">
        <f t="shared" si="368"/>
        <v>1.6780913124224357</v>
      </c>
      <c r="AE670" s="10">
        <f t="shared" si="369"/>
        <v>2.617735453784646</v>
      </c>
      <c r="AF670" s="10">
        <f t="shared" si="370"/>
        <v>1.722163859174155</v>
      </c>
      <c r="AG670" s="10">
        <f t="shared" si="371"/>
        <v>0.15157919419696597</v>
      </c>
      <c r="AH670" s="10">
        <f t="shared" si="372"/>
        <v>96.238310293001504</v>
      </c>
      <c r="AI670" s="10">
        <f t="shared" si="373"/>
        <v>6.3998476344845998E-2</v>
      </c>
      <c r="AJ670" s="10">
        <f t="shared" ca="1" si="374"/>
        <v>-0.33123333320000048</v>
      </c>
      <c r="AK670" s="12">
        <f t="shared" si="375"/>
        <v>0.15157919419696597</v>
      </c>
      <c r="AL670" s="10">
        <f t="shared" ca="1" si="376"/>
        <v>27.04002025879543</v>
      </c>
      <c r="AM670" s="10">
        <f t="shared" si="377"/>
        <v>6.3998476344845998E-2</v>
      </c>
      <c r="AN670" s="10">
        <f t="shared" si="378"/>
        <v>3.0627250961252077</v>
      </c>
      <c r="AO670" s="10">
        <f t="shared" si="379"/>
        <v>4.1194246029999997</v>
      </c>
      <c r="AP670" s="10">
        <f t="shared" si="380"/>
        <v>0.89557159461049096</v>
      </c>
      <c r="AQ670" s="10">
        <f t="shared" si="381"/>
        <v>2.40060436502</v>
      </c>
      <c r="AR670" s="15">
        <f t="shared" ca="1" si="382"/>
        <v>7.8482528314570725</v>
      </c>
    </row>
    <row r="671" spans="1:44">
      <c r="A671" s="14" t="str">
        <f>B671&amp;D671</f>
        <v>SD9</v>
      </c>
      <c r="B671" t="s">
        <v>104</v>
      </c>
      <c r="C671" t="s">
        <v>155</v>
      </c>
      <c r="D671">
        <v>9</v>
      </c>
      <c r="E671">
        <v>1</v>
      </c>
      <c r="F671" s="16">
        <f t="shared" ca="1" si="383"/>
        <v>4.3159493353552127</v>
      </c>
      <c r="G671">
        <v>23.816256159999998</v>
      </c>
      <c r="H671">
        <v>10.29901478</v>
      </c>
      <c r="I671">
        <v>10.125554190000001</v>
      </c>
      <c r="J671">
        <v>437.14285710000001</v>
      </c>
      <c r="K671">
        <v>4.3054187190000004</v>
      </c>
      <c r="L671">
        <v>44.192857140000001</v>
      </c>
      <c r="M671">
        <v>9.4482758619999991</v>
      </c>
      <c r="N671" s="12">
        <f t="shared" si="352"/>
        <v>28.4</v>
      </c>
      <c r="O671" s="10">
        <f t="shared" si="353"/>
        <v>12.3</v>
      </c>
      <c r="P671" s="10">
        <f t="shared" si="354"/>
        <v>96.238310293001504</v>
      </c>
      <c r="Q671" s="10">
        <f t="shared" si="355"/>
        <v>37.893147821406437</v>
      </c>
      <c r="R671" s="10">
        <f t="shared" si="356"/>
        <v>31.449057556663</v>
      </c>
      <c r="S671" s="12">
        <f t="shared" si="357"/>
        <v>18.007765629300813</v>
      </c>
      <c r="T671" s="10">
        <f t="shared" si="358"/>
        <v>21.548297142832798</v>
      </c>
      <c r="U671" s="10">
        <f t="shared" si="359"/>
        <v>0.83569321092689663</v>
      </c>
      <c r="V671" s="10">
        <f t="shared" si="360"/>
        <v>13.865979534561626</v>
      </c>
      <c r="W671" s="10">
        <f t="shared" si="361"/>
        <v>34.671102689034718</v>
      </c>
      <c r="X671" s="10">
        <f t="shared" si="362"/>
        <v>0.18420746829824738</v>
      </c>
      <c r="Y671" s="10">
        <f t="shared" si="363"/>
        <v>0.77818583475131053</v>
      </c>
      <c r="Z671" s="10">
        <f t="shared" si="364"/>
        <v>4.9700208328318416</v>
      </c>
      <c r="AA671" s="10">
        <f t="shared" si="365"/>
        <v>8.8959587017297856</v>
      </c>
      <c r="AB671" s="10">
        <f t="shared" si="366"/>
        <v>17.057635470000001</v>
      </c>
      <c r="AC671" s="10">
        <f t="shared" si="367"/>
        <v>2.9511666690224727</v>
      </c>
      <c r="AD671" s="10">
        <f t="shared" si="368"/>
        <v>1.2527852519583307</v>
      </c>
      <c r="AE671" s="10">
        <f t="shared" si="369"/>
        <v>2.1019759604904018</v>
      </c>
      <c r="AF671" s="10">
        <f t="shared" si="370"/>
        <v>1.2383322925531428</v>
      </c>
      <c r="AG671" s="10">
        <f t="shared" si="371"/>
        <v>0.12318601429920632</v>
      </c>
      <c r="AH671" s="10">
        <f t="shared" si="372"/>
        <v>96.238310293001504</v>
      </c>
      <c r="AI671" s="10">
        <f t="shared" si="373"/>
        <v>6.3998476344845998E-2</v>
      </c>
      <c r="AJ671" s="10">
        <f t="shared" ca="1" si="374"/>
        <v>-0.53176436739999966</v>
      </c>
      <c r="AK671" s="12">
        <f t="shared" si="375"/>
        <v>0.12318601429920632</v>
      </c>
      <c r="AL671" s="10">
        <f t="shared" ca="1" si="376"/>
        <v>9.4277230691297849</v>
      </c>
      <c r="AM671" s="10">
        <f t="shared" si="377"/>
        <v>6.3998476344845998E-2</v>
      </c>
      <c r="AN671" s="10">
        <f t="shared" si="378"/>
        <v>3.1028316097994426</v>
      </c>
      <c r="AO671" s="10">
        <f t="shared" si="379"/>
        <v>4.3054187190000004</v>
      </c>
      <c r="AP671" s="10">
        <f t="shared" si="380"/>
        <v>0.863643667937259</v>
      </c>
      <c r="AQ671" s="10">
        <f t="shared" si="381"/>
        <v>2.4638423644600005</v>
      </c>
      <c r="AR671" s="15">
        <f t="shared" ca="1" si="382"/>
        <v>4.3159493353552127</v>
      </c>
    </row>
    <row r="672" spans="1:44">
      <c r="A672" s="14" t="str">
        <f>B672&amp;D672</f>
        <v>SD10</v>
      </c>
      <c r="B672" t="s">
        <v>104</v>
      </c>
      <c r="C672" t="s">
        <v>155</v>
      </c>
      <c r="D672">
        <v>10</v>
      </c>
      <c r="E672">
        <v>1</v>
      </c>
      <c r="F672" s="16">
        <f t="shared" ca="1" si="383"/>
        <v>2.4720657988398544</v>
      </c>
      <c r="G672">
        <v>13.864285710000001</v>
      </c>
      <c r="H672">
        <v>2.424761905</v>
      </c>
      <c r="I672">
        <v>2.213690476</v>
      </c>
      <c r="J672">
        <v>437.14285710000001</v>
      </c>
      <c r="K672">
        <v>4.8066071429999999</v>
      </c>
      <c r="L672">
        <v>44.192857140000001</v>
      </c>
      <c r="M672">
        <v>6.0238095239999998</v>
      </c>
      <c r="N672" s="12">
        <f t="shared" si="352"/>
        <v>20.3</v>
      </c>
      <c r="O672" s="10">
        <f t="shared" si="353"/>
        <v>10.7</v>
      </c>
      <c r="P672" s="10">
        <f t="shared" si="354"/>
        <v>96.238310293001504</v>
      </c>
      <c r="Q672" s="10">
        <f t="shared" si="355"/>
        <v>33.03394173610144</v>
      </c>
      <c r="R672" s="10">
        <f t="shared" si="356"/>
        <v>28.040946484375002</v>
      </c>
      <c r="S672" s="12">
        <f t="shared" si="357"/>
        <v>10.789174455009347</v>
      </c>
      <c r="T672" s="10">
        <f t="shared" si="358"/>
        <v>15.402479999982599</v>
      </c>
      <c r="U672" s="10">
        <f t="shared" si="359"/>
        <v>0.70048293878787937</v>
      </c>
      <c r="V672" s="10">
        <f t="shared" si="360"/>
        <v>8.3076643303571966</v>
      </c>
      <c r="W672" s="10">
        <f t="shared" si="361"/>
        <v>30.537444110238219</v>
      </c>
      <c r="X672" s="10">
        <f t="shared" si="362"/>
        <v>0.22149465993243772</v>
      </c>
      <c r="Y672" s="10">
        <f t="shared" si="363"/>
        <v>0.59565196736363724</v>
      </c>
      <c r="Z672" s="10">
        <f t="shared" si="364"/>
        <v>4.0289189045818983</v>
      </c>
      <c r="AA672" s="10">
        <f t="shared" si="365"/>
        <v>4.2787454257752984</v>
      </c>
      <c r="AB672" s="10">
        <f t="shared" si="366"/>
        <v>8.1445238075000006</v>
      </c>
      <c r="AC672" s="10">
        <f t="shared" si="367"/>
        <v>1.5845801344283994</v>
      </c>
      <c r="AD672" s="10">
        <f t="shared" si="368"/>
        <v>0.72738195789417293</v>
      </c>
      <c r="AE672" s="10">
        <f t="shared" si="369"/>
        <v>1.1559810461612861</v>
      </c>
      <c r="AF672" s="10">
        <f t="shared" si="370"/>
        <v>0.71650589921064201</v>
      </c>
      <c r="AG672" s="10">
        <f t="shared" si="371"/>
        <v>7.3695966058528808E-2</v>
      </c>
      <c r="AH672" s="10">
        <f t="shared" si="372"/>
        <v>96.238310293001504</v>
      </c>
      <c r="AI672" s="10">
        <f t="shared" si="373"/>
        <v>6.3998476344845998E-2</v>
      </c>
      <c r="AJ672" s="10">
        <f t="shared" ca="1" si="374"/>
        <v>-1.2478356327500002</v>
      </c>
      <c r="AK672" s="12">
        <f t="shared" si="375"/>
        <v>7.3695966058528808E-2</v>
      </c>
      <c r="AL672" s="10">
        <f t="shared" ca="1" si="376"/>
        <v>5.5265810585252986</v>
      </c>
      <c r="AM672" s="10">
        <f t="shared" si="377"/>
        <v>6.3998476344845998E-2</v>
      </c>
      <c r="AN672" s="10">
        <f t="shared" si="378"/>
        <v>3.2012005349114721</v>
      </c>
      <c r="AO672" s="10">
        <f t="shared" si="379"/>
        <v>4.8066071429999999</v>
      </c>
      <c r="AP672" s="10">
        <f t="shared" si="380"/>
        <v>0.43947514695064405</v>
      </c>
      <c r="AQ672" s="10">
        <f t="shared" si="381"/>
        <v>2.63424642862</v>
      </c>
      <c r="AR672" s="15">
        <f t="shared" ca="1" si="382"/>
        <v>2.4720657988398544</v>
      </c>
    </row>
    <row r="673" spans="1:44">
      <c r="A673" s="14" t="str">
        <f>B673&amp;D673</f>
        <v>SD11</v>
      </c>
      <c r="B673" t="s">
        <v>104</v>
      </c>
      <c r="C673" t="s">
        <v>155</v>
      </c>
      <c r="D673">
        <v>11</v>
      </c>
      <c r="E673">
        <v>1</v>
      </c>
      <c r="F673" s="16">
        <f t="shared" ca="1" si="383"/>
        <v>1.2292299990969873</v>
      </c>
      <c r="G673">
        <v>4.532512315</v>
      </c>
      <c r="H673">
        <v>-5.5334975369999997</v>
      </c>
      <c r="I673">
        <v>-5.0519704430000001</v>
      </c>
      <c r="J673">
        <v>437.14285710000001</v>
      </c>
      <c r="K673">
        <v>4.8883415440000002</v>
      </c>
      <c r="L673">
        <v>44.192857140000001</v>
      </c>
      <c r="M673">
        <v>5.3300492610000001</v>
      </c>
      <c r="N673" s="12">
        <f t="shared" si="352"/>
        <v>13.9</v>
      </c>
      <c r="O673" s="10">
        <f t="shared" si="353"/>
        <v>9.4</v>
      </c>
      <c r="P673" s="10">
        <f t="shared" si="354"/>
        <v>96.238310293001504</v>
      </c>
      <c r="Q673" s="10">
        <f t="shared" si="355"/>
        <v>29.074606329023439</v>
      </c>
      <c r="R673" s="10">
        <f t="shared" si="356"/>
        <v>24.917641817463</v>
      </c>
      <c r="S673" s="12">
        <f t="shared" si="357"/>
        <v>7.4158342940372348</v>
      </c>
      <c r="T673" s="10">
        <f t="shared" si="358"/>
        <v>10.5465257142738</v>
      </c>
      <c r="U673" s="10">
        <f t="shared" si="359"/>
        <v>0.70315424196999321</v>
      </c>
      <c r="V673" s="10">
        <f t="shared" si="360"/>
        <v>5.7101924064086713</v>
      </c>
      <c r="W673" s="10">
        <f t="shared" si="361"/>
        <v>26.996124073243219</v>
      </c>
      <c r="X673" s="10">
        <f t="shared" si="362"/>
        <v>0.24932180579652091</v>
      </c>
      <c r="Y673" s="10">
        <f t="shared" si="363"/>
        <v>0.59925822665949091</v>
      </c>
      <c r="Z673" s="10">
        <f t="shared" si="364"/>
        <v>4.0334407716275127</v>
      </c>
      <c r="AA673" s="10">
        <f t="shared" si="365"/>
        <v>1.6767516347811586</v>
      </c>
      <c r="AB673" s="10">
        <f t="shared" si="366"/>
        <v>-0.50049261099999987</v>
      </c>
      <c r="AC673" s="10">
        <f t="shared" si="367"/>
        <v>0.84425126078723778</v>
      </c>
      <c r="AD673" s="10">
        <f t="shared" si="368"/>
        <v>0.40441554926953099</v>
      </c>
      <c r="AE673" s="10">
        <f t="shared" si="369"/>
        <v>0.62433340502838441</v>
      </c>
      <c r="AF673" s="10">
        <f t="shared" si="370"/>
        <v>0.4195170869389731</v>
      </c>
      <c r="AG673" s="10">
        <f t="shared" si="371"/>
        <v>4.3038492197446328E-2</v>
      </c>
      <c r="AH673" s="10">
        <f t="shared" si="372"/>
        <v>96.238310293001504</v>
      </c>
      <c r="AI673" s="10">
        <f t="shared" si="373"/>
        <v>6.3998476344845998E-2</v>
      </c>
      <c r="AJ673" s="10">
        <f t="shared" ca="1" si="374"/>
        <v>-1.2103022985900003</v>
      </c>
      <c r="AK673" s="12">
        <f t="shared" si="375"/>
        <v>4.3038492197446328E-2</v>
      </c>
      <c r="AL673" s="10">
        <f t="shared" ca="1" si="376"/>
        <v>2.8870539333711589</v>
      </c>
      <c r="AM673" s="10">
        <f t="shared" si="377"/>
        <v>6.3998476344845998E-2</v>
      </c>
      <c r="AN673" s="10">
        <f t="shared" si="378"/>
        <v>3.3027582641286286</v>
      </c>
      <c r="AO673" s="10">
        <f t="shared" si="379"/>
        <v>4.8883415440000002</v>
      </c>
      <c r="AP673" s="10">
        <f t="shared" si="380"/>
        <v>0.20481631808941131</v>
      </c>
      <c r="AQ673" s="10">
        <f t="shared" si="381"/>
        <v>2.6620361249600002</v>
      </c>
      <c r="AR673" s="15">
        <f t="shared" ca="1" si="382"/>
        <v>1.2292299990969873</v>
      </c>
    </row>
    <row r="674" spans="1:44">
      <c r="A674" s="14" t="str">
        <f>B674&amp;D674</f>
        <v>SD12</v>
      </c>
      <c r="B674" t="s">
        <v>104</v>
      </c>
      <c r="C674" t="s">
        <v>155</v>
      </c>
      <c r="D674">
        <v>12</v>
      </c>
      <c r="E674">
        <v>1</v>
      </c>
      <c r="F674" s="16">
        <f t="shared" ca="1" si="383"/>
        <v>0.6488659399729263</v>
      </c>
      <c r="G674">
        <v>-3.1764976960000002</v>
      </c>
      <c r="H674">
        <v>-12.15483871</v>
      </c>
      <c r="I674">
        <v>-11.2265169</v>
      </c>
      <c r="J674">
        <v>437.14285710000001</v>
      </c>
      <c r="K674">
        <v>4.8335061440000002</v>
      </c>
      <c r="L674">
        <v>44.192857140000001</v>
      </c>
      <c r="M674">
        <v>4.3041474649999998</v>
      </c>
      <c r="N674" s="12">
        <f t="shared" si="352"/>
        <v>11.1</v>
      </c>
      <c r="O674" s="10">
        <f t="shared" si="353"/>
        <v>8.6999999999999993</v>
      </c>
      <c r="P674" s="10">
        <f t="shared" si="354"/>
        <v>96.238310293001504</v>
      </c>
      <c r="Q674" s="10">
        <f t="shared" si="355"/>
        <v>25.864076213451437</v>
      </c>
      <c r="R674" s="10">
        <f t="shared" si="356"/>
        <v>22.578381337896438</v>
      </c>
      <c r="S674" s="12">
        <f t="shared" si="357"/>
        <v>5.5207492449137927</v>
      </c>
      <c r="T674" s="10">
        <f t="shared" si="358"/>
        <v>8.4220457142761997</v>
      </c>
      <c r="U674" s="10">
        <f t="shared" si="359"/>
        <v>0.65551166927954063</v>
      </c>
      <c r="V674" s="10">
        <f t="shared" si="360"/>
        <v>4.2509769185836204</v>
      </c>
      <c r="W674" s="10">
        <f t="shared" si="361"/>
        <v>24.221228775673936</v>
      </c>
      <c r="X674" s="10">
        <f t="shared" si="362"/>
        <v>0.26873918242552836</v>
      </c>
      <c r="Y674" s="10">
        <f t="shared" si="363"/>
        <v>0.53494075352737991</v>
      </c>
      <c r="Z674" s="10">
        <f t="shared" si="364"/>
        <v>3.482032725168418</v>
      </c>
      <c r="AA674" s="10">
        <f t="shared" si="365"/>
        <v>0.76894419341520237</v>
      </c>
      <c r="AB674" s="10">
        <f t="shared" si="366"/>
        <v>-7.6656682030000001</v>
      </c>
      <c r="AC674" s="10">
        <f t="shared" si="367"/>
        <v>0.48321266208023772</v>
      </c>
      <c r="AD674" s="10">
        <f t="shared" si="368"/>
        <v>0.24042776512535191</v>
      </c>
      <c r="AE674" s="10">
        <f t="shared" si="369"/>
        <v>0.36182021360279482</v>
      </c>
      <c r="AF674" s="10">
        <f t="shared" si="370"/>
        <v>0.2590869449684759</v>
      </c>
      <c r="AG674" s="10">
        <f t="shared" si="371"/>
        <v>2.6669998304943734E-2</v>
      </c>
      <c r="AH674" s="10">
        <f t="shared" si="372"/>
        <v>96.238310293001504</v>
      </c>
      <c r="AI674" s="10">
        <f t="shared" si="373"/>
        <v>6.3998476344845998E-2</v>
      </c>
      <c r="AJ674" s="10">
        <f t="shared" ca="1" si="374"/>
        <v>-1.0031245828800002</v>
      </c>
      <c r="AK674" s="12">
        <f t="shared" si="375"/>
        <v>2.6669998304943734E-2</v>
      </c>
      <c r="AL674" s="10">
        <f t="shared" ca="1" si="376"/>
        <v>1.7720687762952025</v>
      </c>
      <c r="AM674" s="10">
        <f t="shared" si="377"/>
        <v>6.3998476344845998E-2</v>
      </c>
      <c r="AN674" s="10">
        <f t="shared" si="378"/>
        <v>3.3919470349150491</v>
      </c>
      <c r="AO674" s="10">
        <f t="shared" si="379"/>
        <v>4.8335061440000002</v>
      </c>
      <c r="AP674" s="10">
        <f t="shared" si="380"/>
        <v>0.10273326863431892</v>
      </c>
      <c r="AQ674" s="10">
        <f t="shared" si="381"/>
        <v>2.6433920889600002</v>
      </c>
      <c r="AR674" s="15">
        <f t="shared" ca="1" si="382"/>
        <v>0.6488659399729263</v>
      </c>
    </row>
    <row r="675" spans="1:44">
      <c r="A675" s="14" t="str">
        <f>B675&amp;D675</f>
        <v>SD1</v>
      </c>
      <c r="B675" t="s">
        <v>104</v>
      </c>
      <c r="C675" t="s">
        <v>156</v>
      </c>
      <c r="D675">
        <v>1</v>
      </c>
      <c r="E675">
        <v>1</v>
      </c>
      <c r="F675" s="16">
        <f t="shared" ca="1" si="383"/>
        <v>0.81483864711653009</v>
      </c>
      <c r="G675">
        <v>-1.7691666669999999</v>
      </c>
      <c r="H675">
        <v>-13.00416667</v>
      </c>
      <c r="I675">
        <v>-11.869548610000001</v>
      </c>
      <c r="J675">
        <v>744.75</v>
      </c>
      <c r="K675">
        <v>5.0230208330000004</v>
      </c>
      <c r="L675">
        <v>44.529000000000003</v>
      </c>
      <c r="M675">
        <v>5.3083333330000002</v>
      </c>
      <c r="N675" s="12">
        <f t="shared" si="352"/>
        <v>12.5</v>
      </c>
      <c r="O675" s="10">
        <f t="shared" si="353"/>
        <v>9.1</v>
      </c>
      <c r="P675" s="10">
        <f t="shared" si="354"/>
        <v>92.800873464478713</v>
      </c>
      <c r="Q675" s="10">
        <f t="shared" si="355"/>
        <v>26.444725098343</v>
      </c>
      <c r="R675" s="10">
        <f t="shared" si="356"/>
        <v>22.233679551116438</v>
      </c>
      <c r="S675" s="12">
        <f t="shared" si="357"/>
        <v>6.7708333331043953</v>
      </c>
      <c r="T675" s="10">
        <f t="shared" si="358"/>
        <v>9.5611874999999991</v>
      </c>
      <c r="U675" s="10">
        <f t="shared" si="359"/>
        <v>0.70815820033906829</v>
      </c>
      <c r="V675" s="10">
        <f t="shared" si="360"/>
        <v>5.2135416664903849</v>
      </c>
      <c r="W675" s="10">
        <f t="shared" si="361"/>
        <v>24.339202324729719</v>
      </c>
      <c r="X675" s="10">
        <f t="shared" si="362"/>
        <v>0.27055795753859979</v>
      </c>
      <c r="Y675" s="10">
        <f t="shared" si="363"/>
        <v>0.60601357045774229</v>
      </c>
      <c r="Z675" s="10">
        <f t="shared" si="364"/>
        <v>3.9906992743747352</v>
      </c>
      <c r="AA675" s="10">
        <f t="shared" si="365"/>
        <v>1.2228423921156497</v>
      </c>
      <c r="AB675" s="10">
        <f t="shared" si="366"/>
        <v>-7.3866666685000002</v>
      </c>
      <c r="AC675" s="10">
        <f t="shared" si="367"/>
        <v>0.53648986371890406</v>
      </c>
      <c r="AD675" s="10">
        <f t="shared" si="368"/>
        <v>0.22441430380554947</v>
      </c>
      <c r="AE675" s="10">
        <f t="shared" si="369"/>
        <v>0.38045208376222678</v>
      </c>
      <c r="AF675" s="10">
        <f t="shared" si="370"/>
        <v>0.24603047251076063</v>
      </c>
      <c r="AG675" s="10">
        <f t="shared" si="371"/>
        <v>2.7187781317431055E-2</v>
      </c>
      <c r="AH675" s="10">
        <f t="shared" si="372"/>
        <v>92.800873464478713</v>
      </c>
      <c r="AI675" s="10">
        <f t="shared" si="373"/>
        <v>6.1712580853878346E-2</v>
      </c>
      <c r="AJ675" s="10">
        <f t="shared" ca="1" si="374"/>
        <v>-0.32143172047000002</v>
      </c>
      <c r="AK675" s="12">
        <f t="shared" si="375"/>
        <v>2.7187781317431055E-2</v>
      </c>
      <c r="AL675" s="10">
        <f t="shared" ca="1" si="376"/>
        <v>1.5442741125856498</v>
      </c>
      <c r="AM675" s="10">
        <f t="shared" si="377"/>
        <v>6.1712580853878346E-2</v>
      </c>
      <c r="AN675" s="10">
        <f t="shared" si="378"/>
        <v>3.3883841172865776</v>
      </c>
      <c r="AO675" s="10">
        <f t="shared" si="379"/>
        <v>5.0230208330000004</v>
      </c>
      <c r="AP675" s="10">
        <f t="shared" si="380"/>
        <v>0.13442161125146615</v>
      </c>
      <c r="AQ675" s="10">
        <f t="shared" si="381"/>
        <v>2.7078270832200002</v>
      </c>
      <c r="AR675" s="15">
        <f t="shared" ca="1" si="382"/>
        <v>0.81483864711653009</v>
      </c>
    </row>
    <row r="676" spans="1:44">
      <c r="A676" s="14" t="str">
        <f>B676&amp;D676</f>
        <v>SD2</v>
      </c>
      <c r="B676" t="s">
        <v>104</v>
      </c>
      <c r="C676" t="s">
        <v>156</v>
      </c>
      <c r="D676">
        <v>2</v>
      </c>
      <c r="E676">
        <v>1</v>
      </c>
      <c r="F676" s="16">
        <f t="shared" ca="1" si="383"/>
        <v>1.2169958775383167</v>
      </c>
      <c r="G676">
        <v>2.8768518520000002</v>
      </c>
      <c r="H676">
        <v>-8.8583333329999991</v>
      </c>
      <c r="I676">
        <v>-7.9705246909999996</v>
      </c>
      <c r="J676">
        <v>744.75</v>
      </c>
      <c r="K676">
        <v>5.1765046300000002</v>
      </c>
      <c r="L676">
        <v>44.529000000000003</v>
      </c>
      <c r="M676">
        <v>6.2777777779999999</v>
      </c>
      <c r="N676" s="12">
        <f t="shared" si="352"/>
        <v>18</v>
      </c>
      <c r="O676" s="10">
        <f t="shared" si="353"/>
        <v>10.3</v>
      </c>
      <c r="P676" s="10">
        <f t="shared" si="354"/>
        <v>92.800873464478713</v>
      </c>
      <c r="Q676" s="10">
        <f t="shared" si="355"/>
        <v>28.245437499156438</v>
      </c>
      <c r="R676" s="10">
        <f t="shared" si="356"/>
        <v>23.816481435648001</v>
      </c>
      <c r="S676" s="12">
        <f t="shared" si="357"/>
        <v>9.9854368933980577</v>
      </c>
      <c r="T676" s="10">
        <f t="shared" si="358"/>
        <v>13.76811</v>
      </c>
      <c r="U676" s="10">
        <f t="shared" si="359"/>
        <v>0.72525836105304631</v>
      </c>
      <c r="V676" s="10">
        <f t="shared" si="360"/>
        <v>7.6887864079165045</v>
      </c>
      <c r="W676" s="10">
        <f t="shared" si="361"/>
        <v>26.030959467402219</v>
      </c>
      <c r="X676" s="10">
        <f t="shared" si="362"/>
        <v>0.25895266122596877</v>
      </c>
      <c r="Y676" s="10">
        <f t="shared" si="363"/>
        <v>0.62909878742161263</v>
      </c>
      <c r="Z676" s="10">
        <f t="shared" si="364"/>
        <v>4.2406204425227445</v>
      </c>
      <c r="AA676" s="10">
        <f t="shared" si="365"/>
        <v>3.44816596539376</v>
      </c>
      <c r="AB676" s="10">
        <f t="shared" si="366"/>
        <v>-2.9907407404999997</v>
      </c>
      <c r="AC676" s="10">
        <f t="shared" si="367"/>
        <v>0.75116895929042904</v>
      </c>
      <c r="AD676" s="10">
        <f t="shared" si="368"/>
        <v>0.31265080883585689</v>
      </c>
      <c r="AE676" s="10">
        <f t="shared" si="369"/>
        <v>0.53190988406314299</v>
      </c>
      <c r="AF676" s="10">
        <f t="shared" si="370"/>
        <v>0.33513628175268323</v>
      </c>
      <c r="AG676" s="10">
        <f t="shared" si="371"/>
        <v>3.6572793458072538E-2</v>
      </c>
      <c r="AH676" s="10">
        <f t="shared" si="372"/>
        <v>92.800873464478713</v>
      </c>
      <c r="AI676" s="10">
        <f t="shared" si="373"/>
        <v>6.1712580853878346E-2</v>
      </c>
      <c r="AJ676" s="10">
        <f t="shared" ca="1" si="374"/>
        <v>0.61542962992000017</v>
      </c>
      <c r="AK676" s="12">
        <f t="shared" si="375"/>
        <v>3.6572793458072538E-2</v>
      </c>
      <c r="AL676" s="10">
        <f t="shared" ca="1" si="376"/>
        <v>2.8327363354737596</v>
      </c>
      <c r="AM676" s="10">
        <f t="shared" si="377"/>
        <v>6.1712580853878346E-2</v>
      </c>
      <c r="AN676" s="10">
        <f t="shared" si="378"/>
        <v>3.3332190254076788</v>
      </c>
      <c r="AO676" s="10">
        <f t="shared" si="379"/>
        <v>5.1765046300000002</v>
      </c>
      <c r="AP676" s="10">
        <f t="shared" si="380"/>
        <v>0.19677360231045976</v>
      </c>
      <c r="AQ676" s="10">
        <f t="shared" si="381"/>
        <v>2.7600115742</v>
      </c>
      <c r="AR676" s="15">
        <f t="shared" ca="1" si="382"/>
        <v>1.2169958775383167</v>
      </c>
    </row>
    <row r="677" spans="1:44">
      <c r="A677" s="14" t="str">
        <f>B677&amp;D677</f>
        <v>SD3</v>
      </c>
      <c r="B677" t="s">
        <v>104</v>
      </c>
      <c r="C677" t="s">
        <v>156</v>
      </c>
      <c r="D677">
        <v>3</v>
      </c>
      <c r="E677">
        <v>1</v>
      </c>
      <c r="F677" s="16">
        <f t="shared" ca="1" si="383"/>
        <v>1.6832496955528633</v>
      </c>
      <c r="G677">
        <v>5.5374999999999996</v>
      </c>
      <c r="H677">
        <v>-4.9725000000000001</v>
      </c>
      <c r="I677">
        <v>-4.7424652780000001</v>
      </c>
      <c r="J677">
        <v>744.75</v>
      </c>
      <c r="K677">
        <v>5.9265972219999998</v>
      </c>
      <c r="L677">
        <v>44.529000000000003</v>
      </c>
      <c r="M677">
        <v>6.233333333</v>
      </c>
      <c r="N677" s="12">
        <f t="shared" si="352"/>
        <v>25.3</v>
      </c>
      <c r="O677" s="10">
        <f t="shared" si="353"/>
        <v>11.6</v>
      </c>
      <c r="P677" s="10">
        <f t="shared" si="354"/>
        <v>92.800873464478713</v>
      </c>
      <c r="Q677" s="10">
        <f t="shared" si="355"/>
        <v>29.49597057068144</v>
      </c>
      <c r="R677" s="10">
        <f t="shared" si="356"/>
        <v>25.293042243327999</v>
      </c>
      <c r="S677" s="12">
        <f t="shared" si="357"/>
        <v>13.122557470900864</v>
      </c>
      <c r="T677" s="10">
        <f t="shared" si="358"/>
        <v>19.351843500000001</v>
      </c>
      <c r="U677" s="10">
        <f t="shared" si="359"/>
        <v>0.6781037409123768</v>
      </c>
      <c r="V677" s="10">
        <f t="shared" si="360"/>
        <v>10.104369252593665</v>
      </c>
      <c r="W677" s="10">
        <f t="shared" si="361"/>
        <v>27.39450640700472</v>
      </c>
      <c r="X677" s="10">
        <f t="shared" si="362"/>
        <v>0.24825077823000816</v>
      </c>
      <c r="Y677" s="10">
        <f t="shared" si="363"/>
        <v>0.56544005023170874</v>
      </c>
      <c r="Z677" s="10">
        <f t="shared" si="364"/>
        <v>3.8453924100691714</v>
      </c>
      <c r="AA677" s="10">
        <f t="shared" si="365"/>
        <v>6.2589768425244934</v>
      </c>
      <c r="AB677" s="10">
        <f t="shared" si="366"/>
        <v>0.28249999999999975</v>
      </c>
      <c r="AC677" s="10">
        <f t="shared" si="367"/>
        <v>0.90558652069406431</v>
      </c>
      <c r="AD677" s="10">
        <f t="shared" si="368"/>
        <v>0.42205691342759555</v>
      </c>
      <c r="AE677" s="10">
        <f t="shared" si="369"/>
        <v>0.66382171706082993</v>
      </c>
      <c r="AF677" s="10">
        <f t="shared" si="370"/>
        <v>0.42948569874485443</v>
      </c>
      <c r="AG677" s="10">
        <f t="shared" si="371"/>
        <v>4.5264774098802626E-2</v>
      </c>
      <c r="AH677" s="10">
        <f t="shared" si="372"/>
        <v>92.800873464478713</v>
      </c>
      <c r="AI677" s="10">
        <f t="shared" si="373"/>
        <v>6.1712580853878346E-2</v>
      </c>
      <c r="AJ677" s="10">
        <f t="shared" ca="1" si="374"/>
        <v>0.45825370366999996</v>
      </c>
      <c r="AK677" s="12">
        <f t="shared" si="375"/>
        <v>4.5264774098802626E-2</v>
      </c>
      <c r="AL677" s="10">
        <f t="shared" ca="1" si="376"/>
        <v>5.8007231388544938</v>
      </c>
      <c r="AM677" s="10">
        <f t="shared" si="377"/>
        <v>6.1712580853878346E-2</v>
      </c>
      <c r="AN677" s="10">
        <f t="shared" si="378"/>
        <v>3.2932953994492875</v>
      </c>
      <c r="AO677" s="10">
        <f t="shared" si="379"/>
        <v>5.9265972219999998</v>
      </c>
      <c r="AP677" s="10">
        <f t="shared" si="380"/>
        <v>0.2343360183159755</v>
      </c>
      <c r="AQ677" s="10">
        <f t="shared" si="381"/>
        <v>3.0150430554800001</v>
      </c>
      <c r="AR677" s="15">
        <f t="shared" ca="1" si="382"/>
        <v>1.6832496955528633</v>
      </c>
    </row>
    <row r="678" spans="1:44">
      <c r="A678" s="14" t="str">
        <f>B678&amp;D678</f>
        <v>SD4</v>
      </c>
      <c r="B678" t="s">
        <v>104</v>
      </c>
      <c r="C678" t="s">
        <v>156</v>
      </c>
      <c r="D678">
        <v>4</v>
      </c>
      <c r="E678">
        <v>1</v>
      </c>
      <c r="F678" s="16">
        <f t="shared" ca="1" si="383"/>
        <v>3.352512264818972</v>
      </c>
      <c r="G678">
        <v>13.66896552</v>
      </c>
      <c r="H678">
        <v>0.576724138</v>
      </c>
      <c r="I678">
        <v>-0.608189655</v>
      </c>
      <c r="J678">
        <v>744.75</v>
      </c>
      <c r="K678">
        <v>5.9917385059999999</v>
      </c>
      <c r="L678">
        <v>44.529000000000003</v>
      </c>
      <c r="M678">
        <v>7.6896551720000001</v>
      </c>
      <c r="N678" s="12">
        <f t="shared" si="352"/>
        <v>33.5</v>
      </c>
      <c r="O678" s="10">
        <f t="shared" si="353"/>
        <v>13.2</v>
      </c>
      <c r="P678" s="10">
        <f t="shared" si="354"/>
        <v>92.800873464478713</v>
      </c>
      <c r="Q678" s="10">
        <f t="shared" si="355"/>
        <v>33.03394173610144</v>
      </c>
      <c r="R678" s="10">
        <f t="shared" si="356"/>
        <v>27.43413149462144</v>
      </c>
      <c r="S678" s="12">
        <f t="shared" si="357"/>
        <v>18.132706373560605</v>
      </c>
      <c r="T678" s="10">
        <f t="shared" si="358"/>
        <v>25.6239825</v>
      </c>
      <c r="U678" s="10">
        <f t="shared" si="359"/>
        <v>0.70764590842038722</v>
      </c>
      <c r="V678" s="10">
        <f t="shared" si="360"/>
        <v>13.962183907641666</v>
      </c>
      <c r="W678" s="10">
        <f t="shared" si="361"/>
        <v>30.23403661536144</v>
      </c>
      <c r="X678" s="10">
        <f t="shared" si="362"/>
        <v>0.23298579627908728</v>
      </c>
      <c r="Y678" s="10">
        <f t="shared" si="363"/>
        <v>0.60532197636752283</v>
      </c>
      <c r="Z678" s="10">
        <f t="shared" si="364"/>
        <v>4.2639491968976575</v>
      </c>
      <c r="AA678" s="10">
        <f t="shared" si="365"/>
        <v>9.6982347107440088</v>
      </c>
      <c r="AB678" s="10">
        <f t="shared" si="366"/>
        <v>7.1228448289999999</v>
      </c>
      <c r="AC678" s="10">
        <f t="shared" si="367"/>
        <v>1.5645852478287252</v>
      </c>
      <c r="AD678" s="10">
        <f t="shared" si="368"/>
        <v>0.63691748418816341</v>
      </c>
      <c r="AE678" s="10">
        <f t="shared" si="369"/>
        <v>1.1007513660084443</v>
      </c>
      <c r="AF678" s="10">
        <f t="shared" si="370"/>
        <v>0.58428774479699042</v>
      </c>
      <c r="AG678" s="10">
        <f t="shared" si="371"/>
        <v>6.9303677246457057E-2</v>
      </c>
      <c r="AH678" s="10">
        <f t="shared" si="372"/>
        <v>92.800873464478713</v>
      </c>
      <c r="AI678" s="10">
        <f t="shared" si="373"/>
        <v>6.1712580853878346E-2</v>
      </c>
      <c r="AJ678" s="10">
        <f t="shared" ca="1" si="374"/>
        <v>0.95764827606000014</v>
      </c>
      <c r="AK678" s="12">
        <f t="shared" si="375"/>
        <v>6.9303677246457057E-2</v>
      </c>
      <c r="AL678" s="10">
        <f t="shared" ca="1" si="376"/>
        <v>8.7405864346840083</v>
      </c>
      <c r="AM678" s="10">
        <f t="shared" si="377"/>
        <v>6.1712580853878346E-2</v>
      </c>
      <c r="AN678" s="10">
        <f t="shared" si="378"/>
        <v>3.2128761242211499</v>
      </c>
      <c r="AO678" s="10">
        <f t="shared" si="379"/>
        <v>5.9917385059999999</v>
      </c>
      <c r="AP678" s="10">
        <f t="shared" si="380"/>
        <v>0.51646362121145384</v>
      </c>
      <c r="AQ678" s="10">
        <f t="shared" si="381"/>
        <v>3.03719109204</v>
      </c>
      <c r="AR678" s="15">
        <f t="shared" ca="1" si="382"/>
        <v>3.352512264818972</v>
      </c>
    </row>
    <row r="679" spans="1:44">
      <c r="A679" s="14" t="str">
        <f>B679&amp;D679</f>
        <v>SD5</v>
      </c>
      <c r="B679" t="s">
        <v>104</v>
      </c>
      <c r="C679" t="s">
        <v>156</v>
      </c>
      <c r="D679">
        <v>5</v>
      </c>
      <c r="E679">
        <v>1</v>
      </c>
      <c r="F679" s="16">
        <f t="shared" ca="1" si="383"/>
        <v>4.666864505229313</v>
      </c>
      <c r="G679">
        <v>19.412500000000001</v>
      </c>
      <c r="H679">
        <v>6.403333333</v>
      </c>
      <c r="I679">
        <v>4.6554513890000004</v>
      </c>
      <c r="J679">
        <v>744.75</v>
      </c>
      <c r="K679">
        <v>5.5212500000000002</v>
      </c>
      <c r="L679">
        <v>44.529000000000003</v>
      </c>
      <c r="M679">
        <v>9.2666666670000009</v>
      </c>
      <c r="N679" s="12">
        <f t="shared" si="352"/>
        <v>39.299999999999997</v>
      </c>
      <c r="O679" s="10">
        <f t="shared" si="353"/>
        <v>14.6</v>
      </c>
      <c r="P679" s="10">
        <f t="shared" si="354"/>
        <v>92.800873464478713</v>
      </c>
      <c r="Q679" s="10">
        <f t="shared" si="355"/>
        <v>35.644563359488004</v>
      </c>
      <c r="R679" s="10">
        <f t="shared" si="356"/>
        <v>29.708361940743</v>
      </c>
      <c r="S679" s="12">
        <f t="shared" si="357"/>
        <v>22.296917808667807</v>
      </c>
      <c r="T679" s="10">
        <f t="shared" si="358"/>
        <v>30.060373499999997</v>
      </c>
      <c r="U679" s="10">
        <f t="shared" si="359"/>
        <v>0.74173788321917589</v>
      </c>
      <c r="V679" s="10">
        <f t="shared" si="360"/>
        <v>17.168626712674211</v>
      </c>
      <c r="W679" s="10">
        <f t="shared" si="361"/>
        <v>32.676462650115504</v>
      </c>
      <c r="X679" s="10">
        <f t="shared" si="362"/>
        <v>0.21080858720047335</v>
      </c>
      <c r="Y679" s="10">
        <f t="shared" si="363"/>
        <v>0.65134614234588761</v>
      </c>
      <c r="Z679" s="10">
        <f t="shared" si="364"/>
        <v>4.4867841750679407</v>
      </c>
      <c r="AA679" s="10">
        <f t="shared" si="365"/>
        <v>12.68184253760627</v>
      </c>
      <c r="AB679" s="10">
        <f t="shared" si="366"/>
        <v>12.9079166665</v>
      </c>
      <c r="AC679" s="10">
        <f t="shared" si="367"/>
        <v>2.2545829638991544</v>
      </c>
      <c r="AD679" s="10">
        <f t="shared" si="368"/>
        <v>0.9615444802348122</v>
      </c>
      <c r="AE679" s="10">
        <f t="shared" si="369"/>
        <v>1.6080637220669833</v>
      </c>
      <c r="AF679" s="10">
        <f t="shared" si="370"/>
        <v>0.85155209903763773</v>
      </c>
      <c r="AG679" s="10">
        <f t="shared" si="371"/>
        <v>9.7453695215386799E-2</v>
      </c>
      <c r="AH679" s="10">
        <f t="shared" si="372"/>
        <v>92.800873464478713</v>
      </c>
      <c r="AI679" s="10">
        <f t="shared" si="373"/>
        <v>6.1712580853878346E-2</v>
      </c>
      <c r="AJ679" s="10">
        <f t="shared" ca="1" si="374"/>
        <v>0.80991005725000009</v>
      </c>
      <c r="AK679" s="12">
        <f t="shared" si="375"/>
        <v>9.7453695215386799E-2</v>
      </c>
      <c r="AL679" s="10">
        <f t="shared" ca="1" si="376"/>
        <v>11.87193248035627</v>
      </c>
      <c r="AM679" s="10">
        <f t="shared" si="377"/>
        <v>6.1712580853878346E-2</v>
      </c>
      <c r="AN679" s="10">
        <f t="shared" si="378"/>
        <v>3.1478666645310613</v>
      </c>
      <c r="AO679" s="10">
        <f t="shared" si="379"/>
        <v>5.5212500000000002</v>
      </c>
      <c r="AP679" s="10">
        <f t="shared" si="380"/>
        <v>0.7565116230293456</v>
      </c>
      <c r="AQ679" s="10">
        <f t="shared" si="381"/>
        <v>2.8772250000000001</v>
      </c>
      <c r="AR679" s="15">
        <f t="shared" ca="1" si="382"/>
        <v>4.666864505229313</v>
      </c>
    </row>
    <row r="680" spans="1:44">
      <c r="A680" s="14" t="str">
        <f>B680&amp;D680</f>
        <v>SD6</v>
      </c>
      <c r="B680" t="s">
        <v>104</v>
      </c>
      <c r="C680" t="s">
        <v>156</v>
      </c>
      <c r="D680">
        <v>6</v>
      </c>
      <c r="E680">
        <v>1</v>
      </c>
      <c r="F680" s="16">
        <f t="shared" ca="1" si="383"/>
        <v>5.926311129238087</v>
      </c>
      <c r="G680">
        <v>26.175862070000001</v>
      </c>
      <c r="H680">
        <v>12.174137930000001</v>
      </c>
      <c r="I680">
        <v>11.11921695</v>
      </c>
      <c r="J680">
        <v>744.75</v>
      </c>
      <c r="K680">
        <v>4.8660919539999998</v>
      </c>
      <c r="L680">
        <v>44.529000000000003</v>
      </c>
      <c r="M680">
        <v>10.724137929999999</v>
      </c>
      <c r="N680" s="12">
        <f t="shared" si="352"/>
        <v>41.9</v>
      </c>
      <c r="O680" s="10">
        <f t="shared" si="353"/>
        <v>15.3</v>
      </c>
      <c r="P680" s="10">
        <f t="shared" si="354"/>
        <v>92.800873464478713</v>
      </c>
      <c r="Q680" s="10">
        <f t="shared" si="355"/>
        <v>39.187417741303001</v>
      </c>
      <c r="R680" s="10">
        <f t="shared" si="356"/>
        <v>32.347545564375004</v>
      </c>
      <c r="S680" s="12">
        <f t="shared" si="357"/>
        <v>25.159358799575159</v>
      </c>
      <c r="T680" s="10">
        <f t="shared" si="358"/>
        <v>32.049100500000002</v>
      </c>
      <c r="U680" s="10">
        <f t="shared" si="359"/>
        <v>0.78502542683140697</v>
      </c>
      <c r="V680" s="10">
        <f t="shared" si="360"/>
        <v>19.372706275672872</v>
      </c>
      <c r="W680" s="10">
        <f t="shared" si="361"/>
        <v>35.767481652839002</v>
      </c>
      <c r="X680" s="10">
        <f t="shared" si="362"/>
        <v>0.17896025074408931</v>
      </c>
      <c r="Y680" s="10">
        <f t="shared" si="363"/>
        <v>0.7097843262223994</v>
      </c>
      <c r="Z680" s="10">
        <f t="shared" si="364"/>
        <v>4.5432992957233767</v>
      </c>
      <c r="AA680" s="10">
        <f t="shared" si="365"/>
        <v>14.829406979949496</v>
      </c>
      <c r="AB680" s="10">
        <f t="shared" si="366"/>
        <v>19.175000000000001</v>
      </c>
      <c r="AC680" s="10">
        <f t="shared" si="367"/>
        <v>3.3965436005142529</v>
      </c>
      <c r="AD680" s="10">
        <f t="shared" si="368"/>
        <v>1.4187503503236776</v>
      </c>
      <c r="AE680" s="10">
        <f t="shared" si="369"/>
        <v>2.4076469754189653</v>
      </c>
      <c r="AF680" s="10">
        <f t="shared" si="370"/>
        <v>1.323153104102377</v>
      </c>
      <c r="AG680" s="10">
        <f t="shared" si="371"/>
        <v>0.13839740172410717</v>
      </c>
      <c r="AH680" s="10">
        <f t="shared" si="372"/>
        <v>92.800873464478713</v>
      </c>
      <c r="AI680" s="10">
        <f t="shared" si="373"/>
        <v>6.1712580853878346E-2</v>
      </c>
      <c r="AJ680" s="10">
        <f t="shared" ca="1" si="374"/>
        <v>0.87739166669000013</v>
      </c>
      <c r="AK680" s="12">
        <f t="shared" si="375"/>
        <v>0.13839740172410717</v>
      </c>
      <c r="AL680" s="10">
        <f t="shared" ca="1" si="376"/>
        <v>13.952015313259496</v>
      </c>
      <c r="AM680" s="10">
        <f t="shared" si="377"/>
        <v>6.1712580853878346E-2</v>
      </c>
      <c r="AN680" s="10">
        <f t="shared" si="378"/>
        <v>3.0803456832377853</v>
      </c>
      <c r="AO680" s="10">
        <f t="shared" si="379"/>
        <v>4.8660919539999998</v>
      </c>
      <c r="AP680" s="10">
        <f t="shared" si="380"/>
        <v>1.0844938713165884</v>
      </c>
      <c r="AQ680" s="10">
        <f t="shared" si="381"/>
        <v>2.6544712643600001</v>
      </c>
      <c r="AR680" s="15">
        <f t="shared" ca="1" si="382"/>
        <v>5.926311129238087</v>
      </c>
    </row>
    <row r="681" spans="1:44">
      <c r="A681" s="14" t="str">
        <f>B681&amp;D681</f>
        <v>SD7</v>
      </c>
      <c r="B681" t="s">
        <v>104</v>
      </c>
      <c r="C681" t="s">
        <v>156</v>
      </c>
      <c r="D681">
        <v>7</v>
      </c>
      <c r="E681">
        <v>1</v>
      </c>
      <c r="F681" s="16">
        <f t="shared" ca="1" si="383"/>
        <v>7.2715925803768355</v>
      </c>
      <c r="G681">
        <v>30.848333329999999</v>
      </c>
      <c r="H681">
        <v>16.747499999999999</v>
      </c>
      <c r="I681">
        <v>13.667743059999999</v>
      </c>
      <c r="J681">
        <v>744.75</v>
      </c>
      <c r="K681">
        <v>4.6960763889999999</v>
      </c>
      <c r="L681">
        <v>44.529000000000003</v>
      </c>
      <c r="M681">
        <v>11.366666670000001</v>
      </c>
      <c r="N681" s="12">
        <f t="shared" si="352"/>
        <v>40.700000000000003</v>
      </c>
      <c r="O681" s="10">
        <f t="shared" si="353"/>
        <v>15</v>
      </c>
      <c r="P681" s="10">
        <f t="shared" si="354"/>
        <v>92.800873464478713</v>
      </c>
      <c r="Q681" s="10">
        <f t="shared" si="355"/>
        <v>41.600320340106435</v>
      </c>
      <c r="R681" s="10">
        <f t="shared" si="356"/>
        <v>34.439446698821442</v>
      </c>
      <c r="S681" s="12">
        <f t="shared" si="357"/>
        <v>25.595777782300001</v>
      </c>
      <c r="T681" s="10">
        <f t="shared" si="358"/>
        <v>31.1312265</v>
      </c>
      <c r="U681" s="10">
        <f t="shared" si="359"/>
        <v>0.82218982866929446</v>
      </c>
      <c r="V681" s="10">
        <f t="shared" si="360"/>
        <v>19.708748892371002</v>
      </c>
      <c r="W681" s="10">
        <f t="shared" si="361"/>
        <v>38.019883519463939</v>
      </c>
      <c r="X681" s="10">
        <f t="shared" si="362"/>
        <v>0.164890229329655</v>
      </c>
      <c r="Y681" s="10">
        <f t="shared" si="363"/>
        <v>0.7599562687035476</v>
      </c>
      <c r="Z681" s="10">
        <f t="shared" si="364"/>
        <v>4.7642474013941172</v>
      </c>
      <c r="AA681" s="10">
        <f t="shared" si="365"/>
        <v>14.944501490976885</v>
      </c>
      <c r="AB681" s="10">
        <f t="shared" si="366"/>
        <v>23.797916664999999</v>
      </c>
      <c r="AC681" s="10">
        <f t="shared" si="367"/>
        <v>4.4539460525192371</v>
      </c>
      <c r="AD681" s="10">
        <f t="shared" si="368"/>
        <v>1.9069393430399246</v>
      </c>
      <c r="AE681" s="10">
        <f t="shared" si="369"/>
        <v>3.180442697779581</v>
      </c>
      <c r="AF681" s="10">
        <f t="shared" si="370"/>
        <v>1.5644608053173892</v>
      </c>
      <c r="AG681" s="10">
        <f t="shared" si="371"/>
        <v>0.1772066889377322</v>
      </c>
      <c r="AH681" s="10">
        <f t="shared" si="372"/>
        <v>92.800873464478713</v>
      </c>
      <c r="AI681" s="10">
        <f t="shared" si="373"/>
        <v>6.1712580853878346E-2</v>
      </c>
      <c r="AJ681" s="10">
        <f t="shared" ca="1" si="374"/>
        <v>0.64720833309999981</v>
      </c>
      <c r="AK681" s="12">
        <f t="shared" si="375"/>
        <v>0.1772066889377322</v>
      </c>
      <c r="AL681" s="10">
        <f t="shared" ca="1" si="376"/>
        <v>14.297293157876885</v>
      </c>
      <c r="AM681" s="10">
        <f t="shared" si="377"/>
        <v>6.1712580853878346E-2</v>
      </c>
      <c r="AN681" s="10">
        <f t="shared" si="378"/>
        <v>3.0323662986349151</v>
      </c>
      <c r="AO681" s="10">
        <f t="shared" si="379"/>
        <v>4.6960763889999999</v>
      </c>
      <c r="AP681" s="10">
        <f t="shared" si="380"/>
        <v>1.6159818924621918</v>
      </c>
      <c r="AQ681" s="10">
        <f t="shared" si="381"/>
        <v>2.5966659722600003</v>
      </c>
      <c r="AR681" s="15">
        <f t="shared" ca="1" si="382"/>
        <v>7.2715925803768355</v>
      </c>
    </row>
    <row r="682" spans="1:44">
      <c r="A682" s="14" t="str">
        <f>B682&amp;D682</f>
        <v>SD8</v>
      </c>
      <c r="B682" t="s">
        <v>104</v>
      </c>
      <c r="C682" t="s">
        <v>156</v>
      </c>
      <c r="D682">
        <v>8</v>
      </c>
      <c r="E682">
        <v>1</v>
      </c>
      <c r="F682" s="16">
        <f t="shared" ca="1" si="383"/>
        <v>9.7972162063963086</v>
      </c>
      <c r="G682">
        <v>29.6525</v>
      </c>
      <c r="H682">
        <v>15.16</v>
      </c>
      <c r="I682">
        <v>12.484861110000001</v>
      </c>
      <c r="J682">
        <v>744.75</v>
      </c>
      <c r="K682">
        <v>4.5487152780000004</v>
      </c>
      <c r="L682">
        <v>44.529000000000003</v>
      </c>
      <c r="M682">
        <v>10.94166667</v>
      </c>
      <c r="N682" s="12">
        <f t="shared" si="352"/>
        <v>65.900000000000006</v>
      </c>
      <c r="O682" s="10">
        <f t="shared" si="353"/>
        <v>13.8</v>
      </c>
      <c r="P682" s="10">
        <f t="shared" si="354"/>
        <v>92.800873464478713</v>
      </c>
      <c r="Q682" s="10">
        <f t="shared" si="355"/>
        <v>41.054749747773435</v>
      </c>
      <c r="R682" s="10">
        <f t="shared" si="356"/>
        <v>33.731204087808003</v>
      </c>
      <c r="S682" s="12">
        <f t="shared" si="357"/>
        <v>42.600211360615951</v>
      </c>
      <c r="T682" s="10">
        <f t="shared" si="358"/>
        <v>50.406580500000004</v>
      </c>
      <c r="U682" s="10">
        <f t="shared" si="359"/>
        <v>0.84513194384641799</v>
      </c>
      <c r="V682" s="10">
        <f t="shared" si="360"/>
        <v>32.802162747674281</v>
      </c>
      <c r="W682" s="10">
        <f t="shared" si="361"/>
        <v>37.392976917790719</v>
      </c>
      <c r="X682" s="10">
        <f t="shared" si="362"/>
        <v>0.17153161820799182</v>
      </c>
      <c r="Y682" s="10">
        <f t="shared" si="363"/>
        <v>0.79092812419266434</v>
      </c>
      <c r="Z682" s="10">
        <f t="shared" si="364"/>
        <v>5.0730745546721909</v>
      </c>
      <c r="AA682" s="10">
        <f t="shared" si="365"/>
        <v>27.729088193002092</v>
      </c>
      <c r="AB682" s="10">
        <f t="shared" si="366"/>
        <v>22.40625</v>
      </c>
      <c r="AC682" s="10">
        <f t="shared" si="367"/>
        <v>4.1592223968499429</v>
      </c>
      <c r="AD682" s="10">
        <f t="shared" si="368"/>
        <v>1.7229923879460383</v>
      </c>
      <c r="AE682" s="10">
        <f t="shared" si="369"/>
        <v>2.9411073923979907</v>
      </c>
      <c r="AF682" s="10">
        <f t="shared" si="370"/>
        <v>1.448040595082543</v>
      </c>
      <c r="AG682" s="10">
        <f t="shared" si="371"/>
        <v>0.16466234544859032</v>
      </c>
      <c r="AH682" s="10">
        <f t="shared" si="372"/>
        <v>92.800873464478713</v>
      </c>
      <c r="AI682" s="10">
        <f t="shared" si="373"/>
        <v>6.1712580853878346E-2</v>
      </c>
      <c r="AJ682" s="10">
        <f t="shared" ca="1" si="374"/>
        <v>-0.19483333309999987</v>
      </c>
      <c r="AK682" s="12">
        <f t="shared" si="375"/>
        <v>0.16466234544859032</v>
      </c>
      <c r="AL682" s="10">
        <f t="shared" ca="1" si="376"/>
        <v>27.923921526102092</v>
      </c>
      <c r="AM682" s="10">
        <f t="shared" si="377"/>
        <v>6.1712580853878346E-2</v>
      </c>
      <c r="AN682" s="10">
        <f t="shared" si="378"/>
        <v>3.046651856553475</v>
      </c>
      <c r="AO682" s="10">
        <f t="shared" si="379"/>
        <v>4.5487152780000004</v>
      </c>
      <c r="AP682" s="10">
        <f t="shared" si="380"/>
        <v>1.4930667973154477</v>
      </c>
      <c r="AQ682" s="10">
        <f t="shared" si="381"/>
        <v>2.54656319452</v>
      </c>
      <c r="AR682" s="15">
        <f t="shared" ca="1" si="382"/>
        <v>9.7972162063963086</v>
      </c>
    </row>
    <row r="683" spans="1:44">
      <c r="A683" s="14" t="str">
        <f>B683&amp;D683</f>
        <v>SD9</v>
      </c>
      <c r="B683" t="s">
        <v>104</v>
      </c>
      <c r="C683" t="s">
        <v>156</v>
      </c>
      <c r="D683">
        <v>9</v>
      </c>
      <c r="E683">
        <v>1</v>
      </c>
      <c r="F683" s="16">
        <f t="shared" ca="1" si="383"/>
        <v>4.8893305320075591</v>
      </c>
      <c r="G683">
        <v>23.528448279999999</v>
      </c>
      <c r="H683">
        <v>8.9922413789999993</v>
      </c>
      <c r="I683">
        <v>6.0427442530000004</v>
      </c>
      <c r="J683">
        <v>744.75</v>
      </c>
      <c r="K683">
        <v>4.3123204020000001</v>
      </c>
      <c r="L683">
        <v>44.529000000000003</v>
      </c>
      <c r="M683">
        <v>7.9655172409999997</v>
      </c>
      <c r="N683" s="12">
        <f t="shared" si="352"/>
        <v>28.4</v>
      </c>
      <c r="O683" s="10">
        <f t="shared" si="353"/>
        <v>12.3</v>
      </c>
      <c r="P683" s="10">
        <f t="shared" si="354"/>
        <v>92.800873464478713</v>
      </c>
      <c r="Q683" s="10">
        <f t="shared" si="355"/>
        <v>37.893147821406437</v>
      </c>
      <c r="R683" s="10">
        <f t="shared" si="356"/>
        <v>30.787575509361439</v>
      </c>
      <c r="S683" s="12">
        <f t="shared" si="357"/>
        <v>16.295962993674795</v>
      </c>
      <c r="T683" s="10">
        <f t="shared" si="358"/>
        <v>21.723018</v>
      </c>
      <c r="U683" s="10">
        <f t="shared" si="359"/>
        <v>0.75017030293280595</v>
      </c>
      <c r="V683" s="10">
        <f t="shared" si="360"/>
        <v>12.547891505129593</v>
      </c>
      <c r="W683" s="10">
        <f t="shared" si="361"/>
        <v>34.340361665383938</v>
      </c>
      <c r="X683" s="10">
        <f t="shared" si="362"/>
        <v>0.20441809528978924</v>
      </c>
      <c r="Y683" s="10">
        <f t="shared" si="363"/>
        <v>0.66272990895928807</v>
      </c>
      <c r="Z683" s="10">
        <f t="shared" si="364"/>
        <v>4.6522256645377214</v>
      </c>
      <c r="AA683" s="10">
        <f t="shared" si="365"/>
        <v>7.8956658405918718</v>
      </c>
      <c r="AB683" s="10">
        <f t="shared" si="366"/>
        <v>16.260344829499999</v>
      </c>
      <c r="AC683" s="10">
        <f t="shared" si="367"/>
        <v>2.900497656137865</v>
      </c>
      <c r="AD683" s="10">
        <f t="shared" si="368"/>
        <v>1.1474588743824077</v>
      </c>
      <c r="AE683" s="10">
        <f t="shared" si="369"/>
        <v>2.0239782652601361</v>
      </c>
      <c r="AF683" s="10">
        <f t="shared" si="370"/>
        <v>0.93788024922697311</v>
      </c>
      <c r="AG683" s="10">
        <f t="shared" si="371"/>
        <v>0.11783821458379644</v>
      </c>
      <c r="AH683" s="10">
        <f t="shared" si="372"/>
        <v>92.800873464478713</v>
      </c>
      <c r="AI683" s="10">
        <f t="shared" si="373"/>
        <v>6.1712580853878346E-2</v>
      </c>
      <c r="AJ683" s="10">
        <f t="shared" ca="1" si="374"/>
        <v>-0.86042672387000019</v>
      </c>
      <c r="AK683" s="12">
        <f t="shared" si="375"/>
        <v>0.11783821458379644</v>
      </c>
      <c r="AL683" s="10">
        <f t="shared" ca="1" si="376"/>
        <v>8.7560925644618717</v>
      </c>
      <c r="AM683" s="10">
        <f t="shared" si="377"/>
        <v>6.1712580853878346E-2</v>
      </c>
      <c r="AN683" s="10">
        <f t="shared" si="378"/>
        <v>3.1113839697954138</v>
      </c>
      <c r="AO683" s="10">
        <f t="shared" si="379"/>
        <v>4.3123204020000001</v>
      </c>
      <c r="AP683" s="10">
        <f t="shared" si="380"/>
        <v>1.086098016033163</v>
      </c>
      <c r="AQ683" s="10">
        <f t="shared" si="381"/>
        <v>2.4661889366800001</v>
      </c>
      <c r="AR683" s="15">
        <f t="shared" ca="1" si="382"/>
        <v>4.8893305320075591</v>
      </c>
    </row>
    <row r="684" spans="1:44">
      <c r="A684" s="14" t="str">
        <f>B684&amp;D684</f>
        <v>SD10</v>
      </c>
      <c r="B684" t="s">
        <v>104</v>
      </c>
      <c r="C684" t="s">
        <v>156</v>
      </c>
      <c r="D684">
        <v>10</v>
      </c>
      <c r="E684">
        <v>1</v>
      </c>
      <c r="F684" s="16">
        <f t="shared" ca="1" si="383"/>
        <v>2.6425698426575206</v>
      </c>
      <c r="G684">
        <v>12.72833333</v>
      </c>
      <c r="H684">
        <v>0.61583333299999998</v>
      </c>
      <c r="I684">
        <v>-0.55395833299999997</v>
      </c>
      <c r="J684">
        <v>744.75</v>
      </c>
      <c r="K684">
        <v>4.9910416670000002</v>
      </c>
      <c r="L684">
        <v>44.529000000000003</v>
      </c>
      <c r="M684">
        <v>6.3083333330000002</v>
      </c>
      <c r="N684" s="12">
        <f t="shared" si="352"/>
        <v>20.3</v>
      </c>
      <c r="O684" s="10">
        <f t="shared" si="353"/>
        <v>10.7</v>
      </c>
      <c r="P684" s="10">
        <f t="shared" si="354"/>
        <v>92.800873464478713</v>
      </c>
      <c r="Q684" s="10">
        <f t="shared" si="355"/>
        <v>32.575143952371441</v>
      </c>
      <c r="R684" s="10">
        <f t="shared" si="356"/>
        <v>27.43413149462144</v>
      </c>
      <c r="S684" s="12">
        <f t="shared" si="357"/>
        <v>11.059073208406543</v>
      </c>
      <c r="T684" s="10">
        <f t="shared" si="358"/>
        <v>15.5273685</v>
      </c>
      <c r="U684" s="10">
        <f t="shared" si="359"/>
        <v>0.71223100091986247</v>
      </c>
      <c r="V684" s="10">
        <f t="shared" si="360"/>
        <v>8.5154863704730381</v>
      </c>
      <c r="W684" s="10">
        <f t="shared" si="361"/>
        <v>30.00463772349644</v>
      </c>
      <c r="X684" s="10">
        <f t="shared" si="362"/>
        <v>0.23277336599321666</v>
      </c>
      <c r="Y684" s="10">
        <f t="shared" si="363"/>
        <v>0.6115118512418144</v>
      </c>
      <c r="Z684" s="10">
        <f t="shared" si="364"/>
        <v>4.2709703093410196</v>
      </c>
      <c r="AA684" s="10">
        <f t="shared" si="365"/>
        <v>4.2445160611320185</v>
      </c>
      <c r="AB684" s="10">
        <f t="shared" si="366"/>
        <v>6.6720833314999997</v>
      </c>
      <c r="AC684" s="10">
        <f t="shared" si="367"/>
        <v>1.4713611446892993</v>
      </c>
      <c r="AD684" s="10">
        <f t="shared" si="368"/>
        <v>0.63872379273059221</v>
      </c>
      <c r="AE684" s="10">
        <f t="shared" si="369"/>
        <v>1.0550424687099458</v>
      </c>
      <c r="AF684" s="10">
        <f t="shared" si="370"/>
        <v>0.58660974696044232</v>
      </c>
      <c r="AG684" s="10">
        <f t="shared" si="371"/>
        <v>6.7438200762800438E-2</v>
      </c>
      <c r="AH684" s="10">
        <f t="shared" si="372"/>
        <v>92.800873464478713</v>
      </c>
      <c r="AI684" s="10">
        <f t="shared" si="373"/>
        <v>6.1712580853878346E-2</v>
      </c>
      <c r="AJ684" s="10">
        <f t="shared" ca="1" si="374"/>
        <v>-1.3423566097200001</v>
      </c>
      <c r="AK684" s="12">
        <f t="shared" si="375"/>
        <v>6.7438200762800438E-2</v>
      </c>
      <c r="AL684" s="10">
        <f t="shared" ca="1" si="376"/>
        <v>5.5868726708520189</v>
      </c>
      <c r="AM684" s="10">
        <f t="shared" si="377"/>
        <v>6.1712580853878346E-2</v>
      </c>
      <c r="AN684" s="10">
        <f t="shared" si="378"/>
        <v>3.2180544775118469</v>
      </c>
      <c r="AO684" s="10">
        <f t="shared" si="379"/>
        <v>4.9910416670000002</v>
      </c>
      <c r="AP684" s="10">
        <f t="shared" si="380"/>
        <v>0.46843272174950346</v>
      </c>
      <c r="AQ684" s="10">
        <f t="shared" si="381"/>
        <v>2.6969541667800003</v>
      </c>
      <c r="AR684" s="15">
        <f t="shared" ca="1" si="382"/>
        <v>2.6425698426575206</v>
      </c>
    </row>
    <row r="685" spans="1:44">
      <c r="A685" s="14" t="str">
        <f>B685&amp;D685</f>
        <v>SD11</v>
      </c>
      <c r="B685" t="s">
        <v>104</v>
      </c>
      <c r="C685" t="s">
        <v>156</v>
      </c>
      <c r="D685">
        <v>11</v>
      </c>
      <c r="E685">
        <v>1</v>
      </c>
      <c r="F685" s="16">
        <f t="shared" ca="1" si="383"/>
        <v>1.3892974653734569</v>
      </c>
      <c r="G685">
        <v>5.4284482760000001</v>
      </c>
      <c r="H685">
        <v>-4.656034483</v>
      </c>
      <c r="I685">
        <v>-4.8149425289999996</v>
      </c>
      <c r="J685">
        <v>744.75</v>
      </c>
      <c r="K685">
        <v>5.1860991380000003</v>
      </c>
      <c r="L685">
        <v>44.529000000000003</v>
      </c>
      <c r="M685">
        <v>4.4396551720000001</v>
      </c>
      <c r="N685" s="12">
        <f t="shared" si="352"/>
        <v>13.9</v>
      </c>
      <c r="O685" s="10">
        <f t="shared" si="353"/>
        <v>9.4</v>
      </c>
      <c r="P685" s="10">
        <f t="shared" si="354"/>
        <v>92.800873464478713</v>
      </c>
      <c r="Q685" s="10">
        <f t="shared" si="355"/>
        <v>29.284720064367999</v>
      </c>
      <c r="R685" s="10">
        <f t="shared" si="356"/>
        <v>25.293042243327999</v>
      </c>
      <c r="S685" s="12">
        <f t="shared" si="357"/>
        <v>6.7575110048297873</v>
      </c>
      <c r="T685" s="10">
        <f t="shared" si="358"/>
        <v>10.6320405</v>
      </c>
      <c r="U685" s="10">
        <f t="shared" si="359"/>
        <v>0.63557987808923289</v>
      </c>
      <c r="V685" s="10">
        <f t="shared" si="360"/>
        <v>5.203283473718936</v>
      </c>
      <c r="W685" s="10">
        <f t="shared" si="361"/>
        <v>27.288881153847999</v>
      </c>
      <c r="X685" s="10">
        <f t="shared" si="362"/>
        <v>0.24850245456790399</v>
      </c>
      <c r="Y685" s="10">
        <f t="shared" si="363"/>
        <v>0.50803283542046451</v>
      </c>
      <c r="Z685" s="10">
        <f t="shared" si="364"/>
        <v>3.4451504747729049</v>
      </c>
      <c r="AA685" s="10">
        <f t="shared" si="365"/>
        <v>1.758132998946031</v>
      </c>
      <c r="AB685" s="10">
        <f t="shared" si="366"/>
        <v>0.38620689650000006</v>
      </c>
      <c r="AC685" s="10">
        <f t="shared" si="367"/>
        <v>0.89874628999717432</v>
      </c>
      <c r="AD685" s="10">
        <f t="shared" si="368"/>
        <v>0.43230672743284715</v>
      </c>
      <c r="AE685" s="10">
        <f t="shared" si="369"/>
        <v>0.66552650871501073</v>
      </c>
      <c r="AF685" s="10">
        <f t="shared" si="370"/>
        <v>0.4271326949029835</v>
      </c>
      <c r="AG685" s="10">
        <f t="shared" si="371"/>
        <v>4.5566944392324837E-2</v>
      </c>
      <c r="AH685" s="10">
        <f t="shared" si="372"/>
        <v>92.800873464478713</v>
      </c>
      <c r="AI685" s="10">
        <f t="shared" si="373"/>
        <v>6.1712580853878346E-2</v>
      </c>
      <c r="AJ685" s="10">
        <f t="shared" ca="1" si="374"/>
        <v>-0.88002270090000001</v>
      </c>
      <c r="AK685" s="12">
        <f t="shared" si="375"/>
        <v>4.5566944392324837E-2</v>
      </c>
      <c r="AL685" s="10">
        <f t="shared" ca="1" si="376"/>
        <v>2.6381556998460312</v>
      </c>
      <c r="AM685" s="10">
        <f t="shared" si="377"/>
        <v>6.1712580853878346E-2</v>
      </c>
      <c r="AN685" s="10">
        <f t="shared" si="378"/>
        <v>3.2920461138726238</v>
      </c>
      <c r="AO685" s="10">
        <f t="shared" si="379"/>
        <v>5.1860991380000003</v>
      </c>
      <c r="AP685" s="10">
        <f t="shared" si="380"/>
        <v>0.23839381381202723</v>
      </c>
      <c r="AQ685" s="10">
        <f t="shared" si="381"/>
        <v>2.7632737069200002</v>
      </c>
      <c r="AR685" s="15">
        <f t="shared" ca="1" si="382"/>
        <v>1.3892974653734569</v>
      </c>
    </row>
    <row r="686" spans="1:44">
      <c r="A686" s="14" t="str">
        <f>B686&amp;D686</f>
        <v>SD12</v>
      </c>
      <c r="B686" t="s">
        <v>104</v>
      </c>
      <c r="C686" t="s">
        <v>156</v>
      </c>
      <c r="D686">
        <v>12</v>
      </c>
      <c r="E686">
        <v>1</v>
      </c>
      <c r="F686" s="16">
        <f t="shared" ca="1" si="383"/>
        <v>1.0801572081885211</v>
      </c>
      <c r="G686">
        <v>0.72177419399999998</v>
      </c>
      <c r="H686">
        <v>-10.90322581</v>
      </c>
      <c r="I686">
        <v>-10.881451609999999</v>
      </c>
      <c r="J686">
        <v>744.75</v>
      </c>
      <c r="K686">
        <v>5.1946236560000001</v>
      </c>
      <c r="L686">
        <v>44.529000000000003</v>
      </c>
      <c r="M686">
        <v>5.4677419350000003</v>
      </c>
      <c r="N686" s="12">
        <f t="shared" si="352"/>
        <v>11.1</v>
      </c>
      <c r="O686" s="10">
        <f t="shared" si="353"/>
        <v>8.6999999999999993</v>
      </c>
      <c r="P686" s="10">
        <f t="shared" si="354"/>
        <v>92.800873464478713</v>
      </c>
      <c r="Q686" s="10">
        <f t="shared" si="355"/>
        <v>27.43413149462144</v>
      </c>
      <c r="R686" s="10">
        <f t="shared" si="356"/>
        <v>23.102929802607999</v>
      </c>
      <c r="S686" s="12">
        <f t="shared" si="357"/>
        <v>6.2630422688793104</v>
      </c>
      <c r="T686" s="10">
        <f t="shared" si="358"/>
        <v>8.4903344999999995</v>
      </c>
      <c r="U686" s="10">
        <f t="shared" si="359"/>
        <v>0.73766731674462427</v>
      </c>
      <c r="V686" s="10">
        <f t="shared" si="360"/>
        <v>4.8225425470370693</v>
      </c>
      <c r="W686" s="10">
        <f t="shared" si="361"/>
        <v>25.268530648614721</v>
      </c>
      <c r="X686" s="10">
        <f t="shared" si="362"/>
        <v>0.26774800017102662</v>
      </c>
      <c r="Y686" s="10">
        <f t="shared" si="363"/>
        <v>0.64585087760524285</v>
      </c>
      <c r="Z686" s="10">
        <f t="shared" si="364"/>
        <v>4.3695677600262615</v>
      </c>
      <c r="AA686" s="10">
        <f t="shared" si="365"/>
        <v>0.45297478701080784</v>
      </c>
      <c r="AB686" s="10">
        <f t="shared" si="366"/>
        <v>-5.0907258080000002</v>
      </c>
      <c r="AC686" s="10">
        <f t="shared" si="367"/>
        <v>0.64363957366115943</v>
      </c>
      <c r="AD686" s="10">
        <f t="shared" si="368"/>
        <v>0.26588121287024097</v>
      </c>
      <c r="AE686" s="10">
        <f t="shared" si="369"/>
        <v>0.45476039326570017</v>
      </c>
      <c r="AF686" s="10">
        <f t="shared" si="370"/>
        <v>0.26634446322887584</v>
      </c>
      <c r="AG686" s="10">
        <f t="shared" si="371"/>
        <v>3.1789483692131061E-2</v>
      </c>
      <c r="AH686" s="10">
        <f t="shared" si="372"/>
        <v>92.800873464478713</v>
      </c>
      <c r="AI686" s="10">
        <f t="shared" si="373"/>
        <v>6.1712580853878346E-2</v>
      </c>
      <c r="AJ686" s="10">
        <f t="shared" ca="1" si="374"/>
        <v>-0.76677057863000009</v>
      </c>
      <c r="AK686" s="12">
        <f t="shared" si="375"/>
        <v>3.1789483692131061E-2</v>
      </c>
      <c r="AL686" s="10">
        <f t="shared" ca="1" si="376"/>
        <v>1.2197453656408079</v>
      </c>
      <c r="AM686" s="10">
        <f t="shared" si="377"/>
        <v>6.1712580853878346E-2</v>
      </c>
      <c r="AN686" s="10">
        <f t="shared" si="378"/>
        <v>3.3593461917820937</v>
      </c>
      <c r="AO686" s="10">
        <f t="shared" si="379"/>
        <v>5.1946236560000001</v>
      </c>
      <c r="AP686" s="10">
        <f t="shared" si="380"/>
        <v>0.18841593003682433</v>
      </c>
      <c r="AQ686" s="10">
        <f t="shared" si="381"/>
        <v>2.7661720430400001</v>
      </c>
      <c r="AR686" s="15">
        <f t="shared" ca="1" si="382"/>
        <v>1.0801572081885211</v>
      </c>
    </row>
    <row r="687" spans="1:44">
      <c r="A687" s="14" t="str">
        <f>B687&amp;D687</f>
        <v>TN1</v>
      </c>
      <c r="B687" t="s">
        <v>105</v>
      </c>
      <c r="C687" t="s">
        <v>152</v>
      </c>
      <c r="D687">
        <v>1</v>
      </c>
      <c r="E687">
        <v>1</v>
      </c>
      <c r="F687" s="16">
        <f t="shared" ca="1" si="383"/>
        <v>1.3768874414929344</v>
      </c>
      <c r="G687">
        <v>7.5237499999999997</v>
      </c>
      <c r="H687">
        <v>-1.566666667</v>
      </c>
      <c r="I687">
        <v>-1.6856770830000001</v>
      </c>
      <c r="J687">
        <v>252</v>
      </c>
      <c r="K687">
        <v>3.788125</v>
      </c>
      <c r="L687">
        <v>35.758499999999998</v>
      </c>
      <c r="M687">
        <v>4.625</v>
      </c>
      <c r="N687" s="12">
        <f t="shared" si="352"/>
        <v>18.100000000000001</v>
      </c>
      <c r="O687" s="10">
        <f t="shared" si="353"/>
        <v>9.9</v>
      </c>
      <c r="P687" s="10">
        <f t="shared" si="354"/>
        <v>98.356454868401883</v>
      </c>
      <c r="Q687" s="10">
        <f t="shared" si="355"/>
        <v>30.352422271526439</v>
      </c>
      <c r="R687" s="10">
        <f t="shared" si="356"/>
        <v>26.444725098343</v>
      </c>
      <c r="S687" s="12">
        <f t="shared" si="357"/>
        <v>8.7529040404040401</v>
      </c>
      <c r="T687" s="10">
        <f t="shared" si="358"/>
        <v>13.666224000000001</v>
      </c>
      <c r="U687" s="10">
        <f t="shared" si="359"/>
        <v>0.64047713841102261</v>
      </c>
      <c r="V687" s="10">
        <f t="shared" si="360"/>
        <v>6.7397361111111111</v>
      </c>
      <c r="W687" s="10">
        <f t="shared" si="361"/>
        <v>28.398573684934718</v>
      </c>
      <c r="X687" s="10">
        <f t="shared" si="362"/>
        <v>0.23713973669865773</v>
      </c>
      <c r="Y687" s="10">
        <f t="shared" si="363"/>
        <v>0.51464413685488064</v>
      </c>
      <c r="Z687" s="10">
        <f t="shared" si="364"/>
        <v>3.4658350618831109</v>
      </c>
      <c r="AA687" s="10">
        <f t="shared" si="365"/>
        <v>3.2739010492280003</v>
      </c>
      <c r="AB687" s="10">
        <f t="shared" si="366"/>
        <v>2.9785416665</v>
      </c>
      <c r="AC687" s="10">
        <f t="shared" si="367"/>
        <v>1.038465036684608</v>
      </c>
      <c r="AD687" s="10">
        <f t="shared" si="368"/>
        <v>0.5445688625121704</v>
      </c>
      <c r="AE687" s="10">
        <f t="shared" si="369"/>
        <v>0.79151694959838914</v>
      </c>
      <c r="AF687" s="10">
        <f t="shared" si="370"/>
        <v>0.53980784522558478</v>
      </c>
      <c r="AG687" s="10">
        <f t="shared" si="371"/>
        <v>5.3705136726644287E-2</v>
      </c>
      <c r="AH687" s="10">
        <f t="shared" si="372"/>
        <v>98.356454868401883</v>
      </c>
      <c r="AI687" s="10">
        <f t="shared" si="373"/>
        <v>6.5407042487487257E-2</v>
      </c>
      <c r="AJ687" s="10">
        <f t="shared" ca="1" si="374"/>
        <v>-0.22251626347999998</v>
      </c>
      <c r="AK687" s="12">
        <f t="shared" si="375"/>
        <v>5.3705136726644287E-2</v>
      </c>
      <c r="AL687" s="10">
        <f t="shared" ca="1" si="376"/>
        <v>3.496417312708</v>
      </c>
      <c r="AM687" s="10">
        <f t="shared" si="377"/>
        <v>6.5407042487487257E-2</v>
      </c>
      <c r="AN687" s="10">
        <f t="shared" si="378"/>
        <v>3.2611231096640281</v>
      </c>
      <c r="AO687" s="10">
        <f t="shared" si="379"/>
        <v>3.788125</v>
      </c>
      <c r="AP687" s="10">
        <f t="shared" si="380"/>
        <v>0.25170910437280436</v>
      </c>
      <c r="AQ687" s="10">
        <f t="shared" si="381"/>
        <v>2.2879624999999999</v>
      </c>
      <c r="AR687" s="15">
        <f t="shared" ca="1" si="382"/>
        <v>1.3768874414929344</v>
      </c>
    </row>
    <row r="688" spans="1:44">
      <c r="A688" s="14" t="str">
        <f>B688&amp;D688</f>
        <v>TN2</v>
      </c>
      <c r="B688" t="s">
        <v>105</v>
      </c>
      <c r="C688" t="s">
        <v>152</v>
      </c>
      <c r="D688">
        <v>2</v>
      </c>
      <c r="E688">
        <v>1</v>
      </c>
      <c r="F688" s="16">
        <f t="shared" ca="1" si="383"/>
        <v>1.828239804031798</v>
      </c>
      <c r="G688">
        <v>9.8425925929999991</v>
      </c>
      <c r="H688">
        <v>-0.36388888899999999</v>
      </c>
      <c r="I688">
        <v>-1.1804205249999999</v>
      </c>
      <c r="J688">
        <v>252</v>
      </c>
      <c r="K688">
        <v>3.4500771600000002</v>
      </c>
      <c r="L688">
        <v>35.758499999999998</v>
      </c>
      <c r="M688">
        <v>4.842592593</v>
      </c>
      <c r="N688" s="12">
        <f t="shared" si="352"/>
        <v>23.15</v>
      </c>
      <c r="O688" s="10">
        <f t="shared" si="353"/>
        <v>10.75</v>
      </c>
      <c r="P688" s="10">
        <f t="shared" si="354"/>
        <v>98.356454868401883</v>
      </c>
      <c r="Q688" s="10">
        <f t="shared" si="355"/>
        <v>31.227391054023439</v>
      </c>
      <c r="R688" s="10">
        <f t="shared" si="356"/>
        <v>27.035096225898439</v>
      </c>
      <c r="S688" s="12">
        <f t="shared" si="357"/>
        <v>11.001733419904651</v>
      </c>
      <c r="T688" s="10">
        <f t="shared" si="358"/>
        <v>17.479175999999999</v>
      </c>
      <c r="U688" s="10">
        <f t="shared" si="359"/>
        <v>0.62941945432122492</v>
      </c>
      <c r="V688" s="10">
        <f t="shared" si="360"/>
        <v>8.4713347333265823</v>
      </c>
      <c r="W688" s="10">
        <f t="shared" si="361"/>
        <v>29.131243639960939</v>
      </c>
      <c r="X688" s="10">
        <f t="shared" si="362"/>
        <v>0.2352076203082146</v>
      </c>
      <c r="Y688" s="10">
        <f t="shared" si="363"/>
        <v>0.49971626333365371</v>
      </c>
      <c r="Z688" s="10">
        <f t="shared" si="364"/>
        <v>3.4240011140203093</v>
      </c>
      <c r="AA688" s="10">
        <f t="shared" si="365"/>
        <v>5.047333619306273</v>
      </c>
      <c r="AB688" s="10">
        <f t="shared" si="366"/>
        <v>4.7393518519999995</v>
      </c>
      <c r="AC688" s="10">
        <f t="shared" si="367"/>
        <v>1.2150700707488578</v>
      </c>
      <c r="AD688" s="10">
        <f t="shared" si="368"/>
        <v>0.59481244163829472</v>
      </c>
      <c r="AE688" s="10">
        <f t="shared" si="369"/>
        <v>0.90494125619357624</v>
      </c>
      <c r="AF688" s="10">
        <f t="shared" si="370"/>
        <v>0.56027769599323063</v>
      </c>
      <c r="AG688" s="10">
        <f t="shared" si="371"/>
        <v>5.9918520497449099E-2</v>
      </c>
      <c r="AH688" s="10">
        <f t="shared" si="372"/>
        <v>98.356454868401883</v>
      </c>
      <c r="AI688" s="10">
        <f t="shared" si="373"/>
        <v>6.5407042487487257E-2</v>
      </c>
      <c r="AJ688" s="10">
        <f t="shared" ca="1" si="374"/>
        <v>0.24651342596999995</v>
      </c>
      <c r="AK688" s="12">
        <f t="shared" si="375"/>
        <v>5.9918520497449099E-2</v>
      </c>
      <c r="AL688" s="10">
        <f t="shared" ca="1" si="376"/>
        <v>4.8008201933362731</v>
      </c>
      <c r="AM688" s="10">
        <f t="shared" si="377"/>
        <v>6.5407042487487257E-2</v>
      </c>
      <c r="AN688" s="10">
        <f t="shared" si="378"/>
        <v>3.2404482620078494</v>
      </c>
      <c r="AO688" s="10">
        <f t="shared" si="379"/>
        <v>3.4500771600000002</v>
      </c>
      <c r="AP688" s="10">
        <f t="shared" si="380"/>
        <v>0.34466356020034561</v>
      </c>
      <c r="AQ688" s="10">
        <f t="shared" si="381"/>
        <v>2.1730262344</v>
      </c>
      <c r="AR688" s="15">
        <f t="shared" ca="1" si="382"/>
        <v>1.828239804031798</v>
      </c>
    </row>
    <row r="689" spans="1:44">
      <c r="A689" s="14" t="str">
        <f>B689&amp;D689</f>
        <v>TN3</v>
      </c>
      <c r="B689" t="s">
        <v>105</v>
      </c>
      <c r="C689" t="s">
        <v>152</v>
      </c>
      <c r="D689">
        <v>3</v>
      </c>
      <c r="E689">
        <v>1</v>
      </c>
      <c r="F689" s="16">
        <f t="shared" ca="1" si="383"/>
        <v>3.0312899205091997</v>
      </c>
      <c r="G689">
        <v>16.475416670000001</v>
      </c>
      <c r="H689">
        <v>4.391666667</v>
      </c>
      <c r="I689">
        <v>3.1483333330000001</v>
      </c>
      <c r="J689">
        <v>252</v>
      </c>
      <c r="K689">
        <v>3.6723263890000002</v>
      </c>
      <c r="L689">
        <v>35.758499999999998</v>
      </c>
      <c r="M689">
        <v>7.0333333329999999</v>
      </c>
      <c r="N689" s="12">
        <f t="shared" si="352"/>
        <v>29.45</v>
      </c>
      <c r="O689" s="10">
        <f t="shared" si="353"/>
        <v>11.75</v>
      </c>
      <c r="P689" s="10">
        <f t="shared" si="354"/>
        <v>98.356454868401883</v>
      </c>
      <c r="Q689" s="10">
        <f t="shared" si="355"/>
        <v>34.202138733223002</v>
      </c>
      <c r="R689" s="10">
        <f t="shared" si="356"/>
        <v>28.865625279223</v>
      </c>
      <c r="S689" s="12">
        <f t="shared" si="357"/>
        <v>16.176613474759577</v>
      </c>
      <c r="T689" s="10">
        <f t="shared" si="358"/>
        <v>22.235928000000001</v>
      </c>
      <c r="U689" s="10">
        <f t="shared" si="359"/>
        <v>0.72749891413389967</v>
      </c>
      <c r="V689" s="10">
        <f t="shared" si="360"/>
        <v>12.455992375564875</v>
      </c>
      <c r="W689" s="10">
        <f t="shared" si="361"/>
        <v>31.533882006223003</v>
      </c>
      <c r="X689" s="10">
        <f t="shared" si="362"/>
        <v>0.21748753607207091</v>
      </c>
      <c r="Y689" s="10">
        <f t="shared" si="363"/>
        <v>0.6321235340807646</v>
      </c>
      <c r="Z689" s="10">
        <f t="shared" si="364"/>
        <v>4.3352462464844645</v>
      </c>
      <c r="AA689" s="10">
        <f t="shared" si="365"/>
        <v>8.1207461290804108</v>
      </c>
      <c r="AB689" s="10">
        <f t="shared" si="366"/>
        <v>10.4335416685</v>
      </c>
      <c r="AC689" s="10">
        <f t="shared" si="367"/>
        <v>1.874241868892931</v>
      </c>
      <c r="AD689" s="10">
        <f t="shared" si="368"/>
        <v>0.83595492734801125</v>
      </c>
      <c r="AE689" s="10">
        <f t="shared" si="369"/>
        <v>1.3550983981204712</v>
      </c>
      <c r="AF689" s="10">
        <f t="shared" si="370"/>
        <v>0.76578080702510865</v>
      </c>
      <c r="AG689" s="10">
        <f t="shared" si="371"/>
        <v>8.4407769384431272E-2</v>
      </c>
      <c r="AH689" s="10">
        <f t="shared" si="372"/>
        <v>98.356454868401883</v>
      </c>
      <c r="AI689" s="10">
        <f t="shared" si="373"/>
        <v>6.5407042487487257E-2</v>
      </c>
      <c r="AJ689" s="10">
        <f t="shared" ca="1" si="374"/>
        <v>0.79718657431000017</v>
      </c>
      <c r="AK689" s="12">
        <f t="shared" si="375"/>
        <v>8.4407769384431272E-2</v>
      </c>
      <c r="AL689" s="10">
        <f t="shared" ca="1" si="376"/>
        <v>7.3235595547704104</v>
      </c>
      <c r="AM689" s="10">
        <f t="shared" si="377"/>
        <v>6.5407042487487257E-2</v>
      </c>
      <c r="AN689" s="10">
        <f t="shared" si="378"/>
        <v>3.1753475425030238</v>
      </c>
      <c r="AO689" s="10">
        <f t="shared" si="379"/>
        <v>3.6723263890000002</v>
      </c>
      <c r="AP689" s="10">
        <f t="shared" si="380"/>
        <v>0.58931759109536253</v>
      </c>
      <c r="AQ689" s="10">
        <f t="shared" si="381"/>
        <v>2.2485909722600002</v>
      </c>
      <c r="AR689" s="15">
        <f t="shared" ca="1" si="382"/>
        <v>3.0312899205091997</v>
      </c>
    </row>
    <row r="690" spans="1:44">
      <c r="A690" s="14" t="str">
        <f>B690&amp;D690</f>
        <v>TN4</v>
      </c>
      <c r="B690" t="s">
        <v>105</v>
      </c>
      <c r="C690" t="s">
        <v>152</v>
      </c>
      <c r="D690">
        <v>4</v>
      </c>
      <c r="E690">
        <v>1</v>
      </c>
      <c r="F690" s="16">
        <f t="shared" ca="1" si="383"/>
        <v>4.0692419692638335</v>
      </c>
      <c r="G690">
        <v>20.839224139999999</v>
      </c>
      <c r="H690">
        <v>8.7150862070000006</v>
      </c>
      <c r="I690">
        <v>6.939619253</v>
      </c>
      <c r="J690">
        <v>252</v>
      </c>
      <c r="K690">
        <v>3.3465337640000001</v>
      </c>
      <c r="L690">
        <v>35.758499999999998</v>
      </c>
      <c r="M690">
        <v>7.7974137929999996</v>
      </c>
      <c r="N690" s="12">
        <f t="shared" si="352"/>
        <v>36.22</v>
      </c>
      <c r="O690" s="10">
        <f t="shared" si="353"/>
        <v>12.9</v>
      </c>
      <c r="P690" s="10">
        <f t="shared" si="354"/>
        <v>98.356454868401883</v>
      </c>
      <c r="Q690" s="10">
        <f t="shared" si="355"/>
        <v>36.382648913511439</v>
      </c>
      <c r="R690" s="10">
        <f t="shared" si="356"/>
        <v>30.787575509361439</v>
      </c>
      <c r="S690" s="12">
        <f t="shared" si="357"/>
        <v>20.001601844281392</v>
      </c>
      <c r="T690" s="10">
        <f t="shared" si="358"/>
        <v>27.347548800000002</v>
      </c>
      <c r="U690" s="10">
        <f t="shared" si="359"/>
        <v>0.73138554356584207</v>
      </c>
      <c r="V690" s="10">
        <f t="shared" si="360"/>
        <v>15.401233420096672</v>
      </c>
      <c r="W690" s="10">
        <f t="shared" si="361"/>
        <v>33.585112211436439</v>
      </c>
      <c r="X690" s="10">
        <f t="shared" si="362"/>
        <v>0.20016023912800787</v>
      </c>
      <c r="Y690" s="10">
        <f t="shared" si="363"/>
        <v>0.63737048381388683</v>
      </c>
      <c r="Z690" s="10">
        <f t="shared" si="364"/>
        <v>4.2846619481166579</v>
      </c>
      <c r="AA690" s="10">
        <f t="shared" si="365"/>
        <v>11.116571471980013</v>
      </c>
      <c r="AB690" s="10">
        <f t="shared" si="366"/>
        <v>14.777155173499999</v>
      </c>
      <c r="AC690" s="10">
        <f t="shared" si="367"/>
        <v>2.4625505352259571</v>
      </c>
      <c r="AD690" s="10">
        <f t="shared" si="368"/>
        <v>1.1261493619450247</v>
      </c>
      <c r="AE690" s="10">
        <f t="shared" si="369"/>
        <v>1.794349948585491</v>
      </c>
      <c r="AF690" s="10">
        <f t="shared" si="370"/>
        <v>0.99771217962938474</v>
      </c>
      <c r="AG690" s="10">
        <f t="shared" si="371"/>
        <v>0.10841297284328967</v>
      </c>
      <c r="AH690" s="10">
        <f t="shared" si="372"/>
        <v>98.356454868401883</v>
      </c>
      <c r="AI690" s="10">
        <f t="shared" si="373"/>
        <v>6.5407042487487257E-2</v>
      </c>
      <c r="AJ690" s="10">
        <f t="shared" ca="1" si="374"/>
        <v>0.60810589069999987</v>
      </c>
      <c r="AK690" s="12">
        <f t="shared" si="375"/>
        <v>0.10841297284328967</v>
      </c>
      <c r="AL690" s="10">
        <f t="shared" ca="1" si="376"/>
        <v>10.508465581280014</v>
      </c>
      <c r="AM690" s="10">
        <f t="shared" si="377"/>
        <v>6.5407042487487257E-2</v>
      </c>
      <c r="AN690" s="10">
        <f t="shared" si="378"/>
        <v>3.1274198935540687</v>
      </c>
      <c r="AO690" s="10">
        <f t="shared" si="379"/>
        <v>3.3465337640000001</v>
      </c>
      <c r="AP690" s="10">
        <f t="shared" si="380"/>
        <v>0.79663776895610627</v>
      </c>
      <c r="AQ690" s="10">
        <f t="shared" si="381"/>
        <v>2.1378214797600004</v>
      </c>
      <c r="AR690" s="15">
        <f t="shared" ca="1" si="382"/>
        <v>4.0692419692638335</v>
      </c>
    </row>
    <row r="691" spans="1:44">
      <c r="A691" s="14" t="str">
        <f>B691&amp;D691</f>
        <v>TN5</v>
      </c>
      <c r="B691" t="s">
        <v>105</v>
      </c>
      <c r="C691" t="s">
        <v>152</v>
      </c>
      <c r="D691">
        <v>5</v>
      </c>
      <c r="E691">
        <v>1</v>
      </c>
      <c r="F691" s="16">
        <f t="shared" ca="1" si="383"/>
        <v>4.4832733629758925</v>
      </c>
      <c r="G691">
        <v>24.928750000000001</v>
      </c>
      <c r="H691">
        <v>13.44083333</v>
      </c>
      <c r="I691">
        <v>12.803055560000001</v>
      </c>
      <c r="J691">
        <v>252</v>
      </c>
      <c r="K691">
        <v>2.7666319439999998</v>
      </c>
      <c r="L691">
        <v>35.758499999999998</v>
      </c>
      <c r="M691">
        <v>8.2958333329999991</v>
      </c>
      <c r="N691" s="12">
        <f t="shared" si="352"/>
        <v>40</v>
      </c>
      <c r="O691" s="10">
        <f t="shared" si="353"/>
        <v>13.850000000000001</v>
      </c>
      <c r="P691" s="10">
        <f t="shared" si="354"/>
        <v>98.356454868401883</v>
      </c>
      <c r="Q691" s="10">
        <f t="shared" si="355"/>
        <v>38.406945885273437</v>
      </c>
      <c r="R691" s="10">
        <f t="shared" si="356"/>
        <v>32.803941275248</v>
      </c>
      <c r="S691" s="12">
        <f t="shared" si="357"/>
        <v>21.979542719133569</v>
      </c>
      <c r="T691" s="10">
        <f t="shared" si="358"/>
        <v>30.201600000000003</v>
      </c>
      <c r="U691" s="10">
        <f t="shared" si="359"/>
        <v>0.72776087091854624</v>
      </c>
      <c r="V691" s="10">
        <f t="shared" si="360"/>
        <v>16.924247893732847</v>
      </c>
      <c r="W691" s="10">
        <f t="shared" si="361"/>
        <v>35.605443580260719</v>
      </c>
      <c r="X691" s="10">
        <f t="shared" si="362"/>
        <v>0.16976413918395367</v>
      </c>
      <c r="Y691" s="10">
        <f t="shared" si="363"/>
        <v>0.63247717574003748</v>
      </c>
      <c r="Z691" s="10">
        <f t="shared" si="364"/>
        <v>3.8230256690220656</v>
      </c>
      <c r="AA691" s="10">
        <f t="shared" si="365"/>
        <v>13.101222224710781</v>
      </c>
      <c r="AB691" s="10">
        <f t="shared" si="366"/>
        <v>19.184791664999999</v>
      </c>
      <c r="AC691" s="10">
        <f t="shared" si="367"/>
        <v>3.1543584272962866</v>
      </c>
      <c r="AD691" s="10">
        <f t="shared" si="368"/>
        <v>1.5415120055991898</v>
      </c>
      <c r="AE691" s="10">
        <f t="shared" si="369"/>
        <v>2.3479352164477381</v>
      </c>
      <c r="AF691" s="10">
        <f t="shared" si="370"/>
        <v>1.4785840973357298</v>
      </c>
      <c r="AG691" s="10">
        <f t="shared" si="371"/>
        <v>0.13847127858945757</v>
      </c>
      <c r="AH691" s="10">
        <f t="shared" si="372"/>
        <v>98.356454868401883</v>
      </c>
      <c r="AI691" s="10">
        <f t="shared" si="373"/>
        <v>6.5407042487487257E-2</v>
      </c>
      <c r="AJ691" s="10">
        <f t="shared" ca="1" si="374"/>
        <v>0.6170691088100001</v>
      </c>
      <c r="AK691" s="12">
        <f t="shared" si="375"/>
        <v>0.13847127858945757</v>
      </c>
      <c r="AL691" s="10">
        <f t="shared" ca="1" si="376"/>
        <v>12.484153115900781</v>
      </c>
      <c r="AM691" s="10">
        <f t="shared" si="377"/>
        <v>6.5407042487487257E-2</v>
      </c>
      <c r="AN691" s="10">
        <f t="shared" si="378"/>
        <v>3.0802424550278484</v>
      </c>
      <c r="AO691" s="10">
        <f t="shared" si="379"/>
        <v>2.7666319439999998</v>
      </c>
      <c r="AP691" s="10">
        <f t="shared" si="380"/>
        <v>0.86935111911200824</v>
      </c>
      <c r="AQ691" s="10">
        <f t="shared" si="381"/>
        <v>1.9406548609600001</v>
      </c>
      <c r="AR691" s="15">
        <f t="shared" ca="1" si="382"/>
        <v>4.4832733629758925</v>
      </c>
    </row>
    <row r="692" spans="1:44">
      <c r="A692" s="14" t="str">
        <f>B692&amp;D692</f>
        <v>TN6</v>
      </c>
      <c r="B692" t="s">
        <v>105</v>
      </c>
      <c r="C692" t="s">
        <v>152</v>
      </c>
      <c r="D692">
        <v>6</v>
      </c>
      <c r="E692">
        <v>1</v>
      </c>
      <c r="F692" s="16">
        <f t="shared" ca="1" si="383"/>
        <v>5.1012294371324671</v>
      </c>
      <c r="G692">
        <v>29.406896549999999</v>
      </c>
      <c r="H692">
        <v>18.746982760000002</v>
      </c>
      <c r="I692">
        <v>18.603825430000001</v>
      </c>
      <c r="J692">
        <v>252</v>
      </c>
      <c r="K692">
        <v>2.5518857760000002</v>
      </c>
      <c r="L692">
        <v>35.758499999999998</v>
      </c>
      <c r="M692">
        <v>9.2241379309999996</v>
      </c>
      <c r="N692" s="12">
        <f t="shared" si="352"/>
        <v>41.650000000000006</v>
      </c>
      <c r="O692" s="10">
        <f t="shared" si="353"/>
        <v>14.350000000000001</v>
      </c>
      <c r="P692" s="10">
        <f t="shared" si="354"/>
        <v>98.356454868401883</v>
      </c>
      <c r="Q692" s="10">
        <f t="shared" si="355"/>
        <v>40.783985627248001</v>
      </c>
      <c r="R692" s="10">
        <f t="shared" si="356"/>
        <v>35.401048873116437</v>
      </c>
      <c r="S692" s="12">
        <f t="shared" si="357"/>
        <v>23.798748948646345</v>
      </c>
      <c r="T692" s="10">
        <f t="shared" si="358"/>
        <v>31.447416000000008</v>
      </c>
      <c r="U692" s="10">
        <f t="shared" si="359"/>
        <v>0.75677915631116843</v>
      </c>
      <c r="V692" s="10">
        <f t="shared" si="360"/>
        <v>18.325036690457686</v>
      </c>
      <c r="W692" s="10">
        <f t="shared" si="361"/>
        <v>38.092517250182219</v>
      </c>
      <c r="X692" s="10">
        <f t="shared" si="362"/>
        <v>0.13502230732348239</v>
      </c>
      <c r="Y692" s="10">
        <f t="shared" si="363"/>
        <v>0.67165186102007757</v>
      </c>
      <c r="Z692" s="10">
        <f t="shared" si="364"/>
        <v>3.4545335946391931</v>
      </c>
      <c r="AA692" s="10">
        <f t="shared" si="365"/>
        <v>14.870503095818494</v>
      </c>
      <c r="AB692" s="10">
        <f t="shared" si="366"/>
        <v>24.076939655</v>
      </c>
      <c r="AC692" s="10">
        <f t="shared" si="367"/>
        <v>4.1008372662061712</v>
      </c>
      <c r="AD692" s="10">
        <f t="shared" si="368"/>
        <v>2.1629461818414262</v>
      </c>
      <c r="AE692" s="10">
        <f t="shared" si="369"/>
        <v>3.1318917240237987</v>
      </c>
      <c r="AF692" s="10">
        <f t="shared" si="370"/>
        <v>2.143666045662699</v>
      </c>
      <c r="AG692" s="10">
        <f t="shared" si="371"/>
        <v>0.17981637625456781</v>
      </c>
      <c r="AH692" s="10">
        <f t="shared" si="372"/>
        <v>98.356454868401883</v>
      </c>
      <c r="AI692" s="10">
        <f t="shared" si="373"/>
        <v>6.5407042487487257E-2</v>
      </c>
      <c r="AJ692" s="10">
        <f t="shared" ca="1" si="374"/>
        <v>0.68490071860000024</v>
      </c>
      <c r="AK692" s="12">
        <f t="shared" si="375"/>
        <v>0.17981637625456781</v>
      </c>
      <c r="AL692" s="10">
        <f t="shared" ca="1" si="376"/>
        <v>14.185602377218494</v>
      </c>
      <c r="AM692" s="10">
        <f t="shared" si="377"/>
        <v>6.5407042487487257E-2</v>
      </c>
      <c r="AN692" s="10">
        <f t="shared" si="378"/>
        <v>3.029518215197665</v>
      </c>
      <c r="AO692" s="10">
        <f t="shared" si="379"/>
        <v>2.5518857760000002</v>
      </c>
      <c r="AP692" s="10">
        <f t="shared" si="380"/>
        <v>0.98822567836109965</v>
      </c>
      <c r="AQ692" s="10">
        <f t="shared" si="381"/>
        <v>1.8676411638400001</v>
      </c>
      <c r="AR692" s="15">
        <f t="shared" ca="1" si="382"/>
        <v>5.1012294371324671</v>
      </c>
    </row>
    <row r="693" spans="1:44">
      <c r="A693" s="14" t="str">
        <f>B693&amp;D693</f>
        <v>TN7</v>
      </c>
      <c r="B693" t="s">
        <v>105</v>
      </c>
      <c r="C693" t="s">
        <v>152</v>
      </c>
      <c r="D693">
        <v>7</v>
      </c>
      <c r="E693">
        <v>1</v>
      </c>
      <c r="F693" s="16">
        <f t="shared" ca="1" si="383"/>
        <v>5.6433956237588276</v>
      </c>
      <c r="G693">
        <v>31.39833333</v>
      </c>
      <c r="H693">
        <v>20.979166670000001</v>
      </c>
      <c r="I693">
        <v>19.912031249999998</v>
      </c>
      <c r="J693">
        <v>252</v>
      </c>
      <c r="K693">
        <v>2.7442361110000002</v>
      </c>
      <c r="L693">
        <v>35.758499999999998</v>
      </c>
      <c r="M693">
        <v>9.3583333329999991</v>
      </c>
      <c r="N693" s="12">
        <f t="shared" si="352"/>
        <v>40.799999999999997</v>
      </c>
      <c r="O693" s="10">
        <f t="shared" si="353"/>
        <v>14.149999999999999</v>
      </c>
      <c r="P693" s="10">
        <f t="shared" si="354"/>
        <v>98.356454868401883</v>
      </c>
      <c r="Q693" s="10">
        <f t="shared" si="355"/>
        <v>41.875135725568001</v>
      </c>
      <c r="R693" s="10">
        <f t="shared" si="356"/>
        <v>36.382648913511439</v>
      </c>
      <c r="S693" s="12">
        <f t="shared" si="357"/>
        <v>23.691872791038868</v>
      </c>
      <c r="T693" s="10">
        <f t="shared" si="358"/>
        <v>30.805631999999999</v>
      </c>
      <c r="U693" s="10">
        <f t="shared" si="359"/>
        <v>0.76907601801640912</v>
      </c>
      <c r="V693" s="10">
        <f t="shared" si="360"/>
        <v>18.242742049099927</v>
      </c>
      <c r="W693" s="10">
        <f t="shared" si="361"/>
        <v>39.128892319539716</v>
      </c>
      <c r="X693" s="10">
        <f t="shared" si="362"/>
        <v>0.12650213896158843</v>
      </c>
      <c r="Y693" s="10">
        <f t="shared" si="363"/>
        <v>0.6882526243221524</v>
      </c>
      <c r="Z693" s="10">
        <f t="shared" si="364"/>
        <v>3.4067738008958175</v>
      </c>
      <c r="AA693" s="10">
        <f t="shared" si="365"/>
        <v>14.835968248204111</v>
      </c>
      <c r="AB693" s="10">
        <f t="shared" si="366"/>
        <v>26.188749999999999</v>
      </c>
      <c r="AC693" s="10">
        <f t="shared" si="367"/>
        <v>4.5954825474986514</v>
      </c>
      <c r="AD693" s="10">
        <f t="shared" si="368"/>
        <v>2.4838246157252795</v>
      </c>
      <c r="AE693" s="10">
        <f t="shared" si="369"/>
        <v>3.5396535816119652</v>
      </c>
      <c r="AF693" s="10">
        <f t="shared" si="370"/>
        <v>2.3255784014273928</v>
      </c>
      <c r="AG693" s="10">
        <f t="shared" si="371"/>
        <v>0.2006390231571103</v>
      </c>
      <c r="AH693" s="10">
        <f t="shared" si="372"/>
        <v>98.356454868401883</v>
      </c>
      <c r="AI693" s="10">
        <f t="shared" si="373"/>
        <v>6.5407042487487257E-2</v>
      </c>
      <c r="AJ693" s="10">
        <f t="shared" ca="1" si="374"/>
        <v>0.29565344829999984</v>
      </c>
      <c r="AK693" s="12">
        <f t="shared" si="375"/>
        <v>0.2006390231571103</v>
      </c>
      <c r="AL693" s="10">
        <f t="shared" ca="1" si="376"/>
        <v>14.540314799904111</v>
      </c>
      <c r="AM693" s="10">
        <f t="shared" si="377"/>
        <v>6.5407042487487257E-2</v>
      </c>
      <c r="AN693" s="10">
        <f t="shared" si="378"/>
        <v>3.008134497035734</v>
      </c>
      <c r="AO693" s="10">
        <f t="shared" si="379"/>
        <v>2.7442361110000002</v>
      </c>
      <c r="AP693" s="10">
        <f t="shared" si="380"/>
        <v>1.2140751801845724</v>
      </c>
      <c r="AQ693" s="10">
        <f t="shared" si="381"/>
        <v>1.93304027774</v>
      </c>
      <c r="AR693" s="15">
        <f t="shared" ca="1" si="382"/>
        <v>5.6433956237588276</v>
      </c>
    </row>
    <row r="694" spans="1:44">
      <c r="A694" s="14" t="str">
        <f>B694&amp;D694</f>
        <v>TN8</v>
      </c>
      <c r="B694" t="s">
        <v>105</v>
      </c>
      <c r="C694" t="s">
        <v>152</v>
      </c>
      <c r="D694">
        <v>8</v>
      </c>
      <c r="E694">
        <v>1</v>
      </c>
      <c r="F694" s="16">
        <f t="shared" ca="1" si="383"/>
        <v>4.9844675811265553</v>
      </c>
      <c r="G694">
        <v>29.92166667</v>
      </c>
      <c r="H694">
        <v>19.344583329999999</v>
      </c>
      <c r="I694">
        <v>18.871979169999999</v>
      </c>
      <c r="J694">
        <v>252</v>
      </c>
      <c r="K694">
        <v>2.1126562500000001</v>
      </c>
      <c r="L694">
        <v>35.758499999999998</v>
      </c>
      <c r="M694">
        <v>9.2791666670000001</v>
      </c>
      <c r="N694" s="12">
        <f t="shared" si="352"/>
        <v>37.5</v>
      </c>
      <c r="O694" s="10">
        <f t="shared" si="353"/>
        <v>13.350000000000001</v>
      </c>
      <c r="P694" s="10">
        <f t="shared" si="354"/>
        <v>98.356454868401883</v>
      </c>
      <c r="Q694" s="10">
        <f t="shared" si="355"/>
        <v>41.054749747773435</v>
      </c>
      <c r="R694" s="10">
        <f t="shared" si="356"/>
        <v>35.644563359488004</v>
      </c>
      <c r="S694" s="12">
        <f t="shared" si="357"/>
        <v>22.407537453651685</v>
      </c>
      <c r="T694" s="10">
        <f t="shared" si="358"/>
        <v>28.314</v>
      </c>
      <c r="U694" s="10">
        <f t="shared" si="359"/>
        <v>0.79139427328006229</v>
      </c>
      <c r="V694" s="10">
        <f t="shared" si="360"/>
        <v>17.253803839311797</v>
      </c>
      <c r="W694" s="10">
        <f t="shared" si="361"/>
        <v>38.349656553630723</v>
      </c>
      <c r="X694" s="10">
        <f t="shared" si="362"/>
        <v>0.133297011838306</v>
      </c>
      <c r="Y694" s="10">
        <f t="shared" si="363"/>
        <v>0.71838226892808421</v>
      </c>
      <c r="Z694" s="10">
        <f t="shared" si="364"/>
        <v>3.6722944582404882</v>
      </c>
      <c r="AA694" s="10">
        <f t="shared" si="365"/>
        <v>13.581509381071308</v>
      </c>
      <c r="AB694" s="10">
        <f t="shared" si="366"/>
        <v>24.633125</v>
      </c>
      <c r="AC694" s="10">
        <f t="shared" si="367"/>
        <v>4.2240380656762877</v>
      </c>
      <c r="AD694" s="10">
        <f t="shared" si="368"/>
        <v>2.2450783053162642</v>
      </c>
      <c r="AE694" s="10">
        <f t="shared" si="369"/>
        <v>3.2345581854962759</v>
      </c>
      <c r="AF694" s="10">
        <f t="shared" si="370"/>
        <v>2.1799043528047655</v>
      </c>
      <c r="AG694" s="10">
        <f t="shared" si="371"/>
        <v>0.18511510713345214</v>
      </c>
      <c r="AH694" s="10">
        <f t="shared" si="372"/>
        <v>98.356454868401883</v>
      </c>
      <c r="AI694" s="10">
        <f t="shared" si="373"/>
        <v>6.5407042487487257E-2</v>
      </c>
      <c r="AJ694" s="10">
        <f t="shared" ca="1" si="374"/>
        <v>-0.21778749999999991</v>
      </c>
      <c r="AK694" s="12">
        <f t="shared" si="375"/>
        <v>0.18511510713345214</v>
      </c>
      <c r="AL694" s="10">
        <f t="shared" ca="1" si="376"/>
        <v>13.799296881071308</v>
      </c>
      <c r="AM694" s="10">
        <f t="shared" si="377"/>
        <v>6.5407042487487257E-2</v>
      </c>
      <c r="AN694" s="10">
        <f t="shared" si="378"/>
        <v>3.023856971565245</v>
      </c>
      <c r="AO694" s="10">
        <f t="shared" si="379"/>
        <v>2.1126562500000001</v>
      </c>
      <c r="AP694" s="10">
        <f t="shared" si="380"/>
        <v>1.0546538326915105</v>
      </c>
      <c r="AQ694" s="10">
        <f t="shared" si="381"/>
        <v>1.718303125</v>
      </c>
      <c r="AR694" s="15">
        <f t="shared" ca="1" si="382"/>
        <v>4.9844675811265553</v>
      </c>
    </row>
    <row r="695" spans="1:44">
      <c r="A695" s="14" t="str">
        <f>B695&amp;D695</f>
        <v>TN9</v>
      </c>
      <c r="B695" t="s">
        <v>105</v>
      </c>
      <c r="C695" t="s">
        <v>152</v>
      </c>
      <c r="D695">
        <v>9</v>
      </c>
      <c r="E695">
        <v>1</v>
      </c>
      <c r="F695" s="16">
        <f t="shared" ca="1" si="383"/>
        <v>4.0832958488529094</v>
      </c>
      <c r="G695">
        <v>27.866379309999999</v>
      </c>
      <c r="H695">
        <v>16.76594828</v>
      </c>
      <c r="I695">
        <v>16.655082610000001</v>
      </c>
      <c r="J695">
        <v>252</v>
      </c>
      <c r="K695">
        <v>2.2657507180000001</v>
      </c>
      <c r="L695">
        <v>35.758499999999998</v>
      </c>
      <c r="M695">
        <v>8.0646551720000001</v>
      </c>
      <c r="N695" s="12">
        <f t="shared" si="352"/>
        <v>31.8</v>
      </c>
      <c r="O695" s="10">
        <f t="shared" si="353"/>
        <v>12.2</v>
      </c>
      <c r="P695" s="10">
        <f t="shared" si="354"/>
        <v>98.356454868401883</v>
      </c>
      <c r="Q695" s="10">
        <f t="shared" si="355"/>
        <v>39.979724640756437</v>
      </c>
      <c r="R695" s="10">
        <f t="shared" si="356"/>
        <v>34.439446698821442</v>
      </c>
      <c r="S695" s="12">
        <f t="shared" si="357"/>
        <v>18.460493215967215</v>
      </c>
      <c r="T695" s="10">
        <f t="shared" si="358"/>
        <v>24.010272000000001</v>
      </c>
      <c r="U695" s="10">
        <f t="shared" si="359"/>
        <v>0.76885814604545988</v>
      </c>
      <c r="V695" s="10">
        <f t="shared" si="360"/>
        <v>14.214579776294755</v>
      </c>
      <c r="W695" s="10">
        <f t="shared" si="361"/>
        <v>37.209585669788936</v>
      </c>
      <c r="X695" s="10">
        <f t="shared" si="362"/>
        <v>0.14723786778666484</v>
      </c>
      <c r="Y695" s="10">
        <f t="shared" si="363"/>
        <v>0.68795849716137092</v>
      </c>
      <c r="Z695" s="10">
        <f t="shared" si="364"/>
        <v>3.7690907380643575</v>
      </c>
      <c r="AA695" s="10">
        <f t="shared" si="365"/>
        <v>10.445489038230399</v>
      </c>
      <c r="AB695" s="10">
        <f t="shared" si="366"/>
        <v>22.316163795000001</v>
      </c>
      <c r="AC695" s="10">
        <f t="shared" si="367"/>
        <v>3.750621250798412</v>
      </c>
      <c r="AD695" s="10">
        <f t="shared" si="368"/>
        <v>1.9091743342944361</v>
      </c>
      <c r="AE695" s="10">
        <f t="shared" si="369"/>
        <v>2.8298977925464239</v>
      </c>
      <c r="AF695" s="10">
        <f t="shared" si="370"/>
        <v>1.895777531399556</v>
      </c>
      <c r="AG695" s="10">
        <f t="shared" si="371"/>
        <v>0.16387684967247479</v>
      </c>
      <c r="AH695" s="10">
        <f t="shared" si="372"/>
        <v>98.356454868401883</v>
      </c>
      <c r="AI695" s="10">
        <f t="shared" si="373"/>
        <v>6.5407042487487257E-2</v>
      </c>
      <c r="AJ695" s="10">
        <f t="shared" ca="1" si="374"/>
        <v>-0.32437456869999981</v>
      </c>
      <c r="AK695" s="12">
        <f t="shared" si="375"/>
        <v>0.16387684967247479</v>
      </c>
      <c r="AL695" s="10">
        <f t="shared" ca="1" si="376"/>
        <v>10.769863606930398</v>
      </c>
      <c r="AM695" s="10">
        <f t="shared" si="377"/>
        <v>6.5407042487487257E-2</v>
      </c>
      <c r="AN695" s="10">
        <f t="shared" si="378"/>
        <v>3.0475812377975831</v>
      </c>
      <c r="AO695" s="10">
        <f t="shared" si="379"/>
        <v>2.2657507180000001</v>
      </c>
      <c r="AP695" s="10">
        <f t="shared" si="380"/>
        <v>0.93412026114686797</v>
      </c>
      <c r="AQ695" s="10">
        <f t="shared" si="381"/>
        <v>1.7703552441200001</v>
      </c>
      <c r="AR695" s="15">
        <f t="shared" ca="1" si="382"/>
        <v>4.0832958488529094</v>
      </c>
    </row>
    <row r="696" spans="1:44">
      <c r="A696" s="14" t="str">
        <f>B696&amp;D696</f>
        <v>TN10</v>
      </c>
      <c r="B696" t="s">
        <v>105</v>
      </c>
      <c r="C696" t="s">
        <v>152</v>
      </c>
      <c r="D696">
        <v>10</v>
      </c>
      <c r="E696">
        <v>1</v>
      </c>
      <c r="F696" s="16">
        <f t="shared" ca="1" si="383"/>
        <v>2.9486589362349784</v>
      </c>
      <c r="G696">
        <v>21.079583329999998</v>
      </c>
      <c r="H696">
        <v>8.7283333330000001</v>
      </c>
      <c r="I696">
        <v>9.2311111110000006</v>
      </c>
      <c r="J696">
        <v>252</v>
      </c>
      <c r="K696">
        <v>2.3378125000000001</v>
      </c>
      <c r="L696">
        <v>35.758499999999998</v>
      </c>
      <c r="M696">
        <v>7.6375000000000002</v>
      </c>
      <c r="N696" s="12">
        <f t="shared" si="352"/>
        <v>25.25</v>
      </c>
      <c r="O696" s="10">
        <f t="shared" si="353"/>
        <v>11.1</v>
      </c>
      <c r="P696" s="10">
        <f t="shared" si="354"/>
        <v>98.356454868401883</v>
      </c>
      <c r="Q696" s="10">
        <f t="shared" si="355"/>
        <v>36.631205816688002</v>
      </c>
      <c r="R696" s="10">
        <f t="shared" si="356"/>
        <v>30.787575509361439</v>
      </c>
      <c r="S696" s="12">
        <f t="shared" si="357"/>
        <v>14.999296171171171</v>
      </c>
      <c r="T696" s="10">
        <f t="shared" si="358"/>
        <v>19.06476</v>
      </c>
      <c r="U696" s="10">
        <f t="shared" si="359"/>
        <v>0.78675504811868446</v>
      </c>
      <c r="V696" s="10">
        <f t="shared" si="360"/>
        <v>11.549458051801802</v>
      </c>
      <c r="W696" s="10">
        <f t="shared" si="361"/>
        <v>33.70939066302472</v>
      </c>
      <c r="X696" s="10">
        <f t="shared" si="362"/>
        <v>0.1888188908697748</v>
      </c>
      <c r="Y696" s="10">
        <f t="shared" si="363"/>
        <v>0.71211931496022418</v>
      </c>
      <c r="Z696" s="10">
        <f t="shared" si="364"/>
        <v>4.5326179030178197</v>
      </c>
      <c r="AA696" s="10">
        <f t="shared" si="365"/>
        <v>7.0168401487839818</v>
      </c>
      <c r="AB696" s="10">
        <f t="shared" si="366"/>
        <v>14.9039583315</v>
      </c>
      <c r="AC696" s="10">
        <f t="shared" si="367"/>
        <v>2.4991887806567723</v>
      </c>
      <c r="AD696" s="10">
        <f t="shared" si="368"/>
        <v>1.1271599069432643</v>
      </c>
      <c r="AE696" s="10">
        <f t="shared" si="369"/>
        <v>1.8131743438000183</v>
      </c>
      <c r="AF696" s="10">
        <f t="shared" si="370"/>
        <v>1.1661085590737277</v>
      </c>
      <c r="AG696" s="10">
        <f t="shared" si="371"/>
        <v>0.10919288948479922</v>
      </c>
      <c r="AH696" s="10">
        <f t="shared" si="372"/>
        <v>98.356454868401883</v>
      </c>
      <c r="AI696" s="10">
        <f t="shared" si="373"/>
        <v>6.5407042487487257E-2</v>
      </c>
      <c r="AJ696" s="10">
        <f t="shared" ca="1" si="374"/>
        <v>-1.0377087648900003</v>
      </c>
      <c r="AK696" s="12">
        <f t="shared" si="375"/>
        <v>0.10919288948479922</v>
      </c>
      <c r="AL696" s="10">
        <f t="shared" ca="1" si="376"/>
        <v>8.0545489136739814</v>
      </c>
      <c r="AM696" s="10">
        <f t="shared" si="377"/>
        <v>6.5407042487487257E-2</v>
      </c>
      <c r="AN696" s="10">
        <f t="shared" si="378"/>
        <v>3.1260424664384674</v>
      </c>
      <c r="AO696" s="10">
        <f t="shared" si="379"/>
        <v>2.3378125000000001</v>
      </c>
      <c r="AP696" s="10">
        <f t="shared" si="380"/>
        <v>0.64706578472629062</v>
      </c>
      <c r="AQ696" s="10">
        <f t="shared" si="381"/>
        <v>1.79485625</v>
      </c>
      <c r="AR696" s="15">
        <f t="shared" ca="1" si="382"/>
        <v>2.9486589362349784</v>
      </c>
    </row>
    <row r="697" spans="1:44">
      <c r="A697" s="14" t="str">
        <f>B697&amp;D697</f>
        <v>TN11</v>
      </c>
      <c r="B697" t="s">
        <v>105</v>
      </c>
      <c r="C697" t="s">
        <v>152</v>
      </c>
      <c r="D697">
        <v>11</v>
      </c>
      <c r="E697">
        <v>1</v>
      </c>
      <c r="F697" s="16">
        <f t="shared" ca="1" si="383"/>
        <v>2.2817090593320288</v>
      </c>
      <c r="G697">
        <v>16.911637930000001</v>
      </c>
      <c r="H697">
        <v>5.7064655169999998</v>
      </c>
      <c r="I697">
        <v>4.8647988509999998</v>
      </c>
      <c r="J697">
        <v>252</v>
      </c>
      <c r="K697">
        <v>2.9902478449999998</v>
      </c>
      <c r="L697">
        <v>35.758499999999998</v>
      </c>
      <c r="M697">
        <v>5.7068965519999999</v>
      </c>
      <c r="N697" s="12">
        <f t="shared" si="352"/>
        <v>19.299999999999997</v>
      </c>
      <c r="O697" s="10">
        <f t="shared" si="353"/>
        <v>10.149999999999999</v>
      </c>
      <c r="P697" s="10">
        <f t="shared" si="354"/>
        <v>98.356454868401883</v>
      </c>
      <c r="Q697" s="10">
        <f t="shared" si="355"/>
        <v>34.439446698821442</v>
      </c>
      <c r="R697" s="10">
        <f t="shared" si="356"/>
        <v>29.49597057068144</v>
      </c>
      <c r="S697" s="12">
        <f t="shared" si="357"/>
        <v>10.25076864303448</v>
      </c>
      <c r="T697" s="10">
        <f t="shared" si="358"/>
        <v>14.572271999999998</v>
      </c>
      <c r="U697" s="10">
        <f t="shared" si="359"/>
        <v>0.7034434056017127</v>
      </c>
      <c r="V697" s="10">
        <f t="shared" si="360"/>
        <v>7.8930918551365492</v>
      </c>
      <c r="W697" s="10">
        <f t="shared" si="361"/>
        <v>31.967708634751439</v>
      </c>
      <c r="X697" s="10">
        <f t="shared" si="362"/>
        <v>0.20985928224680125</v>
      </c>
      <c r="Y697" s="10">
        <f t="shared" si="363"/>
        <v>0.59964859756231226</v>
      </c>
      <c r="Z697" s="10">
        <f t="shared" si="364"/>
        <v>4.0228747727997671</v>
      </c>
      <c r="AA697" s="10">
        <f t="shared" si="365"/>
        <v>3.8702170823367821</v>
      </c>
      <c r="AB697" s="10">
        <f t="shared" si="366"/>
        <v>11.309051723500001</v>
      </c>
      <c r="AC697" s="10">
        <f t="shared" si="367"/>
        <v>1.9269052598483434</v>
      </c>
      <c r="AD697" s="10">
        <f t="shared" si="368"/>
        <v>0.91627547134754417</v>
      </c>
      <c r="AE697" s="10">
        <f t="shared" si="369"/>
        <v>1.4215903655979438</v>
      </c>
      <c r="AF697" s="10">
        <f t="shared" si="370"/>
        <v>0.86411257231212957</v>
      </c>
      <c r="AG697" s="10">
        <f t="shared" si="371"/>
        <v>8.8842126392462209E-2</v>
      </c>
      <c r="AH697" s="10">
        <f t="shared" si="372"/>
        <v>98.356454868401883</v>
      </c>
      <c r="AI697" s="10">
        <f t="shared" si="373"/>
        <v>6.5407042487487257E-2</v>
      </c>
      <c r="AJ697" s="10">
        <f t="shared" ca="1" si="374"/>
        <v>-0.50328692511999984</v>
      </c>
      <c r="AK697" s="12">
        <f t="shared" si="375"/>
        <v>8.8842126392462209E-2</v>
      </c>
      <c r="AL697" s="10">
        <f t="shared" ca="1" si="376"/>
        <v>4.3735040074567824</v>
      </c>
      <c r="AM697" s="10">
        <f t="shared" si="377"/>
        <v>6.5407042487487257E-2</v>
      </c>
      <c r="AN697" s="10">
        <f t="shared" si="378"/>
        <v>3.1655692794307511</v>
      </c>
      <c r="AO697" s="10">
        <f t="shared" si="379"/>
        <v>2.9902478449999998</v>
      </c>
      <c r="AP697" s="10">
        <f t="shared" si="380"/>
        <v>0.55747779328581426</v>
      </c>
      <c r="AQ697" s="10">
        <f t="shared" si="381"/>
        <v>2.0166842673000001</v>
      </c>
      <c r="AR697" s="15">
        <f t="shared" ca="1" si="382"/>
        <v>2.2817090593320288</v>
      </c>
    </row>
    <row r="698" spans="1:44">
      <c r="A698" s="14" t="str">
        <f>B698&amp;D698</f>
        <v>TN12</v>
      </c>
      <c r="B698" t="s">
        <v>105</v>
      </c>
      <c r="C698" t="s">
        <v>152</v>
      </c>
      <c r="D698">
        <v>12</v>
      </c>
      <c r="E698">
        <v>1</v>
      </c>
      <c r="F698" s="16">
        <f t="shared" ca="1" si="383"/>
        <v>1.6183330369502937</v>
      </c>
      <c r="G698">
        <v>9.5540322579999994</v>
      </c>
      <c r="H698">
        <v>-0.41814516099999999</v>
      </c>
      <c r="I698">
        <v>-1.128326613</v>
      </c>
      <c r="J698">
        <v>252</v>
      </c>
      <c r="K698">
        <v>3.2649025539999998</v>
      </c>
      <c r="L698">
        <v>35.758499999999998</v>
      </c>
      <c r="M698">
        <v>4.7903225809999999</v>
      </c>
      <c r="N698" s="12">
        <f t="shared" si="352"/>
        <v>17</v>
      </c>
      <c r="O698" s="10">
        <f t="shared" si="353"/>
        <v>9.6499999999999986</v>
      </c>
      <c r="P698" s="10">
        <f t="shared" si="354"/>
        <v>98.356454868401883</v>
      </c>
      <c r="Q698" s="10">
        <f t="shared" si="355"/>
        <v>31.227391054023439</v>
      </c>
      <c r="R698" s="10">
        <f t="shared" si="356"/>
        <v>27.035096225898439</v>
      </c>
      <c r="S698" s="12">
        <f t="shared" si="357"/>
        <v>8.469455123160623</v>
      </c>
      <c r="T698" s="10">
        <f t="shared" si="358"/>
        <v>12.83568</v>
      </c>
      <c r="U698" s="10">
        <f t="shared" si="359"/>
        <v>0.65983688617670611</v>
      </c>
      <c r="V698" s="10">
        <f t="shared" si="360"/>
        <v>6.5214804448336796</v>
      </c>
      <c r="W698" s="10">
        <f t="shared" si="361"/>
        <v>29.131243639960939</v>
      </c>
      <c r="X698" s="10">
        <f t="shared" si="362"/>
        <v>0.23500683465560973</v>
      </c>
      <c r="Y698" s="10">
        <f t="shared" si="363"/>
        <v>0.54077979633855333</v>
      </c>
      <c r="Z698" s="10">
        <f t="shared" si="364"/>
        <v>3.7022008509847266</v>
      </c>
      <c r="AA698" s="10">
        <f t="shared" si="365"/>
        <v>2.819279593848953</v>
      </c>
      <c r="AB698" s="10">
        <f t="shared" si="366"/>
        <v>4.5679435484999997</v>
      </c>
      <c r="AC698" s="10">
        <f t="shared" si="367"/>
        <v>1.1917441997371645</v>
      </c>
      <c r="AD698" s="10">
        <f t="shared" si="368"/>
        <v>0.5924606597610298</v>
      </c>
      <c r="AE698" s="10">
        <f t="shared" si="369"/>
        <v>0.89210242974909715</v>
      </c>
      <c r="AF698" s="10">
        <f t="shared" si="370"/>
        <v>0.56242677393033047</v>
      </c>
      <c r="AG698" s="10">
        <f t="shared" si="371"/>
        <v>5.9287777327820729E-2</v>
      </c>
      <c r="AH698" s="10">
        <f t="shared" si="372"/>
        <v>98.356454868401883</v>
      </c>
      <c r="AI698" s="10">
        <f t="shared" si="373"/>
        <v>6.5407042487487257E-2</v>
      </c>
      <c r="AJ698" s="10">
        <f t="shared" ca="1" si="374"/>
        <v>-0.94375514450000031</v>
      </c>
      <c r="AK698" s="12">
        <f t="shared" si="375"/>
        <v>5.9287777327820729E-2</v>
      </c>
      <c r="AL698" s="10">
        <f t="shared" ca="1" si="376"/>
        <v>3.7630347383489533</v>
      </c>
      <c r="AM698" s="10">
        <f t="shared" si="377"/>
        <v>6.5407042487487257E-2</v>
      </c>
      <c r="AN698" s="10">
        <f t="shared" si="378"/>
        <v>3.2424493567022488</v>
      </c>
      <c r="AO698" s="10">
        <f t="shared" si="379"/>
        <v>3.2649025539999998</v>
      </c>
      <c r="AP698" s="10">
        <f t="shared" si="380"/>
        <v>0.32967565581876668</v>
      </c>
      <c r="AQ698" s="10">
        <f t="shared" si="381"/>
        <v>2.1100668683600001</v>
      </c>
      <c r="AR698" s="15">
        <f t="shared" ca="1" si="382"/>
        <v>1.6183330369502937</v>
      </c>
    </row>
    <row r="699" spans="1:44">
      <c r="A699" s="14" t="str">
        <f>B699&amp;D699</f>
        <v>TX1</v>
      </c>
      <c r="B699" t="s">
        <v>106</v>
      </c>
      <c r="C699" t="s">
        <v>155</v>
      </c>
      <c r="D699">
        <v>1</v>
      </c>
      <c r="E699">
        <v>1</v>
      </c>
      <c r="F699" s="16">
        <f t="shared" ca="1" si="383"/>
        <v>2.448648512286947</v>
      </c>
      <c r="G699">
        <v>15.83</v>
      </c>
      <c r="H699">
        <v>5.1282882880000003</v>
      </c>
      <c r="I699">
        <v>4.6248761260000002</v>
      </c>
      <c r="J699">
        <v>121.9459459</v>
      </c>
      <c r="K699">
        <v>4.420762012</v>
      </c>
      <c r="L699">
        <v>30.619702700000001</v>
      </c>
      <c r="M699">
        <v>5.3774774770000002</v>
      </c>
      <c r="N699" s="12">
        <f t="shared" si="352"/>
        <v>21.1</v>
      </c>
      <c r="O699" s="10">
        <f t="shared" si="353"/>
        <v>10.3</v>
      </c>
      <c r="P699" s="10">
        <f t="shared" si="354"/>
        <v>99.866802883267511</v>
      </c>
      <c r="Q699" s="10">
        <f t="shared" si="355"/>
        <v>33.966059278626439</v>
      </c>
      <c r="R699" s="10">
        <f t="shared" si="356"/>
        <v>29.284720064367999</v>
      </c>
      <c r="S699" s="12">
        <f t="shared" si="357"/>
        <v>10.782998774985437</v>
      </c>
      <c r="T699" s="10">
        <f t="shared" si="358"/>
        <v>15.876461189169801</v>
      </c>
      <c r="U699" s="10">
        <f t="shared" si="359"/>
        <v>0.67918150313881709</v>
      </c>
      <c r="V699" s="10">
        <f t="shared" si="360"/>
        <v>8.3029090567387858</v>
      </c>
      <c r="W699" s="10">
        <f t="shared" si="361"/>
        <v>31.625389671497217</v>
      </c>
      <c r="X699" s="10">
        <f t="shared" si="362"/>
        <v>0.21094678960322227</v>
      </c>
      <c r="Y699" s="10">
        <f t="shared" si="363"/>
        <v>0.5668950292374032</v>
      </c>
      <c r="Z699" s="10">
        <f t="shared" si="364"/>
        <v>3.7819123080304076</v>
      </c>
      <c r="AA699" s="10">
        <f t="shared" si="365"/>
        <v>4.5209967487083782</v>
      </c>
      <c r="AB699" s="10">
        <f t="shared" si="366"/>
        <v>10.479144143999999</v>
      </c>
      <c r="AC699" s="10">
        <f t="shared" si="367"/>
        <v>1.7986365602606806</v>
      </c>
      <c r="AD699" s="10">
        <f t="shared" si="368"/>
        <v>0.88015349959112243</v>
      </c>
      <c r="AE699" s="10">
        <f t="shared" si="369"/>
        <v>1.3393950299259014</v>
      </c>
      <c r="AF699" s="10">
        <f t="shared" si="370"/>
        <v>0.84973117927117248</v>
      </c>
      <c r="AG699" s="10">
        <f t="shared" si="371"/>
        <v>8.4633986611207856E-2</v>
      </c>
      <c r="AH699" s="10">
        <f t="shared" si="372"/>
        <v>99.866802883267511</v>
      </c>
      <c r="AI699" s="10">
        <f t="shared" si="373"/>
        <v>6.6411423917372897E-2</v>
      </c>
      <c r="AJ699" s="10">
        <f t="shared" ca="1" si="374"/>
        <v>-5.0809095959999981E-2</v>
      </c>
      <c r="AK699" s="12">
        <f t="shared" si="375"/>
        <v>8.4633986611207856E-2</v>
      </c>
      <c r="AL699" s="10">
        <f t="shared" ca="1" si="376"/>
        <v>4.5718058446683782</v>
      </c>
      <c r="AM699" s="10">
        <f t="shared" si="377"/>
        <v>6.6411423917372897E-2</v>
      </c>
      <c r="AN699" s="10">
        <f t="shared" si="378"/>
        <v>3.1748367334664436</v>
      </c>
      <c r="AO699" s="10">
        <f t="shared" si="379"/>
        <v>4.420762012</v>
      </c>
      <c r="AP699" s="10">
        <f t="shared" si="380"/>
        <v>0.48966385065472895</v>
      </c>
      <c r="AQ699" s="10">
        <f t="shared" si="381"/>
        <v>2.5030590840800002</v>
      </c>
      <c r="AR699" s="15">
        <f t="shared" ca="1" si="382"/>
        <v>2.448648512286947</v>
      </c>
    </row>
    <row r="700" spans="1:44">
      <c r="A700" s="14" t="str">
        <f>B700&amp;D700</f>
        <v>TX2</v>
      </c>
      <c r="B700" t="s">
        <v>106</v>
      </c>
      <c r="C700" t="s">
        <v>155</v>
      </c>
      <c r="D700">
        <v>2</v>
      </c>
      <c r="E700">
        <v>1</v>
      </c>
      <c r="F700" s="16">
        <f t="shared" ca="1" si="383"/>
        <v>3.1484871638444907</v>
      </c>
      <c r="G700">
        <v>18.1996997</v>
      </c>
      <c r="H700">
        <v>7.0039039040000004</v>
      </c>
      <c r="I700">
        <v>5.5965840839999998</v>
      </c>
      <c r="J700">
        <v>121.9459459</v>
      </c>
      <c r="K700">
        <v>4.359405239</v>
      </c>
      <c r="L700">
        <v>30.619702700000001</v>
      </c>
      <c r="M700">
        <v>6.0210210210000001</v>
      </c>
      <c r="N700" s="12">
        <f t="shared" si="352"/>
        <v>25.8</v>
      </c>
      <c r="O700" s="10">
        <f t="shared" si="353"/>
        <v>11</v>
      </c>
      <c r="P700" s="10">
        <f t="shared" si="354"/>
        <v>99.866802883267511</v>
      </c>
      <c r="Q700" s="10">
        <f t="shared" si="355"/>
        <v>35.158784244183003</v>
      </c>
      <c r="R700" s="10">
        <f t="shared" si="356"/>
        <v>30.136583680000001</v>
      </c>
      <c r="S700" s="12">
        <f t="shared" si="357"/>
        <v>13.511015560990909</v>
      </c>
      <c r="T700" s="10">
        <f t="shared" si="358"/>
        <v>19.4129241080844</v>
      </c>
      <c r="U700" s="10">
        <f t="shared" si="359"/>
        <v>0.69598044507701573</v>
      </c>
      <c r="V700" s="10">
        <f t="shared" si="360"/>
        <v>10.403481981963001</v>
      </c>
      <c r="W700" s="10">
        <f t="shared" si="361"/>
        <v>32.647683962091506</v>
      </c>
      <c r="X700" s="10">
        <f t="shared" si="362"/>
        <v>0.20649903008635204</v>
      </c>
      <c r="Y700" s="10">
        <f t="shared" si="363"/>
        <v>0.58957360085397137</v>
      </c>
      <c r="Z700" s="10">
        <f t="shared" si="364"/>
        <v>3.9747372313654283</v>
      </c>
      <c r="AA700" s="10">
        <f t="shared" si="365"/>
        <v>6.4287447505975726</v>
      </c>
      <c r="AB700" s="10">
        <f t="shared" si="366"/>
        <v>12.601801802000001</v>
      </c>
      <c r="AC700" s="10">
        <f t="shared" si="367"/>
        <v>2.090048398518241</v>
      </c>
      <c r="AD700" s="10">
        <f t="shared" si="368"/>
        <v>1.002127022196299</v>
      </c>
      <c r="AE700" s="10">
        <f t="shared" si="369"/>
        <v>1.5460877103572699</v>
      </c>
      <c r="AF700" s="10">
        <f t="shared" si="370"/>
        <v>0.90931168203493573</v>
      </c>
      <c r="AG700" s="10">
        <f t="shared" si="371"/>
        <v>9.5752079711968072E-2</v>
      </c>
      <c r="AH700" s="10">
        <f t="shared" si="372"/>
        <v>99.866802883267511</v>
      </c>
      <c r="AI700" s="10">
        <f t="shared" si="373"/>
        <v>6.6411423917372897E-2</v>
      </c>
      <c r="AJ700" s="10">
        <f t="shared" ca="1" si="374"/>
        <v>0.29717207212000024</v>
      </c>
      <c r="AK700" s="12">
        <f t="shared" si="375"/>
        <v>9.5752079711968072E-2</v>
      </c>
      <c r="AL700" s="10">
        <f t="shared" ca="1" si="376"/>
        <v>6.1315726784775721</v>
      </c>
      <c r="AM700" s="10">
        <f t="shared" si="377"/>
        <v>6.6411423917372897E-2</v>
      </c>
      <c r="AN700" s="10">
        <f t="shared" si="378"/>
        <v>3.1512406235586203</v>
      </c>
      <c r="AO700" s="10">
        <f t="shared" si="379"/>
        <v>4.359405239</v>
      </c>
      <c r="AP700" s="10">
        <f t="shared" si="380"/>
        <v>0.63677602832233415</v>
      </c>
      <c r="AQ700" s="10">
        <f t="shared" si="381"/>
        <v>2.48219778126</v>
      </c>
      <c r="AR700" s="15">
        <f t="shared" ca="1" si="382"/>
        <v>3.1484871638444907</v>
      </c>
    </row>
    <row r="701" spans="1:44">
      <c r="A701" s="14" t="str">
        <f>B701&amp;D701</f>
        <v>TX3</v>
      </c>
      <c r="B701" t="s">
        <v>106</v>
      </c>
      <c r="C701" t="s">
        <v>155</v>
      </c>
      <c r="D701">
        <v>3</v>
      </c>
      <c r="E701">
        <v>1</v>
      </c>
      <c r="F701" s="16">
        <f t="shared" ca="1" si="383"/>
        <v>3.8143520216594076</v>
      </c>
      <c r="G701">
        <v>20.323513510000002</v>
      </c>
      <c r="H701">
        <v>9.2909009010000005</v>
      </c>
      <c r="I701">
        <v>7.899181682</v>
      </c>
      <c r="J701">
        <v>121.9459459</v>
      </c>
      <c r="K701">
        <v>4.788160661</v>
      </c>
      <c r="L701">
        <v>30.619702700000001</v>
      </c>
      <c r="M701">
        <v>6.2576576580000003</v>
      </c>
      <c r="N701" s="12">
        <f t="shared" si="352"/>
        <v>31.4</v>
      </c>
      <c r="O701" s="10">
        <f t="shared" si="353"/>
        <v>11.8</v>
      </c>
      <c r="P701" s="10">
        <f t="shared" si="354"/>
        <v>99.866802883267511</v>
      </c>
      <c r="Q701" s="10">
        <f t="shared" si="355"/>
        <v>36.135359077303001</v>
      </c>
      <c r="R701" s="10">
        <f t="shared" si="356"/>
        <v>31.006898422128</v>
      </c>
      <c r="S701" s="12">
        <f t="shared" si="357"/>
        <v>16.175866544966098</v>
      </c>
      <c r="T701" s="10">
        <f t="shared" si="358"/>
        <v>23.626582054025199</v>
      </c>
      <c r="U701" s="10">
        <f t="shared" si="359"/>
        <v>0.68464691625635532</v>
      </c>
      <c r="V701" s="10">
        <f t="shared" si="360"/>
        <v>12.455417239623896</v>
      </c>
      <c r="W701" s="10">
        <f t="shared" si="361"/>
        <v>33.571128749715498</v>
      </c>
      <c r="X701" s="10">
        <f t="shared" si="362"/>
        <v>0.1954928097531779</v>
      </c>
      <c r="Y701" s="10">
        <f t="shared" si="363"/>
        <v>0.57427333694607974</v>
      </c>
      <c r="Z701" s="10">
        <f t="shared" si="364"/>
        <v>3.7689066870362691</v>
      </c>
      <c r="AA701" s="10">
        <f t="shared" si="365"/>
        <v>8.6865105525876274</v>
      </c>
      <c r="AB701" s="10">
        <f t="shared" si="366"/>
        <v>14.807207205500001</v>
      </c>
      <c r="AC701" s="10">
        <f t="shared" si="367"/>
        <v>2.3855206759956959</v>
      </c>
      <c r="AD701" s="10">
        <f t="shared" si="368"/>
        <v>1.1708181461536367</v>
      </c>
      <c r="AE701" s="10">
        <f t="shared" si="369"/>
        <v>1.7781694110746664</v>
      </c>
      <c r="AF701" s="10">
        <f t="shared" si="370"/>
        <v>1.0654248996444509</v>
      </c>
      <c r="AG701" s="10">
        <f t="shared" si="371"/>
        <v>0.1085973817558622</v>
      </c>
      <c r="AH701" s="10">
        <f t="shared" si="372"/>
        <v>99.866802883267511</v>
      </c>
      <c r="AI701" s="10">
        <f t="shared" si="373"/>
        <v>6.6411423917372897E-2</v>
      </c>
      <c r="AJ701" s="10">
        <f t="shared" ca="1" si="374"/>
        <v>0.30875675649000006</v>
      </c>
      <c r="AK701" s="12">
        <f t="shared" si="375"/>
        <v>0.1085973817558622</v>
      </c>
      <c r="AL701" s="10">
        <f t="shared" ca="1" si="376"/>
        <v>8.3777537960976272</v>
      </c>
      <c r="AM701" s="10">
        <f t="shared" si="377"/>
        <v>6.6411423917372897E-2</v>
      </c>
      <c r="AN701" s="10">
        <f t="shared" si="378"/>
        <v>3.1270933370246783</v>
      </c>
      <c r="AO701" s="10">
        <f t="shared" si="379"/>
        <v>4.788160661</v>
      </c>
      <c r="AP701" s="10">
        <f t="shared" si="380"/>
        <v>0.71274451143021555</v>
      </c>
      <c r="AQ701" s="10">
        <f t="shared" si="381"/>
        <v>2.6279746247400002</v>
      </c>
      <c r="AR701" s="15">
        <f t="shared" ca="1" si="382"/>
        <v>3.8143520216594076</v>
      </c>
    </row>
    <row r="702" spans="1:44">
      <c r="A702" s="14" t="str">
        <f>B702&amp;D702</f>
        <v>TX4</v>
      </c>
      <c r="B702" t="s">
        <v>106</v>
      </c>
      <c r="C702" t="s">
        <v>155</v>
      </c>
      <c r="D702">
        <v>4</v>
      </c>
      <c r="E702">
        <v>1</v>
      </c>
      <c r="F702" s="16">
        <f t="shared" ca="1" si="383"/>
        <v>4.9074479131085171</v>
      </c>
      <c r="G702">
        <v>25.09133271</v>
      </c>
      <c r="H702">
        <v>13.9332712</v>
      </c>
      <c r="I702">
        <v>12.536890339999999</v>
      </c>
      <c r="J702">
        <v>121.9459459</v>
      </c>
      <c r="K702">
        <v>4.8483224600000003</v>
      </c>
      <c r="L702">
        <v>30.619702700000001</v>
      </c>
      <c r="M702">
        <v>7.4836905869999999</v>
      </c>
      <c r="N702" s="12">
        <f t="shared" si="352"/>
        <v>36.799999999999997</v>
      </c>
      <c r="O702" s="10">
        <f t="shared" si="353"/>
        <v>12.7</v>
      </c>
      <c r="P702" s="10">
        <f t="shared" si="354"/>
        <v>99.866802883267511</v>
      </c>
      <c r="Q702" s="10">
        <f t="shared" si="355"/>
        <v>38.665795489647998</v>
      </c>
      <c r="R702" s="10">
        <f t="shared" si="356"/>
        <v>33.03394173610144</v>
      </c>
      <c r="S702" s="12">
        <f t="shared" si="357"/>
        <v>20.042512346519683</v>
      </c>
      <c r="T702" s="10">
        <f t="shared" si="358"/>
        <v>27.689752216182395</v>
      </c>
      <c r="U702" s="10">
        <f t="shared" si="359"/>
        <v>0.72382418557022965</v>
      </c>
      <c r="V702" s="10">
        <f t="shared" si="360"/>
        <v>15.432734506820156</v>
      </c>
      <c r="W702" s="10">
        <f t="shared" si="361"/>
        <v>35.849868612874715</v>
      </c>
      <c r="X702" s="10">
        <f t="shared" si="362"/>
        <v>0.17124356399780219</v>
      </c>
      <c r="Y702" s="10">
        <f t="shared" si="363"/>
        <v>0.62716265051981013</v>
      </c>
      <c r="Z702" s="10">
        <f t="shared" si="364"/>
        <v>3.8501886835476804</v>
      </c>
      <c r="AA702" s="10">
        <f t="shared" si="365"/>
        <v>11.582545823272476</v>
      </c>
      <c r="AB702" s="10">
        <f t="shared" si="366"/>
        <v>19.512301954999998</v>
      </c>
      <c r="AC702" s="10">
        <f t="shared" si="367"/>
        <v>3.185052190445564</v>
      </c>
      <c r="AD702" s="10">
        <f t="shared" si="368"/>
        <v>1.5916955498189</v>
      </c>
      <c r="AE702" s="10">
        <f t="shared" si="369"/>
        <v>2.3883738701322321</v>
      </c>
      <c r="AF702" s="10">
        <f t="shared" si="370"/>
        <v>1.4529966679675452</v>
      </c>
      <c r="AG702" s="10">
        <f t="shared" si="371"/>
        <v>0.14096161166874654</v>
      </c>
      <c r="AH702" s="10">
        <f t="shared" si="372"/>
        <v>99.866802883267511</v>
      </c>
      <c r="AI702" s="10">
        <f t="shared" si="373"/>
        <v>6.6411423917372897E-2</v>
      </c>
      <c r="AJ702" s="10">
        <f t="shared" ca="1" si="374"/>
        <v>0.6587132649299996</v>
      </c>
      <c r="AK702" s="12">
        <f t="shared" si="375"/>
        <v>0.14096161166874654</v>
      </c>
      <c r="AL702" s="10">
        <f t="shared" ca="1" si="376"/>
        <v>10.923832558342475</v>
      </c>
      <c r="AM702" s="10">
        <f t="shared" si="377"/>
        <v>6.6411423917372897E-2</v>
      </c>
      <c r="AN702" s="10">
        <f t="shared" si="378"/>
        <v>3.0767936732399574</v>
      </c>
      <c r="AO702" s="10">
        <f t="shared" si="379"/>
        <v>4.8483224600000003</v>
      </c>
      <c r="AP702" s="10">
        <f t="shared" si="380"/>
        <v>0.93537720216468689</v>
      </c>
      <c r="AQ702" s="10">
        <f t="shared" si="381"/>
        <v>2.6484296364000004</v>
      </c>
      <c r="AR702" s="15">
        <f t="shared" ca="1" si="382"/>
        <v>4.9074479131085171</v>
      </c>
    </row>
    <row r="703" spans="1:44">
      <c r="A703" s="14" t="str">
        <f>B703&amp;D703</f>
        <v>TX5</v>
      </c>
      <c r="B703" t="s">
        <v>106</v>
      </c>
      <c r="C703" t="s">
        <v>155</v>
      </c>
      <c r="D703">
        <v>5</v>
      </c>
      <c r="E703">
        <v>1</v>
      </c>
      <c r="F703" s="16">
        <f t="shared" ca="1" si="383"/>
        <v>5.3602452235712779</v>
      </c>
      <c r="G703">
        <v>28.898558560000001</v>
      </c>
      <c r="H703">
        <v>18.965315319999998</v>
      </c>
      <c r="I703">
        <v>18.2065503</v>
      </c>
      <c r="J703">
        <v>121.9459459</v>
      </c>
      <c r="K703">
        <v>4.1637500000000003</v>
      </c>
      <c r="L703">
        <v>30.619702700000001</v>
      </c>
      <c r="M703">
        <v>8.7063063060000001</v>
      </c>
      <c r="N703" s="12">
        <f t="shared" ref="N703:N766" si="384">VLOOKUP(L703, Ra,D703+1)</f>
        <v>40</v>
      </c>
      <c r="O703" s="10">
        <f t="shared" ref="O703:O766" si="385">VLOOKUP(L703, N, D703+1)</f>
        <v>13.5</v>
      </c>
      <c r="P703" s="10">
        <f t="shared" ref="P703:P766" si="386">101.3*((293-0.0065*J703)/293)^5.26</f>
        <v>99.866802883267511</v>
      </c>
      <c r="Q703" s="10">
        <f t="shared" ref="Q703:Q766" si="387">VLOOKUP(G703, stefan, 6)</f>
        <v>40.514563026971437</v>
      </c>
      <c r="R703" s="10">
        <f t="shared" ref="R703:R766" si="388">VLOOKUP(H703, stefan, 6)</f>
        <v>35.401048873116437</v>
      </c>
      <c r="S703" s="12">
        <f t="shared" ref="S703:S766" si="389">(0.25+0.5*(M703/O703))*N703</f>
        <v>22.898231564444444</v>
      </c>
      <c r="T703" s="10">
        <f t="shared" ref="T703:T766" si="390">(0.75+2*(J703/100000))*N703</f>
        <v>30.09755675672</v>
      </c>
      <c r="U703" s="10">
        <f t="shared" ref="U703:U766" si="391">S703/T703</f>
        <v>0.76080034500912985</v>
      </c>
      <c r="V703" s="10">
        <f t="shared" ref="V703:V766" si="392">0.77*S703</f>
        <v>17.631638304622221</v>
      </c>
      <c r="W703" s="10">
        <f t="shared" ref="W703:W766" si="393">(Q703+R703)/2</f>
        <v>37.957805950043934</v>
      </c>
      <c r="X703" s="10">
        <f t="shared" ref="X703:X766" si="394">0.34-(0.14*SQRT(AF703))</f>
        <v>0.13755847838929938</v>
      </c>
      <c r="Y703" s="10">
        <f t="shared" ref="Y703:Y766" si="395">(1.35*U703)-0.35</f>
        <v>0.67708046576232539</v>
      </c>
      <c r="Z703" s="10">
        <f t="shared" ref="Z703:Z766" si="396">W703*X703*Y703</f>
        <v>3.5353201513430585</v>
      </c>
      <c r="AA703" s="10">
        <f t="shared" ref="AA703:AA766" si="397">V703-Z703</f>
        <v>14.096318153279164</v>
      </c>
      <c r="AB703" s="10">
        <f t="shared" ref="AB703:AB766" si="398">(G703+H703)/2</f>
        <v>23.93193694</v>
      </c>
      <c r="AC703" s="10">
        <f t="shared" ref="AC703:AC766" si="399">0.6108*EXP((17.27*G703)/(G703+237.3))</f>
        <v>3.982255179422018</v>
      </c>
      <c r="AD703" s="10">
        <f t="shared" ref="AD703:AD766" si="400">0.6108*EXP((17.27*H703)/(H703+237.3))</f>
        <v>2.1926429556529388</v>
      </c>
      <c r="AE703" s="10">
        <f t="shared" ref="AE703:AE766" si="401">(AC703+AD703)/2</f>
        <v>3.0874490675374782</v>
      </c>
      <c r="AF703" s="10">
        <f t="shared" ref="AF703:AF766" si="402">0.6108*EXP((17.27*I703)/(I703+237.3))</f>
        <v>2.0909474322477433</v>
      </c>
      <c r="AG703" s="10">
        <f t="shared" ref="AG703:AG766" si="403">(4098*0.6108*EXP(17.27*AB703/(AB703+237.3)))/((AB703+237.3)^2)</f>
        <v>0.17845615874735832</v>
      </c>
      <c r="AH703" s="10">
        <f t="shared" ref="AH703:AH766" si="404">101.3*((293-0.0065*J703)/293)^5.26</f>
        <v>99.866802883267511</v>
      </c>
      <c r="AI703" s="10">
        <f t="shared" ref="AI703:AI766" si="405">0.000665*AH703</f>
        <v>6.6411423917372897E-2</v>
      </c>
      <c r="AJ703" s="10">
        <f t="shared" ref="AJ703:AJ766" ca="1" si="406">0.14*(AB703-OFFSET(AB703, IF(D703=1, 11, -1), 0))</f>
        <v>0.61874889790000032</v>
      </c>
      <c r="AK703" s="12">
        <f t="shared" ref="AK703:AK766" si="407">AG703</f>
        <v>0.17845615874735832</v>
      </c>
      <c r="AL703" s="10">
        <f t="shared" ref="AL703:AL766" ca="1" si="408">AA703-AJ703</f>
        <v>13.477569255379164</v>
      </c>
      <c r="AM703" s="10">
        <f t="shared" ref="AM703:AM766" si="409">AI703</f>
        <v>6.6411423917372897E-2</v>
      </c>
      <c r="AN703" s="10">
        <f t="shared" ref="AN703:AN766" si="410">900/(AB703+273)</f>
        <v>3.0309976396437941</v>
      </c>
      <c r="AO703" s="10">
        <f t="shared" ref="AO703:AO766" si="411">K703</f>
        <v>4.1637500000000003</v>
      </c>
      <c r="AP703" s="10">
        <f t="shared" ref="AP703:AP766" si="412">AE703-AF703</f>
        <v>0.9965016352897349</v>
      </c>
      <c r="AQ703" s="10">
        <f t="shared" ref="AQ703:AQ766" si="413">1+0.34*AO703</f>
        <v>2.4156750000000002</v>
      </c>
      <c r="AR703" s="15">
        <f t="shared" ref="AR703:AR766" ca="1" si="414">(0.408*AK703*AL703+AM703*AN703*AO703*AP703)/(AK703+AM703*AQ703)</f>
        <v>5.3602452235712779</v>
      </c>
    </row>
    <row r="704" spans="1:44">
      <c r="A704" s="14" t="str">
        <f>B704&amp;D704</f>
        <v>TX6</v>
      </c>
      <c r="B704" t="s">
        <v>106</v>
      </c>
      <c r="C704" t="s">
        <v>155</v>
      </c>
      <c r="D704">
        <v>6</v>
      </c>
      <c r="E704">
        <v>1</v>
      </c>
      <c r="F704" s="16">
        <f t="shared" ref="F704:F767" ca="1" si="415">AR704</f>
        <v>6.1085016419680764</v>
      </c>
      <c r="G704">
        <v>32.08126747</v>
      </c>
      <c r="H704">
        <v>22.194594590000001</v>
      </c>
      <c r="I704">
        <v>21.28746117</v>
      </c>
      <c r="J704">
        <v>121.9459459</v>
      </c>
      <c r="K704">
        <v>3.7201848399999999</v>
      </c>
      <c r="L704">
        <v>30.619702700000001</v>
      </c>
      <c r="M704">
        <v>9.9282385830000006</v>
      </c>
      <c r="N704" s="12">
        <f t="shared" si="384"/>
        <v>41.2</v>
      </c>
      <c r="O704" s="10">
        <f t="shared" si="385"/>
        <v>13.9</v>
      </c>
      <c r="P704" s="10">
        <f t="shared" si="386"/>
        <v>99.866802883267511</v>
      </c>
      <c r="Q704" s="10">
        <f t="shared" si="387"/>
        <v>42.428849014375004</v>
      </c>
      <c r="R704" s="10">
        <f t="shared" si="388"/>
        <v>37.132138114375003</v>
      </c>
      <c r="S704" s="12">
        <f t="shared" si="389"/>
        <v>25.013792432359715</v>
      </c>
      <c r="T704" s="10">
        <f t="shared" si="390"/>
        <v>31.000483459421602</v>
      </c>
      <c r="U704" s="10">
        <f t="shared" si="391"/>
        <v>0.80688394634560368</v>
      </c>
      <c r="V704" s="10">
        <f t="shared" si="392"/>
        <v>19.26062017291698</v>
      </c>
      <c r="W704" s="10">
        <f t="shared" si="393"/>
        <v>39.780493564375007</v>
      </c>
      <c r="X704" s="10">
        <f t="shared" si="394"/>
        <v>0.11726096320288915</v>
      </c>
      <c r="Y704" s="10">
        <f t="shared" si="395"/>
        <v>0.73929332756656507</v>
      </c>
      <c r="Z704" s="10">
        <f t="shared" si="396"/>
        <v>3.4485808399253104</v>
      </c>
      <c r="AA704" s="10">
        <f t="shared" si="397"/>
        <v>15.81203933299167</v>
      </c>
      <c r="AB704" s="10">
        <f t="shared" si="398"/>
        <v>27.137931030000001</v>
      </c>
      <c r="AC704" s="10">
        <f t="shared" si="399"/>
        <v>4.7766545425187328</v>
      </c>
      <c r="AD704" s="10">
        <f t="shared" si="400"/>
        <v>2.6754533773336062</v>
      </c>
      <c r="AE704" s="10">
        <f t="shared" si="401"/>
        <v>3.7260539599261695</v>
      </c>
      <c r="AF704" s="10">
        <f t="shared" si="402"/>
        <v>2.5312591078216684</v>
      </c>
      <c r="AG704" s="10">
        <f t="shared" si="403"/>
        <v>0.21063858022892293</v>
      </c>
      <c r="AH704" s="10">
        <f t="shared" si="404"/>
        <v>99.866802883267511</v>
      </c>
      <c r="AI704" s="10">
        <f t="shared" si="405"/>
        <v>6.6411423917372897E-2</v>
      </c>
      <c r="AJ704" s="10">
        <f t="shared" ca="1" si="406"/>
        <v>0.44883917260000017</v>
      </c>
      <c r="AK704" s="12">
        <f t="shared" si="407"/>
        <v>0.21063858022892293</v>
      </c>
      <c r="AL704" s="10">
        <f t="shared" ca="1" si="408"/>
        <v>15.363200160391671</v>
      </c>
      <c r="AM704" s="10">
        <f t="shared" si="409"/>
        <v>6.6411423917372897E-2</v>
      </c>
      <c r="AN704" s="10">
        <f t="shared" si="410"/>
        <v>2.9986213235741981</v>
      </c>
      <c r="AO704" s="10">
        <f t="shared" si="411"/>
        <v>3.7201848399999999</v>
      </c>
      <c r="AP704" s="10">
        <f t="shared" si="412"/>
        <v>1.1947948521045011</v>
      </c>
      <c r="AQ704" s="10">
        <f t="shared" si="413"/>
        <v>2.2648628456000002</v>
      </c>
      <c r="AR704" s="15">
        <f t="shared" ca="1" si="414"/>
        <v>6.1085016419680764</v>
      </c>
    </row>
    <row r="705" spans="1:44">
      <c r="A705" s="14" t="str">
        <f>B705&amp;D705</f>
        <v>TX7</v>
      </c>
      <c r="B705" t="s">
        <v>106</v>
      </c>
      <c r="C705" t="s">
        <v>155</v>
      </c>
      <c r="D705">
        <v>7</v>
      </c>
      <c r="E705">
        <v>1</v>
      </c>
      <c r="F705" s="16">
        <f t="shared" ca="1" si="415"/>
        <v>6.9764576241384342</v>
      </c>
      <c r="G705">
        <v>34.24864865</v>
      </c>
      <c r="H705">
        <v>23.79846847</v>
      </c>
      <c r="I705">
        <v>21.66528529</v>
      </c>
      <c r="J705">
        <v>121.9459459</v>
      </c>
      <c r="K705">
        <v>3.5606794289999999</v>
      </c>
      <c r="L705">
        <v>30.619702700000001</v>
      </c>
      <c r="M705">
        <v>10.931531530000001</v>
      </c>
      <c r="N705" s="12">
        <f t="shared" si="384"/>
        <v>40.6</v>
      </c>
      <c r="O705" s="10">
        <f t="shared" si="385"/>
        <v>13.8</v>
      </c>
      <c r="P705" s="10">
        <f t="shared" si="386"/>
        <v>99.866802883267511</v>
      </c>
      <c r="Q705" s="10">
        <f t="shared" si="387"/>
        <v>43.552731226902999</v>
      </c>
      <c r="R705" s="10">
        <f t="shared" si="388"/>
        <v>37.893147821406437</v>
      </c>
      <c r="S705" s="12">
        <f t="shared" si="389"/>
        <v>26.230441308623188</v>
      </c>
      <c r="T705" s="10">
        <f t="shared" si="390"/>
        <v>30.549020108070799</v>
      </c>
      <c r="U705" s="10">
        <f t="shared" si="391"/>
        <v>0.85863445753185785</v>
      </c>
      <c r="V705" s="10">
        <f t="shared" si="392"/>
        <v>20.197439807639856</v>
      </c>
      <c r="W705" s="10">
        <f t="shared" si="393"/>
        <v>40.722939524154718</v>
      </c>
      <c r="X705" s="10">
        <f t="shared" si="394"/>
        <v>0.11467090231717375</v>
      </c>
      <c r="Y705" s="10">
        <f t="shared" si="395"/>
        <v>0.80915651766800811</v>
      </c>
      <c r="Z705" s="10">
        <f t="shared" si="396"/>
        <v>3.7785474983996039</v>
      </c>
      <c r="AA705" s="10">
        <f t="shared" si="397"/>
        <v>16.418892309240253</v>
      </c>
      <c r="AB705" s="10">
        <f t="shared" si="398"/>
        <v>29.023558559999998</v>
      </c>
      <c r="AC705" s="10">
        <f t="shared" si="399"/>
        <v>5.3933463514228244</v>
      </c>
      <c r="AD705" s="10">
        <f t="shared" si="400"/>
        <v>2.9480128775784489</v>
      </c>
      <c r="AE705" s="10">
        <f t="shared" si="401"/>
        <v>4.1706796145006368</v>
      </c>
      <c r="AF705" s="10">
        <f t="shared" si="402"/>
        <v>2.5904695031916662</v>
      </c>
      <c r="AG705" s="10">
        <f t="shared" si="403"/>
        <v>0.23175013001504882</v>
      </c>
      <c r="AH705" s="10">
        <f t="shared" si="404"/>
        <v>99.866802883267511</v>
      </c>
      <c r="AI705" s="10">
        <f t="shared" si="405"/>
        <v>6.6411423917372897E-2</v>
      </c>
      <c r="AJ705" s="10">
        <f t="shared" ca="1" si="406"/>
        <v>0.26398785419999965</v>
      </c>
      <c r="AK705" s="12">
        <f t="shared" si="407"/>
        <v>0.23175013001504882</v>
      </c>
      <c r="AL705" s="10">
        <f t="shared" ca="1" si="408"/>
        <v>16.154904455040253</v>
      </c>
      <c r="AM705" s="10">
        <f t="shared" si="409"/>
        <v>6.6411423917372897E-2</v>
      </c>
      <c r="AN705" s="10">
        <f t="shared" si="410"/>
        <v>2.9798999928716028</v>
      </c>
      <c r="AO705" s="10">
        <f t="shared" si="411"/>
        <v>3.5606794289999999</v>
      </c>
      <c r="AP705" s="10">
        <f t="shared" si="412"/>
        <v>1.5802101113089706</v>
      </c>
      <c r="AQ705" s="10">
        <f t="shared" si="413"/>
        <v>2.2106310058599998</v>
      </c>
      <c r="AR705" s="15">
        <f t="shared" ca="1" si="414"/>
        <v>6.9764576241384342</v>
      </c>
    </row>
    <row r="706" spans="1:44">
      <c r="A706" s="14" t="str">
        <f>B706&amp;D706</f>
        <v>TX8</v>
      </c>
      <c r="B706" t="s">
        <v>106</v>
      </c>
      <c r="C706" t="s">
        <v>155</v>
      </c>
      <c r="D706">
        <v>8</v>
      </c>
      <c r="E706">
        <v>1</v>
      </c>
      <c r="F706" s="16">
        <f t="shared" ca="1" si="415"/>
        <v>6.6140155134919798</v>
      </c>
      <c r="G706">
        <v>33.98189189</v>
      </c>
      <c r="H706">
        <v>23.35747748</v>
      </c>
      <c r="I706">
        <v>21.202751500000002</v>
      </c>
      <c r="J706">
        <v>121.9459459</v>
      </c>
      <c r="K706">
        <v>3.4129204199999998</v>
      </c>
      <c r="L706">
        <v>30.619702700000001</v>
      </c>
      <c r="M706">
        <v>10.21351351</v>
      </c>
      <c r="N706" s="12">
        <f t="shared" si="384"/>
        <v>38</v>
      </c>
      <c r="O706" s="10">
        <f t="shared" si="385"/>
        <v>13.1</v>
      </c>
      <c r="P706" s="10">
        <f t="shared" si="386"/>
        <v>99.866802883267511</v>
      </c>
      <c r="Q706" s="10">
        <f t="shared" si="387"/>
        <v>43.269692480811436</v>
      </c>
      <c r="R706" s="10">
        <f t="shared" si="388"/>
        <v>37.638190624768001</v>
      </c>
      <c r="S706" s="12">
        <f t="shared" si="389"/>
        <v>24.31349287709924</v>
      </c>
      <c r="T706" s="10">
        <f t="shared" si="390"/>
        <v>28.592678918883998</v>
      </c>
      <c r="U706" s="10">
        <f t="shared" si="391"/>
        <v>0.85033980013119459</v>
      </c>
      <c r="V706" s="10">
        <f t="shared" si="392"/>
        <v>18.721389515366415</v>
      </c>
      <c r="W706" s="10">
        <f t="shared" si="393"/>
        <v>40.453941552789715</v>
      </c>
      <c r="X706" s="10">
        <f t="shared" si="394"/>
        <v>0.11783859758094839</v>
      </c>
      <c r="Y706" s="10">
        <f t="shared" si="395"/>
        <v>0.79795873017711283</v>
      </c>
      <c r="Z706" s="10">
        <f t="shared" si="396"/>
        <v>3.8038977851628561</v>
      </c>
      <c r="AA706" s="10">
        <f t="shared" si="397"/>
        <v>14.917491730203558</v>
      </c>
      <c r="AB706" s="10">
        <f t="shared" si="398"/>
        <v>28.669684685</v>
      </c>
      <c r="AC706" s="10">
        <f t="shared" si="399"/>
        <v>5.313899467889124</v>
      </c>
      <c r="AD706" s="10">
        <f t="shared" si="400"/>
        <v>2.8707588580626502</v>
      </c>
      <c r="AE706" s="10">
        <f t="shared" si="401"/>
        <v>4.0923291629758873</v>
      </c>
      <c r="AF706" s="10">
        <f t="shared" si="402"/>
        <v>2.5181473839183566</v>
      </c>
      <c r="AG706" s="10">
        <f t="shared" si="403"/>
        <v>0.22765817725545584</v>
      </c>
      <c r="AH706" s="10">
        <f t="shared" si="404"/>
        <v>99.866802883267511</v>
      </c>
      <c r="AI706" s="10">
        <f t="shared" si="405"/>
        <v>6.6411423917372897E-2</v>
      </c>
      <c r="AJ706" s="10">
        <f t="shared" ca="1" si="406"/>
        <v>-4.9542342499999711E-2</v>
      </c>
      <c r="AK706" s="12">
        <f t="shared" si="407"/>
        <v>0.22765817725545584</v>
      </c>
      <c r="AL706" s="10">
        <f t="shared" ca="1" si="408"/>
        <v>14.967034072703559</v>
      </c>
      <c r="AM706" s="10">
        <f t="shared" si="409"/>
        <v>6.6411423917372897E-2</v>
      </c>
      <c r="AN706" s="10">
        <f t="shared" si="410"/>
        <v>2.9833955670413803</v>
      </c>
      <c r="AO706" s="10">
        <f t="shared" si="411"/>
        <v>3.4129204199999998</v>
      </c>
      <c r="AP706" s="10">
        <f t="shared" si="412"/>
        <v>1.5741817790575308</v>
      </c>
      <c r="AQ706" s="10">
        <f t="shared" si="413"/>
        <v>2.1603929427999997</v>
      </c>
      <c r="AR706" s="15">
        <f t="shared" ca="1" si="414"/>
        <v>6.6140155134919798</v>
      </c>
    </row>
    <row r="707" spans="1:44">
      <c r="A707" s="14" t="str">
        <f>B707&amp;D707</f>
        <v>TX9</v>
      </c>
      <c r="B707" t="s">
        <v>106</v>
      </c>
      <c r="C707" t="s">
        <v>155</v>
      </c>
      <c r="D707">
        <v>9</v>
      </c>
      <c r="E707">
        <v>1</v>
      </c>
      <c r="F707" s="16">
        <f t="shared" ca="1" si="415"/>
        <v>5.8661218124602454</v>
      </c>
      <c r="G707">
        <v>31.878564770000001</v>
      </c>
      <c r="H707">
        <v>20.549673810000002</v>
      </c>
      <c r="I707">
        <v>18.346035260000001</v>
      </c>
      <c r="J707">
        <v>121.9459459</v>
      </c>
      <c r="K707">
        <v>3.5617971420000001</v>
      </c>
      <c r="L707">
        <v>30.619702700000001</v>
      </c>
      <c r="M707">
        <v>9.0344827589999994</v>
      </c>
      <c r="N707" s="12">
        <f t="shared" si="384"/>
        <v>33.4</v>
      </c>
      <c r="O707" s="10">
        <f t="shared" si="385"/>
        <v>12.2</v>
      </c>
      <c r="P707" s="10">
        <f t="shared" si="386"/>
        <v>99.866802883267511</v>
      </c>
      <c r="Q707" s="10">
        <f t="shared" si="387"/>
        <v>42.151310458586437</v>
      </c>
      <c r="R707" s="10">
        <f t="shared" si="388"/>
        <v>36.382648913511439</v>
      </c>
      <c r="S707" s="12">
        <f t="shared" si="389"/>
        <v>20.716873940598362</v>
      </c>
      <c r="T707" s="10">
        <f t="shared" si="390"/>
        <v>25.131459891861198</v>
      </c>
      <c r="U707" s="10">
        <f t="shared" si="391"/>
        <v>0.82434025041686909</v>
      </c>
      <c r="V707" s="10">
        <f t="shared" si="392"/>
        <v>15.951992934260739</v>
      </c>
      <c r="W707" s="10">
        <f t="shared" si="393"/>
        <v>39.266979686048941</v>
      </c>
      <c r="X707" s="10">
        <f t="shared" si="394"/>
        <v>0.13667071655539564</v>
      </c>
      <c r="Y707" s="10">
        <f t="shared" si="395"/>
        <v>0.7628593380627734</v>
      </c>
      <c r="Z707" s="10">
        <f t="shared" si="396"/>
        <v>4.0939962063943875</v>
      </c>
      <c r="AA707" s="10">
        <f t="shared" si="397"/>
        <v>11.85799672786635</v>
      </c>
      <c r="AB707" s="10">
        <f t="shared" si="398"/>
        <v>26.214119289999999</v>
      </c>
      <c r="AC707" s="10">
        <f t="shared" si="399"/>
        <v>4.7222443498706861</v>
      </c>
      <c r="AD707" s="10">
        <f t="shared" si="400"/>
        <v>2.4190381154118468</v>
      </c>
      <c r="AE707" s="10">
        <f t="shared" si="401"/>
        <v>3.5706412326412664</v>
      </c>
      <c r="AF707" s="10">
        <f t="shared" si="402"/>
        <v>2.1093264033722585</v>
      </c>
      <c r="AG707" s="10">
        <f t="shared" si="403"/>
        <v>0.20090099307145201</v>
      </c>
      <c r="AH707" s="10">
        <f t="shared" si="404"/>
        <v>99.866802883267511</v>
      </c>
      <c r="AI707" s="10">
        <f t="shared" si="405"/>
        <v>6.6411423917372897E-2</v>
      </c>
      <c r="AJ707" s="10">
        <f t="shared" ca="1" si="406"/>
        <v>-0.34377915530000014</v>
      </c>
      <c r="AK707" s="12">
        <f t="shared" si="407"/>
        <v>0.20090099307145201</v>
      </c>
      <c r="AL707" s="10">
        <f t="shared" ca="1" si="408"/>
        <v>12.20177588316635</v>
      </c>
      <c r="AM707" s="10">
        <f t="shared" si="409"/>
        <v>6.6411423917372897E-2</v>
      </c>
      <c r="AN707" s="10">
        <f t="shared" si="410"/>
        <v>3.0078794481209457</v>
      </c>
      <c r="AO707" s="10">
        <f t="shared" si="411"/>
        <v>3.5617971420000001</v>
      </c>
      <c r="AP707" s="10">
        <f t="shared" si="412"/>
        <v>1.4613148292690079</v>
      </c>
      <c r="AQ707" s="10">
        <f t="shared" si="413"/>
        <v>2.2110110282800002</v>
      </c>
      <c r="AR707" s="15">
        <f t="shared" ca="1" si="414"/>
        <v>5.8661218124602454</v>
      </c>
    </row>
    <row r="708" spans="1:44">
      <c r="A708" s="14" t="str">
        <f>B708&amp;D708</f>
        <v>TX10</v>
      </c>
      <c r="B708" t="s">
        <v>106</v>
      </c>
      <c r="C708" t="s">
        <v>155</v>
      </c>
      <c r="D708">
        <v>10</v>
      </c>
      <c r="E708">
        <v>1</v>
      </c>
      <c r="F708" s="16">
        <f t="shared" ca="1" si="415"/>
        <v>4.361242504886123</v>
      </c>
      <c r="G708">
        <v>26.696666669999999</v>
      </c>
      <c r="H708">
        <v>15.33576577</v>
      </c>
      <c r="I708">
        <v>14.114290540000001</v>
      </c>
      <c r="J708">
        <v>121.9459459</v>
      </c>
      <c r="K708">
        <v>3.6399361859999999</v>
      </c>
      <c r="L708">
        <v>30.619702700000001</v>
      </c>
      <c r="M708">
        <v>7.7198198199999997</v>
      </c>
      <c r="N708" s="12">
        <f t="shared" si="384"/>
        <v>27.6</v>
      </c>
      <c r="O708" s="10">
        <f t="shared" si="385"/>
        <v>11.3</v>
      </c>
      <c r="P708" s="10">
        <f t="shared" si="386"/>
        <v>99.866802883267511</v>
      </c>
      <c r="Q708" s="10">
        <f t="shared" si="387"/>
        <v>39.45019916985644</v>
      </c>
      <c r="R708" s="10">
        <f t="shared" si="388"/>
        <v>33.731204087808003</v>
      </c>
      <c r="S708" s="12">
        <f t="shared" si="389"/>
        <v>16.327744558938051</v>
      </c>
      <c r="T708" s="10">
        <f t="shared" si="390"/>
        <v>20.767314162136799</v>
      </c>
      <c r="U708" s="10">
        <f t="shared" si="391"/>
        <v>0.78622321747830914</v>
      </c>
      <c r="V708" s="10">
        <f t="shared" si="392"/>
        <v>12.572363310382299</v>
      </c>
      <c r="W708" s="10">
        <f t="shared" si="393"/>
        <v>36.590701628832221</v>
      </c>
      <c r="X708" s="10">
        <f t="shared" si="394"/>
        <v>0.16233233232116742</v>
      </c>
      <c r="Y708" s="10">
        <f t="shared" si="395"/>
        <v>0.71140134359571749</v>
      </c>
      <c r="Z708" s="10">
        <f t="shared" si="396"/>
        <v>4.2256200713138137</v>
      </c>
      <c r="AA708" s="10">
        <f t="shared" si="397"/>
        <v>8.3467432390684841</v>
      </c>
      <c r="AB708" s="10">
        <f t="shared" si="398"/>
        <v>21.01621622</v>
      </c>
      <c r="AC708" s="10">
        <f t="shared" si="399"/>
        <v>3.5023819349737897</v>
      </c>
      <c r="AD708" s="10">
        <f t="shared" si="400"/>
        <v>1.742561676262512</v>
      </c>
      <c r="AE708" s="10">
        <f t="shared" si="401"/>
        <v>2.6224718056181509</v>
      </c>
      <c r="AF708" s="10">
        <f t="shared" si="402"/>
        <v>1.6105000070630657</v>
      </c>
      <c r="AG708" s="10">
        <f t="shared" si="403"/>
        <v>0.15288958515847498</v>
      </c>
      <c r="AH708" s="10">
        <f t="shared" si="404"/>
        <v>99.866802883267511</v>
      </c>
      <c r="AI708" s="10">
        <f t="shared" si="405"/>
        <v>6.6411423917372897E-2</v>
      </c>
      <c r="AJ708" s="10">
        <f t="shared" ca="1" si="406"/>
        <v>-0.72770642979999989</v>
      </c>
      <c r="AK708" s="12">
        <f t="shared" si="407"/>
        <v>0.15288958515847498</v>
      </c>
      <c r="AL708" s="10">
        <f t="shared" ca="1" si="408"/>
        <v>9.0744496688684837</v>
      </c>
      <c r="AM708" s="10">
        <f t="shared" si="409"/>
        <v>6.6411423917372897E-2</v>
      </c>
      <c r="AN708" s="10">
        <f t="shared" si="410"/>
        <v>3.0610556505038748</v>
      </c>
      <c r="AO708" s="10">
        <f t="shared" si="411"/>
        <v>3.6399361859999999</v>
      </c>
      <c r="AP708" s="10">
        <f t="shared" si="412"/>
        <v>1.0119717985550851</v>
      </c>
      <c r="AQ708" s="10">
        <f t="shared" si="413"/>
        <v>2.2375783032400003</v>
      </c>
      <c r="AR708" s="15">
        <f t="shared" ca="1" si="414"/>
        <v>4.361242504886123</v>
      </c>
    </row>
    <row r="709" spans="1:44">
      <c r="A709" s="14" t="str">
        <f>B709&amp;D709</f>
        <v>TX11</v>
      </c>
      <c r="B709" t="s">
        <v>106</v>
      </c>
      <c r="C709" t="s">
        <v>155</v>
      </c>
      <c r="D709">
        <v>11</v>
      </c>
      <c r="E709">
        <v>1</v>
      </c>
      <c r="F709" s="16">
        <f t="shared" ca="1" si="415"/>
        <v>3.2840548752266914</v>
      </c>
      <c r="G709">
        <v>21.558807080000001</v>
      </c>
      <c r="H709">
        <v>10.34035415</v>
      </c>
      <c r="I709">
        <v>9.2934645850000006</v>
      </c>
      <c r="J709">
        <v>121.9459459</v>
      </c>
      <c r="K709">
        <v>3.9267319039999999</v>
      </c>
      <c r="L709">
        <v>30.619702700000001</v>
      </c>
      <c r="M709">
        <v>6.409133271</v>
      </c>
      <c r="N709" s="12">
        <f t="shared" si="384"/>
        <v>22.2</v>
      </c>
      <c r="O709" s="10">
        <f t="shared" si="385"/>
        <v>10.5</v>
      </c>
      <c r="P709" s="10">
        <f t="shared" si="386"/>
        <v>99.866802883267511</v>
      </c>
      <c r="Q709" s="10">
        <f t="shared" si="387"/>
        <v>36.881034107601437</v>
      </c>
      <c r="R709" s="10">
        <f t="shared" si="388"/>
        <v>31.449057556663</v>
      </c>
      <c r="S709" s="12">
        <f t="shared" si="389"/>
        <v>12.325369457914286</v>
      </c>
      <c r="T709" s="10">
        <f t="shared" si="390"/>
        <v>16.7041439999796</v>
      </c>
      <c r="U709" s="10">
        <f t="shared" si="391"/>
        <v>0.73786297926606348</v>
      </c>
      <c r="V709" s="10">
        <f t="shared" si="392"/>
        <v>9.4905344825940006</v>
      </c>
      <c r="W709" s="10">
        <f t="shared" si="393"/>
        <v>34.165045832132222</v>
      </c>
      <c r="X709" s="10">
        <f t="shared" si="394"/>
        <v>0.18850082181246811</v>
      </c>
      <c r="Y709" s="10">
        <f t="shared" si="395"/>
        <v>0.6461150220091858</v>
      </c>
      <c r="Z709" s="10">
        <f t="shared" si="396"/>
        <v>4.161070691687077</v>
      </c>
      <c r="AA709" s="10">
        <f t="shared" si="397"/>
        <v>5.3294637909069236</v>
      </c>
      <c r="AB709" s="10">
        <f t="shared" si="398"/>
        <v>15.949580615</v>
      </c>
      <c r="AC709" s="10">
        <f t="shared" si="399"/>
        <v>2.5736616573267237</v>
      </c>
      <c r="AD709" s="10">
        <f t="shared" si="400"/>
        <v>1.2562515057112214</v>
      </c>
      <c r="AE709" s="10">
        <f t="shared" si="401"/>
        <v>1.9149565815189726</v>
      </c>
      <c r="AF709" s="10">
        <f t="shared" si="402"/>
        <v>1.1710204587498749</v>
      </c>
      <c r="AG709" s="10">
        <f t="shared" si="403"/>
        <v>0.11580783362230913</v>
      </c>
      <c r="AH709" s="10">
        <f t="shared" si="404"/>
        <v>99.866802883267511</v>
      </c>
      <c r="AI709" s="10">
        <f t="shared" si="405"/>
        <v>6.6411423917372897E-2</v>
      </c>
      <c r="AJ709" s="10">
        <f t="shared" ca="1" si="406"/>
        <v>-0.70932898470000005</v>
      </c>
      <c r="AK709" s="12">
        <f t="shared" si="407"/>
        <v>0.11580783362230913</v>
      </c>
      <c r="AL709" s="10">
        <f t="shared" ca="1" si="408"/>
        <v>6.0387927756069235</v>
      </c>
      <c r="AM709" s="10">
        <f t="shared" si="409"/>
        <v>6.6411423917372897E-2</v>
      </c>
      <c r="AN709" s="10">
        <f t="shared" si="410"/>
        <v>3.1147302518468476</v>
      </c>
      <c r="AO709" s="10">
        <f t="shared" si="411"/>
        <v>3.9267319039999999</v>
      </c>
      <c r="AP709" s="10">
        <f t="shared" si="412"/>
        <v>0.74393612276909771</v>
      </c>
      <c r="AQ709" s="10">
        <f t="shared" si="413"/>
        <v>2.3350888473599998</v>
      </c>
      <c r="AR709" s="15">
        <f t="shared" ca="1" si="414"/>
        <v>3.2840548752266914</v>
      </c>
    </row>
    <row r="710" spans="1:44">
      <c r="A710" s="14" t="str">
        <f>B710&amp;D710</f>
        <v>TX12</v>
      </c>
      <c r="B710" t="s">
        <v>106</v>
      </c>
      <c r="C710" t="s">
        <v>155</v>
      </c>
      <c r="D710">
        <v>12</v>
      </c>
      <c r="E710">
        <v>1</v>
      </c>
      <c r="F710" s="16">
        <f t="shared" ca="1" si="415"/>
        <v>2.5398926395403993</v>
      </c>
      <c r="G710">
        <v>16.39171752</v>
      </c>
      <c r="H710">
        <v>5.2924149959999998</v>
      </c>
      <c r="I710">
        <v>4.5859633830000002</v>
      </c>
      <c r="J710">
        <v>121.9459459</v>
      </c>
      <c r="K710">
        <v>4.0398757630000004</v>
      </c>
      <c r="L710">
        <v>30.619702700000001</v>
      </c>
      <c r="M710">
        <v>5.8343504800000003</v>
      </c>
      <c r="N710" s="12">
        <f t="shared" si="384"/>
        <v>19.8</v>
      </c>
      <c r="O710" s="10">
        <f t="shared" si="385"/>
        <v>10.1</v>
      </c>
      <c r="P710" s="10">
        <f t="shared" si="386"/>
        <v>99.866802883267511</v>
      </c>
      <c r="Q710" s="10">
        <f t="shared" si="387"/>
        <v>34.202138733223002</v>
      </c>
      <c r="R710" s="10">
        <f t="shared" si="388"/>
        <v>29.284720064367999</v>
      </c>
      <c r="S710" s="12">
        <f t="shared" si="389"/>
        <v>10.668818787326733</v>
      </c>
      <c r="T710" s="10">
        <f t="shared" si="390"/>
        <v>14.8982905945764</v>
      </c>
      <c r="U710" s="10">
        <f t="shared" si="391"/>
        <v>0.71611026242236331</v>
      </c>
      <c r="V710" s="10">
        <f t="shared" si="392"/>
        <v>8.2149904662415842</v>
      </c>
      <c r="W710" s="10">
        <f t="shared" si="393"/>
        <v>31.743429398795499</v>
      </c>
      <c r="X710" s="10">
        <f t="shared" si="394"/>
        <v>0.21112251466239657</v>
      </c>
      <c r="Y710" s="10">
        <f t="shared" si="395"/>
        <v>0.61674885427019055</v>
      </c>
      <c r="Z710" s="10">
        <f t="shared" si="396"/>
        <v>4.1332982615093208</v>
      </c>
      <c r="AA710" s="10">
        <f t="shared" si="397"/>
        <v>4.0816922047322635</v>
      </c>
      <c r="AB710" s="10">
        <f t="shared" si="398"/>
        <v>10.842066257999999</v>
      </c>
      <c r="AC710" s="10">
        <f t="shared" si="399"/>
        <v>1.8642826678932549</v>
      </c>
      <c r="AD710" s="10">
        <f t="shared" si="400"/>
        <v>0.89027752211401279</v>
      </c>
      <c r="AE710" s="10">
        <f t="shared" si="401"/>
        <v>1.3772800950036339</v>
      </c>
      <c r="AF710" s="10">
        <f t="shared" si="402"/>
        <v>0.84741868504817286</v>
      </c>
      <c r="AG710" s="10">
        <f t="shared" si="403"/>
        <v>8.6452817374017901E-2</v>
      </c>
      <c r="AH710" s="10">
        <f t="shared" si="404"/>
        <v>99.866802883267511</v>
      </c>
      <c r="AI710" s="10">
        <f t="shared" si="405"/>
        <v>6.6411423917372897E-2</v>
      </c>
      <c r="AJ710" s="10">
        <f t="shared" ca="1" si="406"/>
        <v>-0.71505200998000029</v>
      </c>
      <c r="AK710" s="12">
        <f t="shared" si="407"/>
        <v>8.6452817374017901E-2</v>
      </c>
      <c r="AL710" s="10">
        <f t="shared" ca="1" si="408"/>
        <v>4.7967442147122634</v>
      </c>
      <c r="AM710" s="10">
        <f t="shared" si="409"/>
        <v>6.6411423917372897E-2</v>
      </c>
      <c r="AN710" s="10">
        <f t="shared" si="410"/>
        <v>3.1707773687848633</v>
      </c>
      <c r="AO710" s="10">
        <f t="shared" si="411"/>
        <v>4.0398757630000004</v>
      </c>
      <c r="AP710" s="10">
        <f t="shared" si="412"/>
        <v>0.52986140995546105</v>
      </c>
      <c r="AQ710" s="10">
        <f t="shared" si="413"/>
        <v>2.3735577594200001</v>
      </c>
      <c r="AR710" s="15">
        <f t="shared" ca="1" si="414"/>
        <v>2.5398926395403993</v>
      </c>
    </row>
    <row r="711" spans="1:44">
      <c r="A711" s="14" t="str">
        <f>B711&amp;D711</f>
        <v>TX1</v>
      </c>
      <c r="B711" t="s">
        <v>106</v>
      </c>
      <c r="C711" t="s">
        <v>156</v>
      </c>
      <c r="D711">
        <v>1</v>
      </c>
      <c r="E711">
        <v>1</v>
      </c>
      <c r="F711" s="16">
        <f t="shared" ca="1" si="415"/>
        <v>2.7221529480438691</v>
      </c>
      <c r="G711">
        <v>15.714166669999999</v>
      </c>
      <c r="H711">
        <v>3.2803333330000002</v>
      </c>
      <c r="I711">
        <v>2.030826389</v>
      </c>
      <c r="J711">
        <v>385.8</v>
      </c>
      <c r="K711">
        <v>4.1774652779999997</v>
      </c>
      <c r="L711">
        <v>30.54055</v>
      </c>
      <c r="M711">
        <v>6.056666667</v>
      </c>
      <c r="N711" s="12">
        <f t="shared" si="384"/>
        <v>21.1</v>
      </c>
      <c r="O711" s="10">
        <f t="shared" si="385"/>
        <v>10.3</v>
      </c>
      <c r="P711" s="10">
        <f t="shared" si="386"/>
        <v>96.821964601766794</v>
      </c>
      <c r="Q711" s="10">
        <f t="shared" si="387"/>
        <v>33.966059278626439</v>
      </c>
      <c r="R711" s="10">
        <f t="shared" si="388"/>
        <v>28.451044931327999</v>
      </c>
      <c r="S711" s="12">
        <f t="shared" si="389"/>
        <v>11.4786731395</v>
      </c>
      <c r="T711" s="10">
        <f t="shared" si="390"/>
        <v>15.987807600000002</v>
      </c>
      <c r="U711" s="10">
        <f t="shared" si="391"/>
        <v>0.71796417787139233</v>
      </c>
      <c r="V711" s="10">
        <f t="shared" si="392"/>
        <v>8.8385783174149992</v>
      </c>
      <c r="W711" s="10">
        <f t="shared" si="393"/>
        <v>31.208552104977219</v>
      </c>
      <c r="X711" s="10">
        <f t="shared" si="394"/>
        <v>0.2222667692328813</v>
      </c>
      <c r="Y711" s="10">
        <f t="shared" si="395"/>
        <v>0.61925164012637968</v>
      </c>
      <c r="Z711" s="10">
        <f t="shared" si="396"/>
        <v>4.2955158191652618</v>
      </c>
      <c r="AA711" s="10">
        <f t="shared" si="397"/>
        <v>4.5430624982497374</v>
      </c>
      <c r="AB711" s="10">
        <f t="shared" si="398"/>
        <v>9.4972500014999994</v>
      </c>
      <c r="AC711" s="10">
        <f t="shared" si="399"/>
        <v>1.7853543583999123</v>
      </c>
      <c r="AD711" s="10">
        <f t="shared" si="400"/>
        <v>0.77297560874351101</v>
      </c>
      <c r="AE711" s="10">
        <f t="shared" si="401"/>
        <v>1.2791649835717116</v>
      </c>
      <c r="AF711" s="10">
        <f t="shared" si="402"/>
        <v>0.70719967483998103</v>
      </c>
      <c r="AG711" s="10">
        <f t="shared" si="403"/>
        <v>7.9875855200168627E-2</v>
      </c>
      <c r="AH711" s="10">
        <f t="shared" si="404"/>
        <v>96.821964601766794</v>
      </c>
      <c r="AI711" s="10">
        <f t="shared" si="405"/>
        <v>6.4386606460174925E-2</v>
      </c>
      <c r="AJ711" s="10">
        <f t="shared" ca="1" si="406"/>
        <v>-0.10640112896000013</v>
      </c>
      <c r="AK711" s="12">
        <f t="shared" si="407"/>
        <v>7.9875855200168627E-2</v>
      </c>
      <c r="AL711" s="10">
        <f t="shared" ca="1" si="408"/>
        <v>4.6494636272097374</v>
      </c>
      <c r="AM711" s="10">
        <f t="shared" si="409"/>
        <v>6.4386606460174925E-2</v>
      </c>
      <c r="AN711" s="10">
        <f t="shared" si="410"/>
        <v>3.1858717208582426</v>
      </c>
      <c r="AO711" s="10">
        <f t="shared" si="411"/>
        <v>4.1774652779999997</v>
      </c>
      <c r="AP711" s="10">
        <f t="shared" si="412"/>
        <v>0.57196530873173057</v>
      </c>
      <c r="AQ711" s="10">
        <f t="shared" si="413"/>
        <v>2.4203381945200002</v>
      </c>
      <c r="AR711" s="15">
        <f t="shared" ca="1" si="414"/>
        <v>2.7221529480438691</v>
      </c>
    </row>
    <row r="712" spans="1:44">
      <c r="A712" s="14" t="str">
        <f>B712&amp;D712</f>
        <v>TX2</v>
      </c>
      <c r="B712" t="s">
        <v>106</v>
      </c>
      <c r="C712" t="s">
        <v>156</v>
      </c>
      <c r="D712">
        <v>2</v>
      </c>
      <c r="E712">
        <v>1</v>
      </c>
      <c r="F712" s="16">
        <f t="shared" ca="1" si="415"/>
        <v>3.7097238386561995</v>
      </c>
      <c r="G712">
        <v>19.08981481</v>
      </c>
      <c r="H712">
        <v>5.4953703699999998</v>
      </c>
      <c r="I712">
        <v>2.8541358020000001</v>
      </c>
      <c r="J712">
        <v>385.8</v>
      </c>
      <c r="K712">
        <v>4.2841898150000004</v>
      </c>
      <c r="L712">
        <v>30.54055</v>
      </c>
      <c r="M712">
        <v>6.7111111110000001</v>
      </c>
      <c r="N712" s="12">
        <f t="shared" si="384"/>
        <v>25.8</v>
      </c>
      <c r="O712" s="10">
        <f t="shared" si="385"/>
        <v>11</v>
      </c>
      <c r="P712" s="10">
        <f t="shared" si="386"/>
        <v>96.821964601766794</v>
      </c>
      <c r="Q712" s="10">
        <f t="shared" si="387"/>
        <v>35.644563359488004</v>
      </c>
      <c r="R712" s="10">
        <f t="shared" si="388"/>
        <v>29.284720064367999</v>
      </c>
      <c r="S712" s="12">
        <f t="shared" si="389"/>
        <v>14.320303030172729</v>
      </c>
      <c r="T712" s="10">
        <f t="shared" si="390"/>
        <v>19.549072800000001</v>
      </c>
      <c r="U712" s="10">
        <f t="shared" si="391"/>
        <v>0.73253106051007844</v>
      </c>
      <c r="V712" s="10">
        <f t="shared" si="392"/>
        <v>11.026633333233002</v>
      </c>
      <c r="W712" s="10">
        <f t="shared" si="393"/>
        <v>32.464641711928003</v>
      </c>
      <c r="X712" s="10">
        <f t="shared" si="394"/>
        <v>0.21875987425587406</v>
      </c>
      <c r="Y712" s="10">
        <f t="shared" si="395"/>
        <v>0.63891693168860597</v>
      </c>
      <c r="Z712" s="10">
        <f t="shared" si="396"/>
        <v>4.5375630919031344</v>
      </c>
      <c r="AA712" s="10">
        <f t="shared" si="397"/>
        <v>6.489070241329868</v>
      </c>
      <c r="AB712" s="10">
        <f t="shared" si="398"/>
        <v>12.29259259</v>
      </c>
      <c r="AC712" s="10">
        <f t="shared" si="399"/>
        <v>2.2097361136369127</v>
      </c>
      <c r="AD712" s="10">
        <f t="shared" si="400"/>
        <v>0.90293853405192892</v>
      </c>
      <c r="AE712" s="10">
        <f t="shared" si="401"/>
        <v>1.5563373238444207</v>
      </c>
      <c r="AF712" s="10">
        <f t="shared" si="402"/>
        <v>0.74995755563527888</v>
      </c>
      <c r="AG712" s="10">
        <f t="shared" si="403"/>
        <v>9.4059012285415439E-2</v>
      </c>
      <c r="AH712" s="10">
        <f t="shared" si="404"/>
        <v>96.821964601766794</v>
      </c>
      <c r="AI712" s="10">
        <f t="shared" si="405"/>
        <v>6.4386606460174925E-2</v>
      </c>
      <c r="AJ712" s="10">
        <f t="shared" ca="1" si="406"/>
        <v>0.39134796239000008</v>
      </c>
      <c r="AK712" s="12">
        <f t="shared" si="407"/>
        <v>9.4059012285415439E-2</v>
      </c>
      <c r="AL712" s="10">
        <f t="shared" ca="1" si="408"/>
        <v>6.0977222789398677</v>
      </c>
      <c r="AM712" s="10">
        <f t="shared" si="409"/>
        <v>6.4386606460174925E-2</v>
      </c>
      <c r="AN712" s="10">
        <f t="shared" si="410"/>
        <v>3.1546560386634677</v>
      </c>
      <c r="AO712" s="10">
        <f t="shared" si="411"/>
        <v>4.2841898150000004</v>
      </c>
      <c r="AP712" s="10">
        <f t="shared" si="412"/>
        <v>0.80637976820914181</v>
      </c>
      <c r="AQ712" s="10">
        <f t="shared" si="413"/>
        <v>2.4566245371000002</v>
      </c>
      <c r="AR712" s="15">
        <f t="shared" ca="1" si="414"/>
        <v>3.7097238386561995</v>
      </c>
    </row>
    <row r="713" spans="1:44">
      <c r="A713" s="14" t="str">
        <f>B713&amp;D713</f>
        <v>TX3</v>
      </c>
      <c r="B713" t="s">
        <v>106</v>
      </c>
      <c r="C713" t="s">
        <v>156</v>
      </c>
      <c r="D713">
        <v>3</v>
      </c>
      <c r="E713">
        <v>1</v>
      </c>
      <c r="F713" s="16">
        <f t="shared" ca="1" si="415"/>
        <v>4.8986223823824533</v>
      </c>
      <c r="G713">
        <v>21.824666669999999</v>
      </c>
      <c r="H713">
        <v>8.2255000000000003</v>
      </c>
      <c r="I713">
        <v>4.9908958329999997</v>
      </c>
      <c r="J713">
        <v>385.8</v>
      </c>
      <c r="K713">
        <v>5.0897361109999997</v>
      </c>
      <c r="L713">
        <v>30.54055</v>
      </c>
      <c r="M713">
        <v>7.7833333329999999</v>
      </c>
      <c r="N713" s="12">
        <f t="shared" si="384"/>
        <v>31.4</v>
      </c>
      <c r="O713" s="10">
        <f t="shared" si="385"/>
        <v>11.8</v>
      </c>
      <c r="P713" s="10">
        <f t="shared" si="386"/>
        <v>96.821964601766794</v>
      </c>
      <c r="Q713" s="10">
        <f t="shared" si="387"/>
        <v>36.881034107601437</v>
      </c>
      <c r="R713" s="10">
        <f t="shared" si="388"/>
        <v>30.569418171462999</v>
      </c>
      <c r="S713" s="12">
        <f t="shared" si="389"/>
        <v>18.205790960008475</v>
      </c>
      <c r="T713" s="10">
        <f t="shared" si="390"/>
        <v>23.792282400000001</v>
      </c>
      <c r="U713" s="10">
        <f t="shared" si="391"/>
        <v>0.76519732970252885</v>
      </c>
      <c r="V713" s="10">
        <f t="shared" si="392"/>
        <v>14.018459039206526</v>
      </c>
      <c r="W713" s="10">
        <f t="shared" si="393"/>
        <v>33.725226139532218</v>
      </c>
      <c r="X713" s="10">
        <f t="shared" si="394"/>
        <v>0.20928491924042869</v>
      </c>
      <c r="Y713" s="10">
        <f t="shared" si="395"/>
        <v>0.68301639509841394</v>
      </c>
      <c r="Z713" s="10">
        <f t="shared" si="396"/>
        <v>4.8208534989672964</v>
      </c>
      <c r="AA713" s="10">
        <f t="shared" si="397"/>
        <v>9.1976055402392305</v>
      </c>
      <c r="AB713" s="10">
        <f t="shared" si="398"/>
        <v>15.025083335</v>
      </c>
      <c r="AC713" s="10">
        <f t="shared" si="399"/>
        <v>2.6158074367806066</v>
      </c>
      <c r="AD713" s="10">
        <f t="shared" si="400"/>
        <v>1.0893564739196813</v>
      </c>
      <c r="AE713" s="10">
        <f t="shared" si="401"/>
        <v>1.8525819553501439</v>
      </c>
      <c r="AF713" s="10">
        <f t="shared" si="402"/>
        <v>0.87175675193781899</v>
      </c>
      <c r="AG713" s="10">
        <f t="shared" si="403"/>
        <v>0.10994232932987962</v>
      </c>
      <c r="AH713" s="10">
        <f t="shared" si="404"/>
        <v>96.821964601766794</v>
      </c>
      <c r="AI713" s="10">
        <f t="shared" si="405"/>
        <v>6.4386606460174925E-2</v>
      </c>
      <c r="AJ713" s="10">
        <f t="shared" ca="1" si="406"/>
        <v>0.38254870429999999</v>
      </c>
      <c r="AK713" s="12">
        <f t="shared" si="407"/>
        <v>0.10994232932987962</v>
      </c>
      <c r="AL713" s="10">
        <f t="shared" ca="1" si="408"/>
        <v>8.815056835939231</v>
      </c>
      <c r="AM713" s="10">
        <f t="shared" si="409"/>
        <v>6.4386606460174925E-2</v>
      </c>
      <c r="AN713" s="10">
        <f t="shared" si="410"/>
        <v>3.1247278520989656</v>
      </c>
      <c r="AO713" s="10">
        <f t="shared" si="411"/>
        <v>5.0897361109999997</v>
      </c>
      <c r="AP713" s="10">
        <f t="shared" si="412"/>
        <v>0.98082520341232493</v>
      </c>
      <c r="AQ713" s="10">
        <f t="shared" si="413"/>
        <v>2.7305102777400001</v>
      </c>
      <c r="AR713" s="15">
        <f t="shared" ca="1" si="414"/>
        <v>4.8986223823824533</v>
      </c>
    </row>
    <row r="714" spans="1:44">
      <c r="A714" s="14" t="str">
        <f>B714&amp;D714</f>
        <v>TX4</v>
      </c>
      <c r="B714" t="s">
        <v>106</v>
      </c>
      <c r="C714" t="s">
        <v>156</v>
      </c>
      <c r="D714">
        <v>4</v>
      </c>
      <c r="E714">
        <v>1</v>
      </c>
      <c r="F714" s="16">
        <f t="shared" ca="1" si="415"/>
        <v>6.2831478995356456</v>
      </c>
      <c r="G714">
        <v>26.86</v>
      </c>
      <c r="H714">
        <v>13.08103448</v>
      </c>
      <c r="I714">
        <v>9.6784985629999998</v>
      </c>
      <c r="J714">
        <v>385.8</v>
      </c>
      <c r="K714">
        <v>5.2752083330000001</v>
      </c>
      <c r="L714">
        <v>30.54055</v>
      </c>
      <c r="M714">
        <v>8.5137931029999994</v>
      </c>
      <c r="N714" s="12">
        <f t="shared" si="384"/>
        <v>36.799999999999997</v>
      </c>
      <c r="O714" s="10">
        <f t="shared" si="385"/>
        <v>12.7</v>
      </c>
      <c r="P714" s="10">
        <f t="shared" si="386"/>
        <v>96.821964601766794</v>
      </c>
      <c r="Q714" s="10">
        <f t="shared" si="387"/>
        <v>39.45019916985644</v>
      </c>
      <c r="R714" s="10">
        <f t="shared" si="388"/>
        <v>32.803941275248</v>
      </c>
      <c r="S714" s="12">
        <f t="shared" si="389"/>
        <v>21.534944338204724</v>
      </c>
      <c r="T714" s="10">
        <f t="shared" si="390"/>
        <v>27.883948799999999</v>
      </c>
      <c r="U714" s="10">
        <f t="shared" si="391"/>
        <v>0.77230612108299113</v>
      </c>
      <c r="V714" s="10">
        <f t="shared" si="392"/>
        <v>16.581907140417638</v>
      </c>
      <c r="W714" s="10">
        <f t="shared" si="393"/>
        <v>36.12707022255222</v>
      </c>
      <c r="X714" s="10">
        <f t="shared" si="394"/>
        <v>0.18652546860851457</v>
      </c>
      <c r="Y714" s="10">
        <f t="shared" si="395"/>
        <v>0.69261326346203822</v>
      </c>
      <c r="Z714" s="10">
        <f t="shared" si="396"/>
        <v>4.6672566909132538</v>
      </c>
      <c r="AA714" s="10">
        <f t="shared" si="397"/>
        <v>11.914650449504384</v>
      </c>
      <c r="AB714" s="10">
        <f t="shared" si="398"/>
        <v>19.97051724</v>
      </c>
      <c r="AC714" s="10">
        <f t="shared" si="399"/>
        <v>3.536161093994727</v>
      </c>
      <c r="AD714" s="10">
        <f t="shared" si="400"/>
        <v>1.5057287246869815</v>
      </c>
      <c r="AE714" s="10">
        <f t="shared" si="401"/>
        <v>2.5209449093408542</v>
      </c>
      <c r="AF714" s="10">
        <f t="shared" si="402"/>
        <v>1.2017567237671456</v>
      </c>
      <c r="AG714" s="10">
        <f t="shared" si="403"/>
        <v>0.14450935372313506</v>
      </c>
      <c r="AH714" s="10">
        <f t="shared" si="404"/>
        <v>96.821964601766794</v>
      </c>
      <c r="AI714" s="10">
        <f t="shared" si="405"/>
        <v>6.4386606460174925E-2</v>
      </c>
      <c r="AJ714" s="10">
        <f t="shared" ca="1" si="406"/>
        <v>0.69236074670000003</v>
      </c>
      <c r="AK714" s="12">
        <f t="shared" si="407"/>
        <v>0.14450935372313506</v>
      </c>
      <c r="AL714" s="10">
        <f t="shared" ca="1" si="408"/>
        <v>11.222289702804384</v>
      </c>
      <c r="AM714" s="10">
        <f t="shared" si="409"/>
        <v>6.4386606460174925E-2</v>
      </c>
      <c r="AN714" s="10">
        <f t="shared" si="410"/>
        <v>3.0719814692572784</v>
      </c>
      <c r="AO714" s="10">
        <f t="shared" si="411"/>
        <v>5.2752083330000001</v>
      </c>
      <c r="AP714" s="10">
        <f t="shared" si="412"/>
        <v>1.3191881855737086</v>
      </c>
      <c r="AQ714" s="10">
        <f t="shared" si="413"/>
        <v>2.7935708332200004</v>
      </c>
      <c r="AR714" s="15">
        <f t="shared" ca="1" si="414"/>
        <v>6.2831478995356456</v>
      </c>
    </row>
    <row r="715" spans="1:44">
      <c r="A715" s="14" t="str">
        <f>B715&amp;D715</f>
        <v>TX5</v>
      </c>
      <c r="B715" t="s">
        <v>106</v>
      </c>
      <c r="C715" t="s">
        <v>156</v>
      </c>
      <c r="D715">
        <v>5</v>
      </c>
      <c r="E715">
        <v>1</v>
      </c>
      <c r="F715" s="16">
        <f t="shared" ca="1" si="415"/>
        <v>6.7609611376236645</v>
      </c>
      <c r="G715">
        <v>30.865333329999999</v>
      </c>
      <c r="H715">
        <v>18.534833330000001</v>
      </c>
      <c r="I715">
        <v>15.761354170000001</v>
      </c>
      <c r="J715">
        <v>385.8</v>
      </c>
      <c r="K715">
        <v>4.8550208330000002</v>
      </c>
      <c r="L715">
        <v>30.54055</v>
      </c>
      <c r="M715">
        <v>8.693333333</v>
      </c>
      <c r="N715" s="12">
        <f t="shared" si="384"/>
        <v>40</v>
      </c>
      <c r="O715" s="10">
        <f t="shared" si="385"/>
        <v>13.5</v>
      </c>
      <c r="P715" s="10">
        <f t="shared" si="386"/>
        <v>96.821964601766794</v>
      </c>
      <c r="Q715" s="10">
        <f t="shared" si="387"/>
        <v>41.600320340106435</v>
      </c>
      <c r="R715" s="10">
        <f t="shared" si="388"/>
        <v>35.401048873116437</v>
      </c>
      <c r="S715" s="12">
        <f t="shared" si="389"/>
        <v>22.879012345185185</v>
      </c>
      <c r="T715" s="10">
        <f t="shared" si="390"/>
        <v>30.308640000000004</v>
      </c>
      <c r="U715" s="10">
        <f t="shared" si="391"/>
        <v>0.75486766628872759</v>
      </c>
      <c r="V715" s="10">
        <f t="shared" si="392"/>
        <v>17.616839505792594</v>
      </c>
      <c r="W715" s="10">
        <f t="shared" si="393"/>
        <v>38.500684606611436</v>
      </c>
      <c r="X715" s="10">
        <f t="shared" si="394"/>
        <v>0.15265328003710246</v>
      </c>
      <c r="Y715" s="10">
        <f t="shared" si="395"/>
        <v>0.66907134948978231</v>
      </c>
      <c r="Z715" s="10">
        <f t="shared" si="396"/>
        <v>3.9323034619580373</v>
      </c>
      <c r="AA715" s="10">
        <f t="shared" si="397"/>
        <v>13.684536043834557</v>
      </c>
      <c r="AB715" s="10">
        <f t="shared" si="398"/>
        <v>24.700083329999998</v>
      </c>
      <c r="AC715" s="10">
        <f t="shared" si="399"/>
        <v>4.4582633961376157</v>
      </c>
      <c r="AD715" s="10">
        <f t="shared" si="400"/>
        <v>2.1344281583737343</v>
      </c>
      <c r="AE715" s="10">
        <f t="shared" si="401"/>
        <v>3.296345777255675</v>
      </c>
      <c r="AF715" s="10">
        <f t="shared" si="402"/>
        <v>1.7907547694314467</v>
      </c>
      <c r="AG715" s="10">
        <f t="shared" si="403"/>
        <v>0.18576179625465342</v>
      </c>
      <c r="AH715" s="10">
        <f t="shared" si="404"/>
        <v>96.821964601766794</v>
      </c>
      <c r="AI715" s="10">
        <f t="shared" si="405"/>
        <v>6.4386606460174925E-2</v>
      </c>
      <c r="AJ715" s="10">
        <f t="shared" ca="1" si="406"/>
        <v>0.66213925259999984</v>
      </c>
      <c r="AK715" s="12">
        <f t="shared" si="407"/>
        <v>0.18576179625465342</v>
      </c>
      <c r="AL715" s="10">
        <f t="shared" ca="1" si="408"/>
        <v>13.022396791234558</v>
      </c>
      <c r="AM715" s="10">
        <f t="shared" si="409"/>
        <v>6.4386606460174925E-2</v>
      </c>
      <c r="AN715" s="10">
        <f t="shared" si="410"/>
        <v>3.0231768494412941</v>
      </c>
      <c r="AO715" s="10">
        <f t="shared" si="411"/>
        <v>4.8550208330000002</v>
      </c>
      <c r="AP715" s="10">
        <f t="shared" si="412"/>
        <v>1.5055910078242283</v>
      </c>
      <c r="AQ715" s="10">
        <f t="shared" si="413"/>
        <v>2.6507070832200004</v>
      </c>
      <c r="AR715" s="15">
        <f t="shared" ca="1" si="414"/>
        <v>6.7609611376236645</v>
      </c>
    </row>
    <row r="716" spans="1:44">
      <c r="A716" s="14" t="str">
        <f>B716&amp;D716</f>
        <v>TX6</v>
      </c>
      <c r="B716" t="s">
        <v>106</v>
      </c>
      <c r="C716" t="s">
        <v>156</v>
      </c>
      <c r="D716">
        <v>6</v>
      </c>
      <c r="E716">
        <v>1</v>
      </c>
      <c r="F716" s="16">
        <f t="shared" ca="1" si="415"/>
        <v>7.641994933474753</v>
      </c>
      <c r="G716">
        <v>34.119482759999997</v>
      </c>
      <c r="H716">
        <v>21.772931029999999</v>
      </c>
      <c r="I716">
        <v>18.526580460000002</v>
      </c>
      <c r="J716">
        <v>385.8</v>
      </c>
      <c r="K716">
        <v>4.305991379</v>
      </c>
      <c r="L716">
        <v>30.54055</v>
      </c>
      <c r="M716">
        <v>10.360344830000001</v>
      </c>
      <c r="N716" s="12">
        <f t="shared" si="384"/>
        <v>41.2</v>
      </c>
      <c r="O716" s="10">
        <f t="shared" si="385"/>
        <v>13.9</v>
      </c>
      <c r="P716" s="10">
        <f t="shared" si="386"/>
        <v>96.821964601766794</v>
      </c>
      <c r="Q716" s="10">
        <f t="shared" si="387"/>
        <v>43.552731226902999</v>
      </c>
      <c r="R716" s="10">
        <f t="shared" si="388"/>
        <v>36.881034107601437</v>
      </c>
      <c r="S716" s="12">
        <f t="shared" si="389"/>
        <v>25.654180107769786</v>
      </c>
      <c r="T716" s="10">
        <f t="shared" si="390"/>
        <v>31.217899200000005</v>
      </c>
      <c r="U716" s="10">
        <f t="shared" si="391"/>
        <v>0.82177791476018935</v>
      </c>
      <c r="V716" s="10">
        <f t="shared" si="392"/>
        <v>19.753718682982736</v>
      </c>
      <c r="W716" s="10">
        <f t="shared" si="393"/>
        <v>40.216882667252221</v>
      </c>
      <c r="X716" s="10">
        <f t="shared" si="394"/>
        <v>0.13551728948473157</v>
      </c>
      <c r="Y716" s="10">
        <f t="shared" si="395"/>
        <v>0.75940018492625583</v>
      </c>
      <c r="Z716" s="10">
        <f t="shared" si="396"/>
        <v>4.1387939853546172</v>
      </c>
      <c r="AA716" s="10">
        <f t="shared" si="397"/>
        <v>15.614924697628119</v>
      </c>
      <c r="AB716" s="10">
        <f t="shared" si="398"/>
        <v>27.946206894999996</v>
      </c>
      <c r="AC716" s="10">
        <f t="shared" si="399"/>
        <v>5.3547497619130047</v>
      </c>
      <c r="AD716" s="10">
        <f t="shared" si="400"/>
        <v>2.6075590456230744</v>
      </c>
      <c r="AE716" s="10">
        <f t="shared" si="401"/>
        <v>3.9811544037680395</v>
      </c>
      <c r="AF716" s="10">
        <f t="shared" si="402"/>
        <v>2.1333254540648507</v>
      </c>
      <c r="AG716" s="10">
        <f t="shared" si="403"/>
        <v>0.21948095379196236</v>
      </c>
      <c r="AH716" s="10">
        <f t="shared" si="404"/>
        <v>96.821964601766794</v>
      </c>
      <c r="AI716" s="10">
        <f t="shared" si="405"/>
        <v>6.4386606460174925E-2</v>
      </c>
      <c r="AJ716" s="10">
        <f t="shared" ca="1" si="406"/>
        <v>0.45445729909999971</v>
      </c>
      <c r="AK716" s="12">
        <f t="shared" si="407"/>
        <v>0.21948095379196236</v>
      </c>
      <c r="AL716" s="10">
        <f t="shared" ca="1" si="408"/>
        <v>15.16046739852812</v>
      </c>
      <c r="AM716" s="10">
        <f t="shared" si="409"/>
        <v>6.4386606460174925E-2</v>
      </c>
      <c r="AN716" s="10">
        <f t="shared" si="410"/>
        <v>2.9905676808015382</v>
      </c>
      <c r="AO716" s="10">
        <f t="shared" si="411"/>
        <v>4.305991379</v>
      </c>
      <c r="AP716" s="10">
        <f t="shared" si="412"/>
        <v>1.8478289497031888</v>
      </c>
      <c r="AQ716" s="10">
        <f t="shared" si="413"/>
        <v>2.4640370688600002</v>
      </c>
      <c r="AR716" s="15">
        <f t="shared" ca="1" si="414"/>
        <v>7.641994933474753</v>
      </c>
    </row>
    <row r="717" spans="1:44">
      <c r="A717" s="14" t="str">
        <f>B717&amp;D717</f>
        <v>TX7</v>
      </c>
      <c r="B717" t="s">
        <v>106</v>
      </c>
      <c r="C717" t="s">
        <v>156</v>
      </c>
      <c r="D717">
        <v>7</v>
      </c>
      <c r="E717">
        <v>1</v>
      </c>
      <c r="F717" s="16">
        <f t="shared" ca="1" si="415"/>
        <v>7.9834323606356623</v>
      </c>
      <c r="G717">
        <v>35.140666670000002</v>
      </c>
      <c r="H717">
        <v>23.069333329999999</v>
      </c>
      <c r="I717">
        <v>19.19264583</v>
      </c>
      <c r="J717">
        <v>385.8</v>
      </c>
      <c r="K717">
        <v>4.1132986110000003</v>
      </c>
      <c r="L717">
        <v>30.54055</v>
      </c>
      <c r="M717">
        <v>10.96833333</v>
      </c>
      <c r="N717" s="12">
        <f t="shared" si="384"/>
        <v>40.6</v>
      </c>
      <c r="O717" s="10">
        <f t="shared" si="385"/>
        <v>13.8</v>
      </c>
      <c r="P717" s="10">
        <f t="shared" si="386"/>
        <v>96.821964601766794</v>
      </c>
      <c r="Q717" s="10">
        <f t="shared" si="387"/>
        <v>44.122972165888001</v>
      </c>
      <c r="R717" s="10">
        <f t="shared" si="388"/>
        <v>37.638190624768001</v>
      </c>
      <c r="S717" s="12">
        <f t="shared" si="389"/>
        <v>26.284577289782607</v>
      </c>
      <c r="T717" s="10">
        <f t="shared" si="390"/>
        <v>30.763269600000005</v>
      </c>
      <c r="U717" s="10">
        <f t="shared" si="391"/>
        <v>0.85441429443450978</v>
      </c>
      <c r="V717" s="10">
        <f t="shared" si="392"/>
        <v>20.239124513132609</v>
      </c>
      <c r="W717" s="10">
        <f t="shared" si="393"/>
        <v>40.880581395328001</v>
      </c>
      <c r="X717" s="10">
        <f t="shared" si="394"/>
        <v>0.13121957694929665</v>
      </c>
      <c r="Y717" s="10">
        <f t="shared" si="395"/>
        <v>0.80345929748658829</v>
      </c>
      <c r="Z717" s="10">
        <f t="shared" si="396"/>
        <v>4.3100228991760199</v>
      </c>
      <c r="AA717" s="10">
        <f t="shared" si="397"/>
        <v>15.92910161395659</v>
      </c>
      <c r="AB717" s="10">
        <f t="shared" si="398"/>
        <v>29.105</v>
      </c>
      <c r="AC717" s="10">
        <f t="shared" si="399"/>
        <v>5.6665437661078517</v>
      </c>
      <c r="AD717" s="10">
        <f t="shared" si="400"/>
        <v>2.821240780578826</v>
      </c>
      <c r="AE717" s="10">
        <f t="shared" si="401"/>
        <v>4.2438922733433389</v>
      </c>
      <c r="AF717" s="10">
        <f t="shared" si="402"/>
        <v>2.2239420943485038</v>
      </c>
      <c r="AG717" s="10">
        <f t="shared" si="403"/>
        <v>0.23270055078826532</v>
      </c>
      <c r="AH717" s="10">
        <f t="shared" si="404"/>
        <v>96.821964601766794</v>
      </c>
      <c r="AI717" s="10">
        <f t="shared" si="405"/>
        <v>6.4386606460174925E-2</v>
      </c>
      <c r="AJ717" s="10">
        <f t="shared" ca="1" si="406"/>
        <v>0.16223103470000064</v>
      </c>
      <c r="AK717" s="12">
        <f t="shared" si="407"/>
        <v>0.23270055078826532</v>
      </c>
      <c r="AL717" s="10">
        <f t="shared" ca="1" si="408"/>
        <v>15.766870579256588</v>
      </c>
      <c r="AM717" s="10">
        <f t="shared" si="409"/>
        <v>6.4386606460174925E-2</v>
      </c>
      <c r="AN717" s="10">
        <f t="shared" si="410"/>
        <v>2.979096671686996</v>
      </c>
      <c r="AO717" s="10">
        <f t="shared" si="411"/>
        <v>4.1132986110000003</v>
      </c>
      <c r="AP717" s="10">
        <f t="shared" si="412"/>
        <v>2.0199501789948351</v>
      </c>
      <c r="AQ717" s="10">
        <f t="shared" si="413"/>
        <v>2.3985215277400003</v>
      </c>
      <c r="AR717" s="15">
        <f t="shared" ca="1" si="414"/>
        <v>7.9834323606356623</v>
      </c>
    </row>
    <row r="718" spans="1:44">
      <c r="A718" s="14" t="str">
        <f>B718&amp;D718</f>
        <v>TX8</v>
      </c>
      <c r="B718" t="s">
        <v>106</v>
      </c>
      <c r="C718" t="s">
        <v>156</v>
      </c>
      <c r="D718">
        <v>8</v>
      </c>
      <c r="E718">
        <v>1</v>
      </c>
      <c r="F718" s="16">
        <f t="shared" ca="1" si="415"/>
        <v>7.432862524553328</v>
      </c>
      <c r="G718">
        <v>34.751333330000001</v>
      </c>
      <c r="H718">
        <v>22.615333329999999</v>
      </c>
      <c r="I718">
        <v>19.169527779999999</v>
      </c>
      <c r="J718">
        <v>385.8</v>
      </c>
      <c r="K718">
        <v>3.9063611109999998</v>
      </c>
      <c r="L718">
        <v>30.54055</v>
      </c>
      <c r="M718">
        <v>10.35</v>
      </c>
      <c r="N718" s="12">
        <f t="shared" si="384"/>
        <v>38</v>
      </c>
      <c r="O718" s="10">
        <f t="shared" si="385"/>
        <v>13.1</v>
      </c>
      <c r="P718" s="10">
        <f t="shared" si="386"/>
        <v>96.821964601766794</v>
      </c>
      <c r="Q718" s="10">
        <f t="shared" si="387"/>
        <v>43.837156282148442</v>
      </c>
      <c r="R718" s="10">
        <f t="shared" si="388"/>
        <v>37.384522172486442</v>
      </c>
      <c r="S718" s="12">
        <f t="shared" si="389"/>
        <v>24.511450381679388</v>
      </c>
      <c r="T718" s="10">
        <f t="shared" si="390"/>
        <v>28.793208000000003</v>
      </c>
      <c r="U718" s="10">
        <f t="shared" si="391"/>
        <v>0.85129279035803807</v>
      </c>
      <c r="V718" s="10">
        <f t="shared" si="392"/>
        <v>18.87381679389313</v>
      </c>
      <c r="W718" s="10">
        <f t="shared" si="393"/>
        <v>40.610839227317442</v>
      </c>
      <c r="X718" s="10">
        <f t="shared" si="394"/>
        <v>0.13136986830473352</v>
      </c>
      <c r="Y718" s="10">
        <f t="shared" si="395"/>
        <v>0.79924526698335152</v>
      </c>
      <c r="Z718" s="10">
        <f t="shared" si="396"/>
        <v>4.2640059495431553</v>
      </c>
      <c r="AA718" s="10">
        <f t="shared" si="397"/>
        <v>14.609810844349976</v>
      </c>
      <c r="AB718" s="10">
        <f t="shared" si="398"/>
        <v>28.68333333</v>
      </c>
      <c r="AC718" s="10">
        <f t="shared" si="399"/>
        <v>5.5458622034366369</v>
      </c>
      <c r="AD718" s="10">
        <f t="shared" si="400"/>
        <v>2.7447325831312641</v>
      </c>
      <c r="AE718" s="10">
        <f t="shared" si="401"/>
        <v>4.1452973932839505</v>
      </c>
      <c r="AF718" s="10">
        <f t="shared" si="402"/>
        <v>2.2207414209787877</v>
      </c>
      <c r="AG718" s="10">
        <f t="shared" si="403"/>
        <v>0.2278148680665629</v>
      </c>
      <c r="AH718" s="10">
        <f t="shared" si="404"/>
        <v>96.821964601766794</v>
      </c>
      <c r="AI718" s="10">
        <f t="shared" si="405"/>
        <v>6.4386606460174925E-2</v>
      </c>
      <c r="AJ718" s="10">
        <f t="shared" ca="1" si="406"/>
        <v>-5.9033333800000073E-2</v>
      </c>
      <c r="AK718" s="12">
        <f t="shared" si="407"/>
        <v>0.2278148680665629</v>
      </c>
      <c r="AL718" s="10">
        <f t="shared" ca="1" si="408"/>
        <v>14.668844178149977</v>
      </c>
      <c r="AM718" s="10">
        <f t="shared" si="409"/>
        <v>6.4386606460174925E-2</v>
      </c>
      <c r="AN718" s="10">
        <f t="shared" si="410"/>
        <v>2.9832605933703471</v>
      </c>
      <c r="AO718" s="10">
        <f t="shared" si="411"/>
        <v>3.9063611109999998</v>
      </c>
      <c r="AP718" s="10">
        <f t="shared" si="412"/>
        <v>1.9245559723051628</v>
      </c>
      <c r="AQ718" s="10">
        <f t="shared" si="413"/>
        <v>2.3281627777400002</v>
      </c>
      <c r="AR718" s="15">
        <f t="shared" ca="1" si="414"/>
        <v>7.432862524553328</v>
      </c>
    </row>
    <row r="719" spans="1:44">
      <c r="A719" s="14" t="str">
        <f>B719&amp;D719</f>
        <v>TX9</v>
      </c>
      <c r="B719" t="s">
        <v>106</v>
      </c>
      <c r="C719" t="s">
        <v>156</v>
      </c>
      <c r="D719">
        <v>9</v>
      </c>
      <c r="E719">
        <v>1</v>
      </c>
      <c r="F719" s="16">
        <f t="shared" ca="1" si="415"/>
        <v>6.2652145098792351</v>
      </c>
      <c r="G719">
        <v>31.8587931</v>
      </c>
      <c r="H719">
        <v>19.65793103</v>
      </c>
      <c r="I719">
        <v>16.76166667</v>
      </c>
      <c r="J719">
        <v>385.8</v>
      </c>
      <c r="K719">
        <v>3.8358045980000002</v>
      </c>
      <c r="L719">
        <v>30.54055</v>
      </c>
      <c r="M719">
        <v>9.2017241379999994</v>
      </c>
      <c r="N719" s="12">
        <f t="shared" si="384"/>
        <v>33.4</v>
      </c>
      <c r="O719" s="10">
        <f t="shared" si="385"/>
        <v>12.2</v>
      </c>
      <c r="P719" s="10">
        <f t="shared" si="386"/>
        <v>96.821964601766794</v>
      </c>
      <c r="Q719" s="10">
        <f t="shared" si="387"/>
        <v>42.151310458586437</v>
      </c>
      <c r="R719" s="10">
        <f t="shared" si="388"/>
        <v>35.889331994648437</v>
      </c>
      <c r="S719" s="12">
        <f t="shared" si="389"/>
        <v>20.945802713491805</v>
      </c>
      <c r="T719" s="10">
        <f t="shared" si="390"/>
        <v>25.307714400000002</v>
      </c>
      <c r="U719" s="10">
        <f t="shared" si="391"/>
        <v>0.82764497743390864</v>
      </c>
      <c r="V719" s="10">
        <f t="shared" si="392"/>
        <v>16.12826808938869</v>
      </c>
      <c r="W719" s="10">
        <f t="shared" si="393"/>
        <v>39.02032122661744</v>
      </c>
      <c r="X719" s="10">
        <f t="shared" si="394"/>
        <v>0.14658426596217899</v>
      </c>
      <c r="Y719" s="10">
        <f t="shared" si="395"/>
        <v>0.76732071953577685</v>
      </c>
      <c r="Z719" s="10">
        <f t="shared" si="396"/>
        <v>4.3888943063394512</v>
      </c>
      <c r="AA719" s="10">
        <f t="shared" si="397"/>
        <v>11.739373783049238</v>
      </c>
      <c r="AB719" s="10">
        <f t="shared" si="398"/>
        <v>25.758362065</v>
      </c>
      <c r="AC719" s="10">
        <f t="shared" si="399"/>
        <v>4.7169660992005573</v>
      </c>
      <c r="AD719" s="10">
        <f t="shared" si="400"/>
        <v>2.2892240878202381</v>
      </c>
      <c r="AE719" s="10">
        <f t="shared" si="401"/>
        <v>3.5030950935103977</v>
      </c>
      <c r="AF719" s="10">
        <f t="shared" si="402"/>
        <v>1.908655417009649</v>
      </c>
      <c r="AG719" s="10">
        <f t="shared" si="403"/>
        <v>0.19623833920759715</v>
      </c>
      <c r="AH719" s="10">
        <f t="shared" si="404"/>
        <v>96.821964601766794</v>
      </c>
      <c r="AI719" s="10">
        <f t="shared" si="405"/>
        <v>6.4386606460174925E-2</v>
      </c>
      <c r="AJ719" s="10">
        <f t="shared" ca="1" si="406"/>
        <v>-0.40949597710000002</v>
      </c>
      <c r="AK719" s="12">
        <f t="shared" si="407"/>
        <v>0.19623833920759715</v>
      </c>
      <c r="AL719" s="10">
        <f t="shared" ca="1" si="408"/>
        <v>12.148869760149239</v>
      </c>
      <c r="AM719" s="10">
        <f t="shared" si="409"/>
        <v>6.4386606460174925E-2</v>
      </c>
      <c r="AN719" s="10">
        <f t="shared" si="410"/>
        <v>3.012467981747033</v>
      </c>
      <c r="AO719" s="10">
        <f t="shared" si="411"/>
        <v>3.8358045980000002</v>
      </c>
      <c r="AP719" s="10">
        <f t="shared" si="412"/>
        <v>1.5944396765007487</v>
      </c>
      <c r="AQ719" s="10">
        <f t="shared" si="413"/>
        <v>2.30417356332</v>
      </c>
      <c r="AR719" s="15">
        <f t="shared" ca="1" si="414"/>
        <v>6.2652145098792351</v>
      </c>
    </row>
    <row r="720" spans="1:44">
      <c r="A720" s="14" t="str">
        <f>B720&amp;D720</f>
        <v>TX10</v>
      </c>
      <c r="B720" t="s">
        <v>106</v>
      </c>
      <c r="C720" t="s">
        <v>156</v>
      </c>
      <c r="D720">
        <v>10</v>
      </c>
      <c r="E720">
        <v>1</v>
      </c>
      <c r="F720" s="16">
        <f t="shared" ca="1" si="415"/>
        <v>4.9731683977959555</v>
      </c>
      <c r="G720">
        <v>26.738</v>
      </c>
      <c r="H720">
        <v>14.205500000000001</v>
      </c>
      <c r="I720">
        <v>11.927944439999999</v>
      </c>
      <c r="J720">
        <v>385.8</v>
      </c>
      <c r="K720">
        <v>4.2095416669999999</v>
      </c>
      <c r="L720">
        <v>30.54055</v>
      </c>
      <c r="M720">
        <v>8.0583333330000002</v>
      </c>
      <c r="N720" s="12">
        <f t="shared" si="384"/>
        <v>27.6</v>
      </c>
      <c r="O720" s="10">
        <f t="shared" si="385"/>
        <v>11.3</v>
      </c>
      <c r="P720" s="10">
        <f t="shared" si="386"/>
        <v>96.821964601766794</v>
      </c>
      <c r="Q720" s="10">
        <f t="shared" si="387"/>
        <v>39.45019916985644</v>
      </c>
      <c r="R720" s="10">
        <f t="shared" si="388"/>
        <v>33.265149545383004</v>
      </c>
      <c r="S720" s="12">
        <f t="shared" si="389"/>
        <v>16.741150442070797</v>
      </c>
      <c r="T720" s="10">
        <f t="shared" si="390"/>
        <v>20.912961600000003</v>
      </c>
      <c r="U720" s="10">
        <f t="shared" si="391"/>
        <v>0.80051552536063542</v>
      </c>
      <c r="V720" s="10">
        <f t="shared" si="392"/>
        <v>12.890685840394514</v>
      </c>
      <c r="W720" s="10">
        <f t="shared" si="393"/>
        <v>36.357674357619722</v>
      </c>
      <c r="X720" s="10">
        <f t="shared" si="394"/>
        <v>0.17459168845309223</v>
      </c>
      <c r="Y720" s="10">
        <f t="shared" si="395"/>
        <v>0.73069595923685793</v>
      </c>
      <c r="Z720" s="10">
        <f t="shared" si="396"/>
        <v>4.6382736343397681</v>
      </c>
      <c r="AA720" s="10">
        <f t="shared" si="397"/>
        <v>8.2524122060547462</v>
      </c>
      <c r="AB720" s="10">
        <f t="shared" si="398"/>
        <v>20.47175</v>
      </c>
      <c r="AC720" s="10">
        <f t="shared" si="399"/>
        <v>3.5109034516009126</v>
      </c>
      <c r="AD720" s="10">
        <f t="shared" si="400"/>
        <v>1.6200485592913714</v>
      </c>
      <c r="AE720" s="10">
        <f t="shared" si="401"/>
        <v>2.5654760054461421</v>
      </c>
      <c r="AF720" s="10">
        <f t="shared" si="402"/>
        <v>1.3959137514693316</v>
      </c>
      <c r="AG720" s="10">
        <f t="shared" si="403"/>
        <v>0.14847639313407288</v>
      </c>
      <c r="AH720" s="10">
        <f t="shared" si="404"/>
        <v>96.821964601766794</v>
      </c>
      <c r="AI720" s="10">
        <f t="shared" si="405"/>
        <v>6.4386606460174925E-2</v>
      </c>
      <c r="AJ720" s="10">
        <f t="shared" ca="1" si="406"/>
        <v>-0.74012568910000009</v>
      </c>
      <c r="AK720" s="12">
        <f t="shared" si="407"/>
        <v>0.14847639313407288</v>
      </c>
      <c r="AL720" s="10">
        <f t="shared" ca="1" si="408"/>
        <v>8.9925378951547472</v>
      </c>
      <c r="AM720" s="10">
        <f t="shared" si="409"/>
        <v>6.4386606460174925E-2</v>
      </c>
      <c r="AN720" s="10">
        <f t="shared" si="410"/>
        <v>3.0667347027439611</v>
      </c>
      <c r="AO720" s="10">
        <f t="shared" si="411"/>
        <v>4.2095416669999999</v>
      </c>
      <c r="AP720" s="10">
        <f t="shared" si="412"/>
        <v>1.1695622539768105</v>
      </c>
      <c r="AQ720" s="10">
        <f t="shared" si="413"/>
        <v>2.43124416678</v>
      </c>
      <c r="AR720" s="15">
        <f t="shared" ca="1" si="414"/>
        <v>4.9731683977959555</v>
      </c>
    </row>
    <row r="721" spans="1:44">
      <c r="A721" s="14" t="str">
        <f>B721&amp;D721</f>
        <v>TX11</v>
      </c>
      <c r="B721" t="s">
        <v>106</v>
      </c>
      <c r="C721" t="s">
        <v>156</v>
      </c>
      <c r="D721">
        <v>11</v>
      </c>
      <c r="E721">
        <v>1</v>
      </c>
      <c r="F721" s="16">
        <f t="shared" ca="1" si="415"/>
        <v>3.4422188773870497</v>
      </c>
      <c r="G721">
        <v>21.156896549999999</v>
      </c>
      <c r="H721">
        <v>8.8170689660000008</v>
      </c>
      <c r="I721">
        <v>7.3689798849999999</v>
      </c>
      <c r="J721">
        <v>385.8</v>
      </c>
      <c r="K721">
        <v>3.8893749999999998</v>
      </c>
      <c r="L721">
        <v>30.54055</v>
      </c>
      <c r="M721">
        <v>6.5948275860000001</v>
      </c>
      <c r="N721" s="12">
        <f t="shared" si="384"/>
        <v>22.2</v>
      </c>
      <c r="O721" s="10">
        <f t="shared" si="385"/>
        <v>10.5</v>
      </c>
      <c r="P721" s="10">
        <f t="shared" si="386"/>
        <v>96.821964601766794</v>
      </c>
      <c r="Q721" s="10">
        <f t="shared" si="387"/>
        <v>36.631205816688002</v>
      </c>
      <c r="R721" s="10">
        <f t="shared" si="388"/>
        <v>30.787575509361439</v>
      </c>
      <c r="S721" s="12">
        <f t="shared" si="389"/>
        <v>12.521674876628571</v>
      </c>
      <c r="T721" s="10">
        <f t="shared" si="390"/>
        <v>16.821295200000002</v>
      </c>
      <c r="U721" s="10">
        <f t="shared" si="391"/>
        <v>0.74439421743389711</v>
      </c>
      <c r="V721" s="10">
        <f t="shared" si="392"/>
        <v>9.6416896550040008</v>
      </c>
      <c r="W721" s="10">
        <f t="shared" si="393"/>
        <v>33.70939066302472</v>
      </c>
      <c r="X721" s="10">
        <f t="shared" si="394"/>
        <v>0.19808619083980794</v>
      </c>
      <c r="Y721" s="10">
        <f t="shared" si="395"/>
        <v>0.65493219353576115</v>
      </c>
      <c r="Z721" s="10">
        <f t="shared" si="396"/>
        <v>4.3732211702430819</v>
      </c>
      <c r="AA721" s="10">
        <f t="shared" si="397"/>
        <v>5.2684684847609189</v>
      </c>
      <c r="AB721" s="10">
        <f t="shared" si="398"/>
        <v>14.986982758</v>
      </c>
      <c r="AC721" s="10">
        <f t="shared" si="399"/>
        <v>2.5110745489675939</v>
      </c>
      <c r="AD721" s="10">
        <f t="shared" si="400"/>
        <v>1.1339496222990724</v>
      </c>
      <c r="AE721" s="10">
        <f t="shared" si="401"/>
        <v>1.822512085633333</v>
      </c>
      <c r="AF721" s="10">
        <f t="shared" si="402"/>
        <v>1.0275270015487454</v>
      </c>
      <c r="AG721" s="10">
        <f t="shared" si="403"/>
        <v>0.10970611892023499</v>
      </c>
      <c r="AH721" s="10">
        <f t="shared" si="404"/>
        <v>96.821964601766794</v>
      </c>
      <c r="AI721" s="10">
        <f t="shared" si="405"/>
        <v>6.4386606460174925E-2</v>
      </c>
      <c r="AJ721" s="10">
        <f t="shared" ca="1" si="406"/>
        <v>-0.76786741388000013</v>
      </c>
      <c r="AK721" s="12">
        <f t="shared" si="407"/>
        <v>0.10970611892023499</v>
      </c>
      <c r="AL721" s="10">
        <f t="shared" ca="1" si="408"/>
        <v>6.0363358986409192</v>
      </c>
      <c r="AM721" s="10">
        <f t="shared" si="409"/>
        <v>6.4386606460174925E-2</v>
      </c>
      <c r="AN721" s="10">
        <f t="shared" si="410"/>
        <v>3.1251412524998887</v>
      </c>
      <c r="AO721" s="10">
        <f t="shared" si="411"/>
        <v>3.8893749999999998</v>
      </c>
      <c r="AP721" s="10">
        <f t="shared" si="412"/>
        <v>0.79498508408458757</v>
      </c>
      <c r="AQ721" s="10">
        <f t="shared" si="413"/>
        <v>2.3223875</v>
      </c>
      <c r="AR721" s="15">
        <f t="shared" ca="1" si="414"/>
        <v>3.4422188773870497</v>
      </c>
    </row>
    <row r="722" spans="1:44">
      <c r="A722" s="14" t="str">
        <f>B722&amp;D722</f>
        <v>TX12</v>
      </c>
      <c r="B722" t="s">
        <v>106</v>
      </c>
      <c r="C722" t="s">
        <v>156</v>
      </c>
      <c r="D722">
        <v>12</v>
      </c>
      <c r="E722">
        <v>1</v>
      </c>
      <c r="F722" s="16">
        <f t="shared" ca="1" si="415"/>
        <v>3.0576419606058143</v>
      </c>
      <c r="G722">
        <v>17.079193549999999</v>
      </c>
      <c r="H722">
        <v>3.4353225809999999</v>
      </c>
      <c r="I722">
        <v>1.648407258</v>
      </c>
      <c r="J722">
        <v>385.8</v>
      </c>
      <c r="K722">
        <v>4.0896572579999999</v>
      </c>
      <c r="L722">
        <v>30.54055</v>
      </c>
      <c r="M722">
        <v>6.8354838710000001</v>
      </c>
      <c r="N722" s="12">
        <f t="shared" si="384"/>
        <v>19.8</v>
      </c>
      <c r="O722" s="10">
        <f t="shared" si="385"/>
        <v>10.1</v>
      </c>
      <c r="P722" s="10">
        <f t="shared" si="386"/>
        <v>96.821964601766794</v>
      </c>
      <c r="Q722" s="10">
        <f t="shared" si="387"/>
        <v>34.677987430000002</v>
      </c>
      <c r="R722" s="10">
        <f t="shared" si="388"/>
        <v>28.451044931327999</v>
      </c>
      <c r="S722" s="12">
        <f t="shared" si="389"/>
        <v>11.650127754742574</v>
      </c>
      <c r="T722" s="10">
        <f t="shared" si="390"/>
        <v>15.002776800000001</v>
      </c>
      <c r="U722" s="10">
        <f t="shared" si="391"/>
        <v>0.77653143215078513</v>
      </c>
      <c r="V722" s="10">
        <f t="shared" si="392"/>
        <v>8.970598371151782</v>
      </c>
      <c r="W722" s="10">
        <f t="shared" si="393"/>
        <v>31.564516180664</v>
      </c>
      <c r="X722" s="10">
        <f t="shared" si="394"/>
        <v>0.22386899580192138</v>
      </c>
      <c r="Y722" s="10">
        <f t="shared" si="395"/>
        <v>0.69831743340356012</v>
      </c>
      <c r="Z722" s="10">
        <f t="shared" si="396"/>
        <v>4.934532030066479</v>
      </c>
      <c r="AA722" s="10">
        <f t="shared" si="397"/>
        <v>4.036066341085303</v>
      </c>
      <c r="AB722" s="10">
        <f t="shared" si="398"/>
        <v>10.2572580655</v>
      </c>
      <c r="AC722" s="10">
        <f t="shared" si="399"/>
        <v>1.9474755438449685</v>
      </c>
      <c r="AD722" s="10">
        <f t="shared" si="400"/>
        <v>0.78149956373706475</v>
      </c>
      <c r="AE722" s="10">
        <f t="shared" si="401"/>
        <v>1.3644875537910166</v>
      </c>
      <c r="AF722" s="10">
        <f t="shared" si="402"/>
        <v>0.68808214979868143</v>
      </c>
      <c r="AG722" s="10">
        <f t="shared" si="403"/>
        <v>8.3538134787113097E-2</v>
      </c>
      <c r="AH722" s="10">
        <f t="shared" si="404"/>
        <v>96.821964601766794</v>
      </c>
      <c r="AI722" s="10">
        <f t="shared" si="405"/>
        <v>6.4386606460174925E-2</v>
      </c>
      <c r="AJ722" s="10">
        <f t="shared" ca="1" si="406"/>
        <v>-0.66216145695000006</v>
      </c>
      <c r="AK722" s="12">
        <f t="shared" si="407"/>
        <v>8.3538134787113097E-2</v>
      </c>
      <c r="AL722" s="10">
        <f t="shared" ca="1" si="408"/>
        <v>4.6982277980353029</v>
      </c>
      <c r="AM722" s="10">
        <f t="shared" si="409"/>
        <v>6.4386606460174925E-2</v>
      </c>
      <c r="AN722" s="10">
        <f t="shared" si="410"/>
        <v>3.1773237026529615</v>
      </c>
      <c r="AO722" s="10">
        <f t="shared" si="411"/>
        <v>4.0896572579999999</v>
      </c>
      <c r="AP722" s="10">
        <f t="shared" si="412"/>
        <v>0.67640540399233517</v>
      </c>
      <c r="AQ722" s="10">
        <f t="shared" si="413"/>
        <v>2.3904834677200002</v>
      </c>
      <c r="AR722" s="15">
        <f t="shared" ca="1" si="414"/>
        <v>3.0576419606058143</v>
      </c>
    </row>
    <row r="723" spans="1:44">
      <c r="A723" s="14" t="str">
        <f>B723&amp;D723</f>
        <v>TX1</v>
      </c>
      <c r="B723" t="s">
        <v>106</v>
      </c>
      <c r="C723" t="s">
        <v>156</v>
      </c>
      <c r="D723">
        <v>1</v>
      </c>
      <c r="E723">
        <v>2</v>
      </c>
      <c r="F723" s="16">
        <f t="shared" ca="1" si="415"/>
        <v>2.6376480060691758</v>
      </c>
      <c r="G723">
        <v>12.87916667</v>
      </c>
      <c r="H723">
        <v>-1.481666667</v>
      </c>
      <c r="I723">
        <v>-4.2146527779999996</v>
      </c>
      <c r="J723">
        <v>1235.75</v>
      </c>
      <c r="K723">
        <v>4.0976041670000001</v>
      </c>
      <c r="L723">
        <v>33.286000000000001</v>
      </c>
      <c r="M723">
        <v>7.6583333329999999</v>
      </c>
      <c r="N723" s="12">
        <f t="shared" si="384"/>
        <v>19.299999999999997</v>
      </c>
      <c r="O723" s="10">
        <f t="shared" si="385"/>
        <v>10.050000000000001</v>
      </c>
      <c r="P723" s="10">
        <f t="shared" si="386"/>
        <v>87.520585150166355</v>
      </c>
      <c r="Q723" s="10">
        <f t="shared" si="387"/>
        <v>32.575143952371441</v>
      </c>
      <c r="R723" s="10">
        <f t="shared" si="388"/>
        <v>26.640429907706437</v>
      </c>
      <c r="S723" s="12">
        <f t="shared" si="389"/>
        <v>12.178524046114426</v>
      </c>
      <c r="T723" s="10">
        <f t="shared" si="390"/>
        <v>14.951999499999999</v>
      </c>
      <c r="U723" s="10">
        <f t="shared" si="391"/>
        <v>0.81450805600377563</v>
      </c>
      <c r="V723" s="10">
        <f t="shared" si="392"/>
        <v>9.3774635155081079</v>
      </c>
      <c r="W723" s="10">
        <f t="shared" si="393"/>
        <v>29.607786930038941</v>
      </c>
      <c r="X723" s="10">
        <f t="shared" si="394"/>
        <v>0.2464017797355928</v>
      </c>
      <c r="Y723" s="10">
        <f t="shared" si="395"/>
        <v>0.74958587560509715</v>
      </c>
      <c r="Z723" s="10">
        <f t="shared" si="396"/>
        <v>5.4685373373664241</v>
      </c>
      <c r="AA723" s="10">
        <f t="shared" si="397"/>
        <v>3.9089261781416837</v>
      </c>
      <c r="AB723" s="10">
        <f t="shared" si="398"/>
        <v>5.6987500014999997</v>
      </c>
      <c r="AC723" s="10">
        <f t="shared" si="399"/>
        <v>1.485973289464382</v>
      </c>
      <c r="AD723" s="10">
        <f t="shared" si="400"/>
        <v>0.54799200251808511</v>
      </c>
      <c r="AE723" s="10">
        <f t="shared" si="401"/>
        <v>1.0169826459912334</v>
      </c>
      <c r="AF723" s="10">
        <f t="shared" si="402"/>
        <v>0.44697075697267791</v>
      </c>
      <c r="AG723" s="10">
        <f t="shared" si="403"/>
        <v>6.3556121264889243E-2</v>
      </c>
      <c r="AH723" s="10">
        <f t="shared" si="404"/>
        <v>87.520585150166355</v>
      </c>
      <c r="AI723" s="10">
        <f t="shared" si="405"/>
        <v>5.8201189124860629E-2</v>
      </c>
      <c r="AJ723" s="10">
        <f t="shared" ca="1" si="406"/>
        <v>0.2053088714599999</v>
      </c>
      <c r="AK723" s="12">
        <f t="shared" si="407"/>
        <v>6.3556121264889243E-2</v>
      </c>
      <c r="AL723" s="10">
        <f t="shared" ca="1" si="408"/>
        <v>3.703617306681684</v>
      </c>
      <c r="AM723" s="10">
        <f t="shared" si="409"/>
        <v>5.8201189124860629E-2</v>
      </c>
      <c r="AN723" s="10">
        <f t="shared" si="410"/>
        <v>3.2292932781189583</v>
      </c>
      <c r="AO723" s="10">
        <f t="shared" si="411"/>
        <v>4.0976041670000001</v>
      </c>
      <c r="AP723" s="10">
        <f t="shared" si="412"/>
        <v>0.57001188901855548</v>
      </c>
      <c r="AQ723" s="10">
        <f t="shared" si="413"/>
        <v>2.3931854167800002</v>
      </c>
      <c r="AR723" s="15">
        <f t="shared" ca="1" si="414"/>
        <v>2.6376480060691758</v>
      </c>
    </row>
    <row r="724" spans="1:44">
      <c r="A724" s="14" t="str">
        <f>B724&amp;D724</f>
        <v>TX2</v>
      </c>
      <c r="B724" t="s">
        <v>106</v>
      </c>
      <c r="C724" t="s">
        <v>156</v>
      </c>
      <c r="D724">
        <v>2</v>
      </c>
      <c r="E724">
        <v>2</v>
      </c>
      <c r="F724" s="16">
        <f t="shared" ca="1" si="415"/>
        <v>3.3590088782037113</v>
      </c>
      <c r="G724">
        <v>14.17685185</v>
      </c>
      <c r="H724">
        <v>-1.2537037040000001</v>
      </c>
      <c r="I724">
        <v>-4.2943287039999998</v>
      </c>
      <c r="J724">
        <v>1235.75</v>
      </c>
      <c r="K724">
        <v>4.7792052470000002</v>
      </c>
      <c r="L724">
        <v>33.286000000000001</v>
      </c>
      <c r="M724">
        <v>7.4722222220000001</v>
      </c>
      <c r="N724" s="12">
        <f t="shared" si="384"/>
        <v>24.25</v>
      </c>
      <c r="O724" s="10">
        <f t="shared" si="385"/>
        <v>10.850000000000001</v>
      </c>
      <c r="P724" s="10">
        <f t="shared" si="386"/>
        <v>87.520585150166355</v>
      </c>
      <c r="Q724" s="10">
        <f t="shared" si="387"/>
        <v>33.265149545383004</v>
      </c>
      <c r="R724" s="10">
        <f t="shared" si="388"/>
        <v>26.640429907706437</v>
      </c>
      <c r="S724" s="12">
        <f t="shared" si="389"/>
        <v>14.412794418594467</v>
      </c>
      <c r="T724" s="10">
        <f t="shared" si="390"/>
        <v>18.786838750000001</v>
      </c>
      <c r="U724" s="10">
        <f t="shared" si="391"/>
        <v>0.76717507455023359</v>
      </c>
      <c r="V724" s="10">
        <f t="shared" si="392"/>
        <v>11.09785170231774</v>
      </c>
      <c r="W724" s="10">
        <f t="shared" si="393"/>
        <v>29.952789726544722</v>
      </c>
      <c r="X724" s="10">
        <f t="shared" si="394"/>
        <v>0.24668272435554062</v>
      </c>
      <c r="Y724" s="10">
        <f t="shared" si="395"/>
        <v>0.68568635064281536</v>
      </c>
      <c r="Z724" s="10">
        <f t="shared" si="396"/>
        <v>5.0664238358596263</v>
      </c>
      <c r="AA724" s="10">
        <f t="shared" si="397"/>
        <v>6.031427866458114</v>
      </c>
      <c r="AB724" s="10">
        <f t="shared" si="398"/>
        <v>6.4615740730000004</v>
      </c>
      <c r="AC724" s="10">
        <f t="shared" si="399"/>
        <v>1.6170441010877568</v>
      </c>
      <c r="AD724" s="10">
        <f t="shared" si="400"/>
        <v>0.55726677781522793</v>
      </c>
      <c r="AE724" s="10">
        <f t="shared" si="401"/>
        <v>1.0871554394514924</v>
      </c>
      <c r="AF724" s="10">
        <f t="shared" si="402"/>
        <v>0.44429152722979681</v>
      </c>
      <c r="AG724" s="10">
        <f t="shared" si="403"/>
        <v>6.65818346713309E-2</v>
      </c>
      <c r="AH724" s="10">
        <f t="shared" si="404"/>
        <v>87.520585150166355</v>
      </c>
      <c r="AI724" s="10">
        <f t="shared" si="405"/>
        <v>5.8201189124860629E-2</v>
      </c>
      <c r="AJ724" s="10">
        <f t="shared" ca="1" si="406"/>
        <v>0.10679537001000011</v>
      </c>
      <c r="AK724" s="12">
        <f t="shared" si="407"/>
        <v>6.65818346713309E-2</v>
      </c>
      <c r="AL724" s="10">
        <f t="shared" ca="1" si="408"/>
        <v>5.9246324964481136</v>
      </c>
      <c r="AM724" s="10">
        <f t="shared" si="409"/>
        <v>5.8201189124860629E-2</v>
      </c>
      <c r="AN724" s="10">
        <f t="shared" si="410"/>
        <v>3.2204785326404304</v>
      </c>
      <c r="AO724" s="10">
        <f t="shared" si="411"/>
        <v>4.7792052470000002</v>
      </c>
      <c r="AP724" s="10">
        <f t="shared" si="412"/>
        <v>0.64286391222169559</v>
      </c>
      <c r="AQ724" s="10">
        <f t="shared" si="413"/>
        <v>2.6249297839799999</v>
      </c>
      <c r="AR724" s="15">
        <f t="shared" ca="1" si="414"/>
        <v>3.3590088782037113</v>
      </c>
    </row>
    <row r="725" spans="1:44">
      <c r="A725" s="14" t="str">
        <f>B725&amp;D725</f>
        <v>TX3</v>
      </c>
      <c r="B725" t="s">
        <v>106</v>
      </c>
      <c r="C725" t="s">
        <v>156</v>
      </c>
      <c r="D725">
        <v>3</v>
      </c>
      <c r="E725">
        <v>2</v>
      </c>
      <c r="F725" s="16">
        <f t="shared" ca="1" si="415"/>
        <v>4.6731442530763232</v>
      </c>
      <c r="G725">
        <v>17.321666669999999</v>
      </c>
      <c r="H725">
        <v>0.65</v>
      </c>
      <c r="I725">
        <v>-4.2999652780000002</v>
      </c>
      <c r="J725">
        <v>1235.75</v>
      </c>
      <c r="K725">
        <v>5.2583680560000001</v>
      </c>
      <c r="L725">
        <v>33.286000000000001</v>
      </c>
      <c r="M725">
        <v>9.2083333330000006</v>
      </c>
      <c r="N725" s="12">
        <f t="shared" si="384"/>
        <v>30.299999999999997</v>
      </c>
      <c r="O725" s="10">
        <f t="shared" si="385"/>
        <v>11.8</v>
      </c>
      <c r="P725" s="10">
        <f t="shared" si="386"/>
        <v>87.520585150166355</v>
      </c>
      <c r="Q725" s="10">
        <f t="shared" si="387"/>
        <v>34.677987430000002</v>
      </c>
      <c r="R725" s="10">
        <f t="shared" si="388"/>
        <v>27.43413149462144</v>
      </c>
      <c r="S725" s="12">
        <f t="shared" si="389"/>
        <v>19.397563558894067</v>
      </c>
      <c r="T725" s="10">
        <f t="shared" si="390"/>
        <v>23.473864499999998</v>
      </c>
      <c r="U725" s="10">
        <f t="shared" si="391"/>
        <v>0.82634725777232243</v>
      </c>
      <c r="V725" s="10">
        <f t="shared" si="392"/>
        <v>14.936123940348432</v>
      </c>
      <c r="W725" s="10">
        <f t="shared" si="393"/>
        <v>31.056059462310721</v>
      </c>
      <c r="X725" s="10">
        <f t="shared" si="394"/>
        <v>0.24670257472852317</v>
      </c>
      <c r="Y725" s="10">
        <f t="shared" si="395"/>
        <v>0.76556879799263544</v>
      </c>
      <c r="Z725" s="10">
        <f t="shared" si="396"/>
        <v>5.8654894284515562</v>
      </c>
      <c r="AA725" s="10">
        <f t="shared" si="397"/>
        <v>9.070634511896877</v>
      </c>
      <c r="AB725" s="10">
        <f t="shared" si="398"/>
        <v>8.9858333349999988</v>
      </c>
      <c r="AC725" s="10">
        <f t="shared" si="399"/>
        <v>1.9775837193046841</v>
      </c>
      <c r="AD725" s="10">
        <f t="shared" si="400"/>
        <v>0.64030552844121147</v>
      </c>
      <c r="AE725" s="10">
        <f t="shared" si="401"/>
        <v>1.3089446238729479</v>
      </c>
      <c r="AF725" s="10">
        <f t="shared" si="402"/>
        <v>0.44410252868810235</v>
      </c>
      <c r="AG725" s="10">
        <f t="shared" si="403"/>
        <v>7.7489382113511918E-2</v>
      </c>
      <c r="AH725" s="10">
        <f t="shared" si="404"/>
        <v>87.520585150166355</v>
      </c>
      <c r="AI725" s="10">
        <f t="shared" si="405"/>
        <v>5.8201189124860629E-2</v>
      </c>
      <c r="AJ725" s="10">
        <f t="shared" ca="1" si="406"/>
        <v>0.35339629667999983</v>
      </c>
      <c r="AK725" s="12">
        <f t="shared" si="407"/>
        <v>7.7489382113511918E-2</v>
      </c>
      <c r="AL725" s="10">
        <f t="shared" ca="1" si="408"/>
        <v>8.7172382152168773</v>
      </c>
      <c r="AM725" s="10">
        <f t="shared" si="409"/>
        <v>5.8201189124860629E-2</v>
      </c>
      <c r="AN725" s="10">
        <f t="shared" si="410"/>
        <v>3.1916496986953149</v>
      </c>
      <c r="AO725" s="10">
        <f t="shared" si="411"/>
        <v>5.2583680560000001</v>
      </c>
      <c r="AP725" s="10">
        <f t="shared" si="412"/>
        <v>0.86484209518484545</v>
      </c>
      <c r="AQ725" s="10">
        <f t="shared" si="413"/>
        <v>2.7878451390399999</v>
      </c>
      <c r="AR725" s="15">
        <f t="shared" ca="1" si="414"/>
        <v>4.6731442530763232</v>
      </c>
    </row>
    <row r="726" spans="1:44">
      <c r="A726" s="14" t="str">
        <f>B726&amp;D726</f>
        <v>TX4</v>
      </c>
      <c r="B726" t="s">
        <v>106</v>
      </c>
      <c r="C726" t="s">
        <v>156</v>
      </c>
      <c r="D726">
        <v>4</v>
      </c>
      <c r="E726">
        <v>2</v>
      </c>
      <c r="F726" s="16">
        <f t="shared" ca="1" si="415"/>
        <v>6.2894893771765217</v>
      </c>
      <c r="G726">
        <v>22.231034480000002</v>
      </c>
      <c r="H726">
        <v>6.3612068969999997</v>
      </c>
      <c r="I726">
        <v>-0.238002874</v>
      </c>
      <c r="J726">
        <v>1235.75</v>
      </c>
      <c r="K726">
        <v>5.7309267239999997</v>
      </c>
      <c r="L726">
        <v>33.286000000000001</v>
      </c>
      <c r="M726">
        <v>9.1637931029999997</v>
      </c>
      <c r="N726" s="12">
        <f t="shared" si="384"/>
        <v>36.6</v>
      </c>
      <c r="O726" s="10">
        <f t="shared" si="385"/>
        <v>12.850000000000001</v>
      </c>
      <c r="P726" s="10">
        <f t="shared" si="386"/>
        <v>87.520585150166355</v>
      </c>
      <c r="Q726" s="10">
        <f t="shared" si="387"/>
        <v>37.132138114375003</v>
      </c>
      <c r="R726" s="10">
        <f t="shared" si="388"/>
        <v>29.708361940743</v>
      </c>
      <c r="S726" s="12">
        <f t="shared" si="389"/>
        <v>22.200382395712065</v>
      </c>
      <c r="T726" s="10">
        <f t="shared" si="390"/>
        <v>28.354569000000001</v>
      </c>
      <c r="U726" s="10">
        <f t="shared" si="391"/>
        <v>0.78295608710229603</v>
      </c>
      <c r="V726" s="10">
        <f t="shared" si="392"/>
        <v>17.094294444698292</v>
      </c>
      <c r="W726" s="10">
        <f t="shared" si="393"/>
        <v>33.420250027559</v>
      </c>
      <c r="X726" s="10">
        <f t="shared" si="394"/>
        <v>0.23152927745378937</v>
      </c>
      <c r="Y726" s="10">
        <f t="shared" si="395"/>
        <v>0.70699071758809973</v>
      </c>
      <c r="Z726" s="10">
        <f t="shared" si="396"/>
        <v>5.4705289780980761</v>
      </c>
      <c r="AA726" s="10">
        <f t="shared" si="397"/>
        <v>11.623765466600215</v>
      </c>
      <c r="AB726" s="10">
        <f t="shared" si="398"/>
        <v>14.2961206885</v>
      </c>
      <c r="AC726" s="10">
        <f t="shared" si="399"/>
        <v>2.681392584910443</v>
      </c>
      <c r="AD726" s="10">
        <f t="shared" si="400"/>
        <v>0.95875299623278754</v>
      </c>
      <c r="AE726" s="10">
        <f t="shared" si="401"/>
        <v>1.8200727905716152</v>
      </c>
      <c r="AF726" s="10">
        <f t="shared" si="402"/>
        <v>0.60030090049474549</v>
      </c>
      <c r="AG726" s="10">
        <f t="shared" si="403"/>
        <v>0.10549721397998547</v>
      </c>
      <c r="AH726" s="10">
        <f t="shared" si="404"/>
        <v>87.520585150166355</v>
      </c>
      <c r="AI726" s="10">
        <f t="shared" si="405"/>
        <v>5.8201189124860629E-2</v>
      </c>
      <c r="AJ726" s="10">
        <f t="shared" ca="1" si="406"/>
        <v>0.74344022949000033</v>
      </c>
      <c r="AK726" s="12">
        <f t="shared" si="407"/>
        <v>0.10549721397998547</v>
      </c>
      <c r="AL726" s="10">
        <f t="shared" ca="1" si="408"/>
        <v>10.880325237110215</v>
      </c>
      <c r="AM726" s="10">
        <f t="shared" si="409"/>
        <v>5.8201189124860629E-2</v>
      </c>
      <c r="AN726" s="10">
        <f t="shared" si="410"/>
        <v>3.1326562915056635</v>
      </c>
      <c r="AO726" s="10">
        <f t="shared" si="411"/>
        <v>5.7309267239999997</v>
      </c>
      <c r="AP726" s="10">
        <f t="shared" si="412"/>
        <v>1.2197718900768697</v>
      </c>
      <c r="AQ726" s="10">
        <f t="shared" si="413"/>
        <v>2.94851508616</v>
      </c>
      <c r="AR726" s="15">
        <f t="shared" ca="1" si="414"/>
        <v>6.2894893771765217</v>
      </c>
    </row>
    <row r="727" spans="1:44">
      <c r="A727" s="14" t="str">
        <f>B727&amp;D727</f>
        <v>TX5</v>
      </c>
      <c r="B727" t="s">
        <v>106</v>
      </c>
      <c r="C727" t="s">
        <v>156</v>
      </c>
      <c r="D727">
        <v>5</v>
      </c>
      <c r="E727">
        <v>2</v>
      </c>
      <c r="F727" s="16">
        <f t="shared" ca="1" si="415"/>
        <v>8.2972459278480581</v>
      </c>
      <c r="G727">
        <v>27.46916667</v>
      </c>
      <c r="H727">
        <v>11.374166669999999</v>
      </c>
      <c r="I727">
        <v>3.5470486110000001</v>
      </c>
      <c r="J727">
        <v>1235.75</v>
      </c>
      <c r="K727">
        <v>6.1340277780000001</v>
      </c>
      <c r="L727">
        <v>33.286000000000001</v>
      </c>
      <c r="M727">
        <v>11.18333333</v>
      </c>
      <c r="N727" s="12">
        <f t="shared" si="384"/>
        <v>40</v>
      </c>
      <c r="O727" s="10">
        <f t="shared" si="385"/>
        <v>13.7</v>
      </c>
      <c r="P727" s="10">
        <f t="shared" si="386"/>
        <v>87.520585150166355</v>
      </c>
      <c r="Q727" s="10">
        <f t="shared" si="387"/>
        <v>39.714300000000001</v>
      </c>
      <c r="R727" s="10">
        <f t="shared" si="388"/>
        <v>31.895928817408002</v>
      </c>
      <c r="S727" s="12">
        <f t="shared" si="389"/>
        <v>26.326034058394157</v>
      </c>
      <c r="T727" s="10">
        <f t="shared" si="390"/>
        <v>30.988600000000002</v>
      </c>
      <c r="U727" s="10">
        <f t="shared" si="391"/>
        <v>0.84953931634195012</v>
      </c>
      <c r="V727" s="10">
        <f t="shared" si="392"/>
        <v>20.271046224963502</v>
      </c>
      <c r="W727" s="10">
        <f t="shared" si="393"/>
        <v>35.805114408704</v>
      </c>
      <c r="X727" s="10">
        <f t="shared" si="394"/>
        <v>0.21574690309450062</v>
      </c>
      <c r="Y727" s="10">
        <f t="shared" si="395"/>
        <v>0.79687807706163272</v>
      </c>
      <c r="Z727" s="10">
        <f t="shared" si="396"/>
        <v>6.1557576757499168</v>
      </c>
      <c r="AA727" s="10">
        <f t="shared" si="397"/>
        <v>14.115288549213584</v>
      </c>
      <c r="AB727" s="10">
        <f t="shared" si="398"/>
        <v>19.42166667</v>
      </c>
      <c r="AC727" s="10">
        <f t="shared" si="399"/>
        <v>3.664659467965854</v>
      </c>
      <c r="AD727" s="10">
        <f t="shared" si="400"/>
        <v>1.3457223325026921</v>
      </c>
      <c r="AE727" s="10">
        <f t="shared" si="401"/>
        <v>2.5051909002342732</v>
      </c>
      <c r="AF727" s="10">
        <f t="shared" si="402"/>
        <v>0.78769551482690903</v>
      </c>
      <c r="AG727" s="10">
        <f t="shared" si="403"/>
        <v>0.14026867210828839</v>
      </c>
      <c r="AH727" s="10">
        <f t="shared" si="404"/>
        <v>87.520585150166355</v>
      </c>
      <c r="AI727" s="10">
        <f t="shared" si="405"/>
        <v>5.8201189124860629E-2</v>
      </c>
      <c r="AJ727" s="10">
        <f t="shared" ca="1" si="406"/>
        <v>0.7175764374100001</v>
      </c>
      <c r="AK727" s="12">
        <f t="shared" si="407"/>
        <v>0.14026867210828839</v>
      </c>
      <c r="AL727" s="10">
        <f t="shared" ca="1" si="408"/>
        <v>13.397712111803584</v>
      </c>
      <c r="AM727" s="10">
        <f t="shared" si="409"/>
        <v>5.8201189124860629E-2</v>
      </c>
      <c r="AN727" s="10">
        <f t="shared" si="410"/>
        <v>3.0777473169101954</v>
      </c>
      <c r="AO727" s="10">
        <f t="shared" si="411"/>
        <v>6.1340277780000001</v>
      </c>
      <c r="AP727" s="10">
        <f t="shared" si="412"/>
        <v>1.7174953854073642</v>
      </c>
      <c r="AQ727" s="10">
        <f t="shared" si="413"/>
        <v>3.0855694445200004</v>
      </c>
      <c r="AR727" s="15">
        <f t="shared" ca="1" si="414"/>
        <v>8.2972459278480581</v>
      </c>
    </row>
    <row r="728" spans="1:44">
      <c r="A728" s="14" t="str">
        <f>B728&amp;D728</f>
        <v>TX6</v>
      </c>
      <c r="B728" t="s">
        <v>106</v>
      </c>
      <c r="C728" t="s">
        <v>156</v>
      </c>
      <c r="D728">
        <v>6</v>
      </c>
      <c r="E728">
        <v>2</v>
      </c>
      <c r="F728" s="16">
        <f t="shared" ca="1" si="415"/>
        <v>8.1804025494531913</v>
      </c>
      <c r="G728">
        <v>30.488793099999999</v>
      </c>
      <c r="H728">
        <v>16.28965517</v>
      </c>
      <c r="I728">
        <v>10.0003592</v>
      </c>
      <c r="J728">
        <v>1235.75</v>
      </c>
      <c r="K728">
        <v>4.9304956899999999</v>
      </c>
      <c r="L728">
        <v>33.286000000000001</v>
      </c>
      <c r="M728">
        <v>11.586206900000001</v>
      </c>
      <c r="N728" s="12">
        <f t="shared" si="384"/>
        <v>41.5</v>
      </c>
      <c r="O728" s="10">
        <f t="shared" si="385"/>
        <v>14.2</v>
      </c>
      <c r="P728" s="10">
        <f t="shared" si="386"/>
        <v>87.520585150166355</v>
      </c>
      <c r="Q728" s="10">
        <f t="shared" si="387"/>
        <v>41.326859834343004</v>
      </c>
      <c r="R728" s="10">
        <f t="shared" si="388"/>
        <v>34.202138733223002</v>
      </c>
      <c r="S728" s="12">
        <f t="shared" si="389"/>
        <v>27.305548815140845</v>
      </c>
      <c r="T728" s="10">
        <f t="shared" si="390"/>
        <v>32.150672499999999</v>
      </c>
      <c r="U728" s="10">
        <f t="shared" si="391"/>
        <v>0.84929946069217821</v>
      </c>
      <c r="V728" s="10">
        <f t="shared" si="392"/>
        <v>21.025272587658453</v>
      </c>
      <c r="W728" s="10">
        <f t="shared" si="393"/>
        <v>37.764499283783003</v>
      </c>
      <c r="X728" s="10">
        <f t="shared" si="394"/>
        <v>0.18485926819065526</v>
      </c>
      <c r="Y728" s="10">
        <f t="shared" si="395"/>
        <v>0.79655427193444062</v>
      </c>
      <c r="Z728" s="10">
        <f t="shared" si="396"/>
        <v>5.5608391277573679</v>
      </c>
      <c r="AA728" s="10">
        <f t="shared" si="397"/>
        <v>15.464433459901084</v>
      </c>
      <c r="AB728" s="10">
        <f t="shared" si="398"/>
        <v>23.389224134999999</v>
      </c>
      <c r="AC728" s="10">
        <f t="shared" si="399"/>
        <v>4.3634839134494285</v>
      </c>
      <c r="AD728" s="10">
        <f t="shared" si="400"/>
        <v>1.8522012321594576</v>
      </c>
      <c r="AE728" s="10">
        <f t="shared" si="401"/>
        <v>3.1078425728044432</v>
      </c>
      <c r="AF728" s="10">
        <f t="shared" si="402"/>
        <v>1.2279921768540325</v>
      </c>
      <c r="AG728" s="10">
        <f t="shared" si="403"/>
        <v>0.17344190734643422</v>
      </c>
      <c r="AH728" s="10">
        <f t="shared" si="404"/>
        <v>87.520585150166355</v>
      </c>
      <c r="AI728" s="10">
        <f t="shared" si="405"/>
        <v>5.8201189124860629E-2</v>
      </c>
      <c r="AJ728" s="10">
        <f t="shared" ca="1" si="406"/>
        <v>0.55545804509999985</v>
      </c>
      <c r="AK728" s="12">
        <f t="shared" si="407"/>
        <v>0.17344190734643422</v>
      </c>
      <c r="AL728" s="10">
        <f t="shared" ca="1" si="408"/>
        <v>14.908975414801084</v>
      </c>
      <c r="AM728" s="10">
        <f t="shared" si="409"/>
        <v>5.8201189124860629E-2</v>
      </c>
      <c r="AN728" s="10">
        <f t="shared" si="410"/>
        <v>3.0365476431426064</v>
      </c>
      <c r="AO728" s="10">
        <f t="shared" si="411"/>
        <v>4.9304956899999999</v>
      </c>
      <c r="AP728" s="10">
        <f t="shared" si="412"/>
        <v>1.8798503959504107</v>
      </c>
      <c r="AQ728" s="10">
        <f t="shared" si="413"/>
        <v>2.6763685345999999</v>
      </c>
      <c r="AR728" s="15">
        <f t="shared" ca="1" si="414"/>
        <v>8.1804025494531913</v>
      </c>
    </row>
    <row r="729" spans="1:44">
      <c r="A729" s="14" t="str">
        <f>B729&amp;D729</f>
        <v>TX7</v>
      </c>
      <c r="B729" t="s">
        <v>106</v>
      </c>
      <c r="C729" t="s">
        <v>156</v>
      </c>
      <c r="D729">
        <v>7</v>
      </c>
      <c r="E729">
        <v>2</v>
      </c>
      <c r="F729" s="16">
        <f t="shared" ca="1" si="415"/>
        <v>7.9940380738323551</v>
      </c>
      <c r="G729">
        <v>31.995000000000001</v>
      </c>
      <c r="H729">
        <v>18.224166669999999</v>
      </c>
      <c r="I729">
        <v>13.02166667</v>
      </c>
      <c r="J729">
        <v>1235.75</v>
      </c>
      <c r="K729">
        <v>4.4035069440000001</v>
      </c>
      <c r="L729">
        <v>33.286000000000001</v>
      </c>
      <c r="M729">
        <v>11.65</v>
      </c>
      <c r="N729" s="12">
        <f t="shared" si="384"/>
        <v>40.75</v>
      </c>
      <c r="O729" s="10">
        <f t="shared" si="385"/>
        <v>14</v>
      </c>
      <c r="P729" s="10">
        <f t="shared" si="386"/>
        <v>87.520585150166355</v>
      </c>
      <c r="Q729" s="10">
        <f t="shared" si="387"/>
        <v>42.151310458586437</v>
      </c>
      <c r="R729" s="10">
        <f t="shared" si="388"/>
        <v>35.158784244183003</v>
      </c>
      <c r="S729" s="12">
        <f t="shared" si="389"/>
        <v>27.142410714285717</v>
      </c>
      <c r="T729" s="10">
        <f t="shared" si="390"/>
        <v>31.569636250000002</v>
      </c>
      <c r="U729" s="10">
        <f t="shared" si="391"/>
        <v>0.85976317558254145</v>
      </c>
      <c r="V729" s="10">
        <f t="shared" si="392"/>
        <v>20.899656250000003</v>
      </c>
      <c r="W729" s="10">
        <f t="shared" si="393"/>
        <v>38.655047351384724</v>
      </c>
      <c r="X729" s="10">
        <f t="shared" si="394"/>
        <v>0.16854171887957536</v>
      </c>
      <c r="Y729" s="10">
        <f t="shared" si="395"/>
        <v>0.81068028703643102</v>
      </c>
      <c r="Z729" s="10">
        <f t="shared" si="396"/>
        <v>5.2815724423819859</v>
      </c>
      <c r="AA729" s="10">
        <f t="shared" si="397"/>
        <v>15.618083807618017</v>
      </c>
      <c r="AB729" s="10">
        <f t="shared" si="398"/>
        <v>25.109583335</v>
      </c>
      <c r="AC729" s="10">
        <f t="shared" si="399"/>
        <v>4.753432123866304</v>
      </c>
      <c r="AD729" s="10">
        <f t="shared" si="400"/>
        <v>2.0932608589063619</v>
      </c>
      <c r="AE729" s="10">
        <f t="shared" si="401"/>
        <v>3.423346491386333</v>
      </c>
      <c r="AF729" s="10">
        <f t="shared" si="402"/>
        <v>1.4998950084066611</v>
      </c>
      <c r="AG729" s="10">
        <f t="shared" si="403"/>
        <v>0.18975834583262075</v>
      </c>
      <c r="AH729" s="10">
        <f t="shared" si="404"/>
        <v>87.520585150166355</v>
      </c>
      <c r="AI729" s="10">
        <f t="shared" si="405"/>
        <v>5.8201189124860629E-2</v>
      </c>
      <c r="AJ729" s="10">
        <f t="shared" ca="1" si="406"/>
        <v>0.24085028800000013</v>
      </c>
      <c r="AK729" s="12">
        <f t="shared" si="407"/>
        <v>0.18975834583262075</v>
      </c>
      <c r="AL729" s="10">
        <f t="shared" ca="1" si="408"/>
        <v>15.377233519618017</v>
      </c>
      <c r="AM729" s="10">
        <f t="shared" si="409"/>
        <v>5.8201189124860629E-2</v>
      </c>
      <c r="AN729" s="10">
        <f t="shared" si="410"/>
        <v>3.0190240445528613</v>
      </c>
      <c r="AO729" s="10">
        <f t="shared" si="411"/>
        <v>4.4035069440000001</v>
      </c>
      <c r="AP729" s="10">
        <f t="shared" si="412"/>
        <v>1.9234514829796718</v>
      </c>
      <c r="AQ729" s="10">
        <f t="shared" si="413"/>
        <v>2.4971923609600002</v>
      </c>
      <c r="AR729" s="15">
        <f t="shared" ca="1" si="414"/>
        <v>7.9940380738323551</v>
      </c>
    </row>
    <row r="730" spans="1:44">
      <c r="A730" s="14" t="str">
        <f>B730&amp;D730</f>
        <v>TX8</v>
      </c>
      <c r="B730" t="s">
        <v>106</v>
      </c>
      <c r="C730" t="s">
        <v>156</v>
      </c>
      <c r="D730">
        <v>8</v>
      </c>
      <c r="E730">
        <v>2</v>
      </c>
      <c r="F730" s="16">
        <f t="shared" ca="1" si="415"/>
        <v>7.4872185730431697</v>
      </c>
      <c r="G730">
        <v>31.805</v>
      </c>
      <c r="H730">
        <v>17.819166670000001</v>
      </c>
      <c r="I730">
        <v>12.68791667</v>
      </c>
      <c r="J730">
        <v>1235.75</v>
      </c>
      <c r="K730">
        <v>4.1338194440000002</v>
      </c>
      <c r="L730">
        <v>33.286000000000001</v>
      </c>
      <c r="M730">
        <v>10.81666667</v>
      </c>
      <c r="N730" s="12">
        <f t="shared" si="384"/>
        <v>37.75</v>
      </c>
      <c r="O730" s="10">
        <f t="shared" si="385"/>
        <v>13.25</v>
      </c>
      <c r="P730" s="10">
        <f t="shared" si="386"/>
        <v>87.520585150166355</v>
      </c>
      <c r="Q730" s="10">
        <f t="shared" si="387"/>
        <v>42.151310458586437</v>
      </c>
      <c r="R730" s="10">
        <f t="shared" si="388"/>
        <v>34.91776518869144</v>
      </c>
      <c r="S730" s="12">
        <f t="shared" si="389"/>
        <v>24.846147803490567</v>
      </c>
      <c r="T730" s="10">
        <f t="shared" si="390"/>
        <v>29.245491250000001</v>
      </c>
      <c r="U730" s="10">
        <f t="shared" si="391"/>
        <v>0.84957190806259975</v>
      </c>
      <c r="V730" s="10">
        <f t="shared" si="392"/>
        <v>19.131533808687738</v>
      </c>
      <c r="W730" s="10">
        <f t="shared" si="393"/>
        <v>38.534537823638942</v>
      </c>
      <c r="X730" s="10">
        <f t="shared" si="394"/>
        <v>0.17040531333832296</v>
      </c>
      <c r="Y730" s="10">
        <f t="shared" si="395"/>
        <v>0.79692207588450981</v>
      </c>
      <c r="Z730" s="10">
        <f t="shared" si="396"/>
        <v>5.232980835846651</v>
      </c>
      <c r="AA730" s="10">
        <f t="shared" si="397"/>
        <v>13.898552972841088</v>
      </c>
      <c r="AB730" s="10">
        <f t="shared" si="398"/>
        <v>24.812083335000001</v>
      </c>
      <c r="AC730" s="10">
        <f t="shared" si="399"/>
        <v>4.7026314085781147</v>
      </c>
      <c r="AD730" s="10">
        <f t="shared" si="400"/>
        <v>2.0406377627227044</v>
      </c>
      <c r="AE730" s="10">
        <f t="shared" si="401"/>
        <v>3.3716345856504093</v>
      </c>
      <c r="AF730" s="10">
        <f t="shared" si="402"/>
        <v>1.4674672318302258</v>
      </c>
      <c r="AG730" s="10">
        <f t="shared" si="403"/>
        <v>0.18684775675598453</v>
      </c>
      <c r="AH730" s="10">
        <f t="shared" si="404"/>
        <v>87.520585150166355</v>
      </c>
      <c r="AI730" s="10">
        <f t="shared" si="405"/>
        <v>5.8201189124860629E-2</v>
      </c>
      <c r="AJ730" s="10">
        <f t="shared" ca="1" si="406"/>
        <v>-4.1649999999999923E-2</v>
      </c>
      <c r="AK730" s="12">
        <f t="shared" si="407"/>
        <v>0.18684775675598453</v>
      </c>
      <c r="AL730" s="10">
        <f t="shared" ca="1" si="408"/>
        <v>13.940202972841089</v>
      </c>
      <c r="AM730" s="10">
        <f t="shared" si="409"/>
        <v>5.8201189124860629E-2</v>
      </c>
      <c r="AN730" s="10">
        <f t="shared" si="410"/>
        <v>3.0220399049007578</v>
      </c>
      <c r="AO730" s="10">
        <f t="shared" si="411"/>
        <v>4.1338194440000002</v>
      </c>
      <c r="AP730" s="10">
        <f t="shared" si="412"/>
        <v>1.9041673538201835</v>
      </c>
      <c r="AQ730" s="10">
        <f t="shared" si="413"/>
        <v>2.4054986109600005</v>
      </c>
      <c r="AR730" s="15">
        <f t="shared" ca="1" si="414"/>
        <v>7.4872185730431697</v>
      </c>
    </row>
    <row r="731" spans="1:44">
      <c r="A731" s="14" t="str">
        <f>B731&amp;D731</f>
        <v>TX9</v>
      </c>
      <c r="B731" t="s">
        <v>106</v>
      </c>
      <c r="C731" t="s">
        <v>156</v>
      </c>
      <c r="D731">
        <v>9</v>
      </c>
      <c r="E731">
        <v>2</v>
      </c>
      <c r="F731" s="16">
        <f t="shared" ca="1" si="415"/>
        <v>6.5113634918470193</v>
      </c>
      <c r="G731">
        <v>29.013793100000001</v>
      </c>
      <c r="H731">
        <v>14.117241379999999</v>
      </c>
      <c r="I731">
        <v>9.4451508620000002</v>
      </c>
      <c r="J731">
        <v>1235.75</v>
      </c>
      <c r="K731">
        <v>4.1892959769999996</v>
      </c>
      <c r="L731">
        <v>33.286000000000001</v>
      </c>
      <c r="M731">
        <v>10.025862070000001</v>
      </c>
      <c r="N731" s="12">
        <f t="shared" si="384"/>
        <v>32.450000000000003</v>
      </c>
      <c r="O731" s="10">
        <f t="shared" si="385"/>
        <v>12.2</v>
      </c>
      <c r="P731" s="10">
        <f t="shared" si="386"/>
        <v>87.520585150166355</v>
      </c>
      <c r="Q731" s="10">
        <f t="shared" si="387"/>
        <v>40.783985627248001</v>
      </c>
      <c r="R731" s="10">
        <f t="shared" si="388"/>
        <v>33.265149545383004</v>
      </c>
      <c r="S731" s="12">
        <f t="shared" si="389"/>
        <v>21.446074761127051</v>
      </c>
      <c r="T731" s="10">
        <f t="shared" si="390"/>
        <v>25.139501750000004</v>
      </c>
      <c r="U731" s="10">
        <f t="shared" si="391"/>
        <v>0.85308272910090777</v>
      </c>
      <c r="V731" s="10">
        <f t="shared" si="392"/>
        <v>16.513477566067831</v>
      </c>
      <c r="W731" s="10">
        <f t="shared" si="393"/>
        <v>37.024567586315499</v>
      </c>
      <c r="X731" s="10">
        <f t="shared" si="394"/>
        <v>0.18772493890376621</v>
      </c>
      <c r="Y731" s="10">
        <f t="shared" si="395"/>
        <v>0.80166168428622553</v>
      </c>
      <c r="Z731" s="10">
        <f t="shared" si="396"/>
        <v>5.5718971785671707</v>
      </c>
      <c r="AA731" s="10">
        <f t="shared" si="397"/>
        <v>10.941580387500661</v>
      </c>
      <c r="AB731" s="10">
        <f t="shared" si="398"/>
        <v>21.565517239999998</v>
      </c>
      <c r="AC731" s="10">
        <f t="shared" si="399"/>
        <v>4.0088716096709431</v>
      </c>
      <c r="AD731" s="10">
        <f t="shared" si="400"/>
        <v>1.6108081505527529</v>
      </c>
      <c r="AE731" s="10">
        <f t="shared" si="401"/>
        <v>2.809839880111848</v>
      </c>
      <c r="AF731" s="10">
        <f t="shared" si="402"/>
        <v>1.1830456240745781</v>
      </c>
      <c r="AG731" s="10">
        <f t="shared" si="403"/>
        <v>0.1574538288147499</v>
      </c>
      <c r="AH731" s="10">
        <f t="shared" si="404"/>
        <v>87.520585150166355</v>
      </c>
      <c r="AI731" s="10">
        <f t="shared" si="405"/>
        <v>5.8201189124860629E-2</v>
      </c>
      <c r="AJ731" s="10">
        <f t="shared" ca="1" si="406"/>
        <v>-0.45451925330000037</v>
      </c>
      <c r="AK731" s="12">
        <f t="shared" si="407"/>
        <v>0.1574538288147499</v>
      </c>
      <c r="AL731" s="10">
        <f t="shared" ca="1" si="408"/>
        <v>11.396099640800662</v>
      </c>
      <c r="AM731" s="10">
        <f t="shared" si="409"/>
        <v>5.8201189124860629E-2</v>
      </c>
      <c r="AN731" s="10">
        <f t="shared" si="410"/>
        <v>3.0553474433557564</v>
      </c>
      <c r="AO731" s="10">
        <f t="shared" si="411"/>
        <v>4.1892959769999996</v>
      </c>
      <c r="AP731" s="10">
        <f t="shared" si="412"/>
        <v>1.6267942560372699</v>
      </c>
      <c r="AQ731" s="10">
        <f t="shared" si="413"/>
        <v>2.42436063218</v>
      </c>
      <c r="AR731" s="15">
        <f t="shared" ca="1" si="414"/>
        <v>6.5113634918470193</v>
      </c>
    </row>
    <row r="732" spans="1:44">
      <c r="A732" s="14" t="str">
        <f>B732&amp;D732</f>
        <v>TX10</v>
      </c>
      <c r="B732" t="s">
        <v>106</v>
      </c>
      <c r="C732" t="s">
        <v>156</v>
      </c>
      <c r="D732">
        <v>10</v>
      </c>
      <c r="E732">
        <v>2</v>
      </c>
      <c r="F732" s="16">
        <f t="shared" ca="1" si="415"/>
        <v>4.6194888474513958</v>
      </c>
      <c r="G732">
        <v>22.125833329999999</v>
      </c>
      <c r="H732">
        <v>7.4458333330000004</v>
      </c>
      <c r="I732">
        <v>4.8260763889999998</v>
      </c>
      <c r="J732">
        <v>1235.75</v>
      </c>
      <c r="K732">
        <v>4.4340277779999999</v>
      </c>
      <c r="L732">
        <v>33.286000000000001</v>
      </c>
      <c r="M732">
        <v>8.9250000000000007</v>
      </c>
      <c r="N732" s="12">
        <f t="shared" si="384"/>
        <v>26.25</v>
      </c>
      <c r="O732" s="10">
        <f t="shared" si="385"/>
        <v>11.149999999999999</v>
      </c>
      <c r="P732" s="10">
        <f t="shared" si="386"/>
        <v>87.520585150166355</v>
      </c>
      <c r="Q732" s="10">
        <f t="shared" si="387"/>
        <v>37.132138114375003</v>
      </c>
      <c r="R732" s="10">
        <f t="shared" si="388"/>
        <v>30.136583680000001</v>
      </c>
      <c r="S732" s="12">
        <f t="shared" si="389"/>
        <v>17.068385650224219</v>
      </c>
      <c r="T732" s="10">
        <f t="shared" si="390"/>
        <v>20.336268750000002</v>
      </c>
      <c r="U732" s="10">
        <f t="shared" si="391"/>
        <v>0.83930763602955516</v>
      </c>
      <c r="V732" s="10">
        <f t="shared" si="392"/>
        <v>13.142656950672649</v>
      </c>
      <c r="W732" s="10">
        <f t="shared" si="393"/>
        <v>33.634360897187506</v>
      </c>
      <c r="X732" s="10">
        <f t="shared" si="394"/>
        <v>0.21003527299803329</v>
      </c>
      <c r="Y732" s="10">
        <f t="shared" si="395"/>
        <v>0.78306530863989965</v>
      </c>
      <c r="Z732" s="10">
        <f t="shared" si="396"/>
        <v>5.5318882680781183</v>
      </c>
      <c r="AA732" s="10">
        <f t="shared" si="397"/>
        <v>7.6107686825945304</v>
      </c>
      <c r="AB732" s="10">
        <f t="shared" si="398"/>
        <v>14.785833331499999</v>
      </c>
      <c r="AC732" s="10">
        <f t="shared" si="399"/>
        <v>2.6642775133829399</v>
      </c>
      <c r="AD732" s="10">
        <f t="shared" si="400"/>
        <v>1.0329457012415009</v>
      </c>
      <c r="AE732" s="10">
        <f t="shared" si="401"/>
        <v>1.8486116073122205</v>
      </c>
      <c r="AF732" s="10">
        <f t="shared" si="402"/>
        <v>0.86177705432121121</v>
      </c>
      <c r="AG732" s="10">
        <f t="shared" si="403"/>
        <v>0.10846619745522033</v>
      </c>
      <c r="AH732" s="10">
        <f t="shared" si="404"/>
        <v>87.520585150166355</v>
      </c>
      <c r="AI732" s="10">
        <f t="shared" si="405"/>
        <v>5.8201189124860629E-2</v>
      </c>
      <c r="AJ732" s="10">
        <f t="shared" ca="1" si="406"/>
        <v>-0.94915574718999995</v>
      </c>
      <c r="AK732" s="12">
        <f t="shared" si="407"/>
        <v>0.10846619745522033</v>
      </c>
      <c r="AL732" s="10">
        <f t="shared" ca="1" si="408"/>
        <v>8.5599244297845303</v>
      </c>
      <c r="AM732" s="10">
        <f t="shared" si="409"/>
        <v>5.8201189124860629E-2</v>
      </c>
      <c r="AN732" s="10">
        <f t="shared" si="410"/>
        <v>3.127325586465862</v>
      </c>
      <c r="AO732" s="10">
        <f t="shared" si="411"/>
        <v>4.4340277779999999</v>
      </c>
      <c r="AP732" s="10">
        <f t="shared" si="412"/>
        <v>0.98683455299100931</v>
      </c>
      <c r="AQ732" s="10">
        <f t="shared" si="413"/>
        <v>2.5075694445200001</v>
      </c>
      <c r="AR732" s="15">
        <f t="shared" ca="1" si="414"/>
        <v>4.6194888474513958</v>
      </c>
    </row>
    <row r="733" spans="1:44">
      <c r="A733" s="14" t="str">
        <f>B733&amp;D733</f>
        <v>TX11</v>
      </c>
      <c r="B733" t="s">
        <v>106</v>
      </c>
      <c r="C733" t="s">
        <v>156</v>
      </c>
      <c r="D733">
        <v>11</v>
      </c>
      <c r="E733">
        <v>2</v>
      </c>
      <c r="F733" s="16">
        <f t="shared" ca="1" si="415"/>
        <v>3.6470325341876384</v>
      </c>
      <c r="G733">
        <v>16.95775862</v>
      </c>
      <c r="H733">
        <v>1.3456896549999999</v>
      </c>
      <c r="I733">
        <v>-2.09691092</v>
      </c>
      <c r="J733">
        <v>1235.75</v>
      </c>
      <c r="K733">
        <v>4.5546336209999998</v>
      </c>
      <c r="L733">
        <v>33.286000000000001</v>
      </c>
      <c r="M733">
        <v>8.1551724140000008</v>
      </c>
      <c r="N733" s="12">
        <f t="shared" si="384"/>
        <v>20.5</v>
      </c>
      <c r="O733" s="10">
        <f t="shared" si="385"/>
        <v>10.25</v>
      </c>
      <c r="P733" s="10">
        <f t="shared" si="386"/>
        <v>87.520585150166355</v>
      </c>
      <c r="Q733" s="10">
        <f t="shared" si="387"/>
        <v>34.439446698821442</v>
      </c>
      <c r="R733" s="10">
        <f t="shared" si="388"/>
        <v>27.635297519728002</v>
      </c>
      <c r="S733" s="12">
        <f t="shared" si="389"/>
        <v>13.280172414000001</v>
      </c>
      <c r="T733" s="10">
        <f t="shared" si="390"/>
        <v>15.881657500000001</v>
      </c>
      <c r="U733" s="10">
        <f t="shared" si="391"/>
        <v>0.83619561837295631</v>
      </c>
      <c r="V733" s="10">
        <f t="shared" si="392"/>
        <v>10.225732758780001</v>
      </c>
      <c r="W733" s="10">
        <f t="shared" si="393"/>
        <v>31.03737210927472</v>
      </c>
      <c r="X733" s="10">
        <f t="shared" si="394"/>
        <v>0.2386919598968264</v>
      </c>
      <c r="Y733" s="10">
        <f t="shared" si="395"/>
        <v>0.77886408480349101</v>
      </c>
      <c r="Z733" s="10">
        <f t="shared" si="396"/>
        <v>5.7701142380683166</v>
      </c>
      <c r="AA733" s="10">
        <f t="shared" si="397"/>
        <v>4.4556185207116847</v>
      </c>
      <c r="AB733" s="10">
        <f t="shared" si="398"/>
        <v>9.1517241375000005</v>
      </c>
      <c r="AC733" s="10">
        <f t="shared" si="399"/>
        <v>1.9325482818176423</v>
      </c>
      <c r="AD733" s="10">
        <f t="shared" si="400"/>
        <v>0.67327420741075394</v>
      </c>
      <c r="AE733" s="10">
        <f t="shared" si="401"/>
        <v>1.3029112446141982</v>
      </c>
      <c r="AF733" s="10">
        <f t="shared" si="402"/>
        <v>0.52363872395644062</v>
      </c>
      <c r="AG733" s="10">
        <f t="shared" si="403"/>
        <v>7.825672983354437E-2</v>
      </c>
      <c r="AH733" s="10">
        <f t="shared" si="404"/>
        <v>87.520585150166355</v>
      </c>
      <c r="AI733" s="10">
        <f t="shared" si="405"/>
        <v>5.8201189124860629E-2</v>
      </c>
      <c r="AJ733" s="10">
        <f t="shared" ca="1" si="406"/>
        <v>-0.78877528715999989</v>
      </c>
      <c r="AK733" s="12">
        <f t="shared" si="407"/>
        <v>7.825672983354437E-2</v>
      </c>
      <c r="AL733" s="10">
        <f t="shared" ca="1" si="408"/>
        <v>5.2443938078716847</v>
      </c>
      <c r="AM733" s="10">
        <f t="shared" si="409"/>
        <v>5.8201189124860629E-2</v>
      </c>
      <c r="AN733" s="10">
        <f t="shared" si="410"/>
        <v>3.1897731716904416</v>
      </c>
      <c r="AO733" s="10">
        <f t="shared" si="411"/>
        <v>4.5546336209999998</v>
      </c>
      <c r="AP733" s="10">
        <f t="shared" si="412"/>
        <v>0.77927252065775754</v>
      </c>
      <c r="AQ733" s="10">
        <f t="shared" si="413"/>
        <v>2.5485754311399997</v>
      </c>
      <c r="AR733" s="15">
        <f t="shared" ca="1" si="414"/>
        <v>3.6470325341876384</v>
      </c>
    </row>
    <row r="734" spans="1:44">
      <c r="A734" s="14" t="str">
        <f>B734&amp;D734</f>
        <v>TX12</v>
      </c>
      <c r="B734" t="s">
        <v>106</v>
      </c>
      <c r="C734" t="s">
        <v>156</v>
      </c>
      <c r="D734">
        <v>12</v>
      </c>
      <c r="E734">
        <v>2</v>
      </c>
      <c r="F734" s="16">
        <f t="shared" ca="1" si="415"/>
        <v>2.5862570360625452</v>
      </c>
      <c r="G734">
        <v>11.307258060000001</v>
      </c>
      <c r="H734">
        <v>-2.8427419349999998</v>
      </c>
      <c r="I734">
        <v>-5.759677419</v>
      </c>
      <c r="J734">
        <v>1235.75</v>
      </c>
      <c r="K734">
        <v>4.4130040319999999</v>
      </c>
      <c r="L734">
        <v>33.286000000000001</v>
      </c>
      <c r="M734">
        <v>7.5161290320000003</v>
      </c>
      <c r="N734" s="12">
        <f t="shared" si="384"/>
        <v>17.899999999999999</v>
      </c>
      <c r="O734" s="10">
        <f t="shared" si="385"/>
        <v>9.8000000000000007</v>
      </c>
      <c r="P734" s="10">
        <f t="shared" si="386"/>
        <v>87.520585150166355</v>
      </c>
      <c r="Q734" s="10">
        <f t="shared" si="387"/>
        <v>31.895928817408002</v>
      </c>
      <c r="R734" s="10">
        <f t="shared" si="388"/>
        <v>26.056552230000001</v>
      </c>
      <c r="S734" s="12">
        <f t="shared" si="389"/>
        <v>11.339219881265304</v>
      </c>
      <c r="T734" s="10">
        <f t="shared" si="390"/>
        <v>13.8673985</v>
      </c>
      <c r="U734" s="10">
        <f t="shared" si="391"/>
        <v>0.8176890482569823</v>
      </c>
      <c r="V734" s="10">
        <f t="shared" si="392"/>
        <v>8.7311993085742845</v>
      </c>
      <c r="W734" s="10">
        <f t="shared" si="393"/>
        <v>28.976240523704</v>
      </c>
      <c r="X734" s="10">
        <f t="shared" si="394"/>
        <v>0.25173445992458793</v>
      </c>
      <c r="Y734" s="10">
        <f t="shared" si="395"/>
        <v>0.75388021514692627</v>
      </c>
      <c r="Z734" s="10">
        <f t="shared" si="396"/>
        <v>5.499042218354294</v>
      </c>
      <c r="AA734" s="10">
        <f t="shared" si="397"/>
        <v>3.2321570902199905</v>
      </c>
      <c r="AB734" s="10">
        <f t="shared" si="398"/>
        <v>4.2322580625000006</v>
      </c>
      <c r="AC734" s="10">
        <f t="shared" si="399"/>
        <v>1.3397668040915656</v>
      </c>
      <c r="AD734" s="10">
        <f t="shared" si="400"/>
        <v>0.49540453792561723</v>
      </c>
      <c r="AE734" s="10">
        <f t="shared" si="401"/>
        <v>0.91758567100859145</v>
      </c>
      <c r="AF734" s="10">
        <f t="shared" si="402"/>
        <v>0.39749007983694773</v>
      </c>
      <c r="AG734" s="10">
        <f t="shared" si="403"/>
        <v>5.8069005296334145E-2</v>
      </c>
      <c r="AH734" s="10">
        <f t="shared" si="404"/>
        <v>87.520585150166355</v>
      </c>
      <c r="AI734" s="10">
        <f t="shared" si="405"/>
        <v>5.8201189124860629E-2</v>
      </c>
      <c r="AJ734" s="10">
        <f t="shared" ca="1" si="406"/>
        <v>-0.6887252505</v>
      </c>
      <c r="AK734" s="12">
        <f t="shared" si="407"/>
        <v>5.8069005296334145E-2</v>
      </c>
      <c r="AL734" s="10">
        <f t="shared" ca="1" si="408"/>
        <v>3.9208823407199906</v>
      </c>
      <c r="AM734" s="10">
        <f t="shared" si="409"/>
        <v>5.8201189124860629E-2</v>
      </c>
      <c r="AN734" s="10">
        <f t="shared" si="410"/>
        <v>3.2463754625448438</v>
      </c>
      <c r="AO734" s="10">
        <f t="shared" si="411"/>
        <v>4.4130040319999999</v>
      </c>
      <c r="AP734" s="10">
        <f t="shared" si="412"/>
        <v>0.52009559117164372</v>
      </c>
      <c r="AQ734" s="10">
        <f t="shared" si="413"/>
        <v>2.5004213708799998</v>
      </c>
      <c r="AR734" s="15">
        <f t="shared" ca="1" si="414"/>
        <v>2.5862570360625452</v>
      </c>
    </row>
    <row r="735" spans="1:44">
      <c r="A735" s="14" t="str">
        <f>B735&amp;D735</f>
        <v>UT1</v>
      </c>
      <c r="B735" t="s">
        <v>107</v>
      </c>
      <c r="C735" t="s">
        <v>152</v>
      </c>
      <c r="D735">
        <v>1</v>
      </c>
      <c r="E735">
        <v>1</v>
      </c>
      <c r="F735" s="16">
        <f t="shared" ca="1" si="415"/>
        <v>1.629230242831488</v>
      </c>
      <c r="G735">
        <v>13.19</v>
      </c>
      <c r="H735">
        <v>2.003333333</v>
      </c>
      <c r="I735">
        <v>-3.0472222219999998</v>
      </c>
      <c r="J735">
        <v>896</v>
      </c>
      <c r="K735">
        <v>1.6769444440000001</v>
      </c>
      <c r="L735">
        <v>37.082999999999998</v>
      </c>
      <c r="M735">
        <v>8.0666666669999998</v>
      </c>
      <c r="N735" s="12">
        <f t="shared" si="384"/>
        <v>16.850000000000001</v>
      </c>
      <c r="O735" s="10">
        <f t="shared" si="385"/>
        <v>9.6999999999999993</v>
      </c>
      <c r="P735" s="10">
        <f t="shared" si="386"/>
        <v>91.147547874798335</v>
      </c>
      <c r="Q735" s="10">
        <f t="shared" si="387"/>
        <v>32.803941275248</v>
      </c>
      <c r="R735" s="10">
        <f t="shared" si="388"/>
        <v>28.040946484375002</v>
      </c>
      <c r="S735" s="12">
        <f t="shared" si="389"/>
        <v>11.21885738860567</v>
      </c>
      <c r="T735" s="10">
        <f t="shared" si="390"/>
        <v>12.939452000000001</v>
      </c>
      <c r="U735" s="10">
        <f t="shared" si="391"/>
        <v>0.86702724262245956</v>
      </c>
      <c r="V735" s="10">
        <f t="shared" si="392"/>
        <v>8.6385201892263659</v>
      </c>
      <c r="W735" s="10">
        <f t="shared" si="393"/>
        <v>30.422443879811503</v>
      </c>
      <c r="X735" s="10">
        <f t="shared" si="394"/>
        <v>0.2422099140659407</v>
      </c>
      <c r="Y735" s="10">
        <f t="shared" si="395"/>
        <v>0.82048677754032051</v>
      </c>
      <c r="Z735" s="10">
        <f t="shared" si="396"/>
        <v>6.0458532421110185</v>
      </c>
      <c r="AA735" s="10">
        <f t="shared" si="397"/>
        <v>2.5926669471153474</v>
      </c>
      <c r="AB735" s="10">
        <f t="shared" si="398"/>
        <v>7.5966666665</v>
      </c>
      <c r="AC735" s="10">
        <f t="shared" si="399"/>
        <v>1.5164879528336124</v>
      </c>
      <c r="AD735" s="10">
        <f t="shared" si="400"/>
        <v>0.70580978417714213</v>
      </c>
      <c r="AE735" s="10">
        <f t="shared" si="401"/>
        <v>1.1111488685053772</v>
      </c>
      <c r="AF735" s="10">
        <f t="shared" si="402"/>
        <v>0.48790310749952581</v>
      </c>
      <c r="AG735" s="10">
        <f t="shared" si="403"/>
        <v>7.1312000737915077E-2</v>
      </c>
      <c r="AH735" s="10">
        <f t="shared" si="404"/>
        <v>91.147547874798335</v>
      </c>
      <c r="AI735" s="10">
        <f t="shared" si="405"/>
        <v>6.0613119336740892E-2</v>
      </c>
      <c r="AJ735" s="10">
        <f t="shared" ca="1" si="406"/>
        <v>0.25379139785999999</v>
      </c>
      <c r="AK735" s="12">
        <f t="shared" si="407"/>
        <v>7.1312000737915077E-2</v>
      </c>
      <c r="AL735" s="10">
        <f t="shared" ca="1" si="408"/>
        <v>2.3388755492553472</v>
      </c>
      <c r="AM735" s="10">
        <f t="shared" si="409"/>
        <v>6.0613119336740892E-2</v>
      </c>
      <c r="AN735" s="10">
        <f t="shared" si="410"/>
        <v>3.2074507893911823</v>
      </c>
      <c r="AO735" s="10">
        <f t="shared" si="411"/>
        <v>1.6769444440000001</v>
      </c>
      <c r="AP735" s="10">
        <f t="shared" si="412"/>
        <v>0.62324576100585138</v>
      </c>
      <c r="AQ735" s="10">
        <f t="shared" si="413"/>
        <v>1.57016111096</v>
      </c>
      <c r="AR735" s="15">
        <f t="shared" ca="1" si="414"/>
        <v>1.629230242831488</v>
      </c>
    </row>
    <row r="736" spans="1:44">
      <c r="A736" s="14" t="str">
        <f>B736&amp;D736</f>
        <v>UT2</v>
      </c>
      <c r="B736" t="s">
        <v>107</v>
      </c>
      <c r="C736" t="s">
        <v>152</v>
      </c>
      <c r="D736">
        <v>2</v>
      </c>
      <c r="E736">
        <v>1</v>
      </c>
      <c r="F736" s="16">
        <f t="shared" ca="1" si="415"/>
        <v>1.7718167690915012</v>
      </c>
      <c r="G736">
        <v>13.407407409999999</v>
      </c>
      <c r="H736">
        <v>4.5185185189999997</v>
      </c>
      <c r="I736">
        <v>1.7498456790000001</v>
      </c>
      <c r="J736">
        <v>896</v>
      </c>
      <c r="K736">
        <v>1.4919753090000001</v>
      </c>
      <c r="L736">
        <v>37.082999999999998</v>
      </c>
      <c r="M736">
        <v>6.5555555559999998</v>
      </c>
      <c r="N736" s="12">
        <f t="shared" si="384"/>
        <v>22.05</v>
      </c>
      <c r="O736" s="10">
        <f t="shared" si="385"/>
        <v>10.649999999999999</v>
      </c>
      <c r="P736" s="10">
        <f t="shared" si="386"/>
        <v>91.147547874798335</v>
      </c>
      <c r="Q736" s="10">
        <f t="shared" si="387"/>
        <v>32.803941275248</v>
      </c>
      <c r="R736" s="10">
        <f t="shared" si="388"/>
        <v>29.074606329023439</v>
      </c>
      <c r="S736" s="12">
        <f t="shared" si="389"/>
        <v>12.298884976985919</v>
      </c>
      <c r="T736" s="10">
        <f t="shared" si="390"/>
        <v>16.932636000000002</v>
      </c>
      <c r="U736" s="10">
        <f t="shared" si="391"/>
        <v>0.72634201650504493</v>
      </c>
      <c r="V736" s="10">
        <f t="shared" si="392"/>
        <v>9.4701414322791582</v>
      </c>
      <c r="W736" s="10">
        <f t="shared" si="393"/>
        <v>30.93927380213572</v>
      </c>
      <c r="X736" s="10">
        <f t="shared" si="394"/>
        <v>0.22344563704179721</v>
      </c>
      <c r="Y736" s="10">
        <f t="shared" si="395"/>
        <v>0.63056172228181073</v>
      </c>
      <c r="Z736" s="10">
        <f t="shared" si="396"/>
        <v>4.3592281431013689</v>
      </c>
      <c r="AA736" s="10">
        <f t="shared" si="397"/>
        <v>5.1109132891777893</v>
      </c>
      <c r="AB736" s="10">
        <f t="shared" si="398"/>
        <v>8.9629629644999991</v>
      </c>
      <c r="AC736" s="10">
        <f t="shared" si="399"/>
        <v>1.5381565227613254</v>
      </c>
      <c r="AD736" s="10">
        <f t="shared" si="400"/>
        <v>0.8434237376282504</v>
      </c>
      <c r="AE736" s="10">
        <f t="shared" si="401"/>
        <v>1.1907901301947879</v>
      </c>
      <c r="AF736" s="10">
        <f t="shared" si="402"/>
        <v>0.69310813900982027</v>
      </c>
      <c r="AG736" s="10">
        <f t="shared" si="403"/>
        <v>7.7384098233058432E-2</v>
      </c>
      <c r="AH736" s="10">
        <f t="shared" si="404"/>
        <v>91.147547874798335</v>
      </c>
      <c r="AI736" s="10">
        <f t="shared" si="405"/>
        <v>6.0613119336740892E-2</v>
      </c>
      <c r="AJ736" s="10">
        <f t="shared" ca="1" si="406"/>
        <v>0.1912814817199999</v>
      </c>
      <c r="AK736" s="12">
        <f t="shared" si="407"/>
        <v>7.7384098233058432E-2</v>
      </c>
      <c r="AL736" s="10">
        <f t="shared" ca="1" si="408"/>
        <v>4.9196318074577894</v>
      </c>
      <c r="AM736" s="10">
        <f t="shared" si="409"/>
        <v>6.0613119336740892E-2</v>
      </c>
      <c r="AN736" s="10">
        <f t="shared" si="410"/>
        <v>3.1919085774159384</v>
      </c>
      <c r="AO736" s="10">
        <f t="shared" si="411"/>
        <v>1.4919753090000001</v>
      </c>
      <c r="AP736" s="10">
        <f t="shared" si="412"/>
        <v>0.49768199118496759</v>
      </c>
      <c r="AQ736" s="10">
        <f t="shared" si="413"/>
        <v>1.5072716050600001</v>
      </c>
      <c r="AR736" s="15">
        <f t="shared" ca="1" si="414"/>
        <v>1.7718167690915012</v>
      </c>
    </row>
    <row r="737" spans="1:44">
      <c r="A737" s="14" t="str">
        <f>B737&amp;D737</f>
        <v>UT3</v>
      </c>
      <c r="B737" t="s">
        <v>107</v>
      </c>
      <c r="C737" t="s">
        <v>152</v>
      </c>
      <c r="D737">
        <v>3</v>
      </c>
      <c r="E737">
        <v>1</v>
      </c>
      <c r="F737" s="16">
        <f t="shared" ca="1" si="415"/>
        <v>4.7533995436969692</v>
      </c>
      <c r="G737">
        <v>20.91333333</v>
      </c>
      <c r="H737">
        <v>6.9366666669999999</v>
      </c>
      <c r="I737">
        <v>-4.7083333329999997</v>
      </c>
      <c r="J737">
        <v>896</v>
      </c>
      <c r="K737">
        <v>3.0762499999999999</v>
      </c>
      <c r="L737">
        <v>37.082999999999998</v>
      </c>
      <c r="M737">
        <v>10.766666669999999</v>
      </c>
      <c r="N737" s="12">
        <f t="shared" si="384"/>
        <v>28.55</v>
      </c>
      <c r="O737" s="10">
        <f t="shared" si="385"/>
        <v>11.7</v>
      </c>
      <c r="P737" s="10">
        <f t="shared" si="386"/>
        <v>91.147547874798335</v>
      </c>
      <c r="Q737" s="10">
        <f t="shared" si="387"/>
        <v>36.382648913511439</v>
      </c>
      <c r="R737" s="10">
        <f t="shared" si="388"/>
        <v>29.921898274686438</v>
      </c>
      <c r="S737" s="12">
        <f t="shared" si="389"/>
        <v>20.273753565320515</v>
      </c>
      <c r="T737" s="10">
        <f t="shared" si="390"/>
        <v>21.924116000000001</v>
      </c>
      <c r="U737" s="10">
        <f t="shared" si="391"/>
        <v>0.92472387782114063</v>
      </c>
      <c r="V737" s="10">
        <f t="shared" si="392"/>
        <v>15.610790245296798</v>
      </c>
      <c r="W737" s="10">
        <f t="shared" si="393"/>
        <v>33.152273594098936</v>
      </c>
      <c r="X737" s="10">
        <f t="shared" si="394"/>
        <v>0.24813207029748346</v>
      </c>
      <c r="Y737" s="10">
        <f t="shared" si="395"/>
        <v>0.89837723505854006</v>
      </c>
      <c r="Z737" s="10">
        <f t="shared" si="396"/>
        <v>7.3901789584764792</v>
      </c>
      <c r="AA737" s="10">
        <f t="shared" si="397"/>
        <v>8.2206112868203185</v>
      </c>
      <c r="AB737" s="10">
        <f t="shared" si="398"/>
        <v>13.924999998500001</v>
      </c>
      <c r="AC737" s="10">
        <f t="shared" si="399"/>
        <v>2.4737966997378478</v>
      </c>
      <c r="AD737" s="10">
        <f t="shared" si="400"/>
        <v>0.9975098185995569</v>
      </c>
      <c r="AE737" s="10">
        <f t="shared" si="401"/>
        <v>1.7356532591687024</v>
      </c>
      <c r="AF737" s="10">
        <f t="shared" si="402"/>
        <v>0.43059778101155721</v>
      </c>
      <c r="AG737" s="10">
        <f t="shared" si="403"/>
        <v>0.10329350309898845</v>
      </c>
      <c r="AH737" s="10">
        <f t="shared" si="404"/>
        <v>91.147547874798335</v>
      </c>
      <c r="AI737" s="10">
        <f t="shared" si="405"/>
        <v>6.0613119336740892E-2</v>
      </c>
      <c r="AJ737" s="10">
        <f t="shared" ca="1" si="406"/>
        <v>0.6946851847600003</v>
      </c>
      <c r="AK737" s="12">
        <f t="shared" si="407"/>
        <v>0.10329350309898845</v>
      </c>
      <c r="AL737" s="10">
        <f t="shared" ca="1" si="408"/>
        <v>7.5259261020603185</v>
      </c>
      <c r="AM737" s="10">
        <f t="shared" si="409"/>
        <v>6.0613119336740892E-2</v>
      </c>
      <c r="AN737" s="10">
        <f t="shared" si="410"/>
        <v>3.1367081990231069</v>
      </c>
      <c r="AO737" s="10">
        <f t="shared" si="411"/>
        <v>3.0762499999999999</v>
      </c>
      <c r="AP737" s="10">
        <f t="shared" si="412"/>
        <v>1.3050554781571453</v>
      </c>
      <c r="AQ737" s="10">
        <f t="shared" si="413"/>
        <v>2.045925</v>
      </c>
      <c r="AR737" s="15">
        <f t="shared" ca="1" si="414"/>
        <v>4.7533995436969692</v>
      </c>
    </row>
    <row r="738" spans="1:44">
      <c r="A738" s="14" t="str">
        <f>B738&amp;D738</f>
        <v>UT4</v>
      </c>
      <c r="B738" t="s">
        <v>107</v>
      </c>
      <c r="C738" t="s">
        <v>152</v>
      </c>
      <c r="D738">
        <v>4</v>
      </c>
      <c r="E738">
        <v>1</v>
      </c>
      <c r="F738" s="16">
        <f t="shared" ca="1" si="415"/>
        <v>7.1151168268367604</v>
      </c>
      <c r="G738">
        <v>27.148275859999998</v>
      </c>
      <c r="H738">
        <v>12.151724140000001</v>
      </c>
      <c r="I738">
        <v>-3.3780172409999998</v>
      </c>
      <c r="J738">
        <v>896</v>
      </c>
      <c r="K738">
        <v>3.62183908</v>
      </c>
      <c r="L738">
        <v>37.082999999999998</v>
      </c>
      <c r="M738">
        <v>11.20689655</v>
      </c>
      <c r="N738" s="12">
        <f t="shared" si="384"/>
        <v>35.47</v>
      </c>
      <c r="O738" s="10">
        <f t="shared" si="385"/>
        <v>12.95</v>
      </c>
      <c r="P738" s="10">
        <f t="shared" si="386"/>
        <v>91.147547874798335</v>
      </c>
      <c r="Q738" s="10">
        <f t="shared" si="387"/>
        <v>39.714300000000001</v>
      </c>
      <c r="R738" s="10">
        <f t="shared" si="388"/>
        <v>32.347545564375004</v>
      </c>
      <c r="S738" s="12">
        <f t="shared" si="389"/>
        <v>24.215323190289574</v>
      </c>
      <c r="T738" s="10">
        <f t="shared" si="390"/>
        <v>27.238122400000002</v>
      </c>
      <c r="U738" s="10">
        <f t="shared" si="391"/>
        <v>0.88902321660356343</v>
      </c>
      <c r="V738" s="10">
        <f t="shared" si="392"/>
        <v>18.645798856522973</v>
      </c>
      <c r="W738" s="10">
        <f t="shared" si="393"/>
        <v>36.030922782187503</v>
      </c>
      <c r="X738" s="10">
        <f t="shared" si="394"/>
        <v>0.24341210868781457</v>
      </c>
      <c r="Y738" s="10">
        <f t="shared" si="395"/>
        <v>0.85018134241481069</v>
      </c>
      <c r="Z738" s="10">
        <f t="shared" si="396"/>
        <v>7.4563988973087367</v>
      </c>
      <c r="AA738" s="10">
        <f t="shared" si="397"/>
        <v>11.189399959214235</v>
      </c>
      <c r="AB738" s="10">
        <f t="shared" si="398"/>
        <v>19.649999999999999</v>
      </c>
      <c r="AC738" s="10">
        <f t="shared" si="399"/>
        <v>3.5964725940571065</v>
      </c>
      <c r="AD738" s="10">
        <f t="shared" si="400"/>
        <v>1.4166577858852416</v>
      </c>
      <c r="AE738" s="10">
        <f t="shared" si="401"/>
        <v>2.5065651899711741</v>
      </c>
      <c r="AF738" s="10">
        <f t="shared" si="402"/>
        <v>0.47598065041502796</v>
      </c>
      <c r="AG738" s="10">
        <f t="shared" si="403"/>
        <v>0.14201990706477832</v>
      </c>
      <c r="AH738" s="10">
        <f t="shared" si="404"/>
        <v>91.147547874798335</v>
      </c>
      <c r="AI738" s="10">
        <f t="shared" si="405"/>
        <v>6.0613119336740892E-2</v>
      </c>
      <c r="AJ738" s="10">
        <f t="shared" ca="1" si="406"/>
        <v>0.80150000020999979</v>
      </c>
      <c r="AK738" s="12">
        <f t="shared" si="407"/>
        <v>0.14201990706477832</v>
      </c>
      <c r="AL738" s="10">
        <f t="shared" ca="1" si="408"/>
        <v>10.387899959004235</v>
      </c>
      <c r="AM738" s="10">
        <f t="shared" si="409"/>
        <v>6.0613119336740892E-2</v>
      </c>
      <c r="AN738" s="10">
        <f t="shared" si="410"/>
        <v>3.0753459764223479</v>
      </c>
      <c r="AO738" s="10">
        <f t="shared" si="411"/>
        <v>3.62183908</v>
      </c>
      <c r="AP738" s="10">
        <f t="shared" si="412"/>
        <v>2.0305845395561462</v>
      </c>
      <c r="AQ738" s="10">
        <f t="shared" si="413"/>
        <v>2.2314252872</v>
      </c>
      <c r="AR738" s="15">
        <f t="shared" ca="1" si="414"/>
        <v>7.1151168268367604</v>
      </c>
    </row>
    <row r="739" spans="1:44">
      <c r="A739" s="14" t="str">
        <f>B739&amp;D739</f>
        <v>UT5</v>
      </c>
      <c r="B739" t="s">
        <v>107</v>
      </c>
      <c r="C739" t="s">
        <v>152</v>
      </c>
      <c r="D739">
        <v>5</v>
      </c>
      <c r="E739">
        <v>1</v>
      </c>
      <c r="F739" s="16">
        <f t="shared" ca="1" si="415"/>
        <v>8.9440724718979894</v>
      </c>
      <c r="G739">
        <v>29.866666670000001</v>
      </c>
      <c r="H739">
        <v>15.06666667</v>
      </c>
      <c r="I739">
        <v>-5.8597222220000003</v>
      </c>
      <c r="J739">
        <v>896</v>
      </c>
      <c r="K739">
        <v>3.93</v>
      </c>
      <c r="L739">
        <v>37.082999999999998</v>
      </c>
      <c r="M739">
        <v>13.06666667</v>
      </c>
      <c r="N739" s="12">
        <f t="shared" si="384"/>
        <v>39.950000000000003</v>
      </c>
      <c r="O739" s="10">
        <f t="shared" si="385"/>
        <v>14</v>
      </c>
      <c r="P739" s="10">
        <f t="shared" si="386"/>
        <v>91.147547874798335</v>
      </c>
      <c r="Q739" s="10">
        <f t="shared" si="387"/>
        <v>41.054749747773435</v>
      </c>
      <c r="R739" s="10">
        <f t="shared" si="388"/>
        <v>33.731204087808003</v>
      </c>
      <c r="S739" s="12">
        <f t="shared" si="389"/>
        <v>28.630833338089285</v>
      </c>
      <c r="T739" s="10">
        <f t="shared" si="390"/>
        <v>30.678404000000004</v>
      </c>
      <c r="U739" s="10">
        <f t="shared" si="391"/>
        <v>0.93325693664146547</v>
      </c>
      <c r="V739" s="10">
        <f t="shared" si="392"/>
        <v>22.045741670328749</v>
      </c>
      <c r="W739" s="10">
        <f t="shared" si="393"/>
        <v>37.392976917790719</v>
      </c>
      <c r="X739" s="10">
        <f t="shared" si="394"/>
        <v>0.25207147535597241</v>
      </c>
      <c r="Y739" s="10">
        <f t="shared" si="395"/>
        <v>0.90989686446597851</v>
      </c>
      <c r="Z739" s="10">
        <f t="shared" si="396"/>
        <v>8.5764174773556334</v>
      </c>
      <c r="AA739" s="10">
        <f t="shared" si="397"/>
        <v>13.469324192973115</v>
      </c>
      <c r="AB739" s="10">
        <f t="shared" si="398"/>
        <v>22.466666670000002</v>
      </c>
      <c r="AC739" s="10">
        <f t="shared" si="399"/>
        <v>4.2107230630493522</v>
      </c>
      <c r="AD739" s="10">
        <f t="shared" si="400"/>
        <v>1.712679444366541</v>
      </c>
      <c r="AE739" s="10">
        <f t="shared" si="401"/>
        <v>2.9617012537079468</v>
      </c>
      <c r="AF739" s="10">
        <f t="shared" si="402"/>
        <v>0.39446048194262096</v>
      </c>
      <c r="AG739" s="10">
        <f t="shared" si="403"/>
        <v>0.16519092023580273</v>
      </c>
      <c r="AH739" s="10">
        <f t="shared" si="404"/>
        <v>91.147547874798335</v>
      </c>
      <c r="AI739" s="10">
        <f t="shared" si="405"/>
        <v>6.0613119336740892E-2</v>
      </c>
      <c r="AJ739" s="10">
        <f t="shared" ca="1" si="406"/>
        <v>0.39433333380000052</v>
      </c>
      <c r="AK739" s="12">
        <f t="shared" si="407"/>
        <v>0.16519092023580273</v>
      </c>
      <c r="AL739" s="10">
        <f t="shared" ca="1" si="408"/>
        <v>13.074990859173115</v>
      </c>
      <c r="AM739" s="10">
        <f t="shared" si="409"/>
        <v>6.0613119336740892E-2</v>
      </c>
      <c r="AN739" s="10">
        <f t="shared" si="410"/>
        <v>3.0460288808320621</v>
      </c>
      <c r="AO739" s="10">
        <f t="shared" si="411"/>
        <v>3.93</v>
      </c>
      <c r="AP739" s="10">
        <f t="shared" si="412"/>
        <v>2.5672407717653258</v>
      </c>
      <c r="AQ739" s="10">
        <f t="shared" si="413"/>
        <v>2.3361999999999998</v>
      </c>
      <c r="AR739" s="15">
        <f t="shared" ca="1" si="414"/>
        <v>8.9440724718979894</v>
      </c>
    </row>
    <row r="740" spans="1:44">
      <c r="A740" s="14" t="str">
        <f>B740&amp;D740</f>
        <v>UT6</v>
      </c>
      <c r="B740" t="s">
        <v>107</v>
      </c>
      <c r="C740" t="s">
        <v>152</v>
      </c>
      <c r="D740">
        <v>6</v>
      </c>
      <c r="E740">
        <v>1</v>
      </c>
      <c r="F740" s="16">
        <f t="shared" ca="1" si="415"/>
        <v>8.4305437921573478</v>
      </c>
      <c r="G740">
        <v>36.137931029999997</v>
      </c>
      <c r="H740">
        <v>21.70344828</v>
      </c>
      <c r="I740">
        <v>-1.142672414</v>
      </c>
      <c r="J740">
        <v>896</v>
      </c>
      <c r="K740">
        <v>3.7502873559999998</v>
      </c>
      <c r="L740">
        <v>37.082999999999998</v>
      </c>
      <c r="M740">
        <v>14.68965517</v>
      </c>
      <c r="N740" s="12">
        <f t="shared" si="384"/>
        <v>28.25</v>
      </c>
      <c r="O740" s="10">
        <f t="shared" si="385"/>
        <v>14.5</v>
      </c>
      <c r="P740" s="10">
        <f t="shared" si="386"/>
        <v>91.147547874798335</v>
      </c>
      <c r="Q740" s="10">
        <f t="shared" si="387"/>
        <v>44.698794532983001</v>
      </c>
      <c r="R740" s="10">
        <f t="shared" si="388"/>
        <v>36.881034107601437</v>
      </c>
      <c r="S740" s="12">
        <f t="shared" si="389"/>
        <v>21.372250294913794</v>
      </c>
      <c r="T740" s="10">
        <f t="shared" si="390"/>
        <v>21.693740000000002</v>
      </c>
      <c r="U740" s="10">
        <f t="shared" si="391"/>
        <v>0.98518053110776627</v>
      </c>
      <c r="V740" s="10">
        <f t="shared" si="392"/>
        <v>16.456632727083623</v>
      </c>
      <c r="W740" s="10">
        <f t="shared" si="393"/>
        <v>40.789914320292219</v>
      </c>
      <c r="X740" s="10">
        <f t="shared" si="394"/>
        <v>0.23506215721141427</v>
      </c>
      <c r="Y740" s="10">
        <f t="shared" si="395"/>
        <v>0.97999371699548454</v>
      </c>
      <c r="Z740" s="10">
        <f t="shared" si="396"/>
        <v>9.3963417050591378</v>
      </c>
      <c r="AA740" s="10">
        <f t="shared" si="397"/>
        <v>7.0602910220244848</v>
      </c>
      <c r="AB740" s="10">
        <f t="shared" si="398"/>
        <v>28.920689654999997</v>
      </c>
      <c r="AC740" s="10">
        <f t="shared" si="399"/>
        <v>5.9861060154963717</v>
      </c>
      <c r="AD740" s="10">
        <f t="shared" si="400"/>
        <v>2.5965169254253975</v>
      </c>
      <c r="AE740" s="10">
        <f t="shared" si="401"/>
        <v>4.2913114704608848</v>
      </c>
      <c r="AF740" s="10">
        <f t="shared" si="402"/>
        <v>0.56183422699601704</v>
      </c>
      <c r="AG740" s="10">
        <f t="shared" si="403"/>
        <v>0.23055431029990522</v>
      </c>
      <c r="AH740" s="10">
        <f t="shared" si="404"/>
        <v>91.147547874798335</v>
      </c>
      <c r="AI740" s="10">
        <f t="shared" si="405"/>
        <v>6.0613119336740892E-2</v>
      </c>
      <c r="AJ740" s="10">
        <f t="shared" ca="1" si="406"/>
        <v>0.90356321789999938</v>
      </c>
      <c r="AK740" s="12">
        <f t="shared" si="407"/>
        <v>0.23055431029990522</v>
      </c>
      <c r="AL740" s="10">
        <f t="shared" ca="1" si="408"/>
        <v>6.1567278041244853</v>
      </c>
      <c r="AM740" s="10">
        <f t="shared" si="409"/>
        <v>6.0613119336740892E-2</v>
      </c>
      <c r="AN740" s="10">
        <f t="shared" si="410"/>
        <v>2.9809152894702771</v>
      </c>
      <c r="AO740" s="10">
        <f t="shared" si="411"/>
        <v>3.7502873559999998</v>
      </c>
      <c r="AP740" s="10">
        <f t="shared" si="412"/>
        <v>3.729477243464868</v>
      </c>
      <c r="AQ740" s="10">
        <f t="shared" si="413"/>
        <v>2.27509770104</v>
      </c>
      <c r="AR740" s="15">
        <f t="shared" ca="1" si="414"/>
        <v>8.4305437921573478</v>
      </c>
    </row>
    <row r="741" spans="1:44">
      <c r="A741" s="14" t="str">
        <f>B741&amp;D741</f>
        <v>UT7</v>
      </c>
      <c r="B741" t="s">
        <v>107</v>
      </c>
      <c r="C741" t="s">
        <v>152</v>
      </c>
      <c r="D741">
        <v>7</v>
      </c>
      <c r="E741">
        <v>1</v>
      </c>
      <c r="F741" s="16">
        <f t="shared" ca="1" si="415"/>
        <v>10.979165541012778</v>
      </c>
      <c r="G741">
        <v>40.1</v>
      </c>
      <c r="H741">
        <v>26.17</v>
      </c>
      <c r="I741">
        <v>5.7061111110000002</v>
      </c>
      <c r="J741">
        <v>896</v>
      </c>
      <c r="K741">
        <v>3.9350000000000001</v>
      </c>
      <c r="L741">
        <v>37.082999999999998</v>
      </c>
      <c r="M741">
        <v>12.133333329999999</v>
      </c>
      <c r="N741" s="12">
        <f t="shared" si="384"/>
        <v>40.799999999999997</v>
      </c>
      <c r="O741" s="10">
        <f t="shared" si="385"/>
        <v>14.3</v>
      </c>
      <c r="P741" s="10">
        <f t="shared" si="386"/>
        <v>91.147547874798335</v>
      </c>
      <c r="Q741" s="10">
        <f t="shared" si="387"/>
        <v>47.058626083783004</v>
      </c>
      <c r="R741" s="10">
        <f t="shared" si="388"/>
        <v>39.187417741303001</v>
      </c>
      <c r="S741" s="12">
        <f t="shared" si="389"/>
        <v>27.509090904335661</v>
      </c>
      <c r="T741" s="10">
        <f t="shared" si="390"/>
        <v>31.331136000000001</v>
      </c>
      <c r="U741" s="10">
        <f t="shared" si="391"/>
        <v>0.87801128258916816</v>
      </c>
      <c r="V741" s="10">
        <f t="shared" si="392"/>
        <v>21.181999996338458</v>
      </c>
      <c r="W741" s="10">
        <f t="shared" si="393"/>
        <v>43.123021912543003</v>
      </c>
      <c r="X741" s="10">
        <f t="shared" si="394"/>
        <v>0.20599045730691976</v>
      </c>
      <c r="Y741" s="10">
        <f t="shared" si="395"/>
        <v>0.83531523149537723</v>
      </c>
      <c r="Z741" s="10">
        <f t="shared" si="396"/>
        <v>7.420047568148374</v>
      </c>
      <c r="AA741" s="10">
        <f t="shared" si="397"/>
        <v>13.761952428190085</v>
      </c>
      <c r="AB741" s="10">
        <f t="shared" si="398"/>
        <v>33.135000000000005</v>
      </c>
      <c r="AC741" s="10">
        <f t="shared" si="399"/>
        <v>7.415012964967123</v>
      </c>
      <c r="AD741" s="10">
        <f t="shared" si="400"/>
        <v>3.3953683481938604</v>
      </c>
      <c r="AE741" s="10">
        <f t="shared" si="401"/>
        <v>5.4051906565804915</v>
      </c>
      <c r="AF741" s="10">
        <f t="shared" si="402"/>
        <v>0.91625293534737262</v>
      </c>
      <c r="AG741" s="10">
        <f t="shared" si="403"/>
        <v>0.28399709680391733</v>
      </c>
      <c r="AH741" s="10">
        <f t="shared" si="404"/>
        <v>91.147547874798335</v>
      </c>
      <c r="AI741" s="10">
        <f t="shared" si="405"/>
        <v>6.0613119336740892E-2</v>
      </c>
      <c r="AJ741" s="10">
        <f t="shared" ca="1" si="406"/>
        <v>0.59000344830000118</v>
      </c>
      <c r="AK741" s="12">
        <f t="shared" si="407"/>
        <v>0.28399709680391733</v>
      </c>
      <c r="AL741" s="10">
        <f t="shared" ca="1" si="408"/>
        <v>13.171948979890084</v>
      </c>
      <c r="AM741" s="10">
        <f t="shared" si="409"/>
        <v>6.0613119336740892E-2</v>
      </c>
      <c r="AN741" s="10">
        <f t="shared" si="410"/>
        <v>2.9398794649419373</v>
      </c>
      <c r="AO741" s="10">
        <f t="shared" si="411"/>
        <v>3.9350000000000001</v>
      </c>
      <c r="AP741" s="10">
        <f t="shared" si="412"/>
        <v>4.4889377212331185</v>
      </c>
      <c r="AQ741" s="10">
        <f t="shared" si="413"/>
        <v>2.3379000000000003</v>
      </c>
      <c r="AR741" s="15">
        <f t="shared" ca="1" si="414"/>
        <v>10.979165541012778</v>
      </c>
    </row>
    <row r="742" spans="1:44">
      <c r="A742" s="14" t="str">
        <f>B742&amp;D742</f>
        <v>UT8</v>
      </c>
      <c r="B742" t="s">
        <v>107</v>
      </c>
      <c r="C742" t="s">
        <v>152</v>
      </c>
      <c r="D742">
        <v>8</v>
      </c>
      <c r="E742">
        <v>1</v>
      </c>
      <c r="F742" s="16">
        <f t="shared" ca="1" si="415"/>
        <v>9.5301141627636419</v>
      </c>
      <c r="G742">
        <v>37.94</v>
      </c>
      <c r="H742">
        <v>24.18</v>
      </c>
      <c r="I742">
        <v>8.2377777779999999</v>
      </c>
      <c r="J742">
        <v>896</v>
      </c>
      <c r="K742">
        <v>3.5488888890000001</v>
      </c>
      <c r="L742">
        <v>37.082999999999998</v>
      </c>
      <c r="M742">
        <v>11.56666667</v>
      </c>
      <c r="N742" s="12">
        <f t="shared" si="384"/>
        <v>37.200000000000003</v>
      </c>
      <c r="O742" s="10">
        <f t="shared" si="385"/>
        <v>13.45</v>
      </c>
      <c r="P742" s="10">
        <f t="shared" si="386"/>
        <v>91.147547874798335</v>
      </c>
      <c r="Q742" s="10">
        <f t="shared" si="387"/>
        <v>45.573072703721436</v>
      </c>
      <c r="R742" s="10">
        <f t="shared" si="388"/>
        <v>38.149398119943001</v>
      </c>
      <c r="S742" s="12">
        <f t="shared" si="389"/>
        <v>25.295539038066917</v>
      </c>
      <c r="T742" s="10">
        <f t="shared" si="390"/>
        <v>28.566624000000004</v>
      </c>
      <c r="U742" s="10">
        <f t="shared" si="391"/>
        <v>0.8854927707966791</v>
      </c>
      <c r="V742" s="10">
        <f t="shared" si="392"/>
        <v>19.477565059311527</v>
      </c>
      <c r="W742" s="10">
        <f t="shared" si="393"/>
        <v>41.861235411832219</v>
      </c>
      <c r="X742" s="10">
        <f t="shared" si="394"/>
        <v>0.19381787087969696</v>
      </c>
      <c r="Y742" s="10">
        <f t="shared" si="395"/>
        <v>0.84541524057551698</v>
      </c>
      <c r="Z742" s="10">
        <f t="shared" si="396"/>
        <v>6.859238950267776</v>
      </c>
      <c r="AA742" s="10">
        <f t="shared" si="397"/>
        <v>12.61832610904375</v>
      </c>
      <c r="AB742" s="10">
        <f t="shared" si="398"/>
        <v>31.06</v>
      </c>
      <c r="AC742" s="10">
        <f t="shared" si="399"/>
        <v>6.603294687760866</v>
      </c>
      <c r="AD742" s="10">
        <f t="shared" si="400"/>
        <v>3.0163080069723622</v>
      </c>
      <c r="AE742" s="10">
        <f t="shared" si="401"/>
        <v>4.8098013473666139</v>
      </c>
      <c r="AF742" s="10">
        <f t="shared" si="402"/>
        <v>1.0902660650073956</v>
      </c>
      <c r="AG742" s="10">
        <f t="shared" si="403"/>
        <v>0.25651723413564359</v>
      </c>
      <c r="AH742" s="10">
        <f t="shared" si="404"/>
        <v>91.147547874798335</v>
      </c>
      <c r="AI742" s="10">
        <f t="shared" si="405"/>
        <v>6.0613119336740892E-2</v>
      </c>
      <c r="AJ742" s="10">
        <f t="shared" ca="1" si="406"/>
        <v>-0.29050000000000092</v>
      </c>
      <c r="AK742" s="12">
        <f t="shared" si="407"/>
        <v>0.25651723413564359</v>
      </c>
      <c r="AL742" s="10">
        <f t="shared" ca="1" si="408"/>
        <v>12.908826109043751</v>
      </c>
      <c r="AM742" s="10">
        <f t="shared" si="409"/>
        <v>6.0613119336740892E-2</v>
      </c>
      <c r="AN742" s="10">
        <f t="shared" si="410"/>
        <v>2.959942116687496</v>
      </c>
      <c r="AO742" s="10">
        <f t="shared" si="411"/>
        <v>3.5488888890000001</v>
      </c>
      <c r="AP742" s="10">
        <f t="shared" si="412"/>
        <v>3.7195352823592183</v>
      </c>
      <c r="AQ742" s="10">
        <f t="shared" si="413"/>
        <v>2.20662222226</v>
      </c>
      <c r="AR742" s="15">
        <f t="shared" ca="1" si="414"/>
        <v>9.5301141627636419</v>
      </c>
    </row>
    <row r="743" spans="1:44">
      <c r="A743" s="14" t="str">
        <f>B743&amp;D743</f>
        <v>UT9</v>
      </c>
      <c r="B743" t="s">
        <v>107</v>
      </c>
      <c r="C743" t="s">
        <v>152</v>
      </c>
      <c r="D743">
        <v>9</v>
      </c>
      <c r="E743">
        <v>1</v>
      </c>
      <c r="F743" s="16">
        <f t="shared" ca="1" si="415"/>
        <v>7.3403538781976243</v>
      </c>
      <c r="G743">
        <v>31.224137930000001</v>
      </c>
      <c r="H743">
        <v>17.810344829999998</v>
      </c>
      <c r="I743">
        <v>3.2632183910000001</v>
      </c>
      <c r="J743">
        <v>896</v>
      </c>
      <c r="K743">
        <v>3.1293103449999999</v>
      </c>
      <c r="L743">
        <v>37.082999999999998</v>
      </c>
      <c r="M743">
        <v>12.551724139999999</v>
      </c>
      <c r="N743" s="12">
        <f t="shared" si="384"/>
        <v>31.1</v>
      </c>
      <c r="O743" s="10">
        <f t="shared" si="385"/>
        <v>12.2</v>
      </c>
      <c r="P743" s="10">
        <f t="shared" si="386"/>
        <v>91.147547874798335</v>
      </c>
      <c r="Q743" s="10">
        <f t="shared" si="387"/>
        <v>41.875135725568001</v>
      </c>
      <c r="R743" s="10">
        <f t="shared" si="388"/>
        <v>34.91776518869144</v>
      </c>
      <c r="S743" s="12">
        <f t="shared" si="389"/>
        <v>23.773304129262296</v>
      </c>
      <c r="T743" s="10">
        <f t="shared" si="390"/>
        <v>23.882312000000002</v>
      </c>
      <c r="U743" s="10">
        <f t="shared" si="391"/>
        <v>0.99543562320357815</v>
      </c>
      <c r="V743" s="10">
        <f t="shared" si="392"/>
        <v>18.305444179531968</v>
      </c>
      <c r="W743" s="10">
        <f t="shared" si="393"/>
        <v>38.396450457129717</v>
      </c>
      <c r="X743" s="10">
        <f t="shared" si="394"/>
        <v>0.21698791936749767</v>
      </c>
      <c r="Y743" s="10">
        <f t="shared" si="395"/>
        <v>0.9938380913248307</v>
      </c>
      <c r="Z743" s="10">
        <f t="shared" si="396"/>
        <v>8.2802275476187699</v>
      </c>
      <c r="AA743" s="10">
        <f t="shared" si="397"/>
        <v>10.025216631913198</v>
      </c>
      <c r="AB743" s="10">
        <f t="shared" si="398"/>
        <v>24.517241380000002</v>
      </c>
      <c r="AC743" s="10">
        <f t="shared" si="399"/>
        <v>4.550238353084934</v>
      </c>
      <c r="AD743" s="10">
        <f t="shared" si="400"/>
        <v>2.0395045188064227</v>
      </c>
      <c r="AE743" s="10">
        <f t="shared" si="401"/>
        <v>3.2948714359456783</v>
      </c>
      <c r="AF743" s="10">
        <f t="shared" si="402"/>
        <v>0.77203938681312512</v>
      </c>
      <c r="AG743" s="10">
        <f t="shared" si="403"/>
        <v>0.18400037635086153</v>
      </c>
      <c r="AH743" s="10">
        <f t="shared" si="404"/>
        <v>91.147547874798335</v>
      </c>
      <c r="AI743" s="10">
        <f t="shared" si="405"/>
        <v>6.0613119336740892E-2</v>
      </c>
      <c r="AJ743" s="10">
        <f t="shared" ca="1" si="406"/>
        <v>-0.91598620679999965</v>
      </c>
      <c r="AK743" s="12">
        <f t="shared" si="407"/>
        <v>0.18400037635086153</v>
      </c>
      <c r="AL743" s="10">
        <f t="shared" ca="1" si="408"/>
        <v>10.941202838713197</v>
      </c>
      <c r="AM743" s="10">
        <f t="shared" si="409"/>
        <v>6.0613119336740892E-2</v>
      </c>
      <c r="AN743" s="10">
        <f t="shared" si="410"/>
        <v>3.0250347705075917</v>
      </c>
      <c r="AO743" s="10">
        <f t="shared" si="411"/>
        <v>3.1293103449999999</v>
      </c>
      <c r="AP743" s="10">
        <f t="shared" si="412"/>
        <v>2.5228320491325533</v>
      </c>
      <c r="AQ743" s="10">
        <f t="shared" si="413"/>
        <v>2.0639655172999998</v>
      </c>
      <c r="AR743" s="15">
        <f t="shared" ca="1" si="414"/>
        <v>7.3403538781976243</v>
      </c>
    </row>
    <row r="744" spans="1:44">
      <c r="A744" s="14" t="str">
        <f>B744&amp;D744</f>
        <v>UT10</v>
      </c>
      <c r="B744" t="s">
        <v>107</v>
      </c>
      <c r="C744" t="s">
        <v>152</v>
      </c>
      <c r="D744">
        <v>10</v>
      </c>
      <c r="E744">
        <v>1</v>
      </c>
      <c r="F744" s="16">
        <f t="shared" ca="1" si="415"/>
        <v>4.0314404864095179</v>
      </c>
      <c r="G744">
        <v>23.763333329999998</v>
      </c>
      <c r="H744">
        <v>12.15</v>
      </c>
      <c r="I744">
        <v>1.634861111</v>
      </c>
      <c r="J744">
        <v>896</v>
      </c>
      <c r="K744">
        <v>2.1429166670000002</v>
      </c>
      <c r="L744">
        <v>37.082999999999998</v>
      </c>
      <c r="M744">
        <v>7.8333333329999997</v>
      </c>
      <c r="N744" s="12">
        <f t="shared" si="384"/>
        <v>24.1</v>
      </c>
      <c r="O744" s="10">
        <f t="shared" si="385"/>
        <v>11.05</v>
      </c>
      <c r="P744" s="10">
        <f t="shared" si="386"/>
        <v>91.147547874798335</v>
      </c>
      <c r="Q744" s="10">
        <f t="shared" si="387"/>
        <v>37.893147821406437</v>
      </c>
      <c r="R744" s="10">
        <f t="shared" si="388"/>
        <v>32.347545564375004</v>
      </c>
      <c r="S744" s="12">
        <f t="shared" si="389"/>
        <v>14.567232277162896</v>
      </c>
      <c r="T744" s="10">
        <f t="shared" si="390"/>
        <v>18.506872000000001</v>
      </c>
      <c r="U744" s="10">
        <f t="shared" si="391"/>
        <v>0.78712557568685271</v>
      </c>
      <c r="V744" s="10">
        <f t="shared" si="392"/>
        <v>11.216768853415431</v>
      </c>
      <c r="W744" s="10">
        <f t="shared" si="393"/>
        <v>35.12034669289072</v>
      </c>
      <c r="X744" s="10">
        <f t="shared" si="394"/>
        <v>0.22392544201614645</v>
      </c>
      <c r="Y744" s="10">
        <f t="shared" si="395"/>
        <v>0.71261952717725119</v>
      </c>
      <c r="Z744" s="10">
        <f t="shared" si="396"/>
        <v>5.604281651598555</v>
      </c>
      <c r="AA744" s="10">
        <f t="shared" si="397"/>
        <v>5.6124872018168759</v>
      </c>
      <c r="AB744" s="10">
        <f t="shared" si="398"/>
        <v>17.956666665</v>
      </c>
      <c r="AC744" s="10">
        <f t="shared" si="399"/>
        <v>2.9417919906107515</v>
      </c>
      <c r="AD744" s="10">
        <f t="shared" si="400"/>
        <v>1.4164969315090536</v>
      </c>
      <c r="AE744" s="10">
        <f t="shared" si="401"/>
        <v>2.1791444610599027</v>
      </c>
      <c r="AF744" s="10">
        <f t="shared" si="402"/>
        <v>0.68741341893607044</v>
      </c>
      <c r="AG744" s="10">
        <f t="shared" si="403"/>
        <v>0.12946181370891469</v>
      </c>
      <c r="AH744" s="10">
        <f t="shared" si="404"/>
        <v>91.147547874798335</v>
      </c>
      <c r="AI744" s="10">
        <f t="shared" si="405"/>
        <v>6.0613119336740892E-2</v>
      </c>
      <c r="AJ744" s="10">
        <f t="shared" ca="1" si="406"/>
        <v>-0.91848046010000028</v>
      </c>
      <c r="AK744" s="12">
        <f t="shared" si="407"/>
        <v>0.12946181370891469</v>
      </c>
      <c r="AL744" s="10">
        <f t="shared" ca="1" si="408"/>
        <v>6.5309676619168764</v>
      </c>
      <c r="AM744" s="10">
        <f t="shared" si="409"/>
        <v>6.0613119336740892E-2</v>
      </c>
      <c r="AN744" s="10">
        <f t="shared" si="410"/>
        <v>3.093244125717995</v>
      </c>
      <c r="AO744" s="10">
        <f t="shared" si="411"/>
        <v>2.1429166670000002</v>
      </c>
      <c r="AP744" s="10">
        <f t="shared" si="412"/>
        <v>1.4917310421238321</v>
      </c>
      <c r="AQ744" s="10">
        <f t="shared" si="413"/>
        <v>1.7285916667800001</v>
      </c>
      <c r="AR744" s="15">
        <f t="shared" ca="1" si="414"/>
        <v>4.0314404864095179</v>
      </c>
    </row>
    <row r="745" spans="1:44">
      <c r="A745" s="14" t="str">
        <f>B745&amp;D745</f>
        <v>UT11</v>
      </c>
      <c r="B745" t="s">
        <v>107</v>
      </c>
      <c r="C745" t="s">
        <v>152</v>
      </c>
      <c r="D745">
        <v>11</v>
      </c>
      <c r="E745">
        <v>1</v>
      </c>
      <c r="F745" s="16">
        <f t="shared" ca="1" si="415"/>
        <v>2.0172377788208529</v>
      </c>
      <c r="G745">
        <v>14.551724139999999</v>
      </c>
      <c r="H745">
        <v>4.896551724</v>
      </c>
      <c r="I745">
        <v>0.75229885100000005</v>
      </c>
      <c r="J745">
        <v>896</v>
      </c>
      <c r="K745">
        <v>1.7298850569999999</v>
      </c>
      <c r="L745">
        <v>37.082999999999998</v>
      </c>
      <c r="M745">
        <v>8.3793103450000004</v>
      </c>
      <c r="N745" s="12">
        <f t="shared" si="384"/>
        <v>18.100000000000001</v>
      </c>
      <c r="O745" s="10">
        <f t="shared" si="385"/>
        <v>10</v>
      </c>
      <c r="P745" s="10">
        <f t="shared" si="386"/>
        <v>91.147547874798335</v>
      </c>
      <c r="Q745" s="10">
        <f t="shared" si="387"/>
        <v>33.497568920898438</v>
      </c>
      <c r="R745" s="10">
        <f t="shared" si="388"/>
        <v>29.074606329023439</v>
      </c>
      <c r="S745" s="12">
        <f t="shared" si="389"/>
        <v>12.108275862225</v>
      </c>
      <c r="T745" s="10">
        <f t="shared" si="390"/>
        <v>13.899352000000002</v>
      </c>
      <c r="U745" s="10">
        <f t="shared" si="391"/>
        <v>0.87113959429367627</v>
      </c>
      <c r="V745" s="10">
        <f t="shared" si="392"/>
        <v>9.3233724139132494</v>
      </c>
      <c r="W745" s="10">
        <f t="shared" si="393"/>
        <v>31.286087624960938</v>
      </c>
      <c r="X745" s="10">
        <f t="shared" si="394"/>
        <v>0.22755793473606858</v>
      </c>
      <c r="Y745" s="10">
        <f t="shared" si="395"/>
        <v>0.82603845229646311</v>
      </c>
      <c r="Z745" s="10">
        <f t="shared" si="396"/>
        <v>5.8808960805425965</v>
      </c>
      <c r="AA745" s="10">
        <f t="shared" si="397"/>
        <v>3.442476333370653</v>
      </c>
      <c r="AB745" s="10">
        <f t="shared" si="398"/>
        <v>9.7241379319999997</v>
      </c>
      <c r="AC745" s="10">
        <f t="shared" si="399"/>
        <v>1.6567477337083136</v>
      </c>
      <c r="AD745" s="10">
        <f t="shared" si="400"/>
        <v>0.86603188761057659</v>
      </c>
      <c r="AE745" s="10">
        <f t="shared" si="401"/>
        <v>1.2613898106594452</v>
      </c>
      <c r="AF745" s="10">
        <f t="shared" si="402"/>
        <v>0.64506214493970493</v>
      </c>
      <c r="AG745" s="10">
        <f t="shared" si="403"/>
        <v>8.0954529162439628E-2</v>
      </c>
      <c r="AH745" s="10">
        <f t="shared" si="404"/>
        <v>91.147547874798335</v>
      </c>
      <c r="AI745" s="10">
        <f t="shared" si="405"/>
        <v>6.0613119336740892E-2</v>
      </c>
      <c r="AJ745" s="10">
        <f t="shared" ca="1" si="406"/>
        <v>-1.1525540226200002</v>
      </c>
      <c r="AK745" s="12">
        <f t="shared" si="407"/>
        <v>8.0954529162439628E-2</v>
      </c>
      <c r="AL745" s="10">
        <f t="shared" ca="1" si="408"/>
        <v>4.5950303559906533</v>
      </c>
      <c r="AM745" s="10">
        <f t="shared" si="409"/>
        <v>6.0613119336740892E-2</v>
      </c>
      <c r="AN745" s="10">
        <f t="shared" si="410"/>
        <v>3.1833150384084479</v>
      </c>
      <c r="AO745" s="10">
        <f t="shared" si="411"/>
        <v>1.7298850569999999</v>
      </c>
      <c r="AP745" s="10">
        <f t="shared" si="412"/>
        <v>0.61632766571974029</v>
      </c>
      <c r="AQ745" s="10">
        <f t="shared" si="413"/>
        <v>1.5881609193799999</v>
      </c>
      <c r="AR745" s="15">
        <f t="shared" ca="1" si="414"/>
        <v>2.0172377788208529</v>
      </c>
    </row>
    <row r="746" spans="1:44">
      <c r="A746" s="14" t="str">
        <f>B746&amp;D746</f>
        <v>UT12</v>
      </c>
      <c r="B746" t="s">
        <v>107</v>
      </c>
      <c r="C746" t="s">
        <v>152</v>
      </c>
      <c r="D746">
        <v>12</v>
      </c>
      <c r="E746">
        <v>1</v>
      </c>
      <c r="F746" s="16">
        <f t="shared" ca="1" si="415"/>
        <v>1.5547199610183606</v>
      </c>
      <c r="G746">
        <v>10.8</v>
      </c>
      <c r="H746">
        <v>0.76774193499999999</v>
      </c>
      <c r="I746">
        <v>-4.9131720430000003</v>
      </c>
      <c r="J746">
        <v>896</v>
      </c>
      <c r="K746">
        <v>1.6651881719999999</v>
      </c>
      <c r="L746">
        <v>37.082999999999998</v>
      </c>
      <c r="M746">
        <v>6.7741935480000004</v>
      </c>
      <c r="N746" s="12">
        <f t="shared" si="384"/>
        <v>15.75</v>
      </c>
      <c r="O746" s="10">
        <f t="shared" si="385"/>
        <v>9.5</v>
      </c>
      <c r="P746" s="10">
        <f t="shared" si="386"/>
        <v>91.147547874798335</v>
      </c>
      <c r="Q746" s="10">
        <f t="shared" si="387"/>
        <v>31.671902089016438</v>
      </c>
      <c r="R746" s="10">
        <f t="shared" si="388"/>
        <v>27.43413149462144</v>
      </c>
      <c r="S746" s="12">
        <f t="shared" si="389"/>
        <v>9.5529499147894743</v>
      </c>
      <c r="T746" s="10">
        <f t="shared" si="390"/>
        <v>12.094740000000002</v>
      </c>
      <c r="U746" s="10">
        <f t="shared" si="391"/>
        <v>0.78984334634638476</v>
      </c>
      <c r="V746" s="10">
        <f t="shared" si="392"/>
        <v>7.3557714343878953</v>
      </c>
      <c r="W746" s="10">
        <f t="shared" si="393"/>
        <v>29.553016791818941</v>
      </c>
      <c r="X746" s="10">
        <f t="shared" si="394"/>
        <v>0.24884270306466089</v>
      </c>
      <c r="Y746" s="10">
        <f t="shared" si="395"/>
        <v>0.71628851756761958</v>
      </c>
      <c r="Z746" s="10">
        <f t="shared" si="396"/>
        <v>5.2676234222123011</v>
      </c>
      <c r="AA746" s="10">
        <f t="shared" si="397"/>
        <v>2.0881480121755942</v>
      </c>
      <c r="AB746" s="10">
        <f t="shared" si="398"/>
        <v>5.7838709675000004</v>
      </c>
      <c r="AC746" s="10">
        <f t="shared" si="399"/>
        <v>1.2953640863937455</v>
      </c>
      <c r="AD746" s="10">
        <f t="shared" si="400"/>
        <v>0.6457829125338751</v>
      </c>
      <c r="AE746" s="10">
        <f t="shared" si="401"/>
        <v>0.97057349946381022</v>
      </c>
      <c r="AF746" s="10">
        <f t="shared" si="402"/>
        <v>0.42396187676314234</v>
      </c>
      <c r="AG746" s="10">
        <f t="shared" si="403"/>
        <v>6.3887804020292746E-2</v>
      </c>
      <c r="AH746" s="10">
        <f t="shared" si="404"/>
        <v>91.147547874798335</v>
      </c>
      <c r="AI746" s="10">
        <f t="shared" si="405"/>
        <v>6.0613119336740892E-2</v>
      </c>
      <c r="AJ746" s="10">
        <f t="shared" ca="1" si="406"/>
        <v>-0.55163737502999999</v>
      </c>
      <c r="AK746" s="12">
        <f t="shared" si="407"/>
        <v>6.3887804020292746E-2</v>
      </c>
      <c r="AL746" s="10">
        <f t="shared" ca="1" si="408"/>
        <v>2.6397853872055941</v>
      </c>
      <c r="AM746" s="10">
        <f t="shared" si="409"/>
        <v>6.0613119336740892E-2</v>
      </c>
      <c r="AN746" s="10">
        <f t="shared" si="410"/>
        <v>3.2283072793150218</v>
      </c>
      <c r="AO746" s="10">
        <f t="shared" si="411"/>
        <v>1.6651881719999999</v>
      </c>
      <c r="AP746" s="10">
        <f t="shared" si="412"/>
        <v>0.54661162270066788</v>
      </c>
      <c r="AQ746" s="10">
        <f t="shared" si="413"/>
        <v>1.5661639784800001</v>
      </c>
      <c r="AR746" s="15">
        <f t="shared" ca="1" si="414"/>
        <v>1.5547199610183606</v>
      </c>
    </row>
    <row r="747" spans="1:44">
      <c r="A747" s="14" t="str">
        <f>B747&amp;D747</f>
        <v>UT1</v>
      </c>
      <c r="B747" t="s">
        <v>107</v>
      </c>
      <c r="C747" t="s">
        <v>152</v>
      </c>
      <c r="D747">
        <v>1</v>
      </c>
      <c r="E747">
        <v>2</v>
      </c>
      <c r="F747" s="16">
        <f t="shared" ca="1" si="415"/>
        <v>1.1061135343301509</v>
      </c>
      <c r="G747">
        <v>4.8188888890000001</v>
      </c>
      <c r="H747">
        <v>-6.2808333330000004</v>
      </c>
      <c r="I747">
        <v>-6.1861689809999998</v>
      </c>
      <c r="J747">
        <v>1496.666667</v>
      </c>
      <c r="K747">
        <v>2.901712963</v>
      </c>
      <c r="L747">
        <v>39.47925</v>
      </c>
      <c r="M747">
        <v>6.1916666669999998</v>
      </c>
      <c r="N747" s="12">
        <f t="shared" si="384"/>
        <v>15.6</v>
      </c>
      <c r="O747" s="10">
        <f t="shared" si="385"/>
        <v>9.5500000000000007</v>
      </c>
      <c r="P747" s="10">
        <f t="shared" si="386"/>
        <v>84.815312594672591</v>
      </c>
      <c r="Q747" s="10">
        <f t="shared" si="387"/>
        <v>29.074606329023439</v>
      </c>
      <c r="R747" s="10">
        <f t="shared" si="388"/>
        <v>24.731516455791439</v>
      </c>
      <c r="S747" s="12">
        <f t="shared" si="389"/>
        <v>8.9570680630994755</v>
      </c>
      <c r="T747" s="10">
        <f t="shared" si="390"/>
        <v>12.166960000104</v>
      </c>
      <c r="U747" s="10">
        <f t="shared" si="391"/>
        <v>0.73617962605473453</v>
      </c>
      <c r="V747" s="10">
        <f t="shared" si="392"/>
        <v>6.8969424085865967</v>
      </c>
      <c r="W747" s="10">
        <f t="shared" si="393"/>
        <v>26.903061392407437</v>
      </c>
      <c r="X747" s="10">
        <f t="shared" si="394"/>
        <v>0.25316423488815154</v>
      </c>
      <c r="Y747" s="10">
        <f t="shared" si="395"/>
        <v>0.64384249517389169</v>
      </c>
      <c r="Z747" s="10">
        <f t="shared" si="396"/>
        <v>4.3851423135809293</v>
      </c>
      <c r="AA747" s="10">
        <f t="shared" si="397"/>
        <v>2.5118000950056674</v>
      </c>
      <c r="AB747" s="10">
        <f t="shared" si="398"/>
        <v>-0.73097222200000012</v>
      </c>
      <c r="AC747" s="10">
        <f t="shared" si="399"/>
        <v>0.86134415837300893</v>
      </c>
      <c r="AD747" s="10">
        <f t="shared" si="400"/>
        <v>0.38193157435538561</v>
      </c>
      <c r="AE747" s="10">
        <f t="shared" si="401"/>
        <v>0.62163786636419727</v>
      </c>
      <c r="AF747" s="10">
        <f t="shared" si="402"/>
        <v>0.38471684196735312</v>
      </c>
      <c r="AG747" s="10">
        <f t="shared" si="403"/>
        <v>4.240140211622398E-2</v>
      </c>
      <c r="AH747" s="10">
        <f t="shared" si="404"/>
        <v>84.815312594672591</v>
      </c>
      <c r="AI747" s="10">
        <f t="shared" si="405"/>
        <v>5.6402182875457271E-2</v>
      </c>
      <c r="AJ747" s="10">
        <f t="shared" ca="1" si="406"/>
        <v>4.5604749119999982E-2</v>
      </c>
      <c r="AK747" s="12">
        <f t="shared" si="407"/>
        <v>4.240140211622398E-2</v>
      </c>
      <c r="AL747" s="10">
        <f t="shared" ca="1" si="408"/>
        <v>2.4661953458856676</v>
      </c>
      <c r="AM747" s="10">
        <f t="shared" si="409"/>
        <v>5.6402182875457271E-2</v>
      </c>
      <c r="AN747" s="10">
        <f t="shared" si="410"/>
        <v>3.305554096053235</v>
      </c>
      <c r="AO747" s="10">
        <f t="shared" si="411"/>
        <v>2.901712963</v>
      </c>
      <c r="AP747" s="10">
        <f t="shared" si="412"/>
        <v>0.23692102439684415</v>
      </c>
      <c r="AQ747" s="10">
        <f t="shared" si="413"/>
        <v>1.98658240742</v>
      </c>
      <c r="AR747" s="15">
        <f t="shared" ca="1" si="414"/>
        <v>1.1061135343301509</v>
      </c>
    </row>
    <row r="748" spans="1:44">
      <c r="A748" s="14" t="str">
        <f>B748&amp;D748</f>
        <v>UT2</v>
      </c>
      <c r="B748" t="s">
        <v>107</v>
      </c>
      <c r="C748" t="s">
        <v>152</v>
      </c>
      <c r="D748">
        <v>2</v>
      </c>
      <c r="E748">
        <v>2</v>
      </c>
      <c r="F748" s="16">
        <f t="shared" ca="1" si="415"/>
        <v>1.4209054782993198</v>
      </c>
      <c r="G748">
        <v>5.1166666669999996</v>
      </c>
      <c r="H748">
        <v>-5.224382716</v>
      </c>
      <c r="I748">
        <v>-5.8172839510000003</v>
      </c>
      <c r="J748">
        <v>1496.666667</v>
      </c>
      <c r="K748">
        <v>2.874408436</v>
      </c>
      <c r="L748">
        <v>39.47925</v>
      </c>
      <c r="M748">
        <v>7.1851851849999999</v>
      </c>
      <c r="N748" s="12">
        <f t="shared" si="384"/>
        <v>20.95</v>
      </c>
      <c r="O748" s="10">
        <f t="shared" si="385"/>
        <v>10.55</v>
      </c>
      <c r="P748" s="10">
        <f t="shared" si="386"/>
        <v>84.815312594672591</v>
      </c>
      <c r="Q748" s="10">
        <f t="shared" si="387"/>
        <v>29.284720064367999</v>
      </c>
      <c r="R748" s="10">
        <f t="shared" si="388"/>
        <v>25.10481576964844</v>
      </c>
      <c r="S748" s="12">
        <f t="shared" si="389"/>
        <v>12.371605669466822</v>
      </c>
      <c r="T748" s="10">
        <f t="shared" si="390"/>
        <v>16.339603333473001</v>
      </c>
      <c r="U748" s="10">
        <f t="shared" si="391"/>
        <v>0.75715459041301114</v>
      </c>
      <c r="V748" s="10">
        <f t="shared" si="392"/>
        <v>9.5261363654894531</v>
      </c>
      <c r="W748" s="10">
        <f t="shared" si="393"/>
        <v>27.194767917008221</v>
      </c>
      <c r="X748" s="10">
        <f t="shared" si="394"/>
        <v>0.25192863775470925</v>
      </c>
      <c r="Y748" s="10">
        <f t="shared" si="395"/>
        <v>0.67215869705756515</v>
      </c>
      <c r="Z748" s="10">
        <f t="shared" si="396"/>
        <v>4.6050538972718416</v>
      </c>
      <c r="AA748" s="10">
        <f t="shared" si="397"/>
        <v>4.9210824682176115</v>
      </c>
      <c r="AB748" s="10">
        <f t="shared" si="398"/>
        <v>-5.3858024500000212E-2</v>
      </c>
      <c r="AC748" s="10">
        <f t="shared" si="399"/>
        <v>0.87944049313062667</v>
      </c>
      <c r="AD748" s="10">
        <f t="shared" si="400"/>
        <v>0.41405343738866957</v>
      </c>
      <c r="AE748" s="10">
        <f t="shared" si="401"/>
        <v>0.64674696525964814</v>
      </c>
      <c r="AF748" s="10">
        <f t="shared" si="402"/>
        <v>0.39574310447659322</v>
      </c>
      <c r="AG748" s="10">
        <f t="shared" si="403"/>
        <v>4.4296560412146781E-2</v>
      </c>
      <c r="AH748" s="10">
        <f t="shared" si="404"/>
        <v>84.815312594672591</v>
      </c>
      <c r="AI748" s="10">
        <f t="shared" si="405"/>
        <v>5.6402182875457271E-2</v>
      </c>
      <c r="AJ748" s="10">
        <f t="shared" ca="1" si="406"/>
        <v>9.4795987649999996E-2</v>
      </c>
      <c r="AK748" s="12">
        <f t="shared" si="407"/>
        <v>4.4296560412146781E-2</v>
      </c>
      <c r="AL748" s="10">
        <f t="shared" ca="1" si="408"/>
        <v>4.8262864805676111</v>
      </c>
      <c r="AM748" s="10">
        <f t="shared" si="409"/>
        <v>5.6402182875457271E-2</v>
      </c>
      <c r="AN748" s="10">
        <f t="shared" si="410"/>
        <v>3.2973538057218086</v>
      </c>
      <c r="AO748" s="10">
        <f t="shared" si="411"/>
        <v>2.874408436</v>
      </c>
      <c r="AP748" s="10">
        <f t="shared" si="412"/>
        <v>0.25100386078305492</v>
      </c>
      <c r="AQ748" s="10">
        <f t="shared" si="413"/>
        <v>1.9772988682400001</v>
      </c>
      <c r="AR748" s="15">
        <f t="shared" ca="1" si="414"/>
        <v>1.4209054782993198</v>
      </c>
    </row>
    <row r="749" spans="1:44">
      <c r="A749" s="14" t="str">
        <f>B749&amp;D749</f>
        <v>UT3</v>
      </c>
      <c r="B749" t="s">
        <v>107</v>
      </c>
      <c r="C749" t="s">
        <v>152</v>
      </c>
      <c r="D749">
        <v>3</v>
      </c>
      <c r="E749">
        <v>2</v>
      </c>
      <c r="F749" s="16">
        <f t="shared" ca="1" si="415"/>
        <v>2.5890009388295412</v>
      </c>
      <c r="G749">
        <v>11.09305556</v>
      </c>
      <c r="H749">
        <v>-0.60750000000000004</v>
      </c>
      <c r="I749">
        <v>-3.0810300929999999</v>
      </c>
      <c r="J749">
        <v>1496.666667</v>
      </c>
      <c r="K749">
        <v>3.513287037</v>
      </c>
      <c r="L749">
        <v>39.47925</v>
      </c>
      <c r="M749">
        <v>8.3944444439999995</v>
      </c>
      <c r="N749" s="12">
        <f t="shared" si="384"/>
        <v>27.65</v>
      </c>
      <c r="O749" s="10">
        <f t="shared" si="385"/>
        <v>11.7</v>
      </c>
      <c r="P749" s="10">
        <f t="shared" si="386"/>
        <v>84.815312594672591</v>
      </c>
      <c r="Q749" s="10">
        <f t="shared" si="387"/>
        <v>31.895928817408002</v>
      </c>
      <c r="R749" s="10">
        <f t="shared" si="388"/>
        <v>26.837218951168001</v>
      </c>
      <c r="S749" s="12">
        <f t="shared" si="389"/>
        <v>16.831576447717946</v>
      </c>
      <c r="T749" s="10">
        <f t="shared" si="390"/>
        <v>21.565156666850999</v>
      </c>
      <c r="U749" s="10">
        <f t="shared" si="391"/>
        <v>0.78049868627157704</v>
      </c>
      <c r="V749" s="10">
        <f t="shared" si="392"/>
        <v>12.960313864742819</v>
      </c>
      <c r="W749" s="10">
        <f t="shared" si="393"/>
        <v>29.366573884288002</v>
      </c>
      <c r="X749" s="10">
        <f t="shared" si="394"/>
        <v>0.24233330742013084</v>
      </c>
      <c r="Y749" s="10">
        <f t="shared" si="395"/>
        <v>0.70367322646662911</v>
      </c>
      <c r="Z749" s="10">
        <f t="shared" si="396"/>
        <v>5.0076897962759768</v>
      </c>
      <c r="AA749" s="10">
        <f t="shared" si="397"/>
        <v>7.9526240684668421</v>
      </c>
      <c r="AB749" s="10">
        <f t="shared" si="398"/>
        <v>5.2427777799999999</v>
      </c>
      <c r="AC749" s="10">
        <f t="shared" si="399"/>
        <v>1.3208561140599793</v>
      </c>
      <c r="AD749" s="10">
        <f t="shared" si="400"/>
        <v>0.58431722238664996</v>
      </c>
      <c r="AE749" s="10">
        <f t="shared" si="401"/>
        <v>0.95258666822331461</v>
      </c>
      <c r="AF749" s="10">
        <f t="shared" si="402"/>
        <v>0.48667259385156497</v>
      </c>
      <c r="AG749" s="10">
        <f t="shared" si="403"/>
        <v>6.1804372251298242E-2</v>
      </c>
      <c r="AH749" s="10">
        <f t="shared" si="404"/>
        <v>84.815312594672591</v>
      </c>
      <c r="AI749" s="10">
        <f t="shared" si="405"/>
        <v>5.6402182875457271E-2</v>
      </c>
      <c r="AJ749" s="10">
        <f t="shared" ca="1" si="406"/>
        <v>0.74152901263000004</v>
      </c>
      <c r="AK749" s="12">
        <f t="shared" si="407"/>
        <v>6.1804372251298242E-2</v>
      </c>
      <c r="AL749" s="10">
        <f t="shared" ca="1" si="408"/>
        <v>7.2110950558368421</v>
      </c>
      <c r="AM749" s="10">
        <f t="shared" si="409"/>
        <v>5.6402182875457271E-2</v>
      </c>
      <c r="AN749" s="10">
        <f t="shared" si="410"/>
        <v>3.2345853041749346</v>
      </c>
      <c r="AO749" s="10">
        <f t="shared" si="411"/>
        <v>3.513287037</v>
      </c>
      <c r="AP749" s="10">
        <f t="shared" si="412"/>
        <v>0.46591407437174964</v>
      </c>
      <c r="AQ749" s="10">
        <f t="shared" si="413"/>
        <v>2.19451759258</v>
      </c>
      <c r="AR749" s="15">
        <f t="shared" ca="1" si="414"/>
        <v>2.5890009388295412</v>
      </c>
    </row>
    <row r="750" spans="1:44">
      <c r="A750" s="14" t="str">
        <f>B750&amp;D750</f>
        <v>UT4</v>
      </c>
      <c r="B750" t="s">
        <v>107</v>
      </c>
      <c r="C750" t="s">
        <v>152</v>
      </c>
      <c r="D750">
        <v>4</v>
      </c>
      <c r="E750">
        <v>2</v>
      </c>
      <c r="F750" s="16">
        <f t="shared" ca="1" si="415"/>
        <v>4.1810540321716241</v>
      </c>
      <c r="G750">
        <v>15.790229890000001</v>
      </c>
      <c r="H750">
        <v>2.2126436780000001</v>
      </c>
      <c r="I750">
        <v>-2.990146073</v>
      </c>
      <c r="J750">
        <v>1496.666667</v>
      </c>
      <c r="K750">
        <v>3.9838601530000002</v>
      </c>
      <c r="L750">
        <v>39.47925</v>
      </c>
      <c r="M750">
        <v>9.1293103450000004</v>
      </c>
      <c r="N750" s="12">
        <f t="shared" si="384"/>
        <v>34.950000000000003</v>
      </c>
      <c r="O750" s="10">
        <f t="shared" si="385"/>
        <v>13.05</v>
      </c>
      <c r="P750" s="10">
        <f t="shared" si="386"/>
        <v>84.815312594672591</v>
      </c>
      <c r="Q750" s="10">
        <f t="shared" si="387"/>
        <v>33.966059278626439</v>
      </c>
      <c r="R750" s="10">
        <f t="shared" si="388"/>
        <v>28.040946484375002</v>
      </c>
      <c r="S750" s="12">
        <f t="shared" si="389"/>
        <v>20.96238109416667</v>
      </c>
      <c r="T750" s="10">
        <f t="shared" si="390"/>
        <v>27.258670000233003</v>
      </c>
      <c r="U750" s="10">
        <f t="shared" si="391"/>
        <v>0.76901701711739734</v>
      </c>
      <c r="V750" s="10">
        <f t="shared" si="392"/>
        <v>16.141033442508338</v>
      </c>
      <c r="W750" s="10">
        <f t="shared" si="393"/>
        <v>31.003502881500722</v>
      </c>
      <c r="X750" s="10">
        <f t="shared" si="394"/>
        <v>0.24200132235602961</v>
      </c>
      <c r="Y750" s="10">
        <f t="shared" si="395"/>
        <v>0.68817297310848657</v>
      </c>
      <c r="Z750" s="10">
        <f t="shared" si="396"/>
        <v>5.1632852201348003</v>
      </c>
      <c r="AA750" s="10">
        <f t="shared" si="397"/>
        <v>10.977748222373538</v>
      </c>
      <c r="AB750" s="10">
        <f t="shared" si="398"/>
        <v>9.0014367840000009</v>
      </c>
      <c r="AC750" s="10">
        <f t="shared" si="399"/>
        <v>1.794066531151751</v>
      </c>
      <c r="AD750" s="10">
        <f t="shared" si="400"/>
        <v>0.71645231982802626</v>
      </c>
      <c r="AE750" s="10">
        <f t="shared" si="401"/>
        <v>1.2552594254898886</v>
      </c>
      <c r="AF750" s="10">
        <f t="shared" si="402"/>
        <v>0.48998677652891953</v>
      </c>
      <c r="AG750" s="10">
        <f t="shared" si="403"/>
        <v>7.7561282863561939E-2</v>
      </c>
      <c r="AH750" s="10">
        <f t="shared" si="404"/>
        <v>84.815312594672591</v>
      </c>
      <c r="AI750" s="10">
        <f t="shared" si="405"/>
        <v>5.6402182875457271E-2</v>
      </c>
      <c r="AJ750" s="10">
        <f t="shared" ca="1" si="406"/>
        <v>0.52621226056000014</v>
      </c>
      <c r="AK750" s="12">
        <f t="shared" si="407"/>
        <v>7.7561282863561939E-2</v>
      </c>
      <c r="AL750" s="10">
        <f t="shared" ca="1" si="408"/>
        <v>10.451535961813539</v>
      </c>
      <c r="AM750" s="10">
        <f t="shared" si="409"/>
        <v>5.6402182875457271E-2</v>
      </c>
      <c r="AN750" s="10">
        <f t="shared" si="410"/>
        <v>3.1914731012145805</v>
      </c>
      <c r="AO750" s="10">
        <f t="shared" si="411"/>
        <v>3.9838601530000002</v>
      </c>
      <c r="AP750" s="10">
        <f t="shared" si="412"/>
        <v>0.76527264896096903</v>
      </c>
      <c r="AQ750" s="10">
        <f t="shared" si="413"/>
        <v>2.3545124520200003</v>
      </c>
      <c r="AR750" s="15">
        <f t="shared" ca="1" si="414"/>
        <v>4.1810540321716241</v>
      </c>
    </row>
    <row r="751" spans="1:44">
      <c r="A751" s="14" t="str">
        <f>B751&amp;D751</f>
        <v>UT5</v>
      </c>
      <c r="B751" t="s">
        <v>107</v>
      </c>
      <c r="C751" t="s">
        <v>152</v>
      </c>
      <c r="D751">
        <v>5</v>
      </c>
      <c r="E751">
        <v>2</v>
      </c>
      <c r="F751" s="16">
        <f t="shared" ca="1" si="415"/>
        <v>5.9521859426313819</v>
      </c>
      <c r="G751">
        <v>22.360555560000002</v>
      </c>
      <c r="H751">
        <v>7.6011111109999998</v>
      </c>
      <c r="I751">
        <v>7.5439814999999993E-2</v>
      </c>
      <c r="J751">
        <v>1496.666667</v>
      </c>
      <c r="K751">
        <v>3.8455671300000001</v>
      </c>
      <c r="L751">
        <v>39.47925</v>
      </c>
      <c r="M751">
        <v>10.936111110000001</v>
      </c>
      <c r="N751" s="12">
        <f t="shared" si="384"/>
        <v>39.799999999999997</v>
      </c>
      <c r="O751" s="10">
        <f t="shared" si="385"/>
        <v>14.149999999999999</v>
      </c>
      <c r="P751" s="10">
        <f t="shared" si="386"/>
        <v>84.815312594672591</v>
      </c>
      <c r="Q751" s="10">
        <f t="shared" si="387"/>
        <v>37.132138114375003</v>
      </c>
      <c r="R751" s="10">
        <f t="shared" si="388"/>
        <v>30.352422271526439</v>
      </c>
      <c r="S751" s="12">
        <f t="shared" si="389"/>
        <v>25.330113857879859</v>
      </c>
      <c r="T751" s="10">
        <f t="shared" si="390"/>
        <v>31.041346666932</v>
      </c>
      <c r="U751" s="10">
        <f t="shared" si="391"/>
        <v>0.81601207994187142</v>
      </c>
      <c r="V751" s="10">
        <f t="shared" si="392"/>
        <v>19.504187670567493</v>
      </c>
      <c r="W751" s="10">
        <f t="shared" si="393"/>
        <v>33.742280192950723</v>
      </c>
      <c r="X751" s="10">
        <f t="shared" si="394"/>
        <v>0.23028414998773858</v>
      </c>
      <c r="Y751" s="10">
        <f t="shared" si="395"/>
        <v>0.75161630792152645</v>
      </c>
      <c r="Z751" s="10">
        <f t="shared" si="396"/>
        <v>5.8402934520053691</v>
      </c>
      <c r="AA751" s="10">
        <f t="shared" si="397"/>
        <v>13.663894218562124</v>
      </c>
      <c r="AB751" s="10">
        <f t="shared" si="398"/>
        <v>14.980833335500002</v>
      </c>
      <c r="AC751" s="10">
        <f t="shared" si="399"/>
        <v>2.702596065051456</v>
      </c>
      <c r="AD751" s="10">
        <f t="shared" si="400"/>
        <v>1.0439706926709478</v>
      </c>
      <c r="AE751" s="10">
        <f t="shared" si="401"/>
        <v>1.8732833788612018</v>
      </c>
      <c r="AF751" s="10">
        <f t="shared" si="402"/>
        <v>0.61416161958740034</v>
      </c>
      <c r="AG751" s="10">
        <f t="shared" si="403"/>
        <v>0.10966803507328504</v>
      </c>
      <c r="AH751" s="10">
        <f t="shared" si="404"/>
        <v>84.815312594672591</v>
      </c>
      <c r="AI751" s="10">
        <f t="shared" si="405"/>
        <v>5.6402182875457271E-2</v>
      </c>
      <c r="AJ751" s="10">
        <f t="shared" ca="1" si="406"/>
        <v>0.83711551721000022</v>
      </c>
      <c r="AK751" s="12">
        <f t="shared" si="407"/>
        <v>0.10966803507328504</v>
      </c>
      <c r="AL751" s="10">
        <f t="shared" ca="1" si="408"/>
        <v>12.826778701352124</v>
      </c>
      <c r="AM751" s="10">
        <f t="shared" si="409"/>
        <v>5.6402182875457271E-2</v>
      </c>
      <c r="AN751" s="10">
        <f t="shared" si="410"/>
        <v>3.1252079854616324</v>
      </c>
      <c r="AO751" s="10">
        <f t="shared" si="411"/>
        <v>3.8455671300000001</v>
      </c>
      <c r="AP751" s="10">
        <f t="shared" si="412"/>
        <v>1.2591217592738015</v>
      </c>
      <c r="AQ751" s="10">
        <f t="shared" si="413"/>
        <v>2.3074928242000001</v>
      </c>
      <c r="AR751" s="15">
        <f t="shared" ca="1" si="414"/>
        <v>5.9521859426313819</v>
      </c>
    </row>
    <row r="752" spans="1:44">
      <c r="A752" s="14" t="str">
        <f>B752&amp;D752</f>
        <v>UT6</v>
      </c>
      <c r="B752" t="s">
        <v>107</v>
      </c>
      <c r="C752" t="s">
        <v>152</v>
      </c>
      <c r="D752">
        <v>6</v>
      </c>
      <c r="E752">
        <v>2</v>
      </c>
      <c r="F752" s="16">
        <f t="shared" ca="1" si="415"/>
        <v>6.4241719230869263</v>
      </c>
      <c r="G752">
        <v>28.602873559999999</v>
      </c>
      <c r="H752">
        <v>12.02902299</v>
      </c>
      <c r="I752">
        <v>1.024988027</v>
      </c>
      <c r="J752">
        <v>1496.666667</v>
      </c>
      <c r="K752">
        <v>3.8877035439999998</v>
      </c>
      <c r="L752">
        <v>39.47925</v>
      </c>
      <c r="M752">
        <v>12.84482759</v>
      </c>
      <c r="N752" s="12">
        <f t="shared" si="384"/>
        <v>28.35</v>
      </c>
      <c r="O752" s="10">
        <f t="shared" si="385"/>
        <v>14.7</v>
      </c>
      <c r="P752" s="10">
        <f t="shared" si="386"/>
        <v>84.815312594672591</v>
      </c>
      <c r="Q752" s="10">
        <f t="shared" si="387"/>
        <v>40.514563026971437</v>
      </c>
      <c r="R752" s="10">
        <f t="shared" si="388"/>
        <v>32.347545564375004</v>
      </c>
      <c r="S752" s="12">
        <f t="shared" si="389"/>
        <v>19.473583747499998</v>
      </c>
      <c r="T752" s="10">
        <f t="shared" si="390"/>
        <v>22.111110000189001</v>
      </c>
      <c r="U752" s="10">
        <f t="shared" si="391"/>
        <v>0.88071488710126</v>
      </c>
      <c r="V752" s="10">
        <f t="shared" si="392"/>
        <v>14.994659485574999</v>
      </c>
      <c r="W752" s="10">
        <f t="shared" si="393"/>
        <v>36.431054295673221</v>
      </c>
      <c r="X752" s="10">
        <f t="shared" si="394"/>
        <v>0.22644503704279662</v>
      </c>
      <c r="Y752" s="10">
        <f t="shared" si="395"/>
        <v>0.83896509758670101</v>
      </c>
      <c r="Z752" s="10">
        <f t="shared" si="396"/>
        <v>6.9211528456876028</v>
      </c>
      <c r="AA752" s="10">
        <f t="shared" si="397"/>
        <v>8.0735066398873965</v>
      </c>
      <c r="AB752" s="10">
        <f t="shared" si="398"/>
        <v>20.315948275</v>
      </c>
      <c r="AC752" s="10">
        <f t="shared" si="399"/>
        <v>3.9146612677588561</v>
      </c>
      <c r="AD752" s="10">
        <f t="shared" si="400"/>
        <v>1.4052503019309135</v>
      </c>
      <c r="AE752" s="10">
        <f t="shared" si="401"/>
        <v>2.6599557848448847</v>
      </c>
      <c r="AF752" s="10">
        <f t="shared" si="402"/>
        <v>0.6578943679699919</v>
      </c>
      <c r="AG752" s="10">
        <f t="shared" si="403"/>
        <v>0.14723354487326865</v>
      </c>
      <c r="AH752" s="10">
        <f t="shared" si="404"/>
        <v>84.815312594672591</v>
      </c>
      <c r="AI752" s="10">
        <f t="shared" si="405"/>
        <v>5.6402182875457271E-2</v>
      </c>
      <c r="AJ752" s="10">
        <f t="shared" ca="1" si="406"/>
        <v>0.74691609152999983</v>
      </c>
      <c r="AK752" s="12">
        <f t="shared" si="407"/>
        <v>0.14723354487326865</v>
      </c>
      <c r="AL752" s="10">
        <f t="shared" ca="1" si="408"/>
        <v>7.3265905483573963</v>
      </c>
      <c r="AM752" s="10">
        <f t="shared" si="409"/>
        <v>5.6402182875457271E-2</v>
      </c>
      <c r="AN752" s="10">
        <f t="shared" si="410"/>
        <v>3.0683636716412024</v>
      </c>
      <c r="AO752" s="10">
        <f t="shared" si="411"/>
        <v>3.8877035439999998</v>
      </c>
      <c r="AP752" s="10">
        <f t="shared" si="412"/>
        <v>2.0020614168748927</v>
      </c>
      <c r="AQ752" s="10">
        <f t="shared" si="413"/>
        <v>2.3218192049599997</v>
      </c>
      <c r="AR752" s="15">
        <f t="shared" ca="1" si="414"/>
        <v>6.4241719230869263</v>
      </c>
    </row>
    <row r="753" spans="1:44">
      <c r="A753" s="14" t="str">
        <f>B753&amp;D753</f>
        <v>UT7</v>
      </c>
      <c r="B753" t="s">
        <v>107</v>
      </c>
      <c r="C753" t="s">
        <v>152</v>
      </c>
      <c r="D753">
        <v>7</v>
      </c>
      <c r="E753">
        <v>2</v>
      </c>
      <c r="F753" s="16">
        <f t="shared" ca="1" si="415"/>
        <v>8.6131175444853518</v>
      </c>
      <c r="G753">
        <v>33.159444440000001</v>
      </c>
      <c r="H753">
        <v>16.322500000000002</v>
      </c>
      <c r="I753">
        <v>3.900532407</v>
      </c>
      <c r="J753">
        <v>1496.666667</v>
      </c>
      <c r="K753">
        <v>3.5878819439999998</v>
      </c>
      <c r="L753">
        <v>39.47925</v>
      </c>
      <c r="M753">
        <v>12.461111109999999</v>
      </c>
      <c r="N753" s="12">
        <f t="shared" si="384"/>
        <v>40.799999999999997</v>
      </c>
      <c r="O753" s="10">
        <f t="shared" si="385"/>
        <v>14.5</v>
      </c>
      <c r="P753" s="10">
        <f t="shared" si="386"/>
        <v>84.815312594672591</v>
      </c>
      <c r="Q753" s="10">
        <f t="shared" si="387"/>
        <v>42.988035531888002</v>
      </c>
      <c r="R753" s="10">
        <f t="shared" si="388"/>
        <v>34.202138733223002</v>
      </c>
      <c r="S753" s="12">
        <f t="shared" si="389"/>
        <v>27.731494251310341</v>
      </c>
      <c r="T753" s="10">
        <f t="shared" si="390"/>
        <v>31.821280000272001</v>
      </c>
      <c r="U753" s="10">
        <f t="shared" si="391"/>
        <v>0.87147639098971819</v>
      </c>
      <c r="V753" s="10">
        <f t="shared" si="392"/>
        <v>21.353250573508962</v>
      </c>
      <c r="W753" s="10">
        <f t="shared" si="393"/>
        <v>38.595087132555506</v>
      </c>
      <c r="X753" s="10">
        <f t="shared" si="394"/>
        <v>0.21418796988542541</v>
      </c>
      <c r="Y753" s="10">
        <f t="shared" si="395"/>
        <v>0.82649312783611972</v>
      </c>
      <c r="Z753" s="10">
        <f t="shared" si="396"/>
        <v>6.8322908679780463</v>
      </c>
      <c r="AA753" s="10">
        <f t="shared" si="397"/>
        <v>14.520959705530917</v>
      </c>
      <c r="AB753" s="10">
        <f t="shared" si="398"/>
        <v>24.740972220000003</v>
      </c>
      <c r="AC753" s="10">
        <f t="shared" si="399"/>
        <v>5.0753099197429572</v>
      </c>
      <c r="AD753" s="10">
        <f t="shared" si="400"/>
        <v>1.8560816678122865</v>
      </c>
      <c r="AE753" s="10">
        <f t="shared" si="401"/>
        <v>3.4656957937776216</v>
      </c>
      <c r="AF753" s="10">
        <f t="shared" si="402"/>
        <v>0.80758504701788902</v>
      </c>
      <c r="AG753" s="10">
        <f t="shared" si="403"/>
        <v>0.18615763995981288</v>
      </c>
      <c r="AH753" s="10">
        <f t="shared" si="404"/>
        <v>84.815312594672591</v>
      </c>
      <c r="AI753" s="10">
        <f t="shared" si="405"/>
        <v>5.6402182875457271E-2</v>
      </c>
      <c r="AJ753" s="10">
        <f t="shared" ca="1" si="406"/>
        <v>0.61950335230000053</v>
      </c>
      <c r="AK753" s="12">
        <f t="shared" si="407"/>
        <v>0.18615763995981288</v>
      </c>
      <c r="AL753" s="10">
        <f t="shared" ca="1" si="408"/>
        <v>13.901456353230916</v>
      </c>
      <c r="AM753" s="10">
        <f t="shared" si="409"/>
        <v>5.6402182875457271E-2</v>
      </c>
      <c r="AN753" s="10">
        <f t="shared" si="410"/>
        <v>3.0227616753229127</v>
      </c>
      <c r="AO753" s="10">
        <f t="shared" si="411"/>
        <v>3.5878819439999998</v>
      </c>
      <c r="AP753" s="10">
        <f t="shared" si="412"/>
        <v>2.6581107467597325</v>
      </c>
      <c r="AQ753" s="10">
        <f t="shared" si="413"/>
        <v>2.2198798609599999</v>
      </c>
      <c r="AR753" s="15">
        <f t="shared" ca="1" si="414"/>
        <v>8.6131175444853518</v>
      </c>
    </row>
    <row r="754" spans="1:44">
      <c r="A754" s="14" t="str">
        <f>B754&amp;D754</f>
        <v>UT8</v>
      </c>
      <c r="B754" t="s">
        <v>107</v>
      </c>
      <c r="C754" t="s">
        <v>152</v>
      </c>
      <c r="D754">
        <v>8</v>
      </c>
      <c r="E754">
        <v>2</v>
      </c>
      <c r="F754" s="16">
        <f t="shared" ca="1" si="415"/>
        <v>7.5348470223877397</v>
      </c>
      <c r="G754">
        <v>31.425000000000001</v>
      </c>
      <c r="H754">
        <v>15.069722219999999</v>
      </c>
      <c r="I754">
        <v>4.6628125000000002</v>
      </c>
      <c r="J754">
        <v>1496.666667</v>
      </c>
      <c r="K754">
        <v>3.295694444</v>
      </c>
      <c r="L754">
        <v>39.47925</v>
      </c>
      <c r="M754">
        <v>11.366666670000001</v>
      </c>
      <c r="N754" s="12">
        <f t="shared" si="384"/>
        <v>36.85</v>
      </c>
      <c r="O754" s="10">
        <f t="shared" si="385"/>
        <v>13.55</v>
      </c>
      <c r="P754" s="10">
        <f t="shared" si="386"/>
        <v>84.815312594672591</v>
      </c>
      <c r="Q754" s="10">
        <f t="shared" si="387"/>
        <v>41.875135725568001</v>
      </c>
      <c r="R754" s="10">
        <f t="shared" si="388"/>
        <v>33.731204087808003</v>
      </c>
      <c r="S754" s="12">
        <f t="shared" si="389"/>
        <v>24.668650066033212</v>
      </c>
      <c r="T754" s="10">
        <f t="shared" si="390"/>
        <v>28.740543333579001</v>
      </c>
      <c r="U754" s="10">
        <f t="shared" si="391"/>
        <v>0.85832232813816034</v>
      </c>
      <c r="V754" s="10">
        <f t="shared" si="392"/>
        <v>18.994860550845573</v>
      </c>
      <c r="W754" s="10">
        <f t="shared" si="393"/>
        <v>37.803169906687998</v>
      </c>
      <c r="X754" s="10">
        <f t="shared" si="394"/>
        <v>0.21077529756752103</v>
      </c>
      <c r="Y754" s="10">
        <f t="shared" si="395"/>
        <v>0.8087351429865165</v>
      </c>
      <c r="Z754" s="10">
        <f t="shared" si="396"/>
        <v>6.4439809044374652</v>
      </c>
      <c r="AA754" s="10">
        <f t="shared" si="397"/>
        <v>12.550879646408108</v>
      </c>
      <c r="AB754" s="10">
        <f t="shared" si="398"/>
        <v>23.24736111</v>
      </c>
      <c r="AC754" s="10">
        <f t="shared" si="399"/>
        <v>4.602443130805514</v>
      </c>
      <c r="AD754" s="10">
        <f t="shared" si="400"/>
        <v>1.7130162109641387</v>
      </c>
      <c r="AE754" s="10">
        <f t="shared" si="401"/>
        <v>3.1577296708848266</v>
      </c>
      <c r="AF754" s="10">
        <f t="shared" si="402"/>
        <v>0.85199100605932343</v>
      </c>
      <c r="AG754" s="10">
        <f t="shared" si="403"/>
        <v>0.17215097580252137</v>
      </c>
      <c r="AH754" s="10">
        <f t="shared" si="404"/>
        <v>84.815312594672591</v>
      </c>
      <c r="AI754" s="10">
        <f t="shared" si="405"/>
        <v>5.6402182875457271E-2</v>
      </c>
      <c r="AJ754" s="10">
        <f t="shared" ca="1" si="406"/>
        <v>-0.20910555540000048</v>
      </c>
      <c r="AK754" s="12">
        <f t="shared" si="407"/>
        <v>0.17215097580252137</v>
      </c>
      <c r="AL754" s="10">
        <f t="shared" ca="1" si="408"/>
        <v>12.759985201808108</v>
      </c>
      <c r="AM754" s="10">
        <f t="shared" si="409"/>
        <v>5.6402182875457271E-2</v>
      </c>
      <c r="AN754" s="10">
        <f t="shared" si="410"/>
        <v>3.038001744987088</v>
      </c>
      <c r="AO754" s="10">
        <f t="shared" si="411"/>
        <v>3.295694444</v>
      </c>
      <c r="AP754" s="10">
        <f t="shared" si="412"/>
        <v>2.3057386648255029</v>
      </c>
      <c r="AQ754" s="10">
        <f t="shared" si="413"/>
        <v>2.1205361109599998</v>
      </c>
      <c r="AR754" s="15">
        <f t="shared" ca="1" si="414"/>
        <v>7.5348470223877397</v>
      </c>
    </row>
    <row r="755" spans="1:44">
      <c r="A755" s="14" t="str">
        <f>B755&amp;D755</f>
        <v>UT9</v>
      </c>
      <c r="B755" t="s">
        <v>107</v>
      </c>
      <c r="C755" t="s">
        <v>152</v>
      </c>
      <c r="D755">
        <v>9</v>
      </c>
      <c r="E755">
        <v>2</v>
      </c>
      <c r="F755" s="16">
        <f t="shared" ca="1" si="415"/>
        <v>5.3909660000712085</v>
      </c>
      <c r="G755">
        <v>25.349137930000001</v>
      </c>
      <c r="H755">
        <v>9.9275862069999992</v>
      </c>
      <c r="I755">
        <v>2.6093271069999999</v>
      </c>
      <c r="J755">
        <v>1496.666667</v>
      </c>
      <c r="K755">
        <v>2.956884579</v>
      </c>
      <c r="L755">
        <v>39.47925</v>
      </c>
      <c r="M755">
        <v>10.008620690000001</v>
      </c>
      <c r="N755" s="12">
        <f t="shared" si="384"/>
        <v>30.35</v>
      </c>
      <c r="O755" s="10">
        <f t="shared" si="385"/>
        <v>12.2</v>
      </c>
      <c r="P755" s="10">
        <f t="shared" si="386"/>
        <v>84.815312594672591</v>
      </c>
      <c r="Q755" s="10">
        <f t="shared" si="387"/>
        <v>38.665795489647998</v>
      </c>
      <c r="R755" s="10">
        <f t="shared" si="388"/>
        <v>31.227391054023439</v>
      </c>
      <c r="S755" s="12">
        <f t="shared" si="389"/>
        <v>20.036747456618855</v>
      </c>
      <c r="T755" s="10">
        <f t="shared" si="390"/>
        <v>23.670976666869002</v>
      </c>
      <c r="U755" s="10">
        <f t="shared" si="391"/>
        <v>0.84646897923156739</v>
      </c>
      <c r="V755" s="10">
        <f t="shared" si="392"/>
        <v>15.428295541596519</v>
      </c>
      <c r="W755" s="10">
        <f t="shared" si="393"/>
        <v>34.946593271835717</v>
      </c>
      <c r="X755" s="10">
        <f t="shared" si="394"/>
        <v>0.21981088425266271</v>
      </c>
      <c r="Y755" s="10">
        <f t="shared" si="395"/>
        <v>0.79273312196261603</v>
      </c>
      <c r="Z755" s="10">
        <f t="shared" si="396"/>
        <v>6.0894917025536452</v>
      </c>
      <c r="AA755" s="10">
        <f t="shared" si="397"/>
        <v>9.3388038390428747</v>
      </c>
      <c r="AB755" s="10">
        <f t="shared" si="398"/>
        <v>17.638362068500001</v>
      </c>
      <c r="AC755" s="10">
        <f t="shared" si="399"/>
        <v>3.234256835026883</v>
      </c>
      <c r="AD755" s="10">
        <f t="shared" si="400"/>
        <v>1.2220166606152236</v>
      </c>
      <c r="AE755" s="10">
        <f t="shared" si="401"/>
        <v>2.2281367478210532</v>
      </c>
      <c r="AF755" s="10">
        <f t="shared" si="402"/>
        <v>0.73701140531259413</v>
      </c>
      <c r="AG755" s="10">
        <f t="shared" si="403"/>
        <v>0.12720956437575534</v>
      </c>
      <c r="AH755" s="10">
        <f t="shared" si="404"/>
        <v>84.815312594672591</v>
      </c>
      <c r="AI755" s="10">
        <f t="shared" si="405"/>
        <v>5.6402182875457271E-2</v>
      </c>
      <c r="AJ755" s="10">
        <f t="shared" ca="1" si="406"/>
        <v>-0.78525986580999996</v>
      </c>
      <c r="AK755" s="12">
        <f t="shared" si="407"/>
        <v>0.12720956437575534</v>
      </c>
      <c r="AL755" s="10">
        <f t="shared" ca="1" si="408"/>
        <v>10.124063704852874</v>
      </c>
      <c r="AM755" s="10">
        <f t="shared" si="409"/>
        <v>5.6402182875457271E-2</v>
      </c>
      <c r="AN755" s="10">
        <f t="shared" si="410"/>
        <v>3.0966318196765807</v>
      </c>
      <c r="AO755" s="10">
        <f t="shared" si="411"/>
        <v>2.956884579</v>
      </c>
      <c r="AP755" s="10">
        <f t="shared" si="412"/>
        <v>1.4911253425084592</v>
      </c>
      <c r="AQ755" s="10">
        <f t="shared" si="413"/>
        <v>2.0053407568599999</v>
      </c>
      <c r="AR755" s="15">
        <f t="shared" ca="1" si="414"/>
        <v>5.3909660000712085</v>
      </c>
    </row>
    <row r="756" spans="1:44">
      <c r="A756" s="14" t="str">
        <f>B756&amp;D756</f>
        <v>UT10</v>
      </c>
      <c r="B756" t="s">
        <v>107</v>
      </c>
      <c r="C756" t="s">
        <v>152</v>
      </c>
      <c r="D756">
        <v>10</v>
      </c>
      <c r="E756">
        <v>2</v>
      </c>
      <c r="F756" s="16">
        <f t="shared" ca="1" si="415"/>
        <v>3.1879487485531861</v>
      </c>
      <c r="G756">
        <v>16.754999999999999</v>
      </c>
      <c r="H756">
        <v>3.1813888889999999</v>
      </c>
      <c r="I756">
        <v>-0.70712962999999995</v>
      </c>
      <c r="J756">
        <v>1496.666667</v>
      </c>
      <c r="K756">
        <v>2.8507986110000001</v>
      </c>
      <c r="L756">
        <v>39.47925</v>
      </c>
      <c r="M756">
        <v>8.3055555559999998</v>
      </c>
      <c r="N756" s="12">
        <f t="shared" si="384"/>
        <v>23.05</v>
      </c>
      <c r="O756" s="10">
        <f t="shared" si="385"/>
        <v>10.95</v>
      </c>
      <c r="P756" s="10">
        <f t="shared" si="386"/>
        <v>84.815312594672591</v>
      </c>
      <c r="Q756" s="10">
        <f t="shared" si="387"/>
        <v>34.439446698821442</v>
      </c>
      <c r="R756" s="10">
        <f t="shared" si="388"/>
        <v>28.451044931327999</v>
      </c>
      <c r="S756" s="12">
        <f t="shared" si="389"/>
        <v>14.504192034968039</v>
      </c>
      <c r="T756" s="10">
        <f t="shared" si="390"/>
        <v>17.977463333487002</v>
      </c>
      <c r="U756" s="10">
        <f t="shared" si="391"/>
        <v>0.80679858809394833</v>
      </c>
      <c r="V756" s="10">
        <f t="shared" si="392"/>
        <v>11.16822786692539</v>
      </c>
      <c r="W756" s="10">
        <f t="shared" si="393"/>
        <v>31.44524581507472</v>
      </c>
      <c r="X756" s="10">
        <f t="shared" si="394"/>
        <v>0.23337252151294052</v>
      </c>
      <c r="Y756" s="10">
        <f t="shared" si="395"/>
        <v>0.73917809392683032</v>
      </c>
      <c r="Z756" s="10">
        <f t="shared" si="396"/>
        <v>5.4244261442339425</v>
      </c>
      <c r="AA756" s="10">
        <f t="shared" si="397"/>
        <v>5.7438017226914475</v>
      </c>
      <c r="AB756" s="10">
        <f t="shared" si="398"/>
        <v>9.9681944444999999</v>
      </c>
      <c r="AC756" s="10">
        <f t="shared" si="399"/>
        <v>1.9078476841294365</v>
      </c>
      <c r="AD756" s="10">
        <f t="shared" si="400"/>
        <v>0.76757696530336339</v>
      </c>
      <c r="AE756" s="10">
        <f t="shared" si="401"/>
        <v>1.3377123247164</v>
      </c>
      <c r="AF756" s="10">
        <f t="shared" si="402"/>
        <v>0.58007240655654768</v>
      </c>
      <c r="AG756" s="10">
        <f t="shared" si="403"/>
        <v>8.2128682120458818E-2</v>
      </c>
      <c r="AH756" s="10">
        <f t="shared" si="404"/>
        <v>84.815312594672591</v>
      </c>
      <c r="AI756" s="10">
        <f t="shared" si="405"/>
        <v>5.6402182875457271E-2</v>
      </c>
      <c r="AJ756" s="10">
        <f t="shared" ca="1" si="406"/>
        <v>-1.0738234673600002</v>
      </c>
      <c r="AK756" s="12">
        <f t="shared" si="407"/>
        <v>8.2128682120458818E-2</v>
      </c>
      <c r="AL756" s="10">
        <f t="shared" ca="1" si="408"/>
        <v>6.817625190051448</v>
      </c>
      <c r="AM756" s="10">
        <f t="shared" si="409"/>
        <v>5.6402182875457271E-2</v>
      </c>
      <c r="AN756" s="10">
        <f t="shared" si="410"/>
        <v>3.180569469182946</v>
      </c>
      <c r="AO756" s="10">
        <f t="shared" si="411"/>
        <v>2.8507986110000001</v>
      </c>
      <c r="AP756" s="10">
        <f t="shared" si="412"/>
        <v>0.75763991815985232</v>
      </c>
      <c r="AQ756" s="10">
        <f t="shared" si="413"/>
        <v>1.9692715277400001</v>
      </c>
      <c r="AR756" s="15">
        <f t="shared" ca="1" si="414"/>
        <v>3.1879487485531861</v>
      </c>
    </row>
    <row r="757" spans="1:44">
      <c r="A757" s="14" t="str">
        <f>B757&amp;D757</f>
        <v>UT11</v>
      </c>
      <c r="B757" t="s">
        <v>107</v>
      </c>
      <c r="C757" t="s">
        <v>152</v>
      </c>
      <c r="D757">
        <v>11</v>
      </c>
      <c r="E757">
        <v>2</v>
      </c>
      <c r="F757" s="16">
        <f t="shared" ca="1" si="415"/>
        <v>1.6052417611975895</v>
      </c>
      <c r="G757">
        <v>8.6652298850000005</v>
      </c>
      <c r="H757">
        <v>-2.793390805</v>
      </c>
      <c r="I757">
        <v>-3.8600694440000001</v>
      </c>
      <c r="J757">
        <v>1496.666667</v>
      </c>
      <c r="K757">
        <v>2.6457495209999999</v>
      </c>
      <c r="L757">
        <v>39.47925</v>
      </c>
      <c r="M757">
        <v>6.8218390800000002</v>
      </c>
      <c r="N757" s="12">
        <f t="shared" si="384"/>
        <v>16.899999999999999</v>
      </c>
      <c r="O757" s="10">
        <f t="shared" si="385"/>
        <v>9.8000000000000007</v>
      </c>
      <c r="P757" s="10">
        <f t="shared" si="386"/>
        <v>84.815312594672591</v>
      </c>
      <c r="Q757" s="10">
        <f t="shared" si="387"/>
        <v>30.787575509361439</v>
      </c>
      <c r="R757" s="10">
        <f t="shared" si="388"/>
        <v>26.056552230000001</v>
      </c>
      <c r="S757" s="12">
        <f t="shared" si="389"/>
        <v>10.107095941428572</v>
      </c>
      <c r="T757" s="10">
        <f t="shared" si="390"/>
        <v>13.180873333446</v>
      </c>
      <c r="U757" s="10">
        <f t="shared" si="391"/>
        <v>0.76680017216933372</v>
      </c>
      <c r="V757" s="10">
        <f t="shared" si="392"/>
        <v>7.7824638749000004</v>
      </c>
      <c r="W757" s="10">
        <f t="shared" si="393"/>
        <v>28.42206386968072</v>
      </c>
      <c r="X757" s="10">
        <f t="shared" si="394"/>
        <v>0.24514355352229356</v>
      </c>
      <c r="Y757" s="10">
        <f t="shared" si="395"/>
        <v>0.6851802324286006</v>
      </c>
      <c r="Z757" s="10">
        <f t="shared" si="396"/>
        <v>4.7739834956593583</v>
      </c>
      <c r="AA757" s="10">
        <f t="shared" si="397"/>
        <v>3.008480379240642</v>
      </c>
      <c r="AB757" s="10">
        <f t="shared" si="398"/>
        <v>2.9359195400000004</v>
      </c>
      <c r="AC757" s="10">
        <f t="shared" si="399"/>
        <v>1.1223532602020585</v>
      </c>
      <c r="AD757" s="10">
        <f t="shared" si="400"/>
        <v>0.49723022947476575</v>
      </c>
      <c r="AE757" s="10">
        <f t="shared" si="401"/>
        <v>0.8097917448384121</v>
      </c>
      <c r="AF757" s="10">
        <f t="shared" si="402"/>
        <v>0.45906864481520349</v>
      </c>
      <c r="AG757" s="10">
        <f t="shared" si="403"/>
        <v>5.3561869971634847E-2</v>
      </c>
      <c r="AH757" s="10">
        <f t="shared" si="404"/>
        <v>84.815312594672591</v>
      </c>
      <c r="AI757" s="10">
        <f t="shared" si="405"/>
        <v>5.6402182875457271E-2</v>
      </c>
      <c r="AJ757" s="10">
        <f t="shared" ca="1" si="406"/>
        <v>-0.98451848662999997</v>
      </c>
      <c r="AK757" s="12">
        <f t="shared" si="407"/>
        <v>5.3561869971634847E-2</v>
      </c>
      <c r="AL757" s="10">
        <f t="shared" ca="1" si="408"/>
        <v>3.9929988658706419</v>
      </c>
      <c r="AM757" s="10">
        <f t="shared" si="409"/>
        <v>5.6402182875457271E-2</v>
      </c>
      <c r="AN757" s="10">
        <f t="shared" si="410"/>
        <v>3.2616268353186797</v>
      </c>
      <c r="AO757" s="10">
        <f t="shared" si="411"/>
        <v>2.6457495209999999</v>
      </c>
      <c r="AP757" s="10">
        <f t="shared" si="412"/>
        <v>0.35072310002320861</v>
      </c>
      <c r="AQ757" s="10">
        <f t="shared" si="413"/>
        <v>1.8995548371400002</v>
      </c>
      <c r="AR757" s="15">
        <f t="shared" ca="1" si="414"/>
        <v>1.6052417611975895</v>
      </c>
    </row>
    <row r="758" spans="1:44">
      <c r="A758" s="14" t="str">
        <f>B758&amp;D758</f>
        <v>UT12</v>
      </c>
      <c r="B758" t="s">
        <v>107</v>
      </c>
      <c r="C758" t="s">
        <v>152</v>
      </c>
      <c r="D758">
        <v>12</v>
      </c>
      <c r="E758">
        <v>2</v>
      </c>
      <c r="F758" s="16">
        <f t="shared" ca="1" si="415"/>
        <v>1.0787374944840544</v>
      </c>
      <c r="G758">
        <v>4.0540322580000003</v>
      </c>
      <c r="H758">
        <v>-6.1674731180000002</v>
      </c>
      <c r="I758">
        <v>-6.5005600360000004</v>
      </c>
      <c r="J758">
        <v>1496.666667</v>
      </c>
      <c r="K758">
        <v>2.9823588710000002</v>
      </c>
      <c r="L758">
        <v>39.47925</v>
      </c>
      <c r="M758">
        <v>5.5215053760000004</v>
      </c>
      <c r="N758" s="12">
        <f t="shared" si="384"/>
        <v>14.2</v>
      </c>
      <c r="O758" s="10">
        <f t="shared" si="385"/>
        <v>9.3000000000000007</v>
      </c>
      <c r="P758" s="10">
        <f t="shared" si="386"/>
        <v>84.815312594672591</v>
      </c>
      <c r="Q758" s="10">
        <f t="shared" si="387"/>
        <v>28.865625279223</v>
      </c>
      <c r="R758" s="10">
        <f t="shared" si="388"/>
        <v>24.731516455791439</v>
      </c>
      <c r="S758" s="12">
        <f t="shared" si="389"/>
        <v>7.765342813935483</v>
      </c>
      <c r="T758" s="10">
        <f t="shared" si="390"/>
        <v>11.075053333428</v>
      </c>
      <c r="U758" s="10">
        <f t="shared" si="391"/>
        <v>0.70115624549610356</v>
      </c>
      <c r="V758" s="10">
        <f t="shared" si="392"/>
        <v>5.9793139667303219</v>
      </c>
      <c r="W758" s="10">
        <f t="shared" si="393"/>
        <v>26.79857086750722</v>
      </c>
      <c r="X758" s="10">
        <f t="shared" si="394"/>
        <v>0.25420666824006566</v>
      </c>
      <c r="Y758" s="10">
        <f t="shared" si="395"/>
        <v>0.59656093141973987</v>
      </c>
      <c r="Z758" s="10">
        <f t="shared" si="396"/>
        <v>4.0639970220519581</v>
      </c>
      <c r="AA758" s="10">
        <f t="shared" si="397"/>
        <v>1.9153169446783638</v>
      </c>
      <c r="AB758" s="10">
        <f t="shared" si="398"/>
        <v>-1.0567204299999999</v>
      </c>
      <c r="AC758" s="10">
        <f t="shared" si="399"/>
        <v>0.8163591371134844</v>
      </c>
      <c r="AD758" s="10">
        <f t="shared" si="400"/>
        <v>0.38526904817640856</v>
      </c>
      <c r="AE758" s="10">
        <f t="shared" si="401"/>
        <v>0.60081409264494645</v>
      </c>
      <c r="AF758" s="10">
        <f t="shared" si="402"/>
        <v>0.37553549869745728</v>
      </c>
      <c r="AG758" s="10">
        <f t="shared" si="403"/>
        <v>4.1514827091611126E-2</v>
      </c>
      <c r="AH758" s="10">
        <f t="shared" si="404"/>
        <v>84.815312594672591</v>
      </c>
      <c r="AI758" s="10">
        <f t="shared" si="405"/>
        <v>5.6402182875457271E-2</v>
      </c>
      <c r="AJ758" s="10">
        <f t="shared" ca="1" si="406"/>
        <v>-0.55896959580000005</v>
      </c>
      <c r="AK758" s="12">
        <f t="shared" si="407"/>
        <v>4.1514827091611126E-2</v>
      </c>
      <c r="AL758" s="10">
        <f t="shared" ca="1" si="408"/>
        <v>2.4742865404783636</v>
      </c>
      <c r="AM758" s="10">
        <f t="shared" si="409"/>
        <v>5.6402182875457271E-2</v>
      </c>
      <c r="AN758" s="10">
        <f t="shared" si="410"/>
        <v>3.3095136655816271</v>
      </c>
      <c r="AO758" s="10">
        <f t="shared" si="411"/>
        <v>2.9823588710000002</v>
      </c>
      <c r="AP758" s="10">
        <f t="shared" si="412"/>
        <v>0.22527859394748917</v>
      </c>
      <c r="AQ758" s="10">
        <f t="shared" si="413"/>
        <v>2.0140020161400001</v>
      </c>
      <c r="AR758" s="15">
        <f t="shared" ca="1" si="414"/>
        <v>1.0787374944840544</v>
      </c>
    </row>
    <row r="759" spans="1:44">
      <c r="A759" s="14" t="str">
        <f>B759&amp;D759</f>
        <v>VA1</v>
      </c>
      <c r="B759" t="s">
        <v>108</v>
      </c>
      <c r="C759" t="s">
        <v>152</v>
      </c>
      <c r="D759">
        <v>1</v>
      </c>
      <c r="E759">
        <v>1</v>
      </c>
      <c r="F759" s="16">
        <f t="shared" ca="1" si="415"/>
        <v>1.4614978951540791</v>
      </c>
      <c r="G759">
        <v>7.4037777780000003</v>
      </c>
      <c r="H759">
        <v>-2.1007777779999999</v>
      </c>
      <c r="I759">
        <v>-3.3749074069999998</v>
      </c>
      <c r="J759">
        <v>228.46666669999999</v>
      </c>
      <c r="K759">
        <v>3.3773101849999998</v>
      </c>
      <c r="L759">
        <v>37.583233329999999</v>
      </c>
      <c r="M759">
        <v>5.78</v>
      </c>
      <c r="N759" s="12">
        <f t="shared" si="384"/>
        <v>16.850000000000001</v>
      </c>
      <c r="O759" s="10">
        <f t="shared" si="385"/>
        <v>9.6999999999999993</v>
      </c>
      <c r="P759" s="10">
        <f t="shared" si="386"/>
        <v>98.628372997905473</v>
      </c>
      <c r="Q759" s="10">
        <f t="shared" si="387"/>
        <v>30.136583680000001</v>
      </c>
      <c r="R759" s="10">
        <f t="shared" si="388"/>
        <v>26.250100533261438</v>
      </c>
      <c r="S759" s="12">
        <f t="shared" si="389"/>
        <v>9.232757731958765</v>
      </c>
      <c r="T759" s="10">
        <f t="shared" si="390"/>
        <v>12.7144932666779</v>
      </c>
      <c r="U759" s="10">
        <f t="shared" si="391"/>
        <v>0.72616010235783002</v>
      </c>
      <c r="V759" s="10">
        <f t="shared" si="392"/>
        <v>7.1092234536082488</v>
      </c>
      <c r="W759" s="10">
        <f t="shared" si="393"/>
        <v>28.19334210663072</v>
      </c>
      <c r="X759" s="10">
        <f t="shared" si="394"/>
        <v>0.24340086011527318</v>
      </c>
      <c r="Y759" s="10">
        <f t="shared" si="395"/>
        <v>0.63031613818307064</v>
      </c>
      <c r="Z759" s="10">
        <f t="shared" si="396"/>
        <v>4.3254081724215929</v>
      </c>
      <c r="AA759" s="10">
        <f t="shared" si="397"/>
        <v>2.7838152811866559</v>
      </c>
      <c r="AB759" s="10">
        <f t="shared" si="398"/>
        <v>2.6515000000000004</v>
      </c>
      <c r="AC759" s="10">
        <f t="shared" si="399"/>
        <v>1.0299773847559848</v>
      </c>
      <c r="AD759" s="10">
        <f t="shared" si="400"/>
        <v>0.52348874202230766</v>
      </c>
      <c r="AE759" s="10">
        <f t="shared" si="401"/>
        <v>0.77673306338914627</v>
      </c>
      <c r="AF759" s="10">
        <f t="shared" si="402"/>
        <v>0.47609152175862346</v>
      </c>
      <c r="AG759" s="10">
        <f t="shared" si="403"/>
        <v>5.2614215958265292E-2</v>
      </c>
      <c r="AH759" s="10">
        <f t="shared" si="404"/>
        <v>98.628372997905473</v>
      </c>
      <c r="AI759" s="10">
        <f t="shared" si="405"/>
        <v>6.5587868043607139E-2</v>
      </c>
      <c r="AJ759" s="10">
        <f t="shared" ca="1" si="406"/>
        <v>-0.26229752682000007</v>
      </c>
      <c r="AK759" s="12">
        <f t="shared" si="407"/>
        <v>5.2614215958265292E-2</v>
      </c>
      <c r="AL759" s="10">
        <f t="shared" ca="1" si="408"/>
        <v>3.0461128080066562</v>
      </c>
      <c r="AM759" s="10">
        <f t="shared" si="409"/>
        <v>6.5587868043607139E-2</v>
      </c>
      <c r="AN759" s="10">
        <f t="shared" si="410"/>
        <v>3.2649922093658117</v>
      </c>
      <c r="AO759" s="10">
        <f t="shared" si="411"/>
        <v>3.3773101849999998</v>
      </c>
      <c r="AP759" s="10">
        <f t="shared" si="412"/>
        <v>0.30064154163052281</v>
      </c>
      <c r="AQ759" s="10">
        <f t="shared" si="413"/>
        <v>2.1482854629000001</v>
      </c>
      <c r="AR759" s="15">
        <f t="shared" ca="1" si="414"/>
        <v>1.4614978951540791</v>
      </c>
    </row>
    <row r="760" spans="1:44">
      <c r="A760" s="14" t="str">
        <f>B760&amp;D760</f>
        <v>VA2</v>
      </c>
      <c r="B760" t="s">
        <v>108</v>
      </c>
      <c r="C760" t="s">
        <v>152</v>
      </c>
      <c r="D760">
        <v>2</v>
      </c>
      <c r="E760">
        <v>1</v>
      </c>
      <c r="F760" s="16">
        <f t="shared" ca="1" si="415"/>
        <v>1.7788447811598032</v>
      </c>
      <c r="G760">
        <v>8.426790123</v>
      </c>
      <c r="H760">
        <v>-1.4645679009999999</v>
      </c>
      <c r="I760">
        <v>-2.9413786009999998</v>
      </c>
      <c r="J760">
        <v>228.46666669999999</v>
      </c>
      <c r="K760">
        <v>3.474933128</v>
      </c>
      <c r="L760">
        <v>37.583233329999999</v>
      </c>
      <c r="M760">
        <v>5.4469135800000004</v>
      </c>
      <c r="N760" s="12">
        <f t="shared" si="384"/>
        <v>22.05</v>
      </c>
      <c r="O760" s="10">
        <f t="shared" si="385"/>
        <v>10.649999999999999</v>
      </c>
      <c r="P760" s="10">
        <f t="shared" si="386"/>
        <v>98.628372997905473</v>
      </c>
      <c r="Q760" s="10">
        <f t="shared" si="387"/>
        <v>30.569418171462999</v>
      </c>
      <c r="R760" s="10">
        <f t="shared" si="388"/>
        <v>26.640429907706437</v>
      </c>
      <c r="S760" s="12">
        <f t="shared" si="389"/>
        <v>11.151206311690142</v>
      </c>
      <c r="T760" s="10">
        <f t="shared" si="390"/>
        <v>16.638253800014702</v>
      </c>
      <c r="U760" s="10">
        <f t="shared" si="391"/>
        <v>0.67021494236854884</v>
      </c>
      <c r="V760" s="10">
        <f t="shared" si="392"/>
        <v>8.5864288600014103</v>
      </c>
      <c r="W760" s="10">
        <f t="shared" si="393"/>
        <v>28.604924039584716</v>
      </c>
      <c r="X760" s="10">
        <f t="shared" si="394"/>
        <v>0.24182282397924448</v>
      </c>
      <c r="Y760" s="10">
        <f t="shared" si="395"/>
        <v>0.55479017219754101</v>
      </c>
      <c r="Z760" s="10">
        <f t="shared" si="396"/>
        <v>3.8376631017939022</v>
      </c>
      <c r="AA760" s="10">
        <f t="shared" si="397"/>
        <v>4.748765758207508</v>
      </c>
      <c r="AB760" s="10">
        <f t="shared" si="398"/>
        <v>3.4811111110000001</v>
      </c>
      <c r="AC760" s="10">
        <f t="shared" si="399"/>
        <v>1.1043535254107835</v>
      </c>
      <c r="AD760" s="10">
        <f t="shared" si="400"/>
        <v>0.54868290392627417</v>
      </c>
      <c r="AE760" s="10">
        <f t="shared" si="401"/>
        <v>0.82651821466852882</v>
      </c>
      <c r="AF760" s="10">
        <f t="shared" si="402"/>
        <v>0.49177336180665365</v>
      </c>
      <c r="AG760" s="10">
        <f t="shared" si="403"/>
        <v>5.5419399064180488E-2</v>
      </c>
      <c r="AH760" s="10">
        <f t="shared" si="404"/>
        <v>98.628372997905473</v>
      </c>
      <c r="AI760" s="10">
        <f t="shared" si="405"/>
        <v>6.5587868043607139E-2</v>
      </c>
      <c r="AJ760" s="10">
        <f t="shared" ca="1" si="406"/>
        <v>0.11614555553999997</v>
      </c>
      <c r="AK760" s="12">
        <f t="shared" si="407"/>
        <v>5.5419399064180488E-2</v>
      </c>
      <c r="AL760" s="10">
        <f t="shared" ca="1" si="408"/>
        <v>4.6326202026675078</v>
      </c>
      <c r="AM760" s="10">
        <f t="shared" si="409"/>
        <v>6.5587868043607139E-2</v>
      </c>
      <c r="AN760" s="10">
        <f t="shared" si="410"/>
        <v>3.2551952514350004</v>
      </c>
      <c r="AO760" s="10">
        <f t="shared" si="411"/>
        <v>3.474933128</v>
      </c>
      <c r="AP760" s="10">
        <f t="shared" si="412"/>
        <v>0.33474485286187516</v>
      </c>
      <c r="AQ760" s="10">
        <f t="shared" si="413"/>
        <v>2.1814772635200002</v>
      </c>
      <c r="AR760" s="15">
        <f t="shared" ca="1" si="414"/>
        <v>1.7788447811598032</v>
      </c>
    </row>
    <row r="761" spans="1:44">
      <c r="A761" s="14" t="str">
        <f>B761&amp;D761</f>
        <v>VA3</v>
      </c>
      <c r="B761" t="s">
        <v>108</v>
      </c>
      <c r="C761" t="s">
        <v>152</v>
      </c>
      <c r="D761">
        <v>3</v>
      </c>
      <c r="E761">
        <v>1</v>
      </c>
      <c r="F761" s="16">
        <f t="shared" ca="1" si="415"/>
        <v>2.632488090318382</v>
      </c>
      <c r="G761">
        <v>12.647555560000001</v>
      </c>
      <c r="H761">
        <v>1.101888889</v>
      </c>
      <c r="I761">
        <v>-0.69799074100000003</v>
      </c>
      <c r="J761">
        <v>228.46666669999999</v>
      </c>
      <c r="K761">
        <v>3.7113194439999999</v>
      </c>
      <c r="L761">
        <v>37.583233329999999</v>
      </c>
      <c r="M761">
        <v>6.4288888890000004</v>
      </c>
      <c r="N761" s="12">
        <f t="shared" si="384"/>
        <v>28.55</v>
      </c>
      <c r="O761" s="10">
        <f t="shared" si="385"/>
        <v>11.7</v>
      </c>
      <c r="P761" s="10">
        <f t="shared" si="386"/>
        <v>98.628372997905473</v>
      </c>
      <c r="Q761" s="10">
        <f t="shared" si="387"/>
        <v>32.575143952371441</v>
      </c>
      <c r="R761" s="10">
        <f t="shared" si="388"/>
        <v>27.635297519728002</v>
      </c>
      <c r="S761" s="12">
        <f t="shared" si="389"/>
        <v>14.981293922262823</v>
      </c>
      <c r="T761" s="10">
        <f t="shared" si="390"/>
        <v>21.5429544666857</v>
      </c>
      <c r="U761" s="10">
        <f t="shared" si="391"/>
        <v>0.69541501122467153</v>
      </c>
      <c r="V761" s="10">
        <f t="shared" si="392"/>
        <v>11.535596320142375</v>
      </c>
      <c r="W761" s="10">
        <f t="shared" si="393"/>
        <v>30.105220736049723</v>
      </c>
      <c r="X761" s="10">
        <f t="shared" si="394"/>
        <v>0.2333368455927109</v>
      </c>
      <c r="Y761" s="10">
        <f t="shared" si="395"/>
        <v>0.5888102651533067</v>
      </c>
      <c r="Z761" s="10">
        <f t="shared" si="396"/>
        <v>4.1361902935216603</v>
      </c>
      <c r="AA761" s="10">
        <f t="shared" si="397"/>
        <v>7.3994060266207144</v>
      </c>
      <c r="AB761" s="10">
        <f t="shared" si="398"/>
        <v>6.8747222245000001</v>
      </c>
      <c r="AC761" s="10">
        <f t="shared" si="399"/>
        <v>1.4635877030748541</v>
      </c>
      <c r="AD761" s="10">
        <f t="shared" si="400"/>
        <v>0.66155371172039346</v>
      </c>
      <c r="AE761" s="10">
        <f t="shared" si="401"/>
        <v>1.0625707073976238</v>
      </c>
      <c r="AF761" s="10">
        <f t="shared" si="402"/>
        <v>0.5804606381690407</v>
      </c>
      <c r="AG761" s="10">
        <f t="shared" si="403"/>
        <v>6.8271435408769107E-2</v>
      </c>
      <c r="AH761" s="10">
        <f t="shared" si="404"/>
        <v>98.628372997905473</v>
      </c>
      <c r="AI761" s="10">
        <f t="shared" si="405"/>
        <v>6.5587868043607139E-2</v>
      </c>
      <c r="AJ761" s="10">
        <f t="shared" ca="1" si="406"/>
        <v>0.47510555589000003</v>
      </c>
      <c r="AK761" s="12">
        <f t="shared" si="407"/>
        <v>6.8271435408769107E-2</v>
      </c>
      <c r="AL761" s="10">
        <f t="shared" ca="1" si="408"/>
        <v>6.9243004707307145</v>
      </c>
      <c r="AM761" s="10">
        <f t="shared" si="409"/>
        <v>6.5587868043607139E-2</v>
      </c>
      <c r="AN761" s="10">
        <f t="shared" si="410"/>
        <v>3.2157244957551754</v>
      </c>
      <c r="AO761" s="10">
        <f t="shared" si="411"/>
        <v>3.7113194439999999</v>
      </c>
      <c r="AP761" s="10">
        <f t="shared" si="412"/>
        <v>0.48211006922858313</v>
      </c>
      <c r="AQ761" s="10">
        <f t="shared" si="413"/>
        <v>2.26184861096</v>
      </c>
      <c r="AR761" s="15">
        <f t="shared" ca="1" si="414"/>
        <v>2.632488090318382</v>
      </c>
    </row>
    <row r="762" spans="1:44">
      <c r="A762" s="14" t="str">
        <f>B762&amp;D762</f>
        <v>VA4</v>
      </c>
      <c r="B762" t="s">
        <v>108</v>
      </c>
      <c r="C762" t="s">
        <v>152</v>
      </c>
      <c r="D762">
        <v>4</v>
      </c>
      <c r="E762">
        <v>1</v>
      </c>
      <c r="F762" s="16">
        <f t="shared" ca="1" si="415"/>
        <v>3.8626828660114443</v>
      </c>
      <c r="G762">
        <v>18.699195400000001</v>
      </c>
      <c r="H762">
        <v>6.5888505750000004</v>
      </c>
      <c r="I762">
        <v>4.399741379</v>
      </c>
      <c r="J762">
        <v>228.46666669999999</v>
      </c>
      <c r="K762">
        <v>3.5558285440000001</v>
      </c>
      <c r="L762">
        <v>37.583233329999999</v>
      </c>
      <c r="M762">
        <v>8.2183908050000003</v>
      </c>
      <c r="N762" s="12">
        <f t="shared" si="384"/>
        <v>35.47</v>
      </c>
      <c r="O762" s="10">
        <f t="shared" si="385"/>
        <v>12.95</v>
      </c>
      <c r="P762" s="10">
        <f t="shared" si="386"/>
        <v>98.628372997905473</v>
      </c>
      <c r="Q762" s="10">
        <f t="shared" si="387"/>
        <v>35.401048873116437</v>
      </c>
      <c r="R762" s="10">
        <f t="shared" si="388"/>
        <v>29.921898274686438</v>
      </c>
      <c r="S762" s="12">
        <f t="shared" si="389"/>
        <v>20.122570341828187</v>
      </c>
      <c r="T762" s="10">
        <f t="shared" si="390"/>
        <v>26.764574253356979</v>
      </c>
      <c r="U762" s="10">
        <f t="shared" si="391"/>
        <v>0.75183599602016049</v>
      </c>
      <c r="V762" s="10">
        <f t="shared" si="392"/>
        <v>15.494379163207704</v>
      </c>
      <c r="W762" s="10">
        <f t="shared" si="393"/>
        <v>32.661473573901439</v>
      </c>
      <c r="X762" s="10">
        <f t="shared" si="394"/>
        <v>0.21196094070250462</v>
      </c>
      <c r="Y762" s="10">
        <f t="shared" si="395"/>
        <v>0.66497859462721676</v>
      </c>
      <c r="Z762" s="10">
        <f t="shared" si="396"/>
        <v>4.6036179927288634</v>
      </c>
      <c r="AA762" s="10">
        <f t="shared" si="397"/>
        <v>10.890761170478839</v>
      </c>
      <c r="AB762" s="10">
        <f t="shared" si="398"/>
        <v>12.644022987500001</v>
      </c>
      <c r="AC762" s="10">
        <f t="shared" si="399"/>
        <v>2.156493474860516</v>
      </c>
      <c r="AD762" s="10">
        <f t="shared" si="400"/>
        <v>0.97392306269669671</v>
      </c>
      <c r="AE762" s="10">
        <f t="shared" si="401"/>
        <v>1.5652082687786064</v>
      </c>
      <c r="AF762" s="10">
        <f t="shared" si="402"/>
        <v>0.83642860743813996</v>
      </c>
      <c r="AG762" s="10">
        <f t="shared" si="403"/>
        <v>9.598526179605181E-2</v>
      </c>
      <c r="AH762" s="10">
        <f t="shared" si="404"/>
        <v>98.628372997905473</v>
      </c>
      <c r="AI762" s="10">
        <f t="shared" si="405"/>
        <v>6.5587868043607139E-2</v>
      </c>
      <c r="AJ762" s="10">
        <f t="shared" ca="1" si="406"/>
        <v>0.80770210682000021</v>
      </c>
      <c r="AK762" s="12">
        <f t="shared" si="407"/>
        <v>9.598526179605181E-2</v>
      </c>
      <c r="AL762" s="10">
        <f t="shared" ca="1" si="408"/>
        <v>10.083059063658839</v>
      </c>
      <c r="AM762" s="10">
        <f t="shared" si="409"/>
        <v>6.5587868043607139E-2</v>
      </c>
      <c r="AN762" s="10">
        <f t="shared" si="410"/>
        <v>3.1507748371104007</v>
      </c>
      <c r="AO762" s="10">
        <f t="shared" si="411"/>
        <v>3.5558285440000001</v>
      </c>
      <c r="AP762" s="10">
        <f t="shared" si="412"/>
        <v>0.72877966134046646</v>
      </c>
      <c r="AQ762" s="10">
        <f t="shared" si="413"/>
        <v>2.2089817049600002</v>
      </c>
      <c r="AR762" s="15">
        <f t="shared" ca="1" si="414"/>
        <v>3.8626828660114443</v>
      </c>
    </row>
    <row r="763" spans="1:44">
      <c r="A763" s="14" t="str">
        <f>B763&amp;D763</f>
        <v>VA5</v>
      </c>
      <c r="B763" t="s">
        <v>108</v>
      </c>
      <c r="C763" t="s">
        <v>152</v>
      </c>
      <c r="D763">
        <v>5</v>
      </c>
      <c r="E763">
        <v>1</v>
      </c>
      <c r="F763" s="16">
        <f t="shared" ca="1" si="415"/>
        <v>4.4889706976305757</v>
      </c>
      <c r="G763">
        <v>23.397333329999999</v>
      </c>
      <c r="H763">
        <v>11.374333330000001</v>
      </c>
      <c r="I763">
        <v>10.384861109999999</v>
      </c>
      <c r="J763">
        <v>228.46666669999999</v>
      </c>
      <c r="K763">
        <v>3.1663796299999998</v>
      </c>
      <c r="L763">
        <v>37.583233329999999</v>
      </c>
      <c r="M763">
        <v>8.4177777779999996</v>
      </c>
      <c r="N763" s="12">
        <f t="shared" si="384"/>
        <v>39.950000000000003</v>
      </c>
      <c r="O763" s="10">
        <f t="shared" si="385"/>
        <v>14</v>
      </c>
      <c r="P763" s="10">
        <f t="shared" si="386"/>
        <v>98.628372997905473</v>
      </c>
      <c r="Q763" s="10">
        <f t="shared" si="387"/>
        <v>37.638190624768001</v>
      </c>
      <c r="R763" s="10">
        <f t="shared" si="388"/>
        <v>31.895928817408002</v>
      </c>
      <c r="S763" s="12">
        <f t="shared" si="389"/>
        <v>21.997865079682143</v>
      </c>
      <c r="T763" s="10">
        <f t="shared" si="390"/>
        <v>30.145044866693301</v>
      </c>
      <c r="U763" s="10">
        <f t="shared" si="391"/>
        <v>0.72973403015190652</v>
      </c>
      <c r="V763" s="10">
        <f t="shared" si="392"/>
        <v>16.938356111355251</v>
      </c>
      <c r="W763" s="10">
        <f t="shared" si="393"/>
        <v>34.767059721088003</v>
      </c>
      <c r="X763" s="10">
        <f t="shared" si="394"/>
        <v>0.18285083996749277</v>
      </c>
      <c r="Y763" s="10">
        <f t="shared" si="395"/>
        <v>0.63514094070507388</v>
      </c>
      <c r="Z763" s="10">
        <f t="shared" si="396"/>
        <v>4.0377091427700309</v>
      </c>
      <c r="AA763" s="10">
        <f t="shared" si="397"/>
        <v>12.900646968585221</v>
      </c>
      <c r="AB763" s="10">
        <f t="shared" si="398"/>
        <v>17.385833330000001</v>
      </c>
      <c r="AC763" s="10">
        <f t="shared" si="399"/>
        <v>2.8776675232118114</v>
      </c>
      <c r="AD763" s="10">
        <f t="shared" si="400"/>
        <v>1.3457371958859961</v>
      </c>
      <c r="AE763" s="10">
        <f t="shared" si="401"/>
        <v>2.1117023595489037</v>
      </c>
      <c r="AF763" s="10">
        <f t="shared" si="402"/>
        <v>1.2599927805572742</v>
      </c>
      <c r="AG763" s="10">
        <f t="shared" si="403"/>
        <v>0.12544644369603625</v>
      </c>
      <c r="AH763" s="10">
        <f t="shared" si="404"/>
        <v>98.628372997905473</v>
      </c>
      <c r="AI763" s="10">
        <f t="shared" si="405"/>
        <v>6.5587868043607139E-2</v>
      </c>
      <c r="AJ763" s="10">
        <f t="shared" ca="1" si="406"/>
        <v>0.6638534479499999</v>
      </c>
      <c r="AK763" s="12">
        <f t="shared" si="407"/>
        <v>0.12544644369603625</v>
      </c>
      <c r="AL763" s="10">
        <f t="shared" ca="1" si="408"/>
        <v>12.236793520635221</v>
      </c>
      <c r="AM763" s="10">
        <f t="shared" si="409"/>
        <v>6.5587868043607139E-2</v>
      </c>
      <c r="AN763" s="10">
        <f t="shared" si="410"/>
        <v>3.0993247490046207</v>
      </c>
      <c r="AO763" s="10">
        <f t="shared" si="411"/>
        <v>3.1663796299999998</v>
      </c>
      <c r="AP763" s="10">
        <f t="shared" si="412"/>
        <v>0.85170957899162958</v>
      </c>
      <c r="AQ763" s="10">
        <f t="shared" si="413"/>
        <v>2.0765690742</v>
      </c>
      <c r="AR763" s="15">
        <f t="shared" ca="1" si="414"/>
        <v>4.4889706976305757</v>
      </c>
    </row>
    <row r="764" spans="1:44">
      <c r="A764" s="14" t="str">
        <f>B764&amp;D764</f>
        <v>VA6</v>
      </c>
      <c r="B764" t="s">
        <v>108</v>
      </c>
      <c r="C764" t="s">
        <v>152</v>
      </c>
      <c r="D764">
        <v>6</v>
      </c>
      <c r="E764">
        <v>1</v>
      </c>
      <c r="F764" s="16">
        <f t="shared" ca="1" si="415"/>
        <v>3.6197510589844</v>
      </c>
      <c r="G764">
        <v>28.242413790000001</v>
      </c>
      <c r="H764">
        <v>17.169540229999999</v>
      </c>
      <c r="I764">
        <v>16.557562260000001</v>
      </c>
      <c r="J764">
        <v>228.46666669999999</v>
      </c>
      <c r="K764">
        <v>2.5743247130000002</v>
      </c>
      <c r="L764">
        <v>37.583233329999999</v>
      </c>
      <c r="M764">
        <v>8.8643678159999997</v>
      </c>
      <c r="N764" s="12">
        <f t="shared" si="384"/>
        <v>28.25</v>
      </c>
      <c r="O764" s="10">
        <f t="shared" si="385"/>
        <v>14.5</v>
      </c>
      <c r="P764" s="10">
        <f t="shared" si="386"/>
        <v>98.628372997905473</v>
      </c>
      <c r="Q764" s="10">
        <f t="shared" si="387"/>
        <v>40.246477508502998</v>
      </c>
      <c r="R764" s="10">
        <f t="shared" si="388"/>
        <v>34.677987430000002</v>
      </c>
      <c r="S764" s="12">
        <f t="shared" si="389"/>
        <v>15.697616924206896</v>
      </c>
      <c r="T764" s="10">
        <f t="shared" si="390"/>
        <v>21.316583666685499</v>
      </c>
      <c r="U764" s="10">
        <f t="shared" si="391"/>
        <v>0.73640397399794544</v>
      </c>
      <c r="V764" s="10">
        <f t="shared" si="392"/>
        <v>12.08716503163931</v>
      </c>
      <c r="W764" s="10">
        <f t="shared" si="393"/>
        <v>37.462232469251504</v>
      </c>
      <c r="X764" s="10">
        <f t="shared" si="394"/>
        <v>0.14783443191935422</v>
      </c>
      <c r="Y764" s="10">
        <f t="shared" si="395"/>
        <v>0.6441453648972264</v>
      </c>
      <c r="Z764" s="10">
        <f t="shared" si="396"/>
        <v>3.5674109199722794</v>
      </c>
      <c r="AA764" s="10">
        <f t="shared" si="397"/>
        <v>8.5197541116670301</v>
      </c>
      <c r="AB764" s="10">
        <f t="shared" si="398"/>
        <v>22.705977009999998</v>
      </c>
      <c r="AC764" s="10">
        <f t="shared" si="399"/>
        <v>3.8336120101704076</v>
      </c>
      <c r="AD764" s="10">
        <f t="shared" si="400"/>
        <v>1.9586467363934827</v>
      </c>
      <c r="AE764" s="10">
        <f t="shared" si="401"/>
        <v>2.8961293732819451</v>
      </c>
      <c r="AF764" s="10">
        <f t="shared" si="402"/>
        <v>1.8840615079468019</v>
      </c>
      <c r="AG764" s="10">
        <f t="shared" si="403"/>
        <v>0.16729870221182297</v>
      </c>
      <c r="AH764" s="10">
        <f t="shared" si="404"/>
        <v>98.628372997905473</v>
      </c>
      <c r="AI764" s="10">
        <f t="shared" si="405"/>
        <v>6.5587868043607139E-2</v>
      </c>
      <c r="AJ764" s="10">
        <f t="shared" ca="1" si="406"/>
        <v>0.74482011519999969</v>
      </c>
      <c r="AK764" s="12">
        <f t="shared" si="407"/>
        <v>0.16729870221182297</v>
      </c>
      <c r="AL764" s="10">
        <f t="shared" ca="1" si="408"/>
        <v>7.7749339964670305</v>
      </c>
      <c r="AM764" s="10">
        <f t="shared" si="409"/>
        <v>6.5587868043607139E-2</v>
      </c>
      <c r="AN764" s="10">
        <f t="shared" si="410"/>
        <v>3.043563776086827</v>
      </c>
      <c r="AO764" s="10">
        <f t="shared" si="411"/>
        <v>2.5743247130000002</v>
      </c>
      <c r="AP764" s="10">
        <f t="shared" si="412"/>
        <v>1.0120678653351431</v>
      </c>
      <c r="AQ764" s="10">
        <f t="shared" si="413"/>
        <v>1.87527040242</v>
      </c>
      <c r="AR764" s="15">
        <f t="shared" ca="1" si="414"/>
        <v>3.6197510589844</v>
      </c>
    </row>
    <row r="765" spans="1:44">
      <c r="A765" s="14" t="str">
        <f>B765&amp;D765</f>
        <v>VA7</v>
      </c>
      <c r="B765" t="s">
        <v>108</v>
      </c>
      <c r="C765" t="s">
        <v>152</v>
      </c>
      <c r="D765">
        <v>7</v>
      </c>
      <c r="E765">
        <v>1</v>
      </c>
      <c r="F765" s="16">
        <f t="shared" ca="1" si="415"/>
        <v>5.1582213087532356</v>
      </c>
      <c r="G765">
        <v>30.21988889</v>
      </c>
      <c r="H765">
        <v>19.58544444</v>
      </c>
      <c r="I765">
        <v>18.885467590000001</v>
      </c>
      <c r="J765">
        <v>228.46666669999999</v>
      </c>
      <c r="K765">
        <v>2.3041574069999999</v>
      </c>
      <c r="L765">
        <v>37.583233329999999</v>
      </c>
      <c r="M765">
        <v>8.8577777780000009</v>
      </c>
      <c r="N765" s="12">
        <f t="shared" si="384"/>
        <v>40.799999999999997</v>
      </c>
      <c r="O765" s="10">
        <f t="shared" si="385"/>
        <v>14.3</v>
      </c>
      <c r="P765" s="10">
        <f t="shared" si="386"/>
        <v>98.628372997905473</v>
      </c>
      <c r="Q765" s="10">
        <f t="shared" si="387"/>
        <v>41.326859834343004</v>
      </c>
      <c r="R765" s="10">
        <f t="shared" si="388"/>
        <v>35.889331994648437</v>
      </c>
      <c r="S765" s="12">
        <f t="shared" si="389"/>
        <v>22.836270396587413</v>
      </c>
      <c r="T765" s="10">
        <f t="shared" si="390"/>
        <v>30.786428800027199</v>
      </c>
      <c r="U765" s="10">
        <f t="shared" si="391"/>
        <v>0.74176418917959197</v>
      </c>
      <c r="V765" s="10">
        <f t="shared" si="392"/>
        <v>17.58392820537231</v>
      </c>
      <c r="W765" s="10">
        <f t="shared" si="393"/>
        <v>38.608095914495721</v>
      </c>
      <c r="X765" s="10">
        <f t="shared" si="394"/>
        <v>0.13320994089368732</v>
      </c>
      <c r="Y765" s="10">
        <f t="shared" si="395"/>
        <v>0.6513816553924493</v>
      </c>
      <c r="Z765" s="10">
        <f t="shared" si="396"/>
        <v>3.3500442426671269</v>
      </c>
      <c r="AA765" s="10">
        <f t="shared" si="397"/>
        <v>14.233883962705182</v>
      </c>
      <c r="AB765" s="10">
        <f t="shared" si="398"/>
        <v>24.902666664999998</v>
      </c>
      <c r="AC765" s="10">
        <f t="shared" si="399"/>
        <v>4.2968743628619874</v>
      </c>
      <c r="AD765" s="10">
        <f t="shared" si="400"/>
        <v>2.2789449270979047</v>
      </c>
      <c r="AE765" s="10">
        <f t="shared" si="401"/>
        <v>3.2879096449799459</v>
      </c>
      <c r="AF765" s="10">
        <f t="shared" si="402"/>
        <v>2.1817412523057294</v>
      </c>
      <c r="AG765" s="10">
        <f t="shared" si="403"/>
        <v>0.18772996754547264</v>
      </c>
      <c r="AH765" s="10">
        <f t="shared" si="404"/>
        <v>98.628372997905473</v>
      </c>
      <c r="AI765" s="10">
        <f t="shared" si="405"/>
        <v>6.5587868043607139E-2</v>
      </c>
      <c r="AJ765" s="10">
        <f t="shared" ca="1" si="406"/>
        <v>0.30753655170000005</v>
      </c>
      <c r="AK765" s="12">
        <f t="shared" si="407"/>
        <v>0.18772996754547264</v>
      </c>
      <c r="AL765" s="10">
        <f t="shared" ca="1" si="408"/>
        <v>13.926347411005182</v>
      </c>
      <c r="AM765" s="10">
        <f t="shared" si="409"/>
        <v>6.5587868043607139E-2</v>
      </c>
      <c r="AN765" s="10">
        <f t="shared" si="410"/>
        <v>3.0211209925558524</v>
      </c>
      <c r="AO765" s="10">
        <f t="shared" si="411"/>
        <v>2.3041574069999999</v>
      </c>
      <c r="AP765" s="10">
        <f t="shared" si="412"/>
        <v>1.1061683926742165</v>
      </c>
      <c r="AQ765" s="10">
        <f t="shared" si="413"/>
        <v>1.7834135183800002</v>
      </c>
      <c r="AR765" s="15">
        <f t="shared" ca="1" si="414"/>
        <v>5.1582213087532356</v>
      </c>
    </row>
    <row r="766" spans="1:44">
      <c r="A766" s="14" t="str">
        <f>B766&amp;D766</f>
        <v>VA8</v>
      </c>
      <c r="B766" t="s">
        <v>108</v>
      </c>
      <c r="C766" t="s">
        <v>152</v>
      </c>
      <c r="D766">
        <v>8</v>
      </c>
      <c r="E766">
        <v>1</v>
      </c>
      <c r="F766" s="16">
        <f t="shared" ca="1" si="415"/>
        <v>4.8688349782541787</v>
      </c>
      <c r="G766">
        <v>29.738444439999999</v>
      </c>
      <c r="H766">
        <v>18.920777780000002</v>
      </c>
      <c r="I766">
        <v>18.536287040000001</v>
      </c>
      <c r="J766">
        <v>228.46666669999999</v>
      </c>
      <c r="K766">
        <v>2.350601852</v>
      </c>
      <c r="L766">
        <v>37.583233329999999</v>
      </c>
      <c r="M766">
        <v>8.8033333329999994</v>
      </c>
      <c r="N766" s="12">
        <f t="shared" si="384"/>
        <v>37.200000000000003</v>
      </c>
      <c r="O766" s="10">
        <f t="shared" si="385"/>
        <v>13.45</v>
      </c>
      <c r="P766" s="10">
        <f t="shared" si="386"/>
        <v>98.628372997905473</v>
      </c>
      <c r="Q766" s="10">
        <f t="shared" si="387"/>
        <v>41.054749747773435</v>
      </c>
      <c r="R766" s="10">
        <f t="shared" si="388"/>
        <v>35.401048873116437</v>
      </c>
      <c r="S766" s="12">
        <f t="shared" si="389"/>
        <v>21.474126393591078</v>
      </c>
      <c r="T766" s="10">
        <f t="shared" si="390"/>
        <v>28.069979200024804</v>
      </c>
      <c r="U766" s="10">
        <f t="shared" si="391"/>
        <v>0.7650211010335235</v>
      </c>
      <c r="V766" s="10">
        <f t="shared" si="392"/>
        <v>16.535077323065131</v>
      </c>
      <c r="W766" s="10">
        <f t="shared" si="393"/>
        <v>38.22789931044494</v>
      </c>
      <c r="X766" s="10">
        <f t="shared" si="394"/>
        <v>0.1354551394904209</v>
      </c>
      <c r="Y766" s="10">
        <f t="shared" si="395"/>
        <v>0.68277848639525673</v>
      </c>
      <c r="Z766" s="10">
        <f t="shared" si="396"/>
        <v>3.5355399570044468</v>
      </c>
      <c r="AA766" s="10">
        <f t="shared" si="397"/>
        <v>12.999537366060684</v>
      </c>
      <c r="AB766" s="10">
        <f t="shared" si="398"/>
        <v>24.329611110000002</v>
      </c>
      <c r="AC766" s="10">
        <f t="shared" si="399"/>
        <v>4.1798232664396258</v>
      </c>
      <c r="AD766" s="10">
        <f t="shared" si="400"/>
        <v>2.1865563304475728</v>
      </c>
      <c r="AE766" s="10">
        <f t="shared" si="401"/>
        <v>3.1831897984435993</v>
      </c>
      <c r="AF766" s="10">
        <f t="shared" si="402"/>
        <v>2.1346224469838351</v>
      </c>
      <c r="AG766" s="10">
        <f t="shared" si="403"/>
        <v>0.18220748282277846</v>
      </c>
      <c r="AH766" s="10">
        <f t="shared" si="404"/>
        <v>98.628372997905473</v>
      </c>
      <c r="AI766" s="10">
        <f t="shared" si="405"/>
        <v>6.5587868043607139E-2</v>
      </c>
      <c r="AJ766" s="10">
        <f t="shared" ca="1" si="406"/>
        <v>-8.0227777699999489E-2</v>
      </c>
      <c r="AK766" s="12">
        <f t="shared" si="407"/>
        <v>0.18220748282277846</v>
      </c>
      <c r="AL766" s="10">
        <f t="shared" ca="1" si="408"/>
        <v>13.079765143760683</v>
      </c>
      <c r="AM766" s="10">
        <f t="shared" si="409"/>
        <v>6.5587868043607139E-2</v>
      </c>
      <c r="AN766" s="10">
        <f t="shared" si="410"/>
        <v>3.0269437229615059</v>
      </c>
      <c r="AO766" s="10">
        <f t="shared" si="411"/>
        <v>2.350601852</v>
      </c>
      <c r="AP766" s="10">
        <f t="shared" si="412"/>
        <v>1.0485673514597642</v>
      </c>
      <c r="AQ766" s="10">
        <f t="shared" si="413"/>
        <v>1.7992046296800002</v>
      </c>
      <c r="AR766" s="15">
        <f t="shared" ca="1" si="414"/>
        <v>4.8688349782541787</v>
      </c>
    </row>
    <row r="767" spans="1:44">
      <c r="A767" s="14" t="str">
        <f>B767&amp;D767</f>
        <v>VA9</v>
      </c>
      <c r="B767" t="s">
        <v>108</v>
      </c>
      <c r="C767" t="s">
        <v>152</v>
      </c>
      <c r="D767">
        <v>9</v>
      </c>
      <c r="E767">
        <v>1</v>
      </c>
      <c r="F767" s="16">
        <f t="shared" ca="1" si="415"/>
        <v>3.7877636526396405</v>
      </c>
      <c r="G767">
        <v>25.871494250000001</v>
      </c>
      <c r="H767">
        <v>14.890919540000001</v>
      </c>
      <c r="I767">
        <v>15.00962644</v>
      </c>
      <c r="J767">
        <v>228.46666669999999</v>
      </c>
      <c r="K767">
        <v>2.4542863979999998</v>
      </c>
      <c r="L767">
        <v>37.583233329999999</v>
      </c>
      <c r="M767">
        <v>7.5080459770000001</v>
      </c>
      <c r="N767" s="12">
        <f t="shared" ref="N767:N818" si="416">VLOOKUP(L767, Ra,D767+1)</f>
        <v>31.1</v>
      </c>
      <c r="O767" s="10">
        <f t="shared" ref="O767:O818" si="417">VLOOKUP(L767, N, D767+1)</f>
        <v>12.2</v>
      </c>
      <c r="P767" s="10">
        <f t="shared" ref="P767:P818" si="418">101.3*((293-0.0065*J767)/293)^5.26</f>
        <v>98.628372997905473</v>
      </c>
      <c r="Q767" s="10">
        <f t="shared" ref="Q767:Q818" si="419">VLOOKUP(G767, stefan, 6)</f>
        <v>38.925951312671437</v>
      </c>
      <c r="R767" s="10">
        <f t="shared" ref="R767:R818" si="420">VLOOKUP(H767, stefan, 6)</f>
        <v>33.497568920898438</v>
      </c>
      <c r="S767" s="12">
        <f t="shared" ref="S767:S818" si="421">(0.25+0.5*(M767/O767))*N767</f>
        <v>17.344681552651643</v>
      </c>
      <c r="T767" s="10">
        <f t="shared" ref="T767:T818" si="422">(0.75+2*(J767/100000))*N767</f>
        <v>23.467106266687402</v>
      </c>
      <c r="U767" s="10">
        <f t="shared" ref="U767:U818" si="423">S767/T767</f>
        <v>0.73910610688601119</v>
      </c>
      <c r="V767" s="10">
        <f t="shared" ref="V767:V818" si="424">0.77*S767</f>
        <v>13.355404795541766</v>
      </c>
      <c r="W767" s="10">
        <f t="shared" ref="W767:W818" si="425">(Q767+R767)/2</f>
        <v>36.211760116784937</v>
      </c>
      <c r="X767" s="10">
        <f t="shared" ref="X767:X818" si="426">0.34-(0.14*SQRT(AF767))</f>
        <v>0.15711887189536405</v>
      </c>
      <c r="Y767" s="10">
        <f t="shared" ref="Y767:Y818" si="427">(1.35*U767)-0.35</f>
        <v>0.64779324429611518</v>
      </c>
      <c r="Z767" s="10">
        <f t="shared" ref="Z767:Z818" si="428">W767*X767*Y767</f>
        <v>3.6856526353829318</v>
      </c>
      <c r="AA767" s="10">
        <f t="shared" ref="AA767:AA818" si="429">V767-Z767</f>
        <v>9.6697521601588345</v>
      </c>
      <c r="AB767" s="10">
        <f t="shared" ref="AB767:AB818" si="430">(G767+H767)/2</f>
        <v>20.381206895000002</v>
      </c>
      <c r="AC767" s="10">
        <f t="shared" ref="AC767:AC818" si="431">0.6108*EXP((17.27*G767)/(G767+237.3))</f>
        <v>3.3359891736355136</v>
      </c>
      <c r="AD767" s="10">
        <f t="shared" ref="AD767:AD818" si="432">0.6108*EXP((17.27*H767)/(H767+237.3))</f>
        <v>1.693406950778515</v>
      </c>
      <c r="AE767" s="10">
        <f t="shared" ref="AE767:AE818" si="433">(AC767+AD767)/2</f>
        <v>2.5146980622070143</v>
      </c>
      <c r="AF767" s="10">
        <f t="shared" ref="AF767:AF818" si="434">0.6108*EXP((17.27*I767)/(I767+237.3))</f>
        <v>1.7064034192257276</v>
      </c>
      <c r="AG767" s="10">
        <f t="shared" ref="AG767:AG818" si="435">(4098*0.6108*EXP(17.27*AB767/(AB767+237.3)))/((AB767+237.3)^2)</f>
        <v>0.14775304509885914</v>
      </c>
      <c r="AH767" s="10">
        <f t="shared" ref="AH767:AH818" si="436">101.3*((293-0.0065*J767)/293)^5.26</f>
        <v>98.628372997905473</v>
      </c>
      <c r="AI767" s="10">
        <f t="shared" ref="AI767:AI830" si="437">0.000665*AH767</f>
        <v>6.5587868043607139E-2</v>
      </c>
      <c r="AJ767" s="10">
        <f t="shared" ref="AJ767:AJ818" ca="1" si="438">0.14*(AB767-OFFSET(AB767, IF(D767=1, 11, -1), 0))</f>
        <v>-0.55277659010000002</v>
      </c>
      <c r="AK767" s="12">
        <f t="shared" ref="AK767:AK818" si="439">AG767</f>
        <v>0.14775304509885914</v>
      </c>
      <c r="AL767" s="10">
        <f t="shared" ref="AL767:AL818" ca="1" si="440">AA767-AJ767</f>
        <v>10.222528750258835</v>
      </c>
      <c r="AM767" s="10">
        <f t="shared" ref="AM767:AM818" si="441">AI767</f>
        <v>6.5587868043607139E-2</v>
      </c>
      <c r="AN767" s="10">
        <f t="shared" ref="AN767:AN818" si="442">900/(AB767+273)</f>
        <v>3.0676811562851962</v>
      </c>
      <c r="AO767" s="10">
        <f t="shared" ref="AO767:AO818" si="443">K767</f>
        <v>2.4542863979999998</v>
      </c>
      <c r="AP767" s="10">
        <f t="shared" ref="AP767:AP818" si="444">AE767-AF767</f>
        <v>0.80829464298128673</v>
      </c>
      <c r="AQ767" s="10">
        <f t="shared" ref="AQ767:AQ818" si="445">1+0.34*AO767</f>
        <v>1.83445737532</v>
      </c>
      <c r="AR767" s="15">
        <f t="shared" ref="AR767:AR818" ca="1" si="446">(0.408*AK767*AL767+AM767*AN767*AO767*AP767)/(AK767+AM767*AQ767)</f>
        <v>3.7877636526396405</v>
      </c>
    </row>
    <row r="768" spans="1:44">
      <c r="A768" s="14" t="str">
        <f>B768&amp;D768</f>
        <v>VA10</v>
      </c>
      <c r="B768" t="s">
        <v>108</v>
      </c>
      <c r="C768" t="s">
        <v>152</v>
      </c>
      <c r="D768">
        <v>10</v>
      </c>
      <c r="E768">
        <v>1</v>
      </c>
      <c r="F768" s="16">
        <f t="shared" ref="F768:F831" ca="1" si="447">AR768</f>
        <v>2.928126261895867</v>
      </c>
      <c r="G768">
        <v>20.773888889999998</v>
      </c>
      <c r="H768">
        <v>8.2714444440000001</v>
      </c>
      <c r="I768">
        <v>8.3950185190000006</v>
      </c>
      <c r="J768">
        <v>228.46666669999999</v>
      </c>
      <c r="K768">
        <v>2.6359675930000002</v>
      </c>
      <c r="L768">
        <v>37.583233329999999</v>
      </c>
      <c r="M768">
        <v>7.4966666670000004</v>
      </c>
      <c r="N768" s="12">
        <f t="shared" si="416"/>
        <v>24.1</v>
      </c>
      <c r="O768" s="10">
        <f t="shared" si="417"/>
        <v>11.05</v>
      </c>
      <c r="P768" s="10">
        <f t="shared" si="418"/>
        <v>98.628372997905473</v>
      </c>
      <c r="Q768" s="10">
        <f t="shared" si="419"/>
        <v>36.382648913511439</v>
      </c>
      <c r="R768" s="10">
        <f t="shared" si="420"/>
        <v>30.569418171462999</v>
      </c>
      <c r="S768" s="12">
        <f t="shared" si="421"/>
        <v>14.200098039579187</v>
      </c>
      <c r="T768" s="10">
        <f t="shared" si="422"/>
        <v>18.185120933349403</v>
      </c>
      <c r="U768" s="10">
        <f t="shared" si="423"/>
        <v>0.78086354727165186</v>
      </c>
      <c r="V768" s="10">
        <f t="shared" si="424"/>
        <v>10.934075490475974</v>
      </c>
      <c r="W768" s="10">
        <f t="shared" si="425"/>
        <v>33.476033542487215</v>
      </c>
      <c r="X768" s="10">
        <f t="shared" si="426"/>
        <v>0.19303504524276005</v>
      </c>
      <c r="Y768" s="10">
        <f t="shared" si="427"/>
        <v>0.7041657888167302</v>
      </c>
      <c r="Z768" s="10">
        <f t="shared" si="428"/>
        <v>4.5503528804266615</v>
      </c>
      <c r="AA768" s="10">
        <f t="shared" si="429"/>
        <v>6.383722610049313</v>
      </c>
      <c r="AB768" s="10">
        <f t="shared" si="430"/>
        <v>14.522666666999999</v>
      </c>
      <c r="AC768" s="10">
        <f t="shared" si="431"/>
        <v>2.4526729166412604</v>
      </c>
      <c r="AD768" s="10">
        <f t="shared" si="432"/>
        <v>1.0927636683463573</v>
      </c>
      <c r="AE768" s="10">
        <f t="shared" si="433"/>
        <v>1.772718292493809</v>
      </c>
      <c r="AF768" s="10">
        <f t="shared" si="434"/>
        <v>1.1019743840202851</v>
      </c>
      <c r="AG768" s="10">
        <f t="shared" si="435"/>
        <v>0.10686199093866369</v>
      </c>
      <c r="AH768" s="10">
        <f t="shared" si="436"/>
        <v>98.628372997905473</v>
      </c>
      <c r="AI768" s="10">
        <f t="shared" si="437"/>
        <v>6.5587868043607139E-2</v>
      </c>
      <c r="AJ768" s="10">
        <f t="shared" ca="1" si="438"/>
        <v>-0.82019563192000045</v>
      </c>
      <c r="AK768" s="12">
        <f t="shared" si="439"/>
        <v>0.10686199093866369</v>
      </c>
      <c r="AL768" s="10">
        <f t="shared" ca="1" si="440"/>
        <v>7.2039182419693137</v>
      </c>
      <c r="AM768" s="10">
        <f t="shared" si="441"/>
        <v>6.5587868043607139E-2</v>
      </c>
      <c r="AN768" s="10">
        <f t="shared" si="442"/>
        <v>3.1301879967687993</v>
      </c>
      <c r="AO768" s="10">
        <f t="shared" si="443"/>
        <v>2.6359675930000002</v>
      </c>
      <c r="AP768" s="10">
        <f t="shared" si="444"/>
        <v>0.67074390847352383</v>
      </c>
      <c r="AQ768" s="10">
        <f t="shared" si="445"/>
        <v>1.8962289816200002</v>
      </c>
      <c r="AR768" s="15">
        <f t="shared" ca="1" si="446"/>
        <v>2.928126261895867</v>
      </c>
    </row>
    <row r="769" spans="1:44">
      <c r="A769" s="14" t="str">
        <f>B769&amp;D769</f>
        <v>VA11</v>
      </c>
      <c r="B769" t="s">
        <v>108</v>
      </c>
      <c r="C769" t="s">
        <v>152</v>
      </c>
      <c r="D769">
        <v>11</v>
      </c>
      <c r="E769">
        <v>1</v>
      </c>
      <c r="F769" s="16">
        <f t="shared" ca="1" si="447"/>
        <v>2.0014806458667294</v>
      </c>
      <c r="G769">
        <v>13.855517239999999</v>
      </c>
      <c r="H769">
        <v>2.7366666670000002</v>
      </c>
      <c r="I769">
        <v>2.1837356319999999</v>
      </c>
      <c r="J769">
        <v>228.46666669999999</v>
      </c>
      <c r="K769">
        <v>3.0511781610000002</v>
      </c>
      <c r="L769">
        <v>37.583233329999999</v>
      </c>
      <c r="M769">
        <v>6.2160919540000004</v>
      </c>
      <c r="N769" s="12">
        <f t="shared" si="416"/>
        <v>18.100000000000001</v>
      </c>
      <c r="O769" s="10">
        <f t="shared" si="417"/>
        <v>10</v>
      </c>
      <c r="P769" s="10">
        <f t="shared" si="418"/>
        <v>98.628372997905473</v>
      </c>
      <c r="Q769" s="10">
        <f t="shared" si="419"/>
        <v>33.03394173610144</v>
      </c>
      <c r="R769" s="10">
        <f t="shared" si="420"/>
        <v>28.245437499156438</v>
      </c>
      <c r="S769" s="12">
        <f t="shared" si="421"/>
        <v>10.150563218370001</v>
      </c>
      <c r="T769" s="10">
        <f t="shared" si="422"/>
        <v>13.657704933345402</v>
      </c>
      <c r="U769" s="10">
        <f t="shared" si="423"/>
        <v>0.74321148889278721</v>
      </c>
      <c r="V769" s="10">
        <f t="shared" si="424"/>
        <v>7.8159336781449014</v>
      </c>
      <c r="W769" s="10">
        <f t="shared" si="425"/>
        <v>30.639689617628939</v>
      </c>
      <c r="X769" s="10">
        <f t="shared" si="426"/>
        <v>0.22162140362336138</v>
      </c>
      <c r="Y769" s="10">
        <f t="shared" si="427"/>
        <v>0.6533355100052628</v>
      </c>
      <c r="Z769" s="10">
        <f t="shared" si="428"/>
        <v>4.4364166466638544</v>
      </c>
      <c r="AA769" s="10">
        <f t="shared" si="429"/>
        <v>3.379517031481047</v>
      </c>
      <c r="AB769" s="10">
        <f t="shared" si="430"/>
        <v>8.2960919534999995</v>
      </c>
      <c r="AC769" s="10">
        <f t="shared" si="431"/>
        <v>1.5836777246310456</v>
      </c>
      <c r="AD769" s="10">
        <f t="shared" si="432"/>
        <v>0.74372062796908289</v>
      </c>
      <c r="AE769" s="10">
        <f t="shared" si="433"/>
        <v>1.1636991763000641</v>
      </c>
      <c r="AF769" s="10">
        <f t="shared" si="434"/>
        <v>0.7149740857195469</v>
      </c>
      <c r="AG769" s="10">
        <f t="shared" si="435"/>
        <v>7.4367409844024193E-2</v>
      </c>
      <c r="AH769" s="10">
        <f t="shared" si="436"/>
        <v>98.628372997905473</v>
      </c>
      <c r="AI769" s="10">
        <f t="shared" si="437"/>
        <v>6.5587868043607139E-2</v>
      </c>
      <c r="AJ769" s="10">
        <f t="shared" ca="1" si="438"/>
        <v>-0.87172045989000002</v>
      </c>
      <c r="AK769" s="12">
        <f t="shared" si="439"/>
        <v>7.4367409844024193E-2</v>
      </c>
      <c r="AL769" s="10">
        <f t="shared" ca="1" si="440"/>
        <v>4.2512374913710467</v>
      </c>
      <c r="AM769" s="10">
        <f t="shared" si="441"/>
        <v>6.5587868043607139E-2</v>
      </c>
      <c r="AN769" s="10">
        <f t="shared" si="442"/>
        <v>3.1994756619255682</v>
      </c>
      <c r="AO769" s="10">
        <f t="shared" si="443"/>
        <v>3.0511781610000002</v>
      </c>
      <c r="AP769" s="10">
        <f t="shared" si="444"/>
        <v>0.44872509058051724</v>
      </c>
      <c r="AQ769" s="10">
        <f t="shared" si="445"/>
        <v>2.0374005747400004</v>
      </c>
      <c r="AR769" s="15">
        <f t="shared" ca="1" si="446"/>
        <v>2.0014806458667294</v>
      </c>
    </row>
    <row r="770" spans="1:44">
      <c r="A770" s="14" t="str">
        <f>B770&amp;D770</f>
        <v>VA12</v>
      </c>
      <c r="B770" t="s">
        <v>108</v>
      </c>
      <c r="C770" t="s">
        <v>152</v>
      </c>
      <c r="D770">
        <v>12</v>
      </c>
      <c r="E770">
        <v>1</v>
      </c>
      <c r="F770" s="16">
        <f t="shared" ca="1" si="447"/>
        <v>1.485698918074398</v>
      </c>
      <c r="G770">
        <v>9.6395698920000008</v>
      </c>
      <c r="H770">
        <v>-0.58946236600000002</v>
      </c>
      <c r="I770">
        <v>-1.0615053759999999</v>
      </c>
      <c r="J770">
        <v>228.46666669999999</v>
      </c>
      <c r="K770">
        <v>3.1875224009999998</v>
      </c>
      <c r="L770">
        <v>37.583233329999999</v>
      </c>
      <c r="M770">
        <v>5.4645161289999997</v>
      </c>
      <c r="N770" s="12">
        <f t="shared" si="416"/>
        <v>15.75</v>
      </c>
      <c r="O770" s="10">
        <f t="shared" si="417"/>
        <v>9.5</v>
      </c>
      <c r="P770" s="10">
        <f t="shared" si="418"/>
        <v>98.628372997905473</v>
      </c>
      <c r="Q770" s="10">
        <f t="shared" si="419"/>
        <v>31.227391054023439</v>
      </c>
      <c r="R770" s="10">
        <f t="shared" si="420"/>
        <v>26.837218951168001</v>
      </c>
      <c r="S770" s="12">
        <f t="shared" si="421"/>
        <v>8.4672962648289491</v>
      </c>
      <c r="T770" s="10">
        <f t="shared" si="422"/>
        <v>11.884467000010501</v>
      </c>
      <c r="U770" s="10">
        <f t="shared" si="423"/>
        <v>0.71246748085727929</v>
      </c>
      <c r="V770" s="10">
        <f t="shared" si="424"/>
        <v>6.5198181239182906</v>
      </c>
      <c r="W770" s="10">
        <f t="shared" si="425"/>
        <v>29.03230500259572</v>
      </c>
      <c r="X770" s="10">
        <f t="shared" si="426"/>
        <v>0.23474885220627004</v>
      </c>
      <c r="Y770" s="10">
        <f t="shared" si="427"/>
        <v>0.61183109915732714</v>
      </c>
      <c r="Z770" s="10">
        <f t="shared" si="428"/>
        <v>4.1698126591124289</v>
      </c>
      <c r="AA770" s="10">
        <f t="shared" si="429"/>
        <v>2.3500054648058617</v>
      </c>
      <c r="AB770" s="10">
        <f t="shared" si="430"/>
        <v>4.5250537630000007</v>
      </c>
      <c r="AC770" s="10">
        <f t="shared" si="431"/>
        <v>1.1986172382529316</v>
      </c>
      <c r="AD770" s="10">
        <f t="shared" si="432"/>
        <v>0.58508866348902022</v>
      </c>
      <c r="AE770" s="10">
        <f t="shared" si="433"/>
        <v>0.89185295087097594</v>
      </c>
      <c r="AF770" s="10">
        <f t="shared" si="434"/>
        <v>0.56519408734171372</v>
      </c>
      <c r="AG770" s="10">
        <f t="shared" si="435"/>
        <v>5.9130846012957615E-2</v>
      </c>
      <c r="AH770" s="10">
        <f t="shared" si="436"/>
        <v>98.628372997905473</v>
      </c>
      <c r="AI770" s="10">
        <f t="shared" si="437"/>
        <v>6.5587868043607139E-2</v>
      </c>
      <c r="AJ770" s="10">
        <f t="shared" ca="1" si="438"/>
        <v>-0.52794534666999993</v>
      </c>
      <c r="AK770" s="12">
        <f t="shared" si="439"/>
        <v>5.9130846012957615E-2</v>
      </c>
      <c r="AL770" s="10">
        <f t="shared" ca="1" si="440"/>
        <v>2.8779508114758618</v>
      </c>
      <c r="AM770" s="10">
        <f t="shared" si="441"/>
        <v>6.5587868043607139E-2</v>
      </c>
      <c r="AN770" s="10">
        <f t="shared" si="442"/>
        <v>3.2429504572534169</v>
      </c>
      <c r="AO770" s="10">
        <f t="shared" si="443"/>
        <v>3.1875224009999998</v>
      </c>
      <c r="AP770" s="10">
        <f t="shared" si="444"/>
        <v>0.32665886352926221</v>
      </c>
      <c r="AQ770" s="10">
        <f t="shared" si="445"/>
        <v>2.0837576163399998</v>
      </c>
      <c r="AR770" s="15">
        <f t="shared" ca="1" si="446"/>
        <v>1.485698918074398</v>
      </c>
    </row>
    <row r="771" spans="1:44">
      <c r="A771" s="14" t="str">
        <f>B771&amp;D771</f>
        <v>VA1</v>
      </c>
      <c r="B771" t="s">
        <v>108</v>
      </c>
      <c r="C771" t="s">
        <v>152</v>
      </c>
      <c r="D771">
        <v>1</v>
      </c>
      <c r="E771">
        <v>2</v>
      </c>
      <c r="F771" s="16">
        <f t="shared" ca="1" si="447"/>
        <v>0.97148981518950861</v>
      </c>
      <c r="G771">
        <v>2.733333333</v>
      </c>
      <c r="H771">
        <v>-4.3333333329999997</v>
      </c>
      <c r="I771">
        <v>-4.1026388889999996</v>
      </c>
      <c r="J771">
        <v>1156</v>
      </c>
      <c r="K771">
        <v>5.4465277780000001</v>
      </c>
      <c r="L771">
        <v>37.950000000000003</v>
      </c>
      <c r="M771">
        <v>5.8</v>
      </c>
      <c r="N771" s="12">
        <f t="shared" si="416"/>
        <v>16.850000000000001</v>
      </c>
      <c r="O771" s="10">
        <f t="shared" si="417"/>
        <v>9.6999999999999993</v>
      </c>
      <c r="P771" s="10">
        <f t="shared" si="418"/>
        <v>88.361258480135788</v>
      </c>
      <c r="Q771" s="10">
        <f t="shared" si="419"/>
        <v>28.245437499156438</v>
      </c>
      <c r="R771" s="10">
        <f t="shared" si="420"/>
        <v>25.482325176836436</v>
      </c>
      <c r="S771" s="12">
        <f t="shared" si="421"/>
        <v>9.2501288659793826</v>
      </c>
      <c r="T771" s="10">
        <f t="shared" si="422"/>
        <v>13.027072000000002</v>
      </c>
      <c r="U771" s="10">
        <f t="shared" si="423"/>
        <v>0.71006968150474492</v>
      </c>
      <c r="V771" s="10">
        <f t="shared" si="424"/>
        <v>7.1225992268041249</v>
      </c>
      <c r="W771" s="10">
        <f t="shared" si="425"/>
        <v>26.863881337996439</v>
      </c>
      <c r="X771" s="10">
        <f t="shared" si="426"/>
        <v>0.24600570401651714</v>
      </c>
      <c r="Y771" s="10">
        <f t="shared" si="427"/>
        <v>0.60859407003140575</v>
      </c>
      <c r="Z771" s="10">
        <f t="shared" si="428"/>
        <v>4.0219961806621223</v>
      </c>
      <c r="AA771" s="10">
        <f t="shared" si="429"/>
        <v>3.1006030461420027</v>
      </c>
      <c r="AB771" s="10">
        <f t="shared" si="430"/>
        <v>-0.79999999999999982</v>
      </c>
      <c r="AC771" s="10">
        <f t="shared" si="431"/>
        <v>0.74354431749684824</v>
      </c>
      <c r="AD771" s="10">
        <f t="shared" si="432"/>
        <v>0.4429851316657013</v>
      </c>
      <c r="AE771" s="10">
        <f t="shared" si="433"/>
        <v>0.59326472458127477</v>
      </c>
      <c r="AF771" s="10">
        <f t="shared" si="434"/>
        <v>0.45076161619543803</v>
      </c>
      <c r="AG771" s="10">
        <f t="shared" si="435"/>
        <v>4.2212183235063698E-2</v>
      </c>
      <c r="AH771" s="10">
        <f t="shared" si="436"/>
        <v>88.361258480135788</v>
      </c>
      <c r="AI771" s="10">
        <f t="shared" si="437"/>
        <v>5.8760236889290302E-2</v>
      </c>
      <c r="AJ771" s="10">
        <f t="shared" ca="1" si="438"/>
        <v>2.2580645149999998E-2</v>
      </c>
      <c r="AK771" s="12">
        <f t="shared" si="439"/>
        <v>4.2212183235063698E-2</v>
      </c>
      <c r="AL771" s="10">
        <f t="shared" ca="1" si="440"/>
        <v>3.0780224009920025</v>
      </c>
      <c r="AM771" s="10">
        <f t="shared" si="441"/>
        <v>5.8760236889290302E-2</v>
      </c>
      <c r="AN771" s="10">
        <f t="shared" si="442"/>
        <v>3.3063923585598824</v>
      </c>
      <c r="AO771" s="10">
        <f t="shared" si="443"/>
        <v>5.4465277780000001</v>
      </c>
      <c r="AP771" s="10">
        <f t="shared" si="444"/>
        <v>0.14250310838583674</v>
      </c>
      <c r="AQ771" s="10">
        <f t="shared" si="445"/>
        <v>2.8518194445200002</v>
      </c>
      <c r="AR771" s="15">
        <f t="shared" ca="1" si="446"/>
        <v>0.97148981518950861</v>
      </c>
    </row>
    <row r="772" spans="1:44">
      <c r="A772" s="14" t="str">
        <f>B772&amp;D772</f>
        <v>VA2</v>
      </c>
      <c r="B772" t="s">
        <v>108</v>
      </c>
      <c r="C772" t="s">
        <v>152</v>
      </c>
      <c r="D772">
        <v>2</v>
      </c>
      <c r="E772">
        <v>2</v>
      </c>
      <c r="F772" s="16">
        <f t="shared" ca="1" si="447"/>
        <v>1.4312374028828452</v>
      </c>
      <c r="G772">
        <v>2.3481481479999999</v>
      </c>
      <c r="H772">
        <v>-5.2185185189999999</v>
      </c>
      <c r="I772">
        <v>-6.6197530860000002</v>
      </c>
      <c r="J772">
        <v>1156</v>
      </c>
      <c r="K772">
        <v>6.5827160490000001</v>
      </c>
      <c r="L772">
        <v>37.950000000000003</v>
      </c>
      <c r="M772">
        <v>4.0370370370000002</v>
      </c>
      <c r="N772" s="12">
        <f t="shared" si="416"/>
        <v>22.05</v>
      </c>
      <c r="O772" s="10">
        <f t="shared" si="417"/>
        <v>10.649999999999999</v>
      </c>
      <c r="P772" s="10">
        <f t="shared" si="418"/>
        <v>88.361258480135788</v>
      </c>
      <c r="Q772" s="10">
        <f t="shared" si="419"/>
        <v>28.040946484375002</v>
      </c>
      <c r="R772" s="10">
        <f t="shared" si="420"/>
        <v>25.10481576964844</v>
      </c>
      <c r="S772" s="12">
        <f t="shared" si="421"/>
        <v>9.6916862284436629</v>
      </c>
      <c r="T772" s="10">
        <f t="shared" si="422"/>
        <v>17.047296000000003</v>
      </c>
      <c r="U772" s="10">
        <f t="shared" si="423"/>
        <v>0.56851750731867745</v>
      </c>
      <c r="V772" s="10">
        <f t="shared" si="424"/>
        <v>7.4625983959016207</v>
      </c>
      <c r="W772" s="10">
        <f t="shared" si="425"/>
        <v>26.572881127011719</v>
      </c>
      <c r="X772" s="10">
        <f t="shared" si="426"/>
        <v>0.25459933453986167</v>
      </c>
      <c r="Y772" s="10">
        <f t="shared" si="427"/>
        <v>0.41749863488021466</v>
      </c>
      <c r="Z772" s="10">
        <f t="shared" si="428"/>
        <v>2.8245610674700661</v>
      </c>
      <c r="AA772" s="10">
        <f t="shared" si="429"/>
        <v>4.6380373284315546</v>
      </c>
      <c r="AB772" s="10">
        <f t="shared" si="430"/>
        <v>-1.4351851855</v>
      </c>
      <c r="AC772" s="10">
        <f t="shared" si="431"/>
        <v>0.72341747850945481</v>
      </c>
      <c r="AD772" s="10">
        <f t="shared" si="432"/>
        <v>0.41423822885590017</v>
      </c>
      <c r="AE772" s="10">
        <f t="shared" si="433"/>
        <v>0.56882785368267752</v>
      </c>
      <c r="AF772" s="10">
        <f t="shared" si="434"/>
        <v>0.37210579903237084</v>
      </c>
      <c r="AG772" s="10">
        <f t="shared" si="435"/>
        <v>4.0504866626430235E-2</v>
      </c>
      <c r="AH772" s="10">
        <f t="shared" si="436"/>
        <v>88.361258480135788</v>
      </c>
      <c r="AI772" s="10">
        <f t="shared" si="437"/>
        <v>5.8760236889290302E-2</v>
      </c>
      <c r="AJ772" s="10">
        <f t="shared" ca="1" si="438"/>
        <v>-8.8925925970000028E-2</v>
      </c>
      <c r="AK772" s="12">
        <f t="shared" si="439"/>
        <v>4.0504866626430235E-2</v>
      </c>
      <c r="AL772" s="10">
        <f t="shared" ca="1" si="440"/>
        <v>4.7269632544015545</v>
      </c>
      <c r="AM772" s="10">
        <f t="shared" si="441"/>
        <v>5.8760236889290302E-2</v>
      </c>
      <c r="AN772" s="10">
        <f t="shared" si="442"/>
        <v>3.3141259504283367</v>
      </c>
      <c r="AO772" s="10">
        <f t="shared" si="443"/>
        <v>6.5827160490000001</v>
      </c>
      <c r="AP772" s="10">
        <f t="shared" si="444"/>
        <v>0.19672205465030668</v>
      </c>
      <c r="AQ772" s="10">
        <f t="shared" si="445"/>
        <v>3.2381234566600003</v>
      </c>
      <c r="AR772" s="15">
        <f t="shared" ca="1" si="446"/>
        <v>1.4312374028828452</v>
      </c>
    </row>
    <row r="773" spans="1:44">
      <c r="A773" s="14" t="str">
        <f>B773&amp;D773</f>
        <v>VA3</v>
      </c>
      <c r="B773" t="s">
        <v>108</v>
      </c>
      <c r="C773" t="s">
        <v>152</v>
      </c>
      <c r="D773">
        <v>3</v>
      </c>
      <c r="E773">
        <v>2</v>
      </c>
      <c r="F773" s="16">
        <f t="shared" ca="1" si="447"/>
        <v>1.9213680651526275</v>
      </c>
      <c r="G773">
        <v>6.6033333330000001</v>
      </c>
      <c r="H773">
        <v>-1.76</v>
      </c>
      <c r="I773">
        <v>-2.7886111109999998</v>
      </c>
      <c r="J773">
        <v>1156</v>
      </c>
      <c r="K773">
        <v>5.3186111110000001</v>
      </c>
      <c r="L773">
        <v>37.950000000000003</v>
      </c>
      <c r="M773">
        <v>6.6</v>
      </c>
      <c r="N773" s="12">
        <f t="shared" si="416"/>
        <v>28.55</v>
      </c>
      <c r="O773" s="10">
        <f t="shared" si="417"/>
        <v>11.7</v>
      </c>
      <c r="P773" s="10">
        <f t="shared" si="418"/>
        <v>88.361258480135788</v>
      </c>
      <c r="Q773" s="10">
        <f t="shared" si="419"/>
        <v>29.921898274686438</v>
      </c>
      <c r="R773" s="10">
        <f t="shared" si="420"/>
        <v>26.444725098343</v>
      </c>
      <c r="S773" s="12">
        <f t="shared" si="421"/>
        <v>15.190064102564103</v>
      </c>
      <c r="T773" s="10">
        <f t="shared" si="422"/>
        <v>22.072576000000002</v>
      </c>
      <c r="U773" s="10">
        <f t="shared" si="423"/>
        <v>0.68818719222278824</v>
      </c>
      <c r="V773" s="10">
        <f t="shared" si="424"/>
        <v>11.696349358974359</v>
      </c>
      <c r="W773" s="10">
        <f t="shared" si="425"/>
        <v>28.18331168651472</v>
      </c>
      <c r="X773" s="10">
        <f t="shared" si="426"/>
        <v>0.24126204196586054</v>
      </c>
      <c r="Y773" s="10">
        <f t="shared" si="427"/>
        <v>0.57905270950076415</v>
      </c>
      <c r="Z773" s="10">
        <f t="shared" si="428"/>
        <v>3.9373055678338522</v>
      </c>
      <c r="AA773" s="10">
        <f t="shared" si="429"/>
        <v>7.759043791140507</v>
      </c>
      <c r="AB773" s="10">
        <f t="shared" si="430"/>
        <v>2.4216666665000002</v>
      </c>
      <c r="AC773" s="10">
        <f t="shared" si="431"/>
        <v>0.97489530160857008</v>
      </c>
      <c r="AD773" s="10">
        <f t="shared" si="432"/>
        <v>0.5368532743795934</v>
      </c>
      <c r="AE773" s="10">
        <f t="shared" si="433"/>
        <v>0.75587428799408174</v>
      </c>
      <c r="AF773" s="10">
        <f t="shared" si="434"/>
        <v>0.49740736514038214</v>
      </c>
      <c r="AG773" s="10">
        <f t="shared" si="435"/>
        <v>5.1858988210469199E-2</v>
      </c>
      <c r="AH773" s="10">
        <f t="shared" si="436"/>
        <v>88.361258480135788</v>
      </c>
      <c r="AI773" s="10">
        <f t="shared" si="437"/>
        <v>5.8760236889290302E-2</v>
      </c>
      <c r="AJ773" s="10">
        <f t="shared" ca="1" si="438"/>
        <v>0.5399592592800001</v>
      </c>
      <c r="AK773" s="12">
        <f t="shared" si="439"/>
        <v>5.1858988210469199E-2</v>
      </c>
      <c r="AL773" s="10">
        <f t="shared" ca="1" si="440"/>
        <v>7.2190845318605072</v>
      </c>
      <c r="AM773" s="10">
        <f t="shared" si="441"/>
        <v>5.8760236889290302E-2</v>
      </c>
      <c r="AN773" s="10">
        <f t="shared" si="442"/>
        <v>3.2677167736762827</v>
      </c>
      <c r="AO773" s="10">
        <f t="shared" si="443"/>
        <v>5.3186111110000001</v>
      </c>
      <c r="AP773" s="10">
        <f t="shared" si="444"/>
        <v>0.2584669228536996</v>
      </c>
      <c r="AQ773" s="10">
        <f t="shared" si="445"/>
        <v>2.8083277777400002</v>
      </c>
      <c r="AR773" s="15">
        <f t="shared" ca="1" si="446"/>
        <v>1.9213680651526275</v>
      </c>
    </row>
    <row r="774" spans="1:44">
      <c r="A774" s="14" t="str">
        <f>B774&amp;D774</f>
        <v>VA4</v>
      </c>
      <c r="B774" t="s">
        <v>108</v>
      </c>
      <c r="C774" t="s">
        <v>152</v>
      </c>
      <c r="D774">
        <v>4</v>
      </c>
      <c r="E774">
        <v>2</v>
      </c>
      <c r="F774" s="16">
        <f t="shared" ca="1" si="447"/>
        <v>3.6616641181122009</v>
      </c>
      <c r="G774">
        <v>14.15517241</v>
      </c>
      <c r="H774">
        <v>3.489655172</v>
      </c>
      <c r="I774">
        <v>0.25402298899999998</v>
      </c>
      <c r="J774">
        <v>1156</v>
      </c>
      <c r="K774">
        <v>6.1783045980000004</v>
      </c>
      <c r="L774">
        <v>37.950000000000003</v>
      </c>
      <c r="M774">
        <v>6.2068965519999999</v>
      </c>
      <c r="N774" s="12">
        <f t="shared" si="416"/>
        <v>35.47</v>
      </c>
      <c r="O774" s="10">
        <f t="shared" si="417"/>
        <v>12.95</v>
      </c>
      <c r="P774" s="10">
        <f t="shared" si="418"/>
        <v>88.361258480135788</v>
      </c>
      <c r="Q774" s="10">
        <f t="shared" si="419"/>
        <v>33.265149545383004</v>
      </c>
      <c r="R774" s="10">
        <f t="shared" si="420"/>
        <v>28.451044931327999</v>
      </c>
      <c r="S774" s="12">
        <f t="shared" si="421"/>
        <v>17.367832845538224</v>
      </c>
      <c r="T774" s="10">
        <f t="shared" si="422"/>
        <v>27.422566400000001</v>
      </c>
      <c r="U774" s="10">
        <f t="shared" si="423"/>
        <v>0.63334089859431331</v>
      </c>
      <c r="V774" s="10">
        <f t="shared" si="424"/>
        <v>13.373231291064434</v>
      </c>
      <c r="W774" s="10">
        <f t="shared" si="425"/>
        <v>30.858097238355501</v>
      </c>
      <c r="X774" s="10">
        <f t="shared" si="426"/>
        <v>0.22956984821450818</v>
      </c>
      <c r="Y774" s="10">
        <f t="shared" si="427"/>
        <v>0.50501021310232308</v>
      </c>
      <c r="Z774" s="10">
        <f t="shared" si="428"/>
        <v>3.5775371436176431</v>
      </c>
      <c r="AA774" s="10">
        <f t="shared" si="429"/>
        <v>9.79569414744679</v>
      </c>
      <c r="AB774" s="10">
        <f t="shared" si="430"/>
        <v>8.8224137910000007</v>
      </c>
      <c r="AC774" s="10">
        <f t="shared" si="431"/>
        <v>1.6147737325844937</v>
      </c>
      <c r="AD774" s="10">
        <f t="shared" si="432"/>
        <v>0.78450727383083985</v>
      </c>
      <c r="AE774" s="10">
        <f t="shared" si="433"/>
        <v>1.1996405032076667</v>
      </c>
      <c r="AF774" s="10">
        <f t="shared" si="434"/>
        <v>0.62218461343707976</v>
      </c>
      <c r="AG774" s="10">
        <f t="shared" si="435"/>
        <v>7.67397579602494E-2</v>
      </c>
      <c r="AH774" s="10">
        <f t="shared" si="436"/>
        <v>88.361258480135788</v>
      </c>
      <c r="AI774" s="10">
        <f t="shared" si="437"/>
        <v>5.8760236889290302E-2</v>
      </c>
      <c r="AJ774" s="10">
        <f t="shared" ca="1" si="438"/>
        <v>0.89610459743000015</v>
      </c>
      <c r="AK774" s="12">
        <f t="shared" si="439"/>
        <v>7.67397579602494E-2</v>
      </c>
      <c r="AL774" s="10">
        <f t="shared" ca="1" si="440"/>
        <v>8.8995895500167901</v>
      </c>
      <c r="AM774" s="10">
        <f t="shared" si="441"/>
        <v>5.8760236889290302E-2</v>
      </c>
      <c r="AN774" s="10">
        <f t="shared" si="442"/>
        <v>3.1935004313299284</v>
      </c>
      <c r="AO774" s="10">
        <f t="shared" si="443"/>
        <v>6.1783045980000004</v>
      </c>
      <c r="AP774" s="10">
        <f t="shared" si="444"/>
        <v>0.57745588977058693</v>
      </c>
      <c r="AQ774" s="10">
        <f t="shared" si="445"/>
        <v>3.1006235633200001</v>
      </c>
      <c r="AR774" s="15">
        <f t="shared" ca="1" si="446"/>
        <v>3.6616641181122009</v>
      </c>
    </row>
    <row r="775" spans="1:44">
      <c r="A775" s="14" t="str">
        <f>B775&amp;D775</f>
        <v>VA5</v>
      </c>
      <c r="B775" t="s">
        <v>108</v>
      </c>
      <c r="C775" t="s">
        <v>152</v>
      </c>
      <c r="D775">
        <v>5</v>
      </c>
      <c r="E775">
        <v>2</v>
      </c>
      <c r="F775" s="16">
        <f t="shared" ca="1" si="447"/>
        <v>3.938843447327248</v>
      </c>
      <c r="G775">
        <v>14.84</v>
      </c>
      <c r="H775">
        <v>4.78</v>
      </c>
      <c r="I775">
        <v>2.4608333330000001</v>
      </c>
      <c r="J775">
        <v>1156</v>
      </c>
      <c r="K775">
        <v>6.2851388889999997</v>
      </c>
      <c r="L775">
        <v>37.950000000000003</v>
      </c>
      <c r="M775">
        <v>7.9333333330000002</v>
      </c>
      <c r="N775" s="12">
        <f t="shared" si="416"/>
        <v>39.950000000000003</v>
      </c>
      <c r="O775" s="10">
        <f t="shared" si="417"/>
        <v>14</v>
      </c>
      <c r="P775" s="10">
        <f t="shared" si="418"/>
        <v>88.361258480135788</v>
      </c>
      <c r="Q775" s="10">
        <f t="shared" si="419"/>
        <v>33.497568920898438</v>
      </c>
      <c r="R775" s="10">
        <f t="shared" si="420"/>
        <v>29.074606329023439</v>
      </c>
      <c r="S775" s="12">
        <f t="shared" si="421"/>
        <v>21.30666666619107</v>
      </c>
      <c r="T775" s="10">
        <f t="shared" si="422"/>
        <v>30.886144000000002</v>
      </c>
      <c r="U775" s="10">
        <f t="shared" si="423"/>
        <v>0.68984547459828816</v>
      </c>
      <c r="V775" s="10">
        <f t="shared" si="424"/>
        <v>16.406133332967123</v>
      </c>
      <c r="W775" s="10">
        <f t="shared" si="425"/>
        <v>31.286087624960938</v>
      </c>
      <c r="X775" s="10">
        <f t="shared" si="426"/>
        <v>0.22044498742256763</v>
      </c>
      <c r="Y775" s="10">
        <f t="shared" si="427"/>
        <v>0.58129139070768909</v>
      </c>
      <c r="Z775" s="10">
        <f t="shared" si="428"/>
        <v>4.0090860343886439</v>
      </c>
      <c r="AA775" s="10">
        <f t="shared" si="429"/>
        <v>12.397047298578478</v>
      </c>
      <c r="AB775" s="10">
        <f t="shared" si="430"/>
        <v>9.81</v>
      </c>
      <c r="AC775" s="10">
        <f t="shared" si="431"/>
        <v>1.6878587487444097</v>
      </c>
      <c r="AD775" s="10">
        <f t="shared" si="432"/>
        <v>0.8590052434405806</v>
      </c>
      <c r="AE775" s="10">
        <f t="shared" si="433"/>
        <v>1.2734319960924951</v>
      </c>
      <c r="AF775" s="10">
        <f t="shared" si="434"/>
        <v>0.72925515471377611</v>
      </c>
      <c r="AG775" s="10">
        <f t="shared" si="435"/>
        <v>8.1365966110784171E-2</v>
      </c>
      <c r="AH775" s="10">
        <f t="shared" si="436"/>
        <v>88.361258480135788</v>
      </c>
      <c r="AI775" s="10">
        <f t="shared" si="437"/>
        <v>5.8760236889290302E-2</v>
      </c>
      <c r="AJ775" s="10">
        <f t="shared" ca="1" si="438"/>
        <v>0.13826206925999998</v>
      </c>
      <c r="AK775" s="12">
        <f t="shared" si="439"/>
        <v>8.1365966110784171E-2</v>
      </c>
      <c r="AL775" s="10">
        <f t="shared" ca="1" si="440"/>
        <v>12.258785229318478</v>
      </c>
      <c r="AM775" s="10">
        <f t="shared" si="441"/>
        <v>5.8760236889290302E-2</v>
      </c>
      <c r="AN775" s="10">
        <f t="shared" si="442"/>
        <v>3.1823485732470562</v>
      </c>
      <c r="AO775" s="10">
        <f t="shared" si="443"/>
        <v>6.2851388889999997</v>
      </c>
      <c r="AP775" s="10">
        <f t="shared" si="444"/>
        <v>0.54417684137871902</v>
      </c>
      <c r="AQ775" s="10">
        <f t="shared" si="445"/>
        <v>3.1369472222599999</v>
      </c>
      <c r="AR775" s="15">
        <f t="shared" ca="1" si="446"/>
        <v>3.938843447327248</v>
      </c>
    </row>
    <row r="776" spans="1:44">
      <c r="A776" s="14" t="str">
        <f>B776&amp;D776</f>
        <v>VA6</v>
      </c>
      <c r="B776" t="s">
        <v>108</v>
      </c>
      <c r="C776" t="s">
        <v>152</v>
      </c>
      <c r="D776">
        <v>6</v>
      </c>
      <c r="E776">
        <v>2</v>
      </c>
      <c r="F776" s="16">
        <f t="shared" ca="1" si="447"/>
        <v>3.2609564007841167</v>
      </c>
      <c r="G776">
        <v>20.855172410000002</v>
      </c>
      <c r="H776">
        <v>12.486206900000001</v>
      </c>
      <c r="I776">
        <v>10.46465517</v>
      </c>
      <c r="J776">
        <v>1156</v>
      </c>
      <c r="K776">
        <v>4.2310344830000002</v>
      </c>
      <c r="L776">
        <v>37.950000000000003</v>
      </c>
      <c r="M776">
        <v>7.3103448279999999</v>
      </c>
      <c r="N776" s="12">
        <f t="shared" si="416"/>
        <v>28.25</v>
      </c>
      <c r="O776" s="10">
        <f t="shared" si="417"/>
        <v>14.5</v>
      </c>
      <c r="P776" s="10">
        <f t="shared" si="418"/>
        <v>88.361258480135788</v>
      </c>
      <c r="Q776" s="10">
        <f t="shared" si="419"/>
        <v>36.382648913511439</v>
      </c>
      <c r="R776" s="10">
        <f t="shared" si="420"/>
        <v>32.347545564375004</v>
      </c>
      <c r="S776" s="12">
        <f t="shared" si="421"/>
        <v>14.183784185896553</v>
      </c>
      <c r="T776" s="10">
        <f t="shared" si="422"/>
        <v>21.84064</v>
      </c>
      <c r="U776" s="10">
        <f t="shared" si="423"/>
        <v>0.64942163718171964</v>
      </c>
      <c r="V776" s="10">
        <f t="shared" si="424"/>
        <v>10.921513823140346</v>
      </c>
      <c r="W776" s="10">
        <f t="shared" si="425"/>
        <v>34.365097238943221</v>
      </c>
      <c r="X776" s="10">
        <f t="shared" si="426"/>
        <v>0.18243158079028876</v>
      </c>
      <c r="Y776" s="10">
        <f t="shared" si="427"/>
        <v>0.52671921019532164</v>
      </c>
      <c r="Z776" s="10">
        <f t="shared" si="428"/>
        <v>3.3021496903860124</v>
      </c>
      <c r="AA776" s="10">
        <f t="shared" si="429"/>
        <v>7.6193641327543338</v>
      </c>
      <c r="AB776" s="10">
        <f t="shared" si="430"/>
        <v>16.670689655</v>
      </c>
      <c r="AC776" s="10">
        <f t="shared" si="431"/>
        <v>2.4649669248669501</v>
      </c>
      <c r="AD776" s="10">
        <f t="shared" si="432"/>
        <v>1.448168601793461</v>
      </c>
      <c r="AE776" s="10">
        <f t="shared" si="433"/>
        <v>1.9565677633302054</v>
      </c>
      <c r="AF776" s="10">
        <f t="shared" si="434"/>
        <v>1.2667248332779233</v>
      </c>
      <c r="AG776" s="10">
        <f t="shared" si="435"/>
        <v>0.12056543268533991</v>
      </c>
      <c r="AH776" s="10">
        <f t="shared" si="436"/>
        <v>88.361258480135788</v>
      </c>
      <c r="AI776" s="10">
        <f t="shared" si="437"/>
        <v>5.8760236889290302E-2</v>
      </c>
      <c r="AJ776" s="10">
        <f t="shared" ca="1" si="438"/>
        <v>0.96049655170000003</v>
      </c>
      <c r="AK776" s="12">
        <f t="shared" si="439"/>
        <v>0.12056543268533991</v>
      </c>
      <c r="AL776" s="10">
        <f t="shared" ca="1" si="440"/>
        <v>6.6588675810543334</v>
      </c>
      <c r="AM776" s="10">
        <f t="shared" si="441"/>
        <v>5.8760236889290302E-2</v>
      </c>
      <c r="AN776" s="10">
        <f t="shared" si="442"/>
        <v>3.1069764119797791</v>
      </c>
      <c r="AO776" s="10">
        <f t="shared" si="443"/>
        <v>4.2310344830000002</v>
      </c>
      <c r="AP776" s="10">
        <f t="shared" si="444"/>
        <v>0.68984293005228214</v>
      </c>
      <c r="AQ776" s="10">
        <f t="shared" si="445"/>
        <v>2.4385517242199999</v>
      </c>
      <c r="AR776" s="15">
        <f t="shared" ca="1" si="446"/>
        <v>3.2609564007841167</v>
      </c>
    </row>
    <row r="777" spans="1:44">
      <c r="A777" s="14" t="str">
        <f>B777&amp;D777</f>
        <v>VA7</v>
      </c>
      <c r="B777" t="s">
        <v>108</v>
      </c>
      <c r="C777" t="s">
        <v>152</v>
      </c>
      <c r="D777">
        <v>7</v>
      </c>
      <c r="E777">
        <v>2</v>
      </c>
      <c r="F777" s="16">
        <f t="shared" ca="1" si="447"/>
        <v>4.3035315438307409</v>
      </c>
      <c r="G777">
        <v>22.466666669999999</v>
      </c>
      <c r="H777">
        <v>15.44333333</v>
      </c>
      <c r="I777">
        <v>14.57</v>
      </c>
      <c r="J777">
        <v>1156</v>
      </c>
      <c r="K777">
        <v>4.2486111109999998</v>
      </c>
      <c r="L777">
        <v>37.950000000000003</v>
      </c>
      <c r="M777">
        <v>8.7666666670000009</v>
      </c>
      <c r="N777" s="12">
        <f t="shared" si="416"/>
        <v>40.799999999999997</v>
      </c>
      <c r="O777" s="10">
        <f t="shared" si="417"/>
        <v>14.3</v>
      </c>
      <c r="P777" s="10">
        <f t="shared" si="418"/>
        <v>88.361258480135788</v>
      </c>
      <c r="Q777" s="10">
        <f t="shared" si="419"/>
        <v>37.132138114375003</v>
      </c>
      <c r="R777" s="10">
        <f t="shared" si="420"/>
        <v>33.731204087808003</v>
      </c>
      <c r="S777" s="12">
        <f t="shared" si="421"/>
        <v>22.70629370676923</v>
      </c>
      <c r="T777" s="10">
        <f t="shared" si="422"/>
        <v>31.543295999999998</v>
      </c>
      <c r="U777" s="10">
        <f t="shared" si="423"/>
        <v>0.71984531060955814</v>
      </c>
      <c r="V777" s="10">
        <f t="shared" si="424"/>
        <v>17.483846154212308</v>
      </c>
      <c r="W777" s="10">
        <f t="shared" si="425"/>
        <v>35.431671101091503</v>
      </c>
      <c r="X777" s="10">
        <f t="shared" si="426"/>
        <v>0.15969298729293643</v>
      </c>
      <c r="Y777" s="10">
        <f t="shared" si="427"/>
        <v>0.62179116932290357</v>
      </c>
      <c r="Z777" s="10">
        <f t="shared" si="428"/>
        <v>3.518212205088425</v>
      </c>
      <c r="AA777" s="10">
        <f t="shared" si="429"/>
        <v>13.965633949123884</v>
      </c>
      <c r="AB777" s="10">
        <f t="shared" si="430"/>
        <v>18.954999999999998</v>
      </c>
      <c r="AC777" s="10">
        <f t="shared" si="431"/>
        <v>2.720076143720255</v>
      </c>
      <c r="AD777" s="10">
        <f t="shared" si="432"/>
        <v>1.7546338379200845</v>
      </c>
      <c r="AE777" s="10">
        <f t="shared" si="433"/>
        <v>2.2373549908201698</v>
      </c>
      <c r="AF777" s="10">
        <f t="shared" si="434"/>
        <v>1.6587050424155707</v>
      </c>
      <c r="AG777" s="10">
        <f t="shared" si="435"/>
        <v>0.13674630597643894</v>
      </c>
      <c r="AH777" s="10">
        <f t="shared" si="436"/>
        <v>88.361258480135788</v>
      </c>
      <c r="AI777" s="10">
        <f t="shared" si="437"/>
        <v>5.8760236889290302E-2</v>
      </c>
      <c r="AJ777" s="10">
        <f t="shared" ca="1" si="438"/>
        <v>0.31980344829999974</v>
      </c>
      <c r="AK777" s="12">
        <f t="shared" si="439"/>
        <v>0.13674630597643894</v>
      </c>
      <c r="AL777" s="10">
        <f t="shared" ca="1" si="440"/>
        <v>13.645830500823884</v>
      </c>
      <c r="AM777" s="10">
        <f t="shared" si="441"/>
        <v>5.8760236889290302E-2</v>
      </c>
      <c r="AN777" s="10">
        <f t="shared" si="442"/>
        <v>3.0826668493432208</v>
      </c>
      <c r="AO777" s="10">
        <f t="shared" si="443"/>
        <v>4.2486111109999998</v>
      </c>
      <c r="AP777" s="10">
        <f t="shared" si="444"/>
        <v>0.57864994840459905</v>
      </c>
      <c r="AQ777" s="10">
        <f t="shared" si="445"/>
        <v>2.4445277777400003</v>
      </c>
      <c r="AR777" s="15">
        <f t="shared" ca="1" si="446"/>
        <v>4.3035315438307409</v>
      </c>
    </row>
    <row r="778" spans="1:44">
      <c r="A778" s="14" t="str">
        <f>B778&amp;D778</f>
        <v>VA8</v>
      </c>
      <c r="B778" t="s">
        <v>108</v>
      </c>
      <c r="C778" t="s">
        <v>152</v>
      </c>
      <c r="D778">
        <v>8</v>
      </c>
      <c r="E778">
        <v>2</v>
      </c>
      <c r="F778" s="16">
        <f t="shared" ca="1" si="447"/>
        <v>4.7836482254190988</v>
      </c>
      <c r="G778">
        <v>24.09333333</v>
      </c>
      <c r="H778">
        <v>15.83333333</v>
      </c>
      <c r="I778">
        <v>12.964722220000001</v>
      </c>
      <c r="J778">
        <v>1156</v>
      </c>
      <c r="K778">
        <v>3.7798611110000002</v>
      </c>
      <c r="L778">
        <v>37.950000000000003</v>
      </c>
      <c r="M778">
        <v>8.4333333330000002</v>
      </c>
      <c r="N778" s="12">
        <f t="shared" si="416"/>
        <v>37.200000000000003</v>
      </c>
      <c r="O778" s="10">
        <f t="shared" si="417"/>
        <v>13.45</v>
      </c>
      <c r="P778" s="10">
        <f t="shared" si="418"/>
        <v>88.361258480135788</v>
      </c>
      <c r="Q778" s="10">
        <f t="shared" si="419"/>
        <v>38.149398119943001</v>
      </c>
      <c r="R778" s="10">
        <f t="shared" si="420"/>
        <v>33.966059278626439</v>
      </c>
      <c r="S778" s="12">
        <f t="shared" si="421"/>
        <v>20.962453531137552</v>
      </c>
      <c r="T778" s="10">
        <f t="shared" si="422"/>
        <v>28.760064000000003</v>
      </c>
      <c r="U778" s="10">
        <f t="shared" si="423"/>
        <v>0.72887367466002684</v>
      </c>
      <c r="V778" s="10">
        <f t="shared" si="424"/>
        <v>16.141089218975914</v>
      </c>
      <c r="W778" s="10">
        <f t="shared" si="425"/>
        <v>36.057728699284723</v>
      </c>
      <c r="X778" s="10">
        <f t="shared" si="426"/>
        <v>0.16886077529510415</v>
      </c>
      <c r="Y778" s="10">
        <f t="shared" si="427"/>
        <v>0.63397946079103629</v>
      </c>
      <c r="Z778" s="10">
        <f t="shared" si="428"/>
        <v>3.8601335811039545</v>
      </c>
      <c r="AA778" s="10">
        <f t="shared" si="429"/>
        <v>12.280955637871958</v>
      </c>
      <c r="AB778" s="10">
        <f t="shared" si="430"/>
        <v>19.963333330000001</v>
      </c>
      <c r="AC778" s="10">
        <f t="shared" si="431"/>
        <v>3.0006744796520488</v>
      </c>
      <c r="AD778" s="10">
        <f t="shared" si="432"/>
        <v>1.7990200600607222</v>
      </c>
      <c r="AE778" s="10">
        <f t="shared" si="433"/>
        <v>2.3998472698563855</v>
      </c>
      <c r="AF778" s="10">
        <f t="shared" si="434"/>
        <v>1.4943180730914714</v>
      </c>
      <c r="AG778" s="10">
        <f t="shared" si="435"/>
        <v>0.14445315473471421</v>
      </c>
      <c r="AH778" s="10">
        <f t="shared" si="436"/>
        <v>88.361258480135788</v>
      </c>
      <c r="AI778" s="10">
        <f t="shared" si="437"/>
        <v>5.8760236889290302E-2</v>
      </c>
      <c r="AJ778" s="10">
        <f t="shared" ca="1" si="438"/>
        <v>0.1411666662000004</v>
      </c>
      <c r="AK778" s="12">
        <f t="shared" si="439"/>
        <v>0.14445315473471421</v>
      </c>
      <c r="AL778" s="10">
        <f t="shared" ca="1" si="440"/>
        <v>12.139788971671958</v>
      </c>
      <c r="AM778" s="10">
        <f t="shared" si="441"/>
        <v>5.8760236889290302E-2</v>
      </c>
      <c r="AN778" s="10">
        <f t="shared" si="442"/>
        <v>3.0720567989517691</v>
      </c>
      <c r="AO778" s="10">
        <f t="shared" si="443"/>
        <v>3.7798611110000002</v>
      </c>
      <c r="AP778" s="10">
        <f t="shared" si="444"/>
        <v>0.90552919676491417</v>
      </c>
      <c r="AQ778" s="10">
        <f t="shared" si="445"/>
        <v>2.2851527777400005</v>
      </c>
      <c r="AR778" s="15">
        <f t="shared" ca="1" si="446"/>
        <v>4.7836482254190988</v>
      </c>
    </row>
    <row r="779" spans="1:44">
      <c r="A779" s="14" t="str">
        <f>B779&amp;D779</f>
        <v>VA9</v>
      </c>
      <c r="B779" t="s">
        <v>108</v>
      </c>
      <c r="C779" t="s">
        <v>152</v>
      </c>
      <c r="D779">
        <v>9</v>
      </c>
      <c r="E779">
        <v>2</v>
      </c>
      <c r="F779" s="16">
        <f t="shared" ca="1" si="447"/>
        <v>3.9873601917996893</v>
      </c>
      <c r="G779">
        <v>19.54137931</v>
      </c>
      <c r="H779">
        <v>10.551724139999999</v>
      </c>
      <c r="I779">
        <v>7.6624999999999996</v>
      </c>
      <c r="J779">
        <v>1156</v>
      </c>
      <c r="K779">
        <v>4.1995689660000002</v>
      </c>
      <c r="L779">
        <v>37.950000000000003</v>
      </c>
      <c r="M779">
        <v>7.6896551720000001</v>
      </c>
      <c r="N779" s="12">
        <f t="shared" si="416"/>
        <v>31.1</v>
      </c>
      <c r="O779" s="10">
        <f t="shared" si="417"/>
        <v>12.2</v>
      </c>
      <c r="P779" s="10">
        <f t="shared" si="418"/>
        <v>88.361258480135788</v>
      </c>
      <c r="Q779" s="10">
        <f t="shared" si="419"/>
        <v>35.889331994648437</v>
      </c>
      <c r="R779" s="10">
        <f t="shared" si="420"/>
        <v>31.671902089016438</v>
      </c>
      <c r="S779" s="12">
        <f t="shared" si="421"/>
        <v>17.576158846278691</v>
      </c>
      <c r="T779" s="10">
        <f t="shared" si="422"/>
        <v>24.044032000000001</v>
      </c>
      <c r="U779" s="10">
        <f t="shared" si="423"/>
        <v>0.73099881277311107</v>
      </c>
      <c r="V779" s="10">
        <f t="shared" si="424"/>
        <v>13.533642311634592</v>
      </c>
      <c r="W779" s="10">
        <f t="shared" si="425"/>
        <v>33.780617041832436</v>
      </c>
      <c r="X779" s="10">
        <f t="shared" si="426"/>
        <v>0.19665490954841933</v>
      </c>
      <c r="Y779" s="10">
        <f t="shared" si="427"/>
        <v>0.63684839724370002</v>
      </c>
      <c r="Z779" s="10">
        <f t="shared" si="428"/>
        <v>4.2306629923608368</v>
      </c>
      <c r="AA779" s="10">
        <f t="shared" si="429"/>
        <v>9.3029793192737564</v>
      </c>
      <c r="AB779" s="10">
        <f t="shared" si="430"/>
        <v>15.046551725</v>
      </c>
      <c r="AC779" s="10">
        <f t="shared" si="431"/>
        <v>2.2727158993344618</v>
      </c>
      <c r="AD779" s="10">
        <f t="shared" si="432"/>
        <v>1.2741067108982678</v>
      </c>
      <c r="AE779" s="10">
        <f t="shared" si="433"/>
        <v>1.7734113051163649</v>
      </c>
      <c r="AF779" s="10">
        <f t="shared" si="434"/>
        <v>1.048357905947543</v>
      </c>
      <c r="AG779" s="10">
        <f t="shared" si="435"/>
        <v>0.11007561618009561</v>
      </c>
      <c r="AH779" s="10">
        <f t="shared" si="436"/>
        <v>88.361258480135788</v>
      </c>
      <c r="AI779" s="10">
        <f t="shared" si="437"/>
        <v>5.8760236889290302E-2</v>
      </c>
      <c r="AJ779" s="10">
        <f t="shared" ca="1" si="438"/>
        <v>-0.68834942470000016</v>
      </c>
      <c r="AK779" s="12">
        <f t="shared" si="439"/>
        <v>0.11007561618009561</v>
      </c>
      <c r="AL779" s="10">
        <f t="shared" ca="1" si="440"/>
        <v>9.9913287439737566</v>
      </c>
      <c r="AM779" s="10">
        <f t="shared" si="441"/>
        <v>5.8760236889290302E-2</v>
      </c>
      <c r="AN779" s="10">
        <f t="shared" si="442"/>
        <v>3.1244949630892864</v>
      </c>
      <c r="AO779" s="10">
        <f t="shared" si="443"/>
        <v>4.1995689660000002</v>
      </c>
      <c r="AP779" s="10">
        <f t="shared" si="444"/>
        <v>0.72505339916882194</v>
      </c>
      <c r="AQ779" s="10">
        <f t="shared" si="445"/>
        <v>2.4278534484400001</v>
      </c>
      <c r="AR779" s="15">
        <f t="shared" ca="1" si="446"/>
        <v>3.9873601917996893</v>
      </c>
    </row>
    <row r="780" spans="1:44">
      <c r="A780" s="14" t="str">
        <f>B780&amp;D780</f>
        <v>VA10</v>
      </c>
      <c r="B780" t="s">
        <v>108</v>
      </c>
      <c r="C780" t="s">
        <v>152</v>
      </c>
      <c r="D780">
        <v>10</v>
      </c>
      <c r="E780">
        <v>2</v>
      </c>
      <c r="F780" s="16">
        <f t="shared" ca="1" si="447"/>
        <v>3.2448926882023632</v>
      </c>
      <c r="G780">
        <v>16.096666670000001</v>
      </c>
      <c r="H780">
        <v>7.1766666670000001</v>
      </c>
      <c r="I780">
        <v>3.5891666670000002</v>
      </c>
      <c r="J780">
        <v>1156</v>
      </c>
      <c r="K780">
        <v>4.3759722219999997</v>
      </c>
      <c r="L780">
        <v>37.950000000000003</v>
      </c>
      <c r="M780">
        <v>8.1333333329999995</v>
      </c>
      <c r="N780" s="12">
        <f t="shared" si="416"/>
        <v>24.1</v>
      </c>
      <c r="O780" s="10">
        <f t="shared" si="417"/>
        <v>11.05</v>
      </c>
      <c r="P780" s="10">
        <f t="shared" si="418"/>
        <v>88.361258480135788</v>
      </c>
      <c r="Q780" s="10">
        <f t="shared" si="419"/>
        <v>34.202138733223002</v>
      </c>
      <c r="R780" s="10">
        <f t="shared" si="420"/>
        <v>30.136583680000001</v>
      </c>
      <c r="S780" s="12">
        <f t="shared" si="421"/>
        <v>14.894381598429863</v>
      </c>
      <c r="T780" s="10">
        <f t="shared" si="422"/>
        <v>18.632192000000003</v>
      </c>
      <c r="U780" s="10">
        <f t="shared" si="423"/>
        <v>0.79938965841645793</v>
      </c>
      <c r="V780" s="10">
        <f t="shared" si="424"/>
        <v>11.468673830790994</v>
      </c>
      <c r="W780" s="10">
        <f t="shared" si="425"/>
        <v>32.169361206611498</v>
      </c>
      <c r="X780" s="10">
        <f t="shared" si="426"/>
        <v>0.21556193361353612</v>
      </c>
      <c r="Y780" s="10">
        <f t="shared" si="427"/>
        <v>0.72917603886221827</v>
      </c>
      <c r="Z780" s="10">
        <f t="shared" si="428"/>
        <v>5.0564637344837893</v>
      </c>
      <c r="AA780" s="10">
        <f t="shared" si="429"/>
        <v>6.4122100963072048</v>
      </c>
      <c r="AB780" s="10">
        <f t="shared" si="430"/>
        <v>11.6366666685</v>
      </c>
      <c r="AC780" s="10">
        <f t="shared" si="431"/>
        <v>1.8295439753279892</v>
      </c>
      <c r="AD780" s="10">
        <f t="shared" si="432"/>
        <v>1.0140771298568423</v>
      </c>
      <c r="AE780" s="10">
        <f t="shared" si="433"/>
        <v>1.4218105525924156</v>
      </c>
      <c r="AF780" s="10">
        <f t="shared" si="434"/>
        <v>0.79004246765316299</v>
      </c>
      <c r="AG780" s="10">
        <f t="shared" si="435"/>
        <v>9.0551749229811046E-2</v>
      </c>
      <c r="AH780" s="10">
        <f t="shared" si="436"/>
        <v>88.361258480135788</v>
      </c>
      <c r="AI780" s="10">
        <f t="shared" si="437"/>
        <v>5.8760236889290302E-2</v>
      </c>
      <c r="AJ780" s="10">
        <f t="shared" ca="1" si="438"/>
        <v>-0.47738390791000007</v>
      </c>
      <c r="AK780" s="12">
        <f t="shared" si="439"/>
        <v>9.0551749229811046E-2</v>
      </c>
      <c r="AL780" s="10">
        <f t="shared" ca="1" si="440"/>
        <v>6.889594004217205</v>
      </c>
      <c r="AM780" s="10">
        <f t="shared" si="441"/>
        <v>5.8760236889290302E-2</v>
      </c>
      <c r="AN780" s="10">
        <f t="shared" si="442"/>
        <v>3.1619257298574897</v>
      </c>
      <c r="AO780" s="10">
        <f t="shared" si="443"/>
        <v>4.3759722219999997</v>
      </c>
      <c r="AP780" s="10">
        <f t="shared" si="444"/>
        <v>0.63176808493925263</v>
      </c>
      <c r="AQ780" s="10">
        <f t="shared" si="445"/>
        <v>2.48783055548</v>
      </c>
      <c r="AR780" s="15">
        <f t="shared" ca="1" si="446"/>
        <v>3.2448926882023632</v>
      </c>
    </row>
    <row r="781" spans="1:44">
      <c r="A781" s="14" t="str">
        <f>B781&amp;D781</f>
        <v>VA11</v>
      </c>
      <c r="B781" t="s">
        <v>108</v>
      </c>
      <c r="C781" t="s">
        <v>152</v>
      </c>
      <c r="D781">
        <v>11</v>
      </c>
      <c r="E781">
        <v>2</v>
      </c>
      <c r="F781" s="16">
        <f t="shared" ca="1" si="447"/>
        <v>1.4390098305080132</v>
      </c>
      <c r="G781">
        <v>6.551724138</v>
      </c>
      <c r="H781">
        <v>-0.58620689699999995</v>
      </c>
      <c r="I781">
        <v>-0.75603448299999998</v>
      </c>
      <c r="J781">
        <v>1156</v>
      </c>
      <c r="K781">
        <v>6.2613505749999998</v>
      </c>
      <c r="L781">
        <v>37.950000000000003</v>
      </c>
      <c r="M781">
        <v>4.3103448279999999</v>
      </c>
      <c r="N781" s="12">
        <f t="shared" si="416"/>
        <v>18.100000000000001</v>
      </c>
      <c r="O781" s="10">
        <f t="shared" si="417"/>
        <v>10</v>
      </c>
      <c r="P781" s="10">
        <f t="shared" si="418"/>
        <v>88.361258480135788</v>
      </c>
      <c r="Q781" s="10">
        <f t="shared" si="419"/>
        <v>29.921898274686438</v>
      </c>
      <c r="R781" s="10">
        <f t="shared" si="420"/>
        <v>26.837218951168001</v>
      </c>
      <c r="S781" s="12">
        <f t="shared" si="421"/>
        <v>8.4258620693400008</v>
      </c>
      <c r="T781" s="10">
        <f t="shared" si="422"/>
        <v>13.993472000000002</v>
      </c>
      <c r="U781" s="10">
        <f t="shared" si="423"/>
        <v>0.60212805437706951</v>
      </c>
      <c r="V781" s="10">
        <f t="shared" si="424"/>
        <v>6.487913793391801</v>
      </c>
      <c r="W781" s="10">
        <f t="shared" si="425"/>
        <v>28.379558612927219</v>
      </c>
      <c r="X781" s="10">
        <f t="shared" si="426"/>
        <v>0.23356327781069267</v>
      </c>
      <c r="Y781" s="10">
        <f t="shared" si="427"/>
        <v>0.46287287340904393</v>
      </c>
      <c r="Z781" s="10">
        <f t="shared" si="428"/>
        <v>3.0681170763417147</v>
      </c>
      <c r="AA781" s="10">
        <f t="shared" si="429"/>
        <v>3.4197967170500863</v>
      </c>
      <c r="AB781" s="10">
        <f t="shared" si="430"/>
        <v>2.9827586204999998</v>
      </c>
      <c r="AC781" s="10">
        <f t="shared" si="431"/>
        <v>0.97143463626279314</v>
      </c>
      <c r="AD781" s="10">
        <f t="shared" si="432"/>
        <v>0.58522799067673514</v>
      </c>
      <c r="AE781" s="10">
        <f t="shared" si="433"/>
        <v>0.77833131346976414</v>
      </c>
      <c r="AF781" s="10">
        <f t="shared" si="434"/>
        <v>0.5779987668573362</v>
      </c>
      <c r="AG781" s="10">
        <f t="shared" si="435"/>
        <v>5.3719329137698266E-2</v>
      </c>
      <c r="AH781" s="10">
        <f t="shared" si="436"/>
        <v>88.361258480135788</v>
      </c>
      <c r="AI781" s="10">
        <f t="shared" si="437"/>
        <v>5.8760236889290302E-2</v>
      </c>
      <c r="AJ781" s="10">
        <f t="shared" ca="1" si="438"/>
        <v>-1.2115471267200002</v>
      </c>
      <c r="AK781" s="12">
        <f t="shared" si="439"/>
        <v>5.3719329137698266E-2</v>
      </c>
      <c r="AL781" s="10">
        <f t="shared" ca="1" si="440"/>
        <v>4.631343843770086</v>
      </c>
      <c r="AM781" s="10">
        <f t="shared" si="441"/>
        <v>5.8760236889290302E-2</v>
      </c>
      <c r="AN781" s="10">
        <f t="shared" si="442"/>
        <v>3.2610732804420484</v>
      </c>
      <c r="AO781" s="10">
        <f t="shared" si="443"/>
        <v>6.2613505749999998</v>
      </c>
      <c r="AP781" s="10">
        <f t="shared" si="444"/>
        <v>0.20033254661242794</v>
      </c>
      <c r="AQ781" s="10">
        <f t="shared" si="445"/>
        <v>3.1288591955</v>
      </c>
      <c r="AR781" s="15">
        <f t="shared" ca="1" si="446"/>
        <v>1.4390098305080132</v>
      </c>
    </row>
    <row r="782" spans="1:44">
      <c r="A782" s="14" t="str">
        <f>B782&amp;D782</f>
        <v>VA12</v>
      </c>
      <c r="B782" t="s">
        <v>108</v>
      </c>
      <c r="C782" t="s">
        <v>152</v>
      </c>
      <c r="D782">
        <v>12</v>
      </c>
      <c r="E782">
        <v>2</v>
      </c>
      <c r="F782" s="16">
        <f t="shared" ca="1" si="447"/>
        <v>0.89175123250324206</v>
      </c>
      <c r="G782">
        <v>3.0225806450000001</v>
      </c>
      <c r="H782">
        <v>-4.9451612899999997</v>
      </c>
      <c r="I782">
        <v>-3.5040322580000001</v>
      </c>
      <c r="J782">
        <v>1156</v>
      </c>
      <c r="K782">
        <v>6.4978494619999996</v>
      </c>
      <c r="L782">
        <v>37.950000000000003</v>
      </c>
      <c r="M782">
        <v>5.0645161290000003</v>
      </c>
      <c r="N782" s="12">
        <f t="shared" si="416"/>
        <v>15.75</v>
      </c>
      <c r="O782" s="10">
        <f t="shared" si="417"/>
        <v>9.5</v>
      </c>
      <c r="P782" s="10">
        <f t="shared" si="418"/>
        <v>88.361258480135788</v>
      </c>
      <c r="Q782" s="10">
        <f t="shared" si="419"/>
        <v>28.451044931327999</v>
      </c>
      <c r="R782" s="10">
        <f t="shared" si="420"/>
        <v>25.293042243327999</v>
      </c>
      <c r="S782" s="12">
        <f t="shared" si="421"/>
        <v>8.1357173174605268</v>
      </c>
      <c r="T782" s="10">
        <f t="shared" si="422"/>
        <v>12.176640000000001</v>
      </c>
      <c r="U782" s="10">
        <f t="shared" si="423"/>
        <v>0.66814140168885061</v>
      </c>
      <c r="V782" s="10">
        <f t="shared" si="424"/>
        <v>6.2645023344446056</v>
      </c>
      <c r="W782" s="10">
        <f t="shared" si="425"/>
        <v>26.872043587328001</v>
      </c>
      <c r="X782" s="10">
        <f t="shared" si="426"/>
        <v>0.24386706759302418</v>
      </c>
      <c r="Y782" s="10">
        <f t="shared" si="427"/>
        <v>0.55199089227994835</v>
      </c>
      <c r="Z782" s="10">
        <f t="shared" si="428"/>
        <v>3.6173102866002642</v>
      </c>
      <c r="AA782" s="10">
        <f t="shared" si="429"/>
        <v>2.6471920478443414</v>
      </c>
      <c r="AB782" s="10">
        <f t="shared" si="430"/>
        <v>-0.96129032249999979</v>
      </c>
      <c r="AC782" s="10">
        <f t="shared" si="431"/>
        <v>0.75898156821277696</v>
      </c>
      <c r="AD782" s="10">
        <f t="shared" si="432"/>
        <v>0.42293378811228199</v>
      </c>
      <c r="AE782" s="10">
        <f t="shared" si="433"/>
        <v>0.59095767816252942</v>
      </c>
      <c r="AF782" s="10">
        <f t="shared" si="434"/>
        <v>0.47150717822266242</v>
      </c>
      <c r="AG782" s="10">
        <f t="shared" si="435"/>
        <v>4.1772886214285224E-2</v>
      </c>
      <c r="AH782" s="10">
        <f t="shared" si="436"/>
        <v>88.361258480135788</v>
      </c>
      <c r="AI782" s="10">
        <f t="shared" si="437"/>
        <v>5.8760236889290302E-2</v>
      </c>
      <c r="AJ782" s="10">
        <f t="shared" ca="1" si="438"/>
        <v>-0.55216685201999993</v>
      </c>
      <c r="AK782" s="12">
        <f t="shared" si="439"/>
        <v>4.1772886214285224E-2</v>
      </c>
      <c r="AL782" s="10">
        <f t="shared" ca="1" si="440"/>
        <v>3.1993588998643414</v>
      </c>
      <c r="AM782" s="10">
        <f t="shared" si="441"/>
        <v>5.8760236889290302E-2</v>
      </c>
      <c r="AN782" s="10">
        <f t="shared" si="442"/>
        <v>3.3083527012274976</v>
      </c>
      <c r="AO782" s="10">
        <f t="shared" si="443"/>
        <v>6.4978494619999996</v>
      </c>
      <c r="AP782" s="10">
        <f t="shared" si="444"/>
        <v>0.11945049993986701</v>
      </c>
      <c r="AQ782" s="10">
        <f t="shared" si="445"/>
        <v>3.2092688170799999</v>
      </c>
      <c r="AR782" s="15">
        <f t="shared" ca="1" si="446"/>
        <v>0.89175123250324206</v>
      </c>
    </row>
    <row r="783" spans="1:44">
      <c r="A783" s="14" t="str">
        <f>B783&amp;D783</f>
        <v>VT1</v>
      </c>
      <c r="B783" t="s">
        <v>110</v>
      </c>
      <c r="C783" t="s">
        <v>152</v>
      </c>
      <c r="D783">
        <v>1</v>
      </c>
      <c r="E783">
        <v>1</v>
      </c>
      <c r="F783" s="16">
        <f t="shared" ca="1" si="447"/>
        <v>0.61604380340240039</v>
      </c>
      <c r="G783">
        <v>-1.94</v>
      </c>
      <c r="H783">
        <v>-11.19916667</v>
      </c>
      <c r="I783">
        <v>-10.375243060000001</v>
      </c>
      <c r="J783">
        <v>216.5</v>
      </c>
      <c r="K783">
        <v>2.8691319439999998</v>
      </c>
      <c r="L783">
        <v>43.883499999999998</v>
      </c>
      <c r="M783">
        <v>4.6666666670000003</v>
      </c>
      <c r="N783" s="12">
        <f t="shared" si="416"/>
        <v>13.15</v>
      </c>
      <c r="O783" s="10">
        <f t="shared" si="417"/>
        <v>9.1999999999999993</v>
      </c>
      <c r="P783" s="10">
        <f t="shared" si="418"/>
        <v>98.766876302250651</v>
      </c>
      <c r="Q783" s="10">
        <f t="shared" si="419"/>
        <v>26.444725098343</v>
      </c>
      <c r="R783" s="10">
        <f t="shared" si="420"/>
        <v>22.927075760151439</v>
      </c>
      <c r="S783" s="12">
        <f t="shared" si="421"/>
        <v>6.6226449277744575</v>
      </c>
      <c r="T783" s="10">
        <f t="shared" si="422"/>
        <v>9.9194394999999993</v>
      </c>
      <c r="U783" s="10">
        <f t="shared" si="423"/>
        <v>0.66764305864000262</v>
      </c>
      <c r="V783" s="10">
        <f t="shared" si="424"/>
        <v>5.099436594386332</v>
      </c>
      <c r="W783" s="10">
        <f t="shared" si="425"/>
        <v>24.685900429247219</v>
      </c>
      <c r="X783" s="10">
        <f t="shared" si="426"/>
        <v>0.26627454571856479</v>
      </c>
      <c r="Y783" s="10">
        <f t="shared" si="427"/>
        <v>0.55131812916400358</v>
      </c>
      <c r="Z783" s="10">
        <f t="shared" si="428"/>
        <v>3.6239391694564365</v>
      </c>
      <c r="AA783" s="10">
        <f t="shared" si="429"/>
        <v>1.4754974249298956</v>
      </c>
      <c r="AB783" s="10">
        <f t="shared" si="430"/>
        <v>-6.5695833349999999</v>
      </c>
      <c r="AC783" s="10">
        <f t="shared" si="431"/>
        <v>0.52975693158980453</v>
      </c>
      <c r="AD783" s="10">
        <f t="shared" si="432"/>
        <v>0.25965569449473175</v>
      </c>
      <c r="AE783" s="10">
        <f t="shared" si="433"/>
        <v>0.39470631304226811</v>
      </c>
      <c r="AF783" s="10">
        <f t="shared" si="434"/>
        <v>0.27731850045938744</v>
      </c>
      <c r="AG783" s="10">
        <f t="shared" si="435"/>
        <v>2.8754534449481201E-2</v>
      </c>
      <c r="AH783" s="10">
        <f t="shared" si="436"/>
        <v>98.766876302250651</v>
      </c>
      <c r="AI783" s="10">
        <f t="shared" si="437"/>
        <v>6.5679972740996684E-2</v>
      </c>
      <c r="AJ783" s="10">
        <f t="shared" ca="1" si="438"/>
        <v>-0.47829005399000002</v>
      </c>
      <c r="AK783" s="12">
        <f t="shared" si="439"/>
        <v>2.8754534449481201E-2</v>
      </c>
      <c r="AL783" s="10">
        <f t="shared" ca="1" si="440"/>
        <v>1.9537874789198955</v>
      </c>
      <c r="AM783" s="10">
        <f t="shared" si="441"/>
        <v>6.5679972740996684E-2</v>
      </c>
      <c r="AN783" s="10">
        <f t="shared" si="442"/>
        <v>3.3779926904202817</v>
      </c>
      <c r="AO783" s="10">
        <f t="shared" si="443"/>
        <v>2.8691319439999998</v>
      </c>
      <c r="AP783" s="10">
        <f t="shared" si="444"/>
        <v>0.11738781258288067</v>
      </c>
      <c r="AQ783" s="10">
        <f t="shared" si="445"/>
        <v>1.9755048609600001</v>
      </c>
      <c r="AR783" s="15">
        <f t="shared" ca="1" si="446"/>
        <v>0.61604380340240039</v>
      </c>
    </row>
    <row r="784" spans="1:44">
      <c r="A784" s="14" t="str">
        <f>B784&amp;D784</f>
        <v>VT2</v>
      </c>
      <c r="B784" t="s">
        <v>110</v>
      </c>
      <c r="C784" t="s">
        <v>152</v>
      </c>
      <c r="D784">
        <v>2</v>
      </c>
      <c r="E784">
        <v>1</v>
      </c>
      <c r="F784" s="16">
        <f t="shared" ca="1" si="447"/>
        <v>0.97003639458628332</v>
      </c>
      <c r="G784">
        <v>-1.6055555560000001</v>
      </c>
      <c r="H784">
        <v>-11.523148150000001</v>
      </c>
      <c r="I784">
        <v>-12.10065586</v>
      </c>
      <c r="J784">
        <v>216.5</v>
      </c>
      <c r="K784">
        <v>3.775617284</v>
      </c>
      <c r="L784">
        <v>43.883499999999998</v>
      </c>
      <c r="M784">
        <v>4.8796296300000002</v>
      </c>
      <c r="N784" s="12">
        <f t="shared" si="416"/>
        <v>18.899999999999999</v>
      </c>
      <c r="O784" s="10">
        <f t="shared" si="417"/>
        <v>10.350000000000001</v>
      </c>
      <c r="P784" s="10">
        <f t="shared" si="418"/>
        <v>98.766876302250651</v>
      </c>
      <c r="Q784" s="10">
        <f t="shared" si="419"/>
        <v>26.444725098343</v>
      </c>
      <c r="R784" s="10">
        <f t="shared" si="420"/>
        <v>22.752227552823001</v>
      </c>
      <c r="S784" s="12">
        <f t="shared" si="421"/>
        <v>9.1803140099999982</v>
      </c>
      <c r="T784" s="10">
        <f t="shared" si="422"/>
        <v>14.256836999999997</v>
      </c>
      <c r="U784" s="10">
        <f t="shared" si="423"/>
        <v>0.64392361433324941</v>
      </c>
      <c r="V784" s="10">
        <f t="shared" si="424"/>
        <v>7.0688417876999985</v>
      </c>
      <c r="W784" s="10">
        <f t="shared" si="425"/>
        <v>24.598476325583</v>
      </c>
      <c r="X784" s="10">
        <f t="shared" si="426"/>
        <v>0.27120270914644523</v>
      </c>
      <c r="Y784" s="10">
        <f t="shared" si="427"/>
        <v>0.51929687934988678</v>
      </c>
      <c r="Z784" s="10">
        <f t="shared" si="428"/>
        <v>3.4643195388015084</v>
      </c>
      <c r="AA784" s="10">
        <f t="shared" si="429"/>
        <v>3.60452224889849</v>
      </c>
      <c r="AB784" s="10">
        <f t="shared" si="430"/>
        <v>-6.5643518530000007</v>
      </c>
      <c r="AC784" s="10">
        <f t="shared" si="431"/>
        <v>0.54300903940361456</v>
      </c>
      <c r="AD784" s="10">
        <f t="shared" si="432"/>
        <v>0.25298930123796293</v>
      </c>
      <c r="AE784" s="10">
        <f t="shared" si="433"/>
        <v>0.39799917032078874</v>
      </c>
      <c r="AF784" s="10">
        <f t="shared" si="434"/>
        <v>0.24148302187696999</v>
      </c>
      <c r="AG784" s="10">
        <f t="shared" si="435"/>
        <v>2.8764812179320063E-2</v>
      </c>
      <c r="AH784" s="10">
        <f t="shared" si="436"/>
        <v>98.766876302250651</v>
      </c>
      <c r="AI784" s="10">
        <f t="shared" si="437"/>
        <v>6.5679972740996684E-2</v>
      </c>
      <c r="AJ784" s="10">
        <f t="shared" ca="1" si="438"/>
        <v>7.3240747999989261E-4</v>
      </c>
      <c r="AK784" s="12">
        <f t="shared" si="439"/>
        <v>2.8764812179320063E-2</v>
      </c>
      <c r="AL784" s="10">
        <f t="shared" ca="1" si="440"/>
        <v>3.6037898414184903</v>
      </c>
      <c r="AM784" s="10">
        <f t="shared" si="441"/>
        <v>6.5679972740996684E-2</v>
      </c>
      <c r="AN784" s="10">
        <f t="shared" si="442"/>
        <v>3.3779263633049763</v>
      </c>
      <c r="AO784" s="10">
        <f t="shared" si="443"/>
        <v>3.775617284</v>
      </c>
      <c r="AP784" s="10">
        <f t="shared" si="444"/>
        <v>0.15651614844381875</v>
      </c>
      <c r="AQ784" s="10">
        <f t="shared" si="445"/>
        <v>2.2837098765600001</v>
      </c>
      <c r="AR784" s="15">
        <f t="shared" ca="1" si="446"/>
        <v>0.97003639458628332</v>
      </c>
    </row>
    <row r="785" spans="1:44">
      <c r="A785" s="14" t="str">
        <f>B785&amp;D785</f>
        <v>VT3</v>
      </c>
      <c r="B785" t="s">
        <v>110</v>
      </c>
      <c r="C785" t="s">
        <v>152</v>
      </c>
      <c r="D785">
        <v>3</v>
      </c>
      <c r="E785">
        <v>1</v>
      </c>
      <c r="F785" s="16">
        <f t="shared" ca="1" si="447"/>
        <v>1.378212222439305</v>
      </c>
      <c r="G785">
        <v>3.9158333330000001</v>
      </c>
      <c r="H785">
        <v>-5.3574999999999999</v>
      </c>
      <c r="I785">
        <v>-5.8523611109999996</v>
      </c>
      <c r="J785">
        <v>216.5</v>
      </c>
      <c r="K785">
        <v>3.4725694439999999</v>
      </c>
      <c r="L785">
        <v>43.883499999999998</v>
      </c>
      <c r="M785">
        <v>5.875</v>
      </c>
      <c r="N785" s="12">
        <f t="shared" si="416"/>
        <v>25.8</v>
      </c>
      <c r="O785" s="10">
        <f t="shared" si="417"/>
        <v>11.649999999999999</v>
      </c>
      <c r="P785" s="10">
        <f t="shared" si="418"/>
        <v>98.766876302250651</v>
      </c>
      <c r="Q785" s="10">
        <f t="shared" si="419"/>
        <v>28.657772836896438</v>
      </c>
      <c r="R785" s="10">
        <f t="shared" si="420"/>
        <v>25.10481576964844</v>
      </c>
      <c r="S785" s="12">
        <f t="shared" si="421"/>
        <v>12.955364806866955</v>
      </c>
      <c r="T785" s="10">
        <f t="shared" si="422"/>
        <v>19.461714000000001</v>
      </c>
      <c r="U785" s="10">
        <f t="shared" si="423"/>
        <v>0.66568467745785154</v>
      </c>
      <c r="V785" s="10">
        <f t="shared" si="424"/>
        <v>9.9756309012875555</v>
      </c>
      <c r="W785" s="10">
        <f t="shared" si="425"/>
        <v>26.881294303272441</v>
      </c>
      <c r="X785" s="10">
        <f t="shared" si="426"/>
        <v>0.25204671238871068</v>
      </c>
      <c r="Y785" s="10">
        <f t="shared" si="427"/>
        <v>0.54867431456809967</v>
      </c>
      <c r="Z785" s="10">
        <f t="shared" si="428"/>
        <v>3.7174560476494065</v>
      </c>
      <c r="AA785" s="10">
        <f t="shared" si="429"/>
        <v>6.258174853638149</v>
      </c>
      <c r="AB785" s="10">
        <f t="shared" si="430"/>
        <v>-0.7208333334999999</v>
      </c>
      <c r="AC785" s="10">
        <f t="shared" si="431"/>
        <v>0.80845590240095921</v>
      </c>
      <c r="AD785" s="10">
        <f t="shared" si="432"/>
        <v>0.40987828638345358</v>
      </c>
      <c r="AE785" s="10">
        <f t="shared" si="433"/>
        <v>0.6091670943922064</v>
      </c>
      <c r="AF785" s="10">
        <f t="shared" si="434"/>
        <v>0.39468269396092742</v>
      </c>
      <c r="AG785" s="10">
        <f t="shared" si="435"/>
        <v>4.242925624208508E-2</v>
      </c>
      <c r="AH785" s="10">
        <f t="shared" si="436"/>
        <v>98.766876302250651</v>
      </c>
      <c r="AI785" s="10">
        <f t="shared" si="437"/>
        <v>6.5679972740996684E-2</v>
      </c>
      <c r="AJ785" s="10">
        <f t="shared" ca="1" si="438"/>
        <v>0.81809259273000023</v>
      </c>
      <c r="AK785" s="12">
        <f t="shared" si="439"/>
        <v>4.242925624208508E-2</v>
      </c>
      <c r="AL785" s="10">
        <f t="shared" ca="1" si="440"/>
        <v>5.4400822609081487</v>
      </c>
      <c r="AM785" s="10">
        <f t="shared" si="441"/>
        <v>6.5679972740996684E-2</v>
      </c>
      <c r="AN785" s="10">
        <f t="shared" si="442"/>
        <v>3.3054310067812178</v>
      </c>
      <c r="AO785" s="10">
        <f t="shared" si="443"/>
        <v>3.4725694439999999</v>
      </c>
      <c r="AP785" s="10">
        <f t="shared" si="444"/>
        <v>0.21448440043127898</v>
      </c>
      <c r="AQ785" s="10">
        <f t="shared" si="445"/>
        <v>2.18067361096</v>
      </c>
      <c r="AR785" s="15">
        <f t="shared" ca="1" si="446"/>
        <v>1.378212222439305</v>
      </c>
    </row>
    <row r="786" spans="1:44">
      <c r="A786" s="14" t="str">
        <f>B786&amp;D786</f>
        <v>VT4</v>
      </c>
      <c r="B786" t="s">
        <v>110</v>
      </c>
      <c r="C786" t="s">
        <v>152</v>
      </c>
      <c r="D786">
        <v>4</v>
      </c>
      <c r="E786">
        <v>1</v>
      </c>
      <c r="F786" s="16">
        <f t="shared" ca="1" si="447"/>
        <v>2.7613177629079604</v>
      </c>
      <c r="G786">
        <v>12.591379310000001</v>
      </c>
      <c r="H786">
        <v>2.3767241380000002</v>
      </c>
      <c r="I786">
        <v>-4.6623563E-2</v>
      </c>
      <c r="J786">
        <v>216.5</v>
      </c>
      <c r="K786">
        <v>3.5512931029999999</v>
      </c>
      <c r="L786">
        <v>43.883499999999998</v>
      </c>
      <c r="M786">
        <v>6.7241379309999996</v>
      </c>
      <c r="N786" s="12">
        <f t="shared" si="416"/>
        <v>33.799999999999997</v>
      </c>
      <c r="O786" s="10">
        <f t="shared" si="417"/>
        <v>13.2</v>
      </c>
      <c r="P786" s="10">
        <f t="shared" si="418"/>
        <v>98.766876302250651</v>
      </c>
      <c r="Q786" s="10">
        <f t="shared" si="419"/>
        <v>32.575143952371441</v>
      </c>
      <c r="R786" s="10">
        <f t="shared" si="420"/>
        <v>28.040946484375002</v>
      </c>
      <c r="S786" s="12">
        <f t="shared" si="421"/>
        <v>17.058934169234846</v>
      </c>
      <c r="T786" s="10">
        <f t="shared" si="422"/>
        <v>25.496353999999997</v>
      </c>
      <c r="U786" s="10">
        <f t="shared" si="423"/>
        <v>0.66907347494605884</v>
      </c>
      <c r="V786" s="10">
        <f t="shared" si="424"/>
        <v>13.135379310310832</v>
      </c>
      <c r="W786" s="10">
        <f t="shared" si="425"/>
        <v>30.308045218373223</v>
      </c>
      <c r="X786" s="10">
        <f t="shared" si="426"/>
        <v>0.23077033618143314</v>
      </c>
      <c r="Y786" s="10">
        <f t="shared" si="427"/>
        <v>0.55324919117717952</v>
      </c>
      <c r="Z786" s="10">
        <f t="shared" si="428"/>
        <v>3.8695342669567072</v>
      </c>
      <c r="AA786" s="10">
        <f t="shared" si="429"/>
        <v>9.2658450433541244</v>
      </c>
      <c r="AB786" s="10">
        <f t="shared" si="430"/>
        <v>7.4840517240000004</v>
      </c>
      <c r="AC786" s="10">
        <f t="shared" si="431"/>
        <v>1.4582030060905444</v>
      </c>
      <c r="AD786" s="10">
        <f t="shared" si="432"/>
        <v>0.724893943770477</v>
      </c>
      <c r="AE786" s="10">
        <f t="shared" si="433"/>
        <v>1.0915484749305107</v>
      </c>
      <c r="AF786" s="10">
        <f t="shared" si="434"/>
        <v>0.60873058458760898</v>
      </c>
      <c r="AG786" s="10">
        <f t="shared" si="435"/>
        <v>7.0830222682591593E-2</v>
      </c>
      <c r="AH786" s="10">
        <f t="shared" si="436"/>
        <v>98.766876302250651</v>
      </c>
      <c r="AI786" s="10">
        <f t="shared" si="437"/>
        <v>6.5679972740996684E-2</v>
      </c>
      <c r="AJ786" s="10">
        <f t="shared" ca="1" si="438"/>
        <v>1.1486839080500002</v>
      </c>
      <c r="AK786" s="12">
        <f t="shared" si="439"/>
        <v>7.0830222682591593E-2</v>
      </c>
      <c r="AL786" s="10">
        <f t="shared" ca="1" si="440"/>
        <v>8.1171611353041246</v>
      </c>
      <c r="AM786" s="10">
        <f t="shared" si="441"/>
        <v>6.5679972740996684E-2</v>
      </c>
      <c r="AN786" s="10">
        <f t="shared" si="442"/>
        <v>3.2087385876955739</v>
      </c>
      <c r="AO786" s="10">
        <f t="shared" si="443"/>
        <v>3.5512931029999999</v>
      </c>
      <c r="AP786" s="10">
        <f t="shared" si="444"/>
        <v>0.48281789034290168</v>
      </c>
      <c r="AQ786" s="10">
        <f t="shared" si="445"/>
        <v>2.2074396550199999</v>
      </c>
      <c r="AR786" s="15">
        <f t="shared" ca="1" si="446"/>
        <v>2.7613177629079604</v>
      </c>
    </row>
    <row r="787" spans="1:44">
      <c r="A787" s="14" t="str">
        <f>B787&amp;D787</f>
        <v>VT5</v>
      </c>
      <c r="B787" t="s">
        <v>110</v>
      </c>
      <c r="C787" t="s">
        <v>152</v>
      </c>
      <c r="D787">
        <v>5</v>
      </c>
      <c r="E787">
        <v>1</v>
      </c>
      <c r="F787" s="16">
        <f t="shared" ca="1" si="447"/>
        <v>3.6593282305422568</v>
      </c>
      <c r="G787">
        <v>18.53083333</v>
      </c>
      <c r="H787">
        <v>6.9841666670000002</v>
      </c>
      <c r="I787">
        <v>5.7579861110000001</v>
      </c>
      <c r="J787">
        <v>216.5</v>
      </c>
      <c r="K787">
        <v>3.2753125000000001</v>
      </c>
      <c r="L787">
        <v>43.883499999999998</v>
      </c>
      <c r="M787">
        <v>7.1749999999999998</v>
      </c>
      <c r="N787" s="12">
        <f t="shared" si="416"/>
        <v>39.4</v>
      </c>
      <c r="O787" s="10">
        <f t="shared" si="417"/>
        <v>14.5</v>
      </c>
      <c r="P787" s="10">
        <f t="shared" si="418"/>
        <v>98.766876302250651</v>
      </c>
      <c r="Q787" s="10">
        <f t="shared" si="419"/>
        <v>35.401048873116437</v>
      </c>
      <c r="R787" s="10">
        <f t="shared" si="420"/>
        <v>29.921898274686438</v>
      </c>
      <c r="S787" s="12">
        <f t="shared" si="421"/>
        <v>19.598103448275861</v>
      </c>
      <c r="T787" s="10">
        <f t="shared" si="422"/>
        <v>29.720601999999996</v>
      </c>
      <c r="U787" s="10">
        <f t="shared" si="423"/>
        <v>0.6594113890518053</v>
      </c>
      <c r="V787" s="10">
        <f t="shared" si="424"/>
        <v>15.090539655172414</v>
      </c>
      <c r="W787" s="10">
        <f t="shared" si="425"/>
        <v>32.661473573901439</v>
      </c>
      <c r="X787" s="10">
        <f t="shared" si="426"/>
        <v>0.2057490681961649</v>
      </c>
      <c r="Y787" s="10">
        <f t="shared" si="427"/>
        <v>0.54020537521993728</v>
      </c>
      <c r="Z787" s="10">
        <f t="shared" si="428"/>
        <v>3.630216722414616</v>
      </c>
      <c r="AA787" s="10">
        <f t="shared" si="429"/>
        <v>11.460322932757798</v>
      </c>
      <c r="AB787" s="10">
        <f t="shared" si="430"/>
        <v>12.7574999985</v>
      </c>
      <c r="AC787" s="10">
        <f t="shared" si="431"/>
        <v>2.1338936375092818</v>
      </c>
      <c r="AD787" s="10">
        <f t="shared" si="432"/>
        <v>1.000769711717018</v>
      </c>
      <c r="AE787" s="10">
        <f t="shared" si="433"/>
        <v>1.56733167461315</v>
      </c>
      <c r="AF787" s="10">
        <f t="shared" si="434"/>
        <v>0.91955676990806057</v>
      </c>
      <c r="AG787" s="10">
        <f t="shared" si="435"/>
        <v>9.6614377888729563E-2</v>
      </c>
      <c r="AH787" s="10">
        <f t="shared" si="436"/>
        <v>98.766876302250651</v>
      </c>
      <c r="AI787" s="10">
        <f t="shared" si="437"/>
        <v>6.5679972740996684E-2</v>
      </c>
      <c r="AJ787" s="10">
        <f t="shared" ca="1" si="438"/>
        <v>0.73828275843000002</v>
      </c>
      <c r="AK787" s="12">
        <f t="shared" si="439"/>
        <v>9.6614377888729563E-2</v>
      </c>
      <c r="AL787" s="10">
        <f t="shared" ca="1" si="440"/>
        <v>10.722040174327798</v>
      </c>
      <c r="AM787" s="10">
        <f t="shared" si="441"/>
        <v>6.5679972740996684E-2</v>
      </c>
      <c r="AN787" s="10">
        <f t="shared" si="442"/>
        <v>3.1495236345668065</v>
      </c>
      <c r="AO787" s="10">
        <f t="shared" si="443"/>
        <v>3.2753125000000001</v>
      </c>
      <c r="AP787" s="10">
        <f t="shared" si="444"/>
        <v>0.64777490470508947</v>
      </c>
      <c r="AQ787" s="10">
        <f t="shared" si="445"/>
        <v>2.1136062500000001</v>
      </c>
      <c r="AR787" s="15">
        <f t="shared" ca="1" si="446"/>
        <v>3.6593282305422568</v>
      </c>
    </row>
    <row r="788" spans="1:44">
      <c r="A788" s="14" t="str">
        <f>B788&amp;D788</f>
        <v>VT6</v>
      </c>
      <c r="B788" t="s">
        <v>110</v>
      </c>
      <c r="C788" t="s">
        <v>152</v>
      </c>
      <c r="D788">
        <v>6</v>
      </c>
      <c r="E788">
        <v>1</v>
      </c>
      <c r="F788" s="16">
        <f t="shared" ca="1" si="447"/>
        <v>4.3278883562901083</v>
      </c>
      <c r="G788">
        <v>23.305172410000001</v>
      </c>
      <c r="H788">
        <v>12.26810345</v>
      </c>
      <c r="I788">
        <v>12.4316092</v>
      </c>
      <c r="J788">
        <v>216.5</v>
      </c>
      <c r="K788">
        <v>2.821264368</v>
      </c>
      <c r="L788">
        <v>43.883499999999998</v>
      </c>
      <c r="M788">
        <v>9.5603448279999999</v>
      </c>
      <c r="N788" s="12">
        <f t="shared" si="416"/>
        <v>41.9</v>
      </c>
      <c r="O788" s="10">
        <f t="shared" si="417"/>
        <v>15.15</v>
      </c>
      <c r="P788" s="10">
        <f t="shared" si="418"/>
        <v>98.766876302250651</v>
      </c>
      <c r="Q788" s="10">
        <f t="shared" si="419"/>
        <v>37.638190624768001</v>
      </c>
      <c r="R788" s="10">
        <f t="shared" si="420"/>
        <v>32.347545564375004</v>
      </c>
      <c r="S788" s="12">
        <f t="shared" si="421"/>
        <v>23.695410834759077</v>
      </c>
      <c r="T788" s="10">
        <f t="shared" si="422"/>
        <v>31.606426999999996</v>
      </c>
      <c r="U788" s="10">
        <f t="shared" si="423"/>
        <v>0.74970229424411305</v>
      </c>
      <c r="V788" s="10">
        <f t="shared" si="424"/>
        <v>18.245466342764491</v>
      </c>
      <c r="W788" s="10">
        <f t="shared" si="425"/>
        <v>34.992868094571506</v>
      </c>
      <c r="X788" s="10">
        <f t="shared" si="426"/>
        <v>0.17182605647448457</v>
      </c>
      <c r="Y788" s="10">
        <f t="shared" si="427"/>
        <v>0.66209809722955282</v>
      </c>
      <c r="Z788" s="10">
        <f t="shared" si="428"/>
        <v>3.9809883103680916</v>
      </c>
      <c r="AA788" s="10">
        <f t="shared" si="429"/>
        <v>14.264478032396399</v>
      </c>
      <c r="AB788" s="10">
        <f t="shared" si="430"/>
        <v>17.786637930000001</v>
      </c>
      <c r="AC788" s="10">
        <f t="shared" si="431"/>
        <v>2.8617141967228883</v>
      </c>
      <c r="AD788" s="10">
        <f t="shared" si="432"/>
        <v>1.4275526009679131</v>
      </c>
      <c r="AE788" s="10">
        <f t="shared" si="433"/>
        <v>2.1446333988454009</v>
      </c>
      <c r="AF788" s="10">
        <f t="shared" si="434"/>
        <v>1.4429834327001658</v>
      </c>
      <c r="AG788" s="10">
        <f t="shared" si="435"/>
        <v>0.12825456167665936</v>
      </c>
      <c r="AH788" s="10">
        <f t="shared" si="436"/>
        <v>98.766876302250651</v>
      </c>
      <c r="AI788" s="10">
        <f t="shared" si="437"/>
        <v>6.5679972740996684E-2</v>
      </c>
      <c r="AJ788" s="10">
        <f t="shared" ca="1" si="438"/>
        <v>0.70407931041000027</v>
      </c>
      <c r="AK788" s="12">
        <f t="shared" si="439"/>
        <v>0.12825456167665936</v>
      </c>
      <c r="AL788" s="10">
        <f t="shared" ca="1" si="440"/>
        <v>13.560398721986399</v>
      </c>
      <c r="AM788" s="10">
        <f t="shared" si="441"/>
        <v>6.5679972740996684E-2</v>
      </c>
      <c r="AN788" s="10">
        <f t="shared" si="442"/>
        <v>3.0950528071260748</v>
      </c>
      <c r="AO788" s="10">
        <f t="shared" si="443"/>
        <v>2.821264368</v>
      </c>
      <c r="AP788" s="10">
        <f t="shared" si="444"/>
        <v>0.70164996614523512</v>
      </c>
      <c r="AQ788" s="10">
        <f t="shared" si="445"/>
        <v>1.9592298851200001</v>
      </c>
      <c r="AR788" s="15">
        <f t="shared" ca="1" si="446"/>
        <v>4.3278883562901083</v>
      </c>
    </row>
    <row r="789" spans="1:44">
      <c r="A789" s="14" t="str">
        <f>B789&amp;D789</f>
        <v>VT7</v>
      </c>
      <c r="B789" t="s">
        <v>110</v>
      </c>
      <c r="C789" t="s">
        <v>152</v>
      </c>
      <c r="D789">
        <v>7</v>
      </c>
      <c r="E789">
        <v>1</v>
      </c>
      <c r="F789" s="16">
        <f t="shared" ca="1" si="447"/>
        <v>4.5730265978422491</v>
      </c>
      <c r="G789">
        <v>25.709166669999998</v>
      </c>
      <c r="H789">
        <v>13.97916667</v>
      </c>
      <c r="I789">
        <v>13.99368056</v>
      </c>
      <c r="J789">
        <v>216.5</v>
      </c>
      <c r="K789">
        <v>2.7813541669999999</v>
      </c>
      <c r="L789">
        <v>43.883499999999998</v>
      </c>
      <c r="M789">
        <v>8.6083333329999991</v>
      </c>
      <c r="N789" s="12">
        <f t="shared" si="416"/>
        <v>40.75</v>
      </c>
      <c r="O789" s="10">
        <f t="shared" si="417"/>
        <v>14.9</v>
      </c>
      <c r="P789" s="10">
        <f t="shared" si="418"/>
        <v>98.766876302250651</v>
      </c>
      <c r="Q789" s="10">
        <f t="shared" si="419"/>
        <v>38.925951312671437</v>
      </c>
      <c r="R789" s="10">
        <f t="shared" si="420"/>
        <v>33.03394173610144</v>
      </c>
      <c r="S789" s="12">
        <f t="shared" si="421"/>
        <v>21.95896252750839</v>
      </c>
      <c r="T789" s="10">
        <f t="shared" si="422"/>
        <v>30.738947499999998</v>
      </c>
      <c r="U789" s="10">
        <f t="shared" si="423"/>
        <v>0.71436936894174374</v>
      </c>
      <c r="V789" s="10">
        <f t="shared" si="424"/>
        <v>16.908401146181461</v>
      </c>
      <c r="W789" s="10">
        <f t="shared" si="425"/>
        <v>35.979946524386435</v>
      </c>
      <c r="X789" s="10">
        <f t="shared" si="426"/>
        <v>0.16302596740213668</v>
      </c>
      <c r="Y789" s="10">
        <f t="shared" si="427"/>
        <v>0.61439864807135414</v>
      </c>
      <c r="Z789" s="10">
        <f t="shared" si="428"/>
        <v>3.6038570080525085</v>
      </c>
      <c r="AA789" s="10">
        <f t="shared" si="429"/>
        <v>13.304544138128954</v>
      </c>
      <c r="AB789" s="10">
        <f t="shared" si="430"/>
        <v>19.84416667</v>
      </c>
      <c r="AC789" s="10">
        <f t="shared" si="431"/>
        <v>3.3040802657168253</v>
      </c>
      <c r="AD789" s="10">
        <f t="shared" si="432"/>
        <v>1.5964448912099869</v>
      </c>
      <c r="AE789" s="10">
        <f t="shared" si="433"/>
        <v>2.450262578463406</v>
      </c>
      <c r="AF789" s="10">
        <f t="shared" si="434"/>
        <v>1.5979493986708975</v>
      </c>
      <c r="AG789" s="10">
        <f t="shared" si="435"/>
        <v>0.14352362025923532</v>
      </c>
      <c r="AH789" s="10">
        <f t="shared" si="436"/>
        <v>98.766876302250651</v>
      </c>
      <c r="AI789" s="10">
        <f t="shared" si="437"/>
        <v>6.5679972740996684E-2</v>
      </c>
      <c r="AJ789" s="10">
        <f t="shared" ca="1" si="438"/>
        <v>0.28805402359999982</v>
      </c>
      <c r="AK789" s="12">
        <f t="shared" si="439"/>
        <v>0.14352362025923532</v>
      </c>
      <c r="AL789" s="10">
        <f t="shared" ca="1" si="440"/>
        <v>13.016490114528954</v>
      </c>
      <c r="AM789" s="10">
        <f t="shared" si="441"/>
        <v>6.5679972740996684E-2</v>
      </c>
      <c r="AN789" s="10">
        <f t="shared" si="442"/>
        <v>3.0733069066531598</v>
      </c>
      <c r="AO789" s="10">
        <f t="shared" si="443"/>
        <v>2.7813541669999999</v>
      </c>
      <c r="AP789" s="10">
        <f t="shared" si="444"/>
        <v>0.85231317979250854</v>
      </c>
      <c r="AQ789" s="10">
        <f t="shared" si="445"/>
        <v>1.94566041678</v>
      </c>
      <c r="AR789" s="15">
        <f t="shared" ca="1" si="446"/>
        <v>4.5730265978422491</v>
      </c>
    </row>
    <row r="790" spans="1:44">
      <c r="A790" s="14" t="str">
        <f>B790&amp;D790</f>
        <v>VT8</v>
      </c>
      <c r="B790" t="s">
        <v>110</v>
      </c>
      <c r="C790" t="s">
        <v>152</v>
      </c>
      <c r="D790">
        <v>8</v>
      </c>
      <c r="E790">
        <v>1</v>
      </c>
      <c r="F790" s="16">
        <f t="shared" ca="1" si="447"/>
        <v>5.5013447042882646</v>
      </c>
      <c r="G790">
        <v>25.195833329999999</v>
      </c>
      <c r="H790">
        <v>13.4925</v>
      </c>
      <c r="I790">
        <v>14.21951389</v>
      </c>
      <c r="J790">
        <v>216.5</v>
      </c>
      <c r="K790">
        <v>2.353819444</v>
      </c>
      <c r="L790">
        <v>43.883499999999998</v>
      </c>
      <c r="M790">
        <v>8.7750000000000004</v>
      </c>
      <c r="N790" s="12">
        <f t="shared" si="416"/>
        <v>51.1</v>
      </c>
      <c r="O790" s="10">
        <f t="shared" si="417"/>
        <v>13.75</v>
      </c>
      <c r="P790" s="10">
        <f t="shared" si="418"/>
        <v>98.766876302250651</v>
      </c>
      <c r="Q790" s="10">
        <f t="shared" si="419"/>
        <v>38.665795489647998</v>
      </c>
      <c r="R790" s="10">
        <f t="shared" si="420"/>
        <v>32.803941275248</v>
      </c>
      <c r="S790" s="12">
        <f t="shared" si="421"/>
        <v>29.080545454545454</v>
      </c>
      <c r="T790" s="10">
        <f t="shared" si="422"/>
        <v>38.546262999999996</v>
      </c>
      <c r="U790" s="10">
        <f t="shared" si="423"/>
        <v>0.75443228970199927</v>
      </c>
      <c r="V790" s="10">
        <f t="shared" si="424"/>
        <v>22.392019999999999</v>
      </c>
      <c r="W790" s="10">
        <f t="shared" si="425"/>
        <v>35.734868382447999</v>
      </c>
      <c r="X790" s="10">
        <f t="shared" si="426"/>
        <v>0.1617255127645546</v>
      </c>
      <c r="Y790" s="10">
        <f t="shared" si="427"/>
        <v>0.66848359109769906</v>
      </c>
      <c r="Z790" s="10">
        <f t="shared" si="428"/>
        <v>3.8633270506737434</v>
      </c>
      <c r="AA790" s="10">
        <f t="shared" si="429"/>
        <v>18.528692949326256</v>
      </c>
      <c r="AB790" s="10">
        <f t="shared" si="430"/>
        <v>19.344166664999999</v>
      </c>
      <c r="AC790" s="10">
        <f t="shared" si="431"/>
        <v>3.204917918001974</v>
      </c>
      <c r="AD790" s="10">
        <f t="shared" si="432"/>
        <v>1.5467112378637331</v>
      </c>
      <c r="AE790" s="10">
        <f t="shared" si="433"/>
        <v>2.3758145779328537</v>
      </c>
      <c r="AF790" s="10">
        <f t="shared" si="434"/>
        <v>1.6215200407684178</v>
      </c>
      <c r="AG790" s="10">
        <f t="shared" si="435"/>
        <v>0.13967844557585213</v>
      </c>
      <c r="AH790" s="10">
        <f t="shared" si="436"/>
        <v>98.766876302250651</v>
      </c>
      <c r="AI790" s="10">
        <f t="shared" si="437"/>
        <v>6.5679972740996684E-2</v>
      </c>
      <c r="AJ790" s="10">
        <f t="shared" ca="1" si="438"/>
        <v>-7.0000000700000065E-2</v>
      </c>
      <c r="AK790" s="12">
        <f t="shared" si="439"/>
        <v>0.13967844557585213</v>
      </c>
      <c r="AL790" s="10">
        <f t="shared" ca="1" si="440"/>
        <v>18.598692950026255</v>
      </c>
      <c r="AM790" s="10">
        <f t="shared" si="441"/>
        <v>6.5679972740996684E-2</v>
      </c>
      <c r="AN790" s="10">
        <f t="shared" si="442"/>
        <v>3.0785632231592248</v>
      </c>
      <c r="AO790" s="10">
        <f t="shared" si="443"/>
        <v>2.353819444</v>
      </c>
      <c r="AP790" s="10">
        <f t="shared" si="444"/>
        <v>0.75429453716443584</v>
      </c>
      <c r="AQ790" s="10">
        <f t="shared" si="445"/>
        <v>1.8002986109600001</v>
      </c>
      <c r="AR790" s="15">
        <f t="shared" ca="1" si="446"/>
        <v>5.5013447042882646</v>
      </c>
    </row>
    <row r="791" spans="1:44">
      <c r="A791" s="14" t="str">
        <f>B791&amp;D791</f>
        <v>VT9</v>
      </c>
      <c r="B791" t="s">
        <v>110</v>
      </c>
      <c r="C791" t="s">
        <v>152</v>
      </c>
      <c r="D791">
        <v>9</v>
      </c>
      <c r="E791">
        <v>1</v>
      </c>
      <c r="F791" s="16">
        <f t="shared" ca="1" si="447"/>
        <v>2.8436326853446925</v>
      </c>
      <c r="G791">
        <v>21.28965517</v>
      </c>
      <c r="H791">
        <v>10.89568966</v>
      </c>
      <c r="I791">
        <v>11.49949713</v>
      </c>
      <c r="J791">
        <v>216.5</v>
      </c>
      <c r="K791">
        <v>2.804274425</v>
      </c>
      <c r="L791">
        <v>43.883499999999998</v>
      </c>
      <c r="M791">
        <v>6.646551724</v>
      </c>
      <c r="N791" s="12">
        <f t="shared" si="416"/>
        <v>27.299999999999997</v>
      </c>
      <c r="O791" s="10">
        <f t="shared" si="417"/>
        <v>12.3</v>
      </c>
      <c r="P791" s="10">
        <f t="shared" si="418"/>
        <v>98.766876302250651</v>
      </c>
      <c r="Q791" s="10">
        <f t="shared" si="419"/>
        <v>36.631205816688002</v>
      </c>
      <c r="R791" s="10">
        <f t="shared" si="420"/>
        <v>31.671902089016438</v>
      </c>
      <c r="S791" s="12">
        <f t="shared" si="421"/>
        <v>14.201051303463412</v>
      </c>
      <c r="T791" s="10">
        <f t="shared" si="422"/>
        <v>20.593208999999998</v>
      </c>
      <c r="U791" s="10">
        <f t="shared" si="423"/>
        <v>0.68959875575794982</v>
      </c>
      <c r="V791" s="10">
        <f t="shared" si="424"/>
        <v>10.934809503666827</v>
      </c>
      <c r="W791" s="10">
        <f t="shared" si="425"/>
        <v>34.151553952852218</v>
      </c>
      <c r="X791" s="10">
        <f t="shared" si="426"/>
        <v>0.17691708908305359</v>
      </c>
      <c r="Y791" s="10">
        <f t="shared" si="427"/>
        <v>0.58095832027323235</v>
      </c>
      <c r="Z791" s="10">
        <f t="shared" si="428"/>
        <v>3.5101464024150983</v>
      </c>
      <c r="AA791" s="10">
        <f t="shared" si="429"/>
        <v>7.4246631012517286</v>
      </c>
      <c r="AB791" s="10">
        <f t="shared" si="430"/>
        <v>16.092672414999999</v>
      </c>
      <c r="AC791" s="10">
        <f t="shared" si="431"/>
        <v>2.5315994955479821</v>
      </c>
      <c r="AD791" s="10">
        <f t="shared" si="432"/>
        <v>1.3036398783897218</v>
      </c>
      <c r="AE791" s="10">
        <f t="shared" si="433"/>
        <v>1.917619686968852</v>
      </c>
      <c r="AF791" s="10">
        <f t="shared" si="434"/>
        <v>1.3569406037318716</v>
      </c>
      <c r="AG791" s="10">
        <f t="shared" si="435"/>
        <v>0.11673900460214136</v>
      </c>
      <c r="AH791" s="10">
        <f t="shared" si="436"/>
        <v>98.766876302250651</v>
      </c>
      <c r="AI791" s="10">
        <f t="shared" si="437"/>
        <v>6.5679972740996684E-2</v>
      </c>
      <c r="AJ791" s="10">
        <f t="shared" ca="1" si="438"/>
        <v>-0.45520919500000012</v>
      </c>
      <c r="AK791" s="12">
        <f t="shared" si="439"/>
        <v>0.11673900460214136</v>
      </c>
      <c r="AL791" s="10">
        <f t="shared" ca="1" si="440"/>
        <v>7.8798722962517287</v>
      </c>
      <c r="AM791" s="10">
        <f t="shared" si="441"/>
        <v>6.5679972740996684E-2</v>
      </c>
      <c r="AN791" s="10">
        <f t="shared" si="442"/>
        <v>3.1131885581244578</v>
      </c>
      <c r="AO791" s="10">
        <f t="shared" si="443"/>
        <v>2.804274425</v>
      </c>
      <c r="AP791" s="10">
        <f t="shared" si="444"/>
        <v>0.56067908323698035</v>
      </c>
      <c r="AQ791" s="10">
        <f t="shared" si="445"/>
        <v>1.9534533045</v>
      </c>
      <c r="AR791" s="15">
        <f t="shared" ca="1" si="446"/>
        <v>2.8436326853446925</v>
      </c>
    </row>
    <row r="792" spans="1:44">
      <c r="A792" s="14" t="str">
        <f>B792&amp;D792</f>
        <v>VT10</v>
      </c>
      <c r="B792" t="s">
        <v>110</v>
      </c>
      <c r="C792" t="s">
        <v>152</v>
      </c>
      <c r="D792">
        <v>10</v>
      </c>
      <c r="E792">
        <v>1</v>
      </c>
      <c r="F792" s="16">
        <f t="shared" ca="1" si="447"/>
        <v>1.7261618091671662</v>
      </c>
      <c r="G792">
        <v>13.41333333</v>
      </c>
      <c r="H792">
        <v>5.034166667</v>
      </c>
      <c r="I792">
        <v>5.0560763890000002</v>
      </c>
      <c r="J792">
        <v>216.5</v>
      </c>
      <c r="K792">
        <v>2.6270486110000002</v>
      </c>
      <c r="L792">
        <v>43.883499999999998</v>
      </c>
      <c r="M792">
        <v>4.375</v>
      </c>
      <c r="N792" s="12">
        <f t="shared" si="416"/>
        <v>20.85</v>
      </c>
      <c r="O792" s="10">
        <f t="shared" si="417"/>
        <v>10.75</v>
      </c>
      <c r="P792" s="10">
        <f t="shared" si="418"/>
        <v>98.766876302250651</v>
      </c>
      <c r="Q792" s="10">
        <f t="shared" si="419"/>
        <v>32.803941275248</v>
      </c>
      <c r="R792" s="10">
        <f t="shared" si="420"/>
        <v>29.284720064367999</v>
      </c>
      <c r="S792" s="12">
        <f t="shared" si="421"/>
        <v>9.4552325581395369</v>
      </c>
      <c r="T792" s="10">
        <f t="shared" si="422"/>
        <v>15.7277805</v>
      </c>
      <c r="U792" s="10">
        <f t="shared" si="423"/>
        <v>0.60118034824681954</v>
      </c>
      <c r="V792" s="10">
        <f t="shared" si="424"/>
        <v>7.2805290697674439</v>
      </c>
      <c r="W792" s="10">
        <f t="shared" si="425"/>
        <v>31.044330669807998</v>
      </c>
      <c r="X792" s="10">
        <f t="shared" si="426"/>
        <v>0.2089872685980104</v>
      </c>
      <c r="Y792" s="10">
        <f t="shared" si="427"/>
        <v>0.46159347013320651</v>
      </c>
      <c r="Z792" s="10">
        <f t="shared" si="428"/>
        <v>2.9947583680522234</v>
      </c>
      <c r="AA792" s="10">
        <f t="shared" si="429"/>
        <v>4.2857707017152205</v>
      </c>
      <c r="AB792" s="10">
        <f t="shared" si="430"/>
        <v>9.2237499985000007</v>
      </c>
      <c r="AC792" s="10">
        <f t="shared" si="431"/>
        <v>1.53875093219876</v>
      </c>
      <c r="AD792" s="10">
        <f t="shared" si="432"/>
        <v>0.87439359878618306</v>
      </c>
      <c r="AE792" s="10">
        <f t="shared" si="433"/>
        <v>1.2065722654924715</v>
      </c>
      <c r="AF792" s="10">
        <f t="shared" si="434"/>
        <v>0.87573141782703434</v>
      </c>
      <c r="AG792" s="10">
        <f t="shared" si="435"/>
        <v>7.8591908796966564E-2</v>
      </c>
      <c r="AH792" s="10">
        <f t="shared" si="436"/>
        <v>98.766876302250651</v>
      </c>
      <c r="AI792" s="10">
        <f t="shared" si="437"/>
        <v>6.5679972740996684E-2</v>
      </c>
      <c r="AJ792" s="10">
        <f t="shared" ca="1" si="438"/>
        <v>-0.96164913830999987</v>
      </c>
      <c r="AK792" s="12">
        <f t="shared" si="439"/>
        <v>7.8591908796966564E-2</v>
      </c>
      <c r="AL792" s="10">
        <f t="shared" ca="1" si="440"/>
        <v>5.2474198400252199</v>
      </c>
      <c r="AM792" s="10">
        <f t="shared" si="441"/>
        <v>6.5679972740996684E-2</v>
      </c>
      <c r="AN792" s="10">
        <f t="shared" si="442"/>
        <v>3.1889591149036303</v>
      </c>
      <c r="AO792" s="10">
        <f t="shared" si="443"/>
        <v>2.6270486110000002</v>
      </c>
      <c r="AP792" s="10">
        <f t="shared" si="444"/>
        <v>0.3308408476654372</v>
      </c>
      <c r="AQ792" s="10">
        <f t="shared" si="445"/>
        <v>1.8931965277400002</v>
      </c>
      <c r="AR792" s="15">
        <f t="shared" ca="1" si="446"/>
        <v>1.7261618091671662</v>
      </c>
    </row>
    <row r="793" spans="1:44">
      <c r="A793" s="14" t="str">
        <f>B793&amp;D793</f>
        <v>VT11</v>
      </c>
      <c r="B793" t="s">
        <v>110</v>
      </c>
      <c r="C793" t="s">
        <v>152</v>
      </c>
      <c r="D793">
        <v>11</v>
      </c>
      <c r="E793">
        <v>1</v>
      </c>
      <c r="F793" s="16">
        <f t="shared" ca="1" si="447"/>
        <v>1.2823006571419557</v>
      </c>
      <c r="G793">
        <v>6.8672413790000002</v>
      </c>
      <c r="H793">
        <v>-0.95086206900000003</v>
      </c>
      <c r="I793">
        <v>-2.1166307469999999</v>
      </c>
      <c r="J793">
        <v>216.5</v>
      </c>
      <c r="K793">
        <v>3.4130387930000001</v>
      </c>
      <c r="L793">
        <v>43.883499999999998</v>
      </c>
      <c r="M793">
        <v>3.6293103449999999</v>
      </c>
      <c r="N793" s="12">
        <f t="shared" si="416"/>
        <v>14.5</v>
      </c>
      <c r="O793" s="10">
        <f t="shared" si="417"/>
        <v>9.5</v>
      </c>
      <c r="P793" s="10">
        <f t="shared" si="418"/>
        <v>98.766876302250651</v>
      </c>
      <c r="Q793" s="10">
        <f t="shared" si="419"/>
        <v>29.921898274686438</v>
      </c>
      <c r="R793" s="10">
        <f t="shared" si="420"/>
        <v>26.837218951168001</v>
      </c>
      <c r="S793" s="12">
        <f t="shared" si="421"/>
        <v>6.394736842236842</v>
      </c>
      <c r="T793" s="10">
        <f t="shared" si="422"/>
        <v>10.937785</v>
      </c>
      <c r="U793" s="10">
        <f t="shared" si="423"/>
        <v>0.58464641993208333</v>
      </c>
      <c r="V793" s="10">
        <f t="shared" si="424"/>
        <v>4.9239473685223683</v>
      </c>
      <c r="W793" s="10">
        <f t="shared" si="425"/>
        <v>28.379558612927219</v>
      </c>
      <c r="X793" s="10">
        <f t="shared" si="426"/>
        <v>0.23876593726065404</v>
      </c>
      <c r="Y793" s="10">
        <f t="shared" si="427"/>
        <v>0.43927266690831257</v>
      </c>
      <c r="Z793" s="10">
        <f t="shared" si="428"/>
        <v>2.9765431796213506</v>
      </c>
      <c r="AA793" s="10">
        <f t="shared" si="429"/>
        <v>1.9474041889010176</v>
      </c>
      <c r="AB793" s="10">
        <f t="shared" si="430"/>
        <v>2.958189655</v>
      </c>
      <c r="AC793" s="10">
        <f t="shared" si="431"/>
        <v>0.99276203313432243</v>
      </c>
      <c r="AD793" s="10">
        <f t="shared" si="432"/>
        <v>0.56980272744650196</v>
      </c>
      <c r="AE793" s="10">
        <f t="shared" si="433"/>
        <v>0.78128238029041219</v>
      </c>
      <c r="AF793" s="10">
        <f t="shared" si="434"/>
        <v>0.52287425809764476</v>
      </c>
      <c r="AG793" s="10">
        <f t="shared" si="435"/>
        <v>5.3636686053724757E-2</v>
      </c>
      <c r="AH793" s="10">
        <f t="shared" si="436"/>
        <v>98.766876302250651</v>
      </c>
      <c r="AI793" s="10">
        <f t="shared" si="437"/>
        <v>6.5679972740996684E-2</v>
      </c>
      <c r="AJ793" s="10">
        <f t="shared" ca="1" si="438"/>
        <v>-0.87717844809000023</v>
      </c>
      <c r="AK793" s="12">
        <f t="shared" si="439"/>
        <v>5.3636686053724757E-2</v>
      </c>
      <c r="AL793" s="10">
        <f t="shared" ca="1" si="440"/>
        <v>2.8245826369910176</v>
      </c>
      <c r="AM793" s="10">
        <f t="shared" si="441"/>
        <v>6.5679972740996684E-2</v>
      </c>
      <c r="AN793" s="10">
        <f t="shared" si="442"/>
        <v>3.2613636186161767</v>
      </c>
      <c r="AO793" s="10">
        <f t="shared" si="443"/>
        <v>3.4130387930000001</v>
      </c>
      <c r="AP793" s="10">
        <f t="shared" si="444"/>
        <v>0.25840812219276743</v>
      </c>
      <c r="AQ793" s="10">
        <f t="shared" si="445"/>
        <v>2.16043318962</v>
      </c>
      <c r="AR793" s="15">
        <f t="shared" ca="1" si="446"/>
        <v>1.2823006571419557</v>
      </c>
    </row>
    <row r="794" spans="1:44">
      <c r="A794" s="14" t="str">
        <f>B794&amp;D794</f>
        <v>VT12</v>
      </c>
      <c r="B794" t="s">
        <v>110</v>
      </c>
      <c r="C794" t="s">
        <v>152</v>
      </c>
      <c r="D794">
        <v>12</v>
      </c>
      <c r="E794">
        <v>1</v>
      </c>
      <c r="F794" s="16">
        <f t="shared" ca="1" si="447"/>
        <v>0.72749923679152795</v>
      </c>
      <c r="G794">
        <v>0.32903225800000002</v>
      </c>
      <c r="H794">
        <v>-6.6354838709999999</v>
      </c>
      <c r="I794">
        <v>-7.2997983870000001</v>
      </c>
      <c r="J794">
        <v>216.5</v>
      </c>
      <c r="K794">
        <v>2.86468414</v>
      </c>
      <c r="L794">
        <v>43.883499999999998</v>
      </c>
      <c r="M794">
        <v>3.0080645160000001</v>
      </c>
      <c r="N794" s="12">
        <f t="shared" si="416"/>
        <v>11.75</v>
      </c>
      <c r="O794" s="10">
        <f t="shared" si="417"/>
        <v>8.85</v>
      </c>
      <c r="P794" s="10">
        <f t="shared" si="418"/>
        <v>98.766876302250651</v>
      </c>
      <c r="Q794" s="10">
        <f t="shared" si="419"/>
        <v>27.234065736423002</v>
      </c>
      <c r="R794" s="10">
        <f t="shared" si="420"/>
        <v>24.546435761008002</v>
      </c>
      <c r="S794" s="12">
        <f t="shared" si="421"/>
        <v>4.9343789866101693</v>
      </c>
      <c r="T794" s="10">
        <f t="shared" si="422"/>
        <v>8.8633774999999986</v>
      </c>
      <c r="U794" s="10">
        <f t="shared" si="423"/>
        <v>0.55671542666553131</v>
      </c>
      <c r="V794" s="10">
        <f t="shared" si="424"/>
        <v>3.7994718196898303</v>
      </c>
      <c r="W794" s="10">
        <f t="shared" si="425"/>
        <v>25.890250748715502</v>
      </c>
      <c r="X794" s="10">
        <f t="shared" si="426"/>
        <v>0.25681309130972618</v>
      </c>
      <c r="Y794" s="10">
        <f t="shared" si="427"/>
        <v>0.40156582599846735</v>
      </c>
      <c r="Z794" s="10">
        <f t="shared" si="428"/>
        <v>2.669993238942308</v>
      </c>
      <c r="AA794" s="10">
        <f t="shared" si="429"/>
        <v>1.1294785807475223</v>
      </c>
      <c r="AB794" s="10">
        <f t="shared" si="430"/>
        <v>-3.1532258065000001</v>
      </c>
      <c r="AC794" s="10">
        <f t="shared" si="431"/>
        <v>0.62558200350834359</v>
      </c>
      <c r="AD794" s="10">
        <f t="shared" si="432"/>
        <v>0.37165523901678688</v>
      </c>
      <c r="AE794" s="10">
        <f t="shared" si="433"/>
        <v>0.49861862126256523</v>
      </c>
      <c r="AF794" s="10">
        <f t="shared" si="434"/>
        <v>0.35306437640020216</v>
      </c>
      <c r="AG794" s="10">
        <f t="shared" si="435"/>
        <v>3.6181741702316909E-2</v>
      </c>
      <c r="AH794" s="10">
        <f t="shared" si="436"/>
        <v>98.766876302250651</v>
      </c>
      <c r="AI794" s="10">
        <f t="shared" si="437"/>
        <v>6.5679972740996684E-2</v>
      </c>
      <c r="AJ794" s="10">
        <f t="shared" ca="1" si="438"/>
        <v>-0.85559816461000004</v>
      </c>
      <c r="AK794" s="12">
        <f t="shared" si="439"/>
        <v>3.6181741702316909E-2</v>
      </c>
      <c r="AL794" s="10">
        <f t="shared" ca="1" si="440"/>
        <v>1.9850767453575222</v>
      </c>
      <c r="AM794" s="10">
        <f t="shared" si="441"/>
        <v>6.5679972740996684E-2</v>
      </c>
      <c r="AN794" s="10">
        <f t="shared" si="442"/>
        <v>3.3352260840985033</v>
      </c>
      <c r="AO794" s="10">
        <f t="shared" si="443"/>
        <v>2.86468414</v>
      </c>
      <c r="AP794" s="10">
        <f t="shared" si="444"/>
        <v>0.14555424486236307</v>
      </c>
      <c r="AQ794" s="10">
        <f t="shared" si="445"/>
        <v>1.9739926076000001</v>
      </c>
      <c r="AR794" s="15">
        <f t="shared" ca="1" si="446"/>
        <v>0.72749923679152795</v>
      </c>
    </row>
    <row r="795" spans="1:44">
      <c r="A795" s="14" t="str">
        <f>B795&amp;D795</f>
        <v>WA1</v>
      </c>
      <c r="B795" t="s">
        <v>111</v>
      </c>
      <c r="C795" t="s">
        <v>155</v>
      </c>
      <c r="D795">
        <v>1</v>
      </c>
      <c r="E795">
        <v>1</v>
      </c>
      <c r="F795" s="16">
        <f t="shared" ca="1" si="447"/>
        <v>0.47577322304412545</v>
      </c>
      <c r="G795">
        <v>2.1092592589999999</v>
      </c>
      <c r="H795">
        <v>-3.5325925929999999</v>
      </c>
      <c r="I795">
        <v>-2.8069290119999999</v>
      </c>
      <c r="J795">
        <v>485.55555559999999</v>
      </c>
      <c r="K795">
        <v>3.2101851849999998</v>
      </c>
      <c r="L795">
        <v>46.998888890000003</v>
      </c>
      <c r="M795">
        <v>3.1518518520000001</v>
      </c>
      <c r="N795" s="12">
        <f t="shared" si="416"/>
        <v>11.3</v>
      </c>
      <c r="O795" s="10">
        <f t="shared" si="417"/>
        <v>8.8000000000000007</v>
      </c>
      <c r="P795" s="10">
        <f t="shared" si="418"/>
        <v>95.690578728961512</v>
      </c>
      <c r="Q795" s="10">
        <f t="shared" si="419"/>
        <v>28.040946484375002</v>
      </c>
      <c r="R795" s="10">
        <f t="shared" si="420"/>
        <v>25.672668515863002</v>
      </c>
      <c r="S795" s="12">
        <f t="shared" si="421"/>
        <v>4.8486321549772722</v>
      </c>
      <c r="T795" s="10">
        <f t="shared" si="422"/>
        <v>8.5847355555656009</v>
      </c>
      <c r="U795" s="10">
        <f t="shared" si="423"/>
        <v>0.56479691466254167</v>
      </c>
      <c r="V795" s="10">
        <f t="shared" si="424"/>
        <v>3.7334467593324998</v>
      </c>
      <c r="W795" s="10">
        <f t="shared" si="425"/>
        <v>26.856807500119004</v>
      </c>
      <c r="X795" s="10">
        <f t="shared" si="426"/>
        <v>0.24132941370650182</v>
      </c>
      <c r="Y795" s="10">
        <f t="shared" si="427"/>
        <v>0.41247583479443128</v>
      </c>
      <c r="Z795" s="10">
        <f t="shared" si="428"/>
        <v>2.6733951404575831</v>
      </c>
      <c r="AA795" s="10">
        <f t="shared" si="429"/>
        <v>1.0600516188749167</v>
      </c>
      <c r="AB795" s="10">
        <f t="shared" si="430"/>
        <v>-0.71166666700000003</v>
      </c>
      <c r="AC795" s="10">
        <f t="shared" si="431"/>
        <v>0.71117808336820976</v>
      </c>
      <c r="AD795" s="10">
        <f t="shared" si="432"/>
        <v>0.47049849278339223</v>
      </c>
      <c r="AE795" s="10">
        <f t="shared" si="433"/>
        <v>0.59083828807580097</v>
      </c>
      <c r="AF795" s="10">
        <f t="shared" si="434"/>
        <v>0.49672880609707515</v>
      </c>
      <c r="AG795" s="10">
        <f t="shared" si="435"/>
        <v>4.2454452983528776E-2</v>
      </c>
      <c r="AH795" s="10">
        <f t="shared" si="436"/>
        <v>95.690578728961512</v>
      </c>
      <c r="AI795" s="10">
        <f t="shared" si="437"/>
        <v>6.36342348547594E-2</v>
      </c>
      <c r="AJ795" s="10">
        <f t="shared" ca="1" si="438"/>
        <v>-9.3185304730000029E-2</v>
      </c>
      <c r="AK795" s="12">
        <f t="shared" si="439"/>
        <v>4.2454452983528776E-2</v>
      </c>
      <c r="AL795" s="10">
        <f t="shared" ca="1" si="440"/>
        <v>1.1532369236049167</v>
      </c>
      <c r="AM795" s="10">
        <f t="shared" si="441"/>
        <v>6.36342348547594E-2</v>
      </c>
      <c r="AN795" s="10">
        <f t="shared" si="442"/>
        <v>3.3053197284781515</v>
      </c>
      <c r="AO795" s="10">
        <f t="shared" si="443"/>
        <v>3.2101851849999998</v>
      </c>
      <c r="AP795" s="10">
        <f t="shared" si="444"/>
        <v>9.4109481978725817E-2</v>
      </c>
      <c r="AQ795" s="10">
        <f t="shared" si="445"/>
        <v>2.0914629629000001</v>
      </c>
      <c r="AR795" s="15">
        <f t="shared" ca="1" si="446"/>
        <v>0.47577322304412545</v>
      </c>
    </row>
    <row r="796" spans="1:44">
      <c r="A796" s="14" t="str">
        <f>B796&amp;D796</f>
        <v>WA2</v>
      </c>
      <c r="B796" t="s">
        <v>111</v>
      </c>
      <c r="C796" t="s">
        <v>155</v>
      </c>
      <c r="D796">
        <v>2</v>
      </c>
      <c r="E796">
        <v>1</v>
      </c>
      <c r="F796" s="16">
        <f t="shared" ca="1" si="447"/>
        <v>1.1334456499652699</v>
      </c>
      <c r="G796">
        <v>6.2831275719999997</v>
      </c>
      <c r="H796">
        <v>-2.1296296300000002</v>
      </c>
      <c r="I796">
        <v>-2.2868484219999998</v>
      </c>
      <c r="J796">
        <v>485.55555559999999</v>
      </c>
      <c r="K796">
        <v>3.5695301779999999</v>
      </c>
      <c r="L796">
        <v>46.998888890000003</v>
      </c>
      <c r="M796">
        <v>5.4814814810000003</v>
      </c>
      <c r="N796" s="12">
        <f t="shared" si="416"/>
        <v>16.899999999999999</v>
      </c>
      <c r="O796" s="10">
        <f t="shared" si="417"/>
        <v>10.1</v>
      </c>
      <c r="P796" s="10">
        <f t="shared" si="418"/>
        <v>95.690578728961512</v>
      </c>
      <c r="Q796" s="10">
        <f t="shared" si="419"/>
        <v>29.708361940743</v>
      </c>
      <c r="R796" s="10">
        <f t="shared" si="420"/>
        <v>26.250100533261438</v>
      </c>
      <c r="S796" s="12">
        <f t="shared" si="421"/>
        <v>8.8109919321237626</v>
      </c>
      <c r="T796" s="10">
        <f t="shared" si="422"/>
        <v>12.839117777792799</v>
      </c>
      <c r="U796" s="10">
        <f t="shared" si="423"/>
        <v>0.68626147719929087</v>
      </c>
      <c r="V796" s="10">
        <f t="shared" si="424"/>
        <v>6.7844637877352971</v>
      </c>
      <c r="W796" s="10">
        <f t="shared" si="425"/>
        <v>27.979231237002217</v>
      </c>
      <c r="X796" s="10">
        <f t="shared" si="426"/>
        <v>0.23940276655431819</v>
      </c>
      <c r="Y796" s="10">
        <f t="shared" si="427"/>
        <v>0.57645299421904272</v>
      </c>
      <c r="Z796" s="10">
        <f t="shared" si="428"/>
        <v>3.8612581833873314</v>
      </c>
      <c r="AA796" s="10">
        <f t="shared" si="429"/>
        <v>2.9232056043479657</v>
      </c>
      <c r="AB796" s="10">
        <f t="shared" si="430"/>
        <v>2.0767489709999998</v>
      </c>
      <c r="AC796" s="10">
        <f t="shared" si="431"/>
        <v>0.95359799125084699</v>
      </c>
      <c r="AD796" s="10">
        <f t="shared" si="432"/>
        <v>0.52237087917587133</v>
      </c>
      <c r="AE796" s="10">
        <f t="shared" si="433"/>
        <v>0.7379844352133591</v>
      </c>
      <c r="AF796" s="10">
        <f t="shared" si="434"/>
        <v>0.51631649882270414</v>
      </c>
      <c r="AG796" s="10">
        <f t="shared" si="435"/>
        <v>5.0743069686659974E-2</v>
      </c>
      <c r="AH796" s="10">
        <f t="shared" si="436"/>
        <v>95.690578728961512</v>
      </c>
      <c r="AI796" s="10">
        <f t="shared" si="437"/>
        <v>6.36342348547594E-2</v>
      </c>
      <c r="AJ796" s="10">
        <f t="shared" ca="1" si="438"/>
        <v>0.39037818932000007</v>
      </c>
      <c r="AK796" s="12">
        <f t="shared" si="439"/>
        <v>5.0743069686659974E-2</v>
      </c>
      <c r="AL796" s="10">
        <f t="shared" ca="1" si="440"/>
        <v>2.5328274150279655</v>
      </c>
      <c r="AM796" s="10">
        <f t="shared" si="441"/>
        <v>6.36342348547594E-2</v>
      </c>
      <c r="AN796" s="10">
        <f t="shared" si="442"/>
        <v>3.2718141513839205</v>
      </c>
      <c r="AO796" s="10">
        <f t="shared" si="443"/>
        <v>3.5695301779999999</v>
      </c>
      <c r="AP796" s="10">
        <f t="shared" si="444"/>
        <v>0.22166793639065496</v>
      </c>
      <c r="AQ796" s="10">
        <f t="shared" si="445"/>
        <v>2.2136402605200001</v>
      </c>
      <c r="AR796" s="15">
        <f t="shared" ca="1" si="446"/>
        <v>1.1334456499652699</v>
      </c>
    </row>
    <row r="797" spans="1:44">
      <c r="A797" s="14" t="str">
        <f>B797&amp;D797</f>
        <v>WA3</v>
      </c>
      <c r="B797" t="s">
        <v>111</v>
      </c>
      <c r="C797" t="s">
        <v>155</v>
      </c>
      <c r="D797">
        <v>3</v>
      </c>
      <c r="E797">
        <v>1</v>
      </c>
      <c r="F797" s="16">
        <f t="shared" ca="1" si="447"/>
        <v>2.12144169068358</v>
      </c>
      <c r="G797">
        <v>11.076296299999999</v>
      </c>
      <c r="H797">
        <v>0.38259259299999998</v>
      </c>
      <c r="I797">
        <v>-0.81432098799999997</v>
      </c>
      <c r="J797">
        <v>485.55555559999999</v>
      </c>
      <c r="K797">
        <v>3.6019907409999998</v>
      </c>
      <c r="L797">
        <v>46.998888890000003</v>
      </c>
      <c r="M797">
        <v>7.0407407409999996</v>
      </c>
      <c r="N797" s="12">
        <f t="shared" si="416"/>
        <v>24.3</v>
      </c>
      <c r="O797" s="10">
        <f t="shared" si="417"/>
        <v>11.9</v>
      </c>
      <c r="P797" s="10">
        <f t="shared" si="418"/>
        <v>95.690578728961512</v>
      </c>
      <c r="Q797" s="10">
        <f t="shared" si="419"/>
        <v>31.895928817408002</v>
      </c>
      <c r="R797" s="10">
        <f t="shared" si="420"/>
        <v>27.234065736423002</v>
      </c>
      <c r="S797" s="12">
        <f t="shared" si="421"/>
        <v>13.263655462449581</v>
      </c>
      <c r="T797" s="10">
        <f t="shared" si="422"/>
        <v>18.4609800000216</v>
      </c>
      <c r="U797" s="10">
        <f t="shared" si="423"/>
        <v>0.71846973792475055</v>
      </c>
      <c r="V797" s="10">
        <f t="shared" si="424"/>
        <v>10.213014706086177</v>
      </c>
      <c r="W797" s="10">
        <f t="shared" si="425"/>
        <v>29.564997276915502</v>
      </c>
      <c r="X797" s="10">
        <f t="shared" si="426"/>
        <v>0.23379028485072512</v>
      </c>
      <c r="Y797" s="10">
        <f t="shared" si="427"/>
        <v>0.61993414619841336</v>
      </c>
      <c r="Z797" s="10">
        <f t="shared" si="428"/>
        <v>4.2849904816100723</v>
      </c>
      <c r="AA797" s="10">
        <f t="shared" si="429"/>
        <v>5.928024224476105</v>
      </c>
      <c r="AB797" s="10">
        <f t="shared" si="430"/>
        <v>5.7294444464999996</v>
      </c>
      <c r="AC797" s="10">
        <f t="shared" si="431"/>
        <v>1.3193864803323296</v>
      </c>
      <c r="AD797" s="10">
        <f t="shared" si="432"/>
        <v>0.62801793407273765</v>
      </c>
      <c r="AE797" s="10">
        <f t="shared" si="433"/>
        <v>0.97370220720253364</v>
      </c>
      <c r="AF797" s="10">
        <f t="shared" si="434"/>
        <v>0.57553589755561818</v>
      </c>
      <c r="AG797" s="10">
        <f t="shared" si="435"/>
        <v>6.367555496550581E-2</v>
      </c>
      <c r="AH797" s="10">
        <f t="shared" si="436"/>
        <v>95.690578728961512</v>
      </c>
      <c r="AI797" s="10">
        <f t="shared" si="437"/>
        <v>6.36342348547594E-2</v>
      </c>
      <c r="AJ797" s="10">
        <f t="shared" ca="1" si="438"/>
        <v>0.51137736656999999</v>
      </c>
      <c r="AK797" s="12">
        <f t="shared" si="439"/>
        <v>6.367555496550581E-2</v>
      </c>
      <c r="AL797" s="10">
        <f t="shared" ca="1" si="440"/>
        <v>5.4166468579061053</v>
      </c>
      <c r="AM797" s="10">
        <f t="shared" si="441"/>
        <v>6.36342348547594E-2</v>
      </c>
      <c r="AN797" s="10">
        <f t="shared" si="442"/>
        <v>3.2289376595544721</v>
      </c>
      <c r="AO797" s="10">
        <f t="shared" si="443"/>
        <v>3.6019907409999998</v>
      </c>
      <c r="AP797" s="10">
        <f t="shared" si="444"/>
        <v>0.39816630964691546</v>
      </c>
      <c r="AQ797" s="10">
        <f t="shared" si="445"/>
        <v>2.22467685194</v>
      </c>
      <c r="AR797" s="15">
        <f t="shared" ca="1" si="446"/>
        <v>2.12144169068358</v>
      </c>
    </row>
    <row r="798" spans="1:44">
      <c r="A798" s="14" t="str">
        <f>B798&amp;D798</f>
        <v>WA4</v>
      </c>
      <c r="B798" t="s">
        <v>111</v>
      </c>
      <c r="C798" t="s">
        <v>155</v>
      </c>
      <c r="D798">
        <v>4</v>
      </c>
      <c r="E798">
        <v>1</v>
      </c>
      <c r="F798" s="16">
        <f t="shared" ca="1" si="447"/>
        <v>3.4580235104767056</v>
      </c>
      <c r="G798">
        <v>16.218007660000001</v>
      </c>
      <c r="H798">
        <v>3.549425287</v>
      </c>
      <c r="I798">
        <v>1.5056832689999999</v>
      </c>
      <c r="J798">
        <v>485.55555559999999</v>
      </c>
      <c r="K798">
        <v>3.6346264370000001</v>
      </c>
      <c r="L798">
        <v>46.998888890000003</v>
      </c>
      <c r="M798">
        <v>8.5977011490000006</v>
      </c>
      <c r="N798" s="12">
        <f t="shared" si="416"/>
        <v>32.9</v>
      </c>
      <c r="O798" s="10">
        <f t="shared" si="417"/>
        <v>13.3</v>
      </c>
      <c r="P798" s="10">
        <f t="shared" si="418"/>
        <v>95.690578728961512</v>
      </c>
      <c r="Q798" s="10">
        <f t="shared" si="419"/>
        <v>34.202138733223002</v>
      </c>
      <c r="R798" s="10">
        <f t="shared" si="420"/>
        <v>28.657772836896438</v>
      </c>
      <c r="S798" s="12">
        <f t="shared" si="421"/>
        <v>18.858998789552633</v>
      </c>
      <c r="T798" s="10">
        <f t="shared" si="422"/>
        <v>24.994495555584798</v>
      </c>
      <c r="U798" s="10">
        <f t="shared" si="423"/>
        <v>0.75452608145711331</v>
      </c>
      <c r="V798" s="10">
        <f t="shared" si="424"/>
        <v>14.521429067955527</v>
      </c>
      <c r="W798" s="10">
        <f t="shared" si="425"/>
        <v>31.429955785059718</v>
      </c>
      <c r="X798" s="10">
        <f t="shared" si="426"/>
        <v>0.22446266429040396</v>
      </c>
      <c r="Y798" s="10">
        <f t="shared" si="427"/>
        <v>0.66861020996710308</v>
      </c>
      <c r="Z798" s="10">
        <f t="shared" si="428"/>
        <v>4.7169458189527811</v>
      </c>
      <c r="AA798" s="10">
        <f t="shared" si="429"/>
        <v>9.8044832490027467</v>
      </c>
      <c r="AB798" s="10">
        <f t="shared" si="430"/>
        <v>9.8837164735000016</v>
      </c>
      <c r="AC798" s="10">
        <f t="shared" si="431"/>
        <v>1.8437611316058733</v>
      </c>
      <c r="AD798" s="10">
        <f t="shared" si="432"/>
        <v>0.78782778683514498</v>
      </c>
      <c r="AE798" s="10">
        <f t="shared" si="433"/>
        <v>1.3157944592205091</v>
      </c>
      <c r="AF798" s="10">
        <f t="shared" si="434"/>
        <v>0.68106509912611723</v>
      </c>
      <c r="AG798" s="10">
        <f t="shared" si="435"/>
        <v>8.1720625894516327E-2</v>
      </c>
      <c r="AH798" s="10">
        <f t="shared" si="436"/>
        <v>95.690578728961512</v>
      </c>
      <c r="AI798" s="10">
        <f t="shared" si="437"/>
        <v>6.36342348547594E-2</v>
      </c>
      <c r="AJ798" s="10">
        <f t="shared" ca="1" si="438"/>
        <v>0.58159808378000033</v>
      </c>
      <c r="AK798" s="12">
        <f t="shared" si="439"/>
        <v>8.1720625894516327E-2</v>
      </c>
      <c r="AL798" s="10">
        <f t="shared" ca="1" si="440"/>
        <v>9.2228851652227455</v>
      </c>
      <c r="AM798" s="10">
        <f t="shared" si="441"/>
        <v>6.36342348547594E-2</v>
      </c>
      <c r="AN798" s="10">
        <f t="shared" si="442"/>
        <v>3.1815192872167679</v>
      </c>
      <c r="AO798" s="10">
        <f t="shared" si="443"/>
        <v>3.6346264370000001</v>
      </c>
      <c r="AP798" s="10">
        <f t="shared" si="444"/>
        <v>0.63472936009439185</v>
      </c>
      <c r="AQ798" s="10">
        <f t="shared" si="445"/>
        <v>2.23577298858</v>
      </c>
      <c r="AR798" s="15">
        <f t="shared" ca="1" si="446"/>
        <v>3.4580235104767056</v>
      </c>
    </row>
    <row r="799" spans="1:44">
      <c r="A799" s="14" t="str">
        <f>B799&amp;D799</f>
        <v>WA5</v>
      </c>
      <c r="B799" t="s">
        <v>111</v>
      </c>
      <c r="C799" t="s">
        <v>155</v>
      </c>
      <c r="D799">
        <v>5</v>
      </c>
      <c r="E799">
        <v>1</v>
      </c>
      <c r="F799" s="16">
        <f t="shared" ca="1" si="447"/>
        <v>4.7013449524414108</v>
      </c>
      <c r="G799">
        <v>19.66222222</v>
      </c>
      <c r="H799">
        <v>6.861851852</v>
      </c>
      <c r="I799">
        <v>3.5546913579999999</v>
      </c>
      <c r="J799">
        <v>485.55555559999999</v>
      </c>
      <c r="K799">
        <v>4.0013271599999998</v>
      </c>
      <c r="L799">
        <v>46.998888890000003</v>
      </c>
      <c r="M799">
        <v>9.6666666669999994</v>
      </c>
      <c r="N799" s="12">
        <f t="shared" si="416"/>
        <v>39.1</v>
      </c>
      <c r="O799" s="10">
        <f t="shared" si="417"/>
        <v>14.8</v>
      </c>
      <c r="P799" s="10">
        <f t="shared" si="418"/>
        <v>95.690578728961512</v>
      </c>
      <c r="Q799" s="10">
        <f t="shared" si="419"/>
        <v>35.889331994648437</v>
      </c>
      <c r="R799" s="10">
        <f t="shared" si="420"/>
        <v>29.921898274686438</v>
      </c>
      <c r="S799" s="12">
        <f t="shared" si="421"/>
        <v>22.544144144584457</v>
      </c>
      <c r="T799" s="10">
        <f t="shared" si="422"/>
        <v>29.704704444479198</v>
      </c>
      <c r="U799" s="10">
        <f t="shared" si="423"/>
        <v>0.75894187692463055</v>
      </c>
      <c r="V799" s="10">
        <f t="shared" si="424"/>
        <v>17.358990991330032</v>
      </c>
      <c r="W799" s="10">
        <f t="shared" si="425"/>
        <v>32.905615134667435</v>
      </c>
      <c r="X799" s="10">
        <f t="shared" si="426"/>
        <v>0.21571335414152165</v>
      </c>
      <c r="Y799" s="10">
        <f t="shared" si="427"/>
        <v>0.6745715338482513</v>
      </c>
      <c r="Z799" s="10">
        <f t="shared" si="428"/>
        <v>4.7882305821519413</v>
      </c>
      <c r="AA799" s="10">
        <f t="shared" si="429"/>
        <v>12.57076040917809</v>
      </c>
      <c r="AB799" s="10">
        <f t="shared" si="430"/>
        <v>13.262037036000001</v>
      </c>
      <c r="AC799" s="10">
        <f t="shared" si="431"/>
        <v>2.289833881132477</v>
      </c>
      <c r="AD799" s="10">
        <f t="shared" si="432"/>
        <v>0.99239429367553122</v>
      </c>
      <c r="AE799" s="10">
        <f t="shared" si="433"/>
        <v>1.641114087404004</v>
      </c>
      <c r="AF799" s="10">
        <f t="shared" si="434"/>
        <v>0.78812093565055186</v>
      </c>
      <c r="AG799" s="10">
        <f t="shared" si="435"/>
        <v>9.9454209606694668E-2</v>
      </c>
      <c r="AH799" s="10">
        <f t="shared" si="436"/>
        <v>95.690578728961512</v>
      </c>
      <c r="AI799" s="10">
        <f t="shared" si="437"/>
        <v>6.36342348547594E-2</v>
      </c>
      <c r="AJ799" s="10">
        <f t="shared" ca="1" si="438"/>
        <v>0.47296487874999993</v>
      </c>
      <c r="AK799" s="12">
        <f t="shared" si="439"/>
        <v>9.9454209606694668E-2</v>
      </c>
      <c r="AL799" s="10">
        <f t="shared" ca="1" si="440"/>
        <v>12.09779553042809</v>
      </c>
      <c r="AM799" s="10">
        <f t="shared" si="441"/>
        <v>6.36342348547594E-2</v>
      </c>
      <c r="AN799" s="10">
        <f t="shared" si="442"/>
        <v>3.1439725969909769</v>
      </c>
      <c r="AO799" s="10">
        <f t="shared" si="443"/>
        <v>4.0013271599999998</v>
      </c>
      <c r="AP799" s="10">
        <f t="shared" si="444"/>
        <v>0.85299315175345214</v>
      </c>
      <c r="AQ799" s="10">
        <f t="shared" si="445"/>
        <v>2.3604512344000002</v>
      </c>
      <c r="AR799" s="15">
        <f t="shared" ca="1" si="446"/>
        <v>4.7013449524414108</v>
      </c>
    </row>
    <row r="800" spans="1:44">
      <c r="A800" s="14" t="str">
        <f>B800&amp;D800</f>
        <v>WA6</v>
      </c>
      <c r="B800" t="s">
        <v>111</v>
      </c>
      <c r="C800" t="s">
        <v>155</v>
      </c>
      <c r="D800">
        <v>6</v>
      </c>
      <c r="E800">
        <v>1</v>
      </c>
      <c r="F800" s="16">
        <f t="shared" ca="1" si="447"/>
        <v>5.9969240713656928</v>
      </c>
      <c r="G800">
        <v>24.868199229999998</v>
      </c>
      <c r="H800">
        <v>10.645593870000001</v>
      </c>
      <c r="I800">
        <v>7.1042464880000002</v>
      </c>
      <c r="J800">
        <v>485.55555559999999</v>
      </c>
      <c r="K800">
        <v>3.8780491700000002</v>
      </c>
      <c r="L800">
        <v>46.998888890000003</v>
      </c>
      <c r="M800">
        <v>11.337164749999999</v>
      </c>
      <c r="N800" s="12">
        <f t="shared" si="416"/>
        <v>41.9</v>
      </c>
      <c r="O800" s="10">
        <f t="shared" si="417"/>
        <v>15.5</v>
      </c>
      <c r="P800" s="10">
        <f t="shared" si="418"/>
        <v>95.690578728961512</v>
      </c>
      <c r="Q800" s="10">
        <f t="shared" si="419"/>
        <v>38.406945885273437</v>
      </c>
      <c r="R800" s="10">
        <f t="shared" si="420"/>
        <v>31.671902089016438</v>
      </c>
      <c r="S800" s="12">
        <f t="shared" si="421"/>
        <v>25.798458162096772</v>
      </c>
      <c r="T800" s="10">
        <f t="shared" si="422"/>
        <v>31.831895555592798</v>
      </c>
      <c r="U800" s="10">
        <f t="shared" si="423"/>
        <v>0.81045937453021188</v>
      </c>
      <c r="V800" s="10">
        <f t="shared" si="424"/>
        <v>19.864812784814514</v>
      </c>
      <c r="W800" s="10">
        <f t="shared" si="425"/>
        <v>35.039423987144936</v>
      </c>
      <c r="X800" s="10">
        <f t="shared" si="426"/>
        <v>0.19936774640175631</v>
      </c>
      <c r="Y800" s="10">
        <f t="shared" si="427"/>
        <v>0.74412015561578604</v>
      </c>
      <c r="Z800" s="10">
        <f t="shared" si="428"/>
        <v>5.198223235485834</v>
      </c>
      <c r="AA800" s="10">
        <f t="shared" si="429"/>
        <v>14.66658954932868</v>
      </c>
      <c r="AB800" s="10">
        <f t="shared" si="430"/>
        <v>17.75689655</v>
      </c>
      <c r="AC800" s="10">
        <f t="shared" si="431"/>
        <v>3.142993231837802</v>
      </c>
      <c r="AD800" s="10">
        <f t="shared" si="432"/>
        <v>1.2821075057925453</v>
      </c>
      <c r="AE800" s="10">
        <f t="shared" si="433"/>
        <v>2.2125503688151738</v>
      </c>
      <c r="AF800" s="10">
        <f t="shared" si="434"/>
        <v>1.0090525893939146</v>
      </c>
      <c r="AG800" s="10">
        <f t="shared" si="435"/>
        <v>0.12804437324848886</v>
      </c>
      <c r="AH800" s="10">
        <f t="shared" si="436"/>
        <v>95.690578728961512</v>
      </c>
      <c r="AI800" s="10">
        <f t="shared" si="437"/>
        <v>6.36342348547594E-2</v>
      </c>
      <c r="AJ800" s="10">
        <f t="shared" ca="1" si="438"/>
        <v>0.62928033195999999</v>
      </c>
      <c r="AK800" s="12">
        <f t="shared" si="439"/>
        <v>0.12804437324848886</v>
      </c>
      <c r="AL800" s="10">
        <f t="shared" ca="1" si="440"/>
        <v>14.03730921736868</v>
      </c>
      <c r="AM800" s="10">
        <f t="shared" si="441"/>
        <v>6.36342348547594E-2</v>
      </c>
      <c r="AN800" s="10">
        <f t="shared" si="442"/>
        <v>3.0953693985560595</v>
      </c>
      <c r="AO800" s="10">
        <f t="shared" si="443"/>
        <v>3.8780491700000002</v>
      </c>
      <c r="AP800" s="10">
        <f t="shared" si="444"/>
        <v>1.2034977794212591</v>
      </c>
      <c r="AQ800" s="10">
        <f t="shared" si="445"/>
        <v>2.3185367178000003</v>
      </c>
      <c r="AR800" s="15">
        <f t="shared" ca="1" si="446"/>
        <v>5.9969240713656928</v>
      </c>
    </row>
    <row r="801" spans="1:44">
      <c r="A801" s="14" t="str">
        <f>B801&amp;D801</f>
        <v>WA7</v>
      </c>
      <c r="B801" t="s">
        <v>111</v>
      </c>
      <c r="C801" t="s">
        <v>155</v>
      </c>
      <c r="D801">
        <v>7</v>
      </c>
      <c r="E801">
        <v>1</v>
      </c>
      <c r="F801" s="16">
        <f t="shared" ca="1" si="447"/>
        <v>8.9030151117527474</v>
      </c>
      <c r="G801">
        <v>30.957777780000001</v>
      </c>
      <c r="H801">
        <v>14.512592590000001</v>
      </c>
      <c r="I801">
        <v>7.2499382719999996</v>
      </c>
      <c r="J801">
        <v>485.55555559999999</v>
      </c>
      <c r="K801">
        <v>3.5691203699999998</v>
      </c>
      <c r="L801">
        <v>46.998888890000003</v>
      </c>
      <c r="M801">
        <v>13.148148150000001</v>
      </c>
      <c r="N801" s="12">
        <f t="shared" si="416"/>
        <v>50.6</v>
      </c>
      <c r="O801" s="10">
        <f t="shared" si="417"/>
        <v>15.2</v>
      </c>
      <c r="P801" s="10">
        <f t="shared" si="418"/>
        <v>95.690578728961512</v>
      </c>
      <c r="Q801" s="10">
        <f t="shared" si="419"/>
        <v>41.600320340106435</v>
      </c>
      <c r="R801" s="10">
        <f t="shared" si="420"/>
        <v>33.497568920898438</v>
      </c>
      <c r="S801" s="12">
        <f t="shared" si="421"/>
        <v>34.534746591776319</v>
      </c>
      <c r="T801" s="10">
        <f t="shared" si="422"/>
        <v>38.441382222267201</v>
      </c>
      <c r="U801" s="10">
        <f t="shared" si="423"/>
        <v>0.89837421537282913</v>
      </c>
      <c r="V801" s="10">
        <f t="shared" si="424"/>
        <v>26.591754875667768</v>
      </c>
      <c r="W801" s="10">
        <f t="shared" si="425"/>
        <v>37.548944630502433</v>
      </c>
      <c r="X801" s="10">
        <f t="shared" si="426"/>
        <v>0.19866355805637481</v>
      </c>
      <c r="Y801" s="10">
        <f t="shared" si="427"/>
        <v>0.86280519075331952</v>
      </c>
      <c r="Z801" s="10">
        <f t="shared" si="428"/>
        <v>6.4361875901552388</v>
      </c>
      <c r="AA801" s="10">
        <f t="shared" si="429"/>
        <v>20.155567285512529</v>
      </c>
      <c r="AB801" s="10">
        <f t="shared" si="430"/>
        <v>22.735185184999999</v>
      </c>
      <c r="AC801" s="10">
        <f t="shared" si="431"/>
        <v>4.4818044432592137</v>
      </c>
      <c r="AD801" s="10">
        <f t="shared" si="432"/>
        <v>1.6525636327260524</v>
      </c>
      <c r="AE801" s="10">
        <f t="shared" si="433"/>
        <v>3.0671840379926332</v>
      </c>
      <c r="AF801" s="10">
        <f t="shared" si="434"/>
        <v>1.0191831541471295</v>
      </c>
      <c r="AG801" s="10">
        <f t="shared" si="435"/>
        <v>0.16755750761863134</v>
      </c>
      <c r="AH801" s="10">
        <f t="shared" si="436"/>
        <v>95.690578728961512</v>
      </c>
      <c r="AI801" s="10">
        <f t="shared" si="437"/>
        <v>6.36342348547594E-2</v>
      </c>
      <c r="AJ801" s="10">
        <f t="shared" ca="1" si="438"/>
        <v>0.69696040889999988</v>
      </c>
      <c r="AK801" s="12">
        <f t="shared" si="439"/>
        <v>0.16755750761863134</v>
      </c>
      <c r="AL801" s="10">
        <f t="shared" ca="1" si="440"/>
        <v>19.458606876612528</v>
      </c>
      <c r="AM801" s="10">
        <f t="shared" si="441"/>
        <v>6.36342348547594E-2</v>
      </c>
      <c r="AN801" s="10">
        <f t="shared" si="442"/>
        <v>3.0432631796483616</v>
      </c>
      <c r="AO801" s="10">
        <f t="shared" si="443"/>
        <v>3.5691203699999998</v>
      </c>
      <c r="AP801" s="10">
        <f t="shared" si="444"/>
        <v>2.0480008838455035</v>
      </c>
      <c r="AQ801" s="10">
        <f t="shared" si="445"/>
        <v>2.2135009258</v>
      </c>
      <c r="AR801" s="15">
        <f t="shared" ca="1" si="446"/>
        <v>8.9030151117527474</v>
      </c>
    </row>
    <row r="802" spans="1:44">
      <c r="A802" s="14" t="str">
        <f>B802&amp;D802</f>
        <v>WA8</v>
      </c>
      <c r="B802" t="s">
        <v>111</v>
      </c>
      <c r="C802" t="s">
        <v>155</v>
      </c>
      <c r="D802">
        <v>8</v>
      </c>
      <c r="E802">
        <v>1</v>
      </c>
      <c r="F802" s="16">
        <f t="shared" ca="1" si="447"/>
        <v>6.8728557216492545</v>
      </c>
      <c r="G802">
        <v>29.91222222</v>
      </c>
      <c r="H802">
        <v>13.678518520000001</v>
      </c>
      <c r="I802">
        <v>7.3627006169999998</v>
      </c>
      <c r="J802">
        <v>485.55555559999999</v>
      </c>
      <c r="K802">
        <v>3.4004012349999999</v>
      </c>
      <c r="L802">
        <v>46.998888890000003</v>
      </c>
      <c r="M802">
        <v>12.07407407</v>
      </c>
      <c r="N802" s="12">
        <f t="shared" si="416"/>
        <v>35.4</v>
      </c>
      <c r="O802" s="10">
        <f t="shared" si="417"/>
        <v>14</v>
      </c>
      <c r="P802" s="10">
        <f t="shared" si="418"/>
        <v>95.690578728961512</v>
      </c>
      <c r="Q802" s="10">
        <f t="shared" si="419"/>
        <v>41.054749747773435</v>
      </c>
      <c r="R802" s="10">
        <f t="shared" si="420"/>
        <v>33.03394173610144</v>
      </c>
      <c r="S802" s="12">
        <f t="shared" si="421"/>
        <v>24.115079359928568</v>
      </c>
      <c r="T802" s="10">
        <f t="shared" si="422"/>
        <v>26.893773333364798</v>
      </c>
      <c r="U802" s="10">
        <f t="shared" si="423"/>
        <v>0.896678910058748</v>
      </c>
      <c r="V802" s="10">
        <f t="shared" si="424"/>
        <v>18.568611107144999</v>
      </c>
      <c r="W802" s="10">
        <f t="shared" si="425"/>
        <v>37.044345741937434</v>
      </c>
      <c r="X802" s="10">
        <f t="shared" si="426"/>
        <v>0.19811669087965755</v>
      </c>
      <c r="Y802" s="10">
        <f t="shared" si="427"/>
        <v>0.86051652857930983</v>
      </c>
      <c r="Z802" s="10">
        <f t="shared" si="428"/>
        <v>6.3154196035536421</v>
      </c>
      <c r="AA802" s="10">
        <f t="shared" si="429"/>
        <v>12.253191503591356</v>
      </c>
      <c r="AB802" s="10">
        <f t="shared" si="430"/>
        <v>21.795370370000001</v>
      </c>
      <c r="AC802" s="10">
        <f t="shared" si="431"/>
        <v>4.221749049380648</v>
      </c>
      <c r="AD802" s="10">
        <f t="shared" si="432"/>
        <v>1.5655580118214352</v>
      </c>
      <c r="AE802" s="10">
        <f t="shared" si="433"/>
        <v>2.8936535306010418</v>
      </c>
      <c r="AF802" s="10">
        <f t="shared" si="434"/>
        <v>1.0270853779050335</v>
      </c>
      <c r="AG802" s="10">
        <f t="shared" si="435"/>
        <v>0.15939760079031917</v>
      </c>
      <c r="AH802" s="10">
        <f t="shared" si="436"/>
        <v>95.690578728961512</v>
      </c>
      <c r="AI802" s="10">
        <f t="shared" si="437"/>
        <v>6.36342348547594E-2</v>
      </c>
      <c r="AJ802" s="10">
        <f t="shared" ca="1" si="438"/>
        <v>-0.13157407409999977</v>
      </c>
      <c r="AK802" s="12">
        <f t="shared" si="439"/>
        <v>0.15939760079031917</v>
      </c>
      <c r="AL802" s="10">
        <f t="shared" ca="1" si="440"/>
        <v>12.384765577691356</v>
      </c>
      <c r="AM802" s="10">
        <f t="shared" si="441"/>
        <v>6.36342348547594E-2</v>
      </c>
      <c r="AN802" s="10">
        <f t="shared" si="442"/>
        <v>3.0529651767271746</v>
      </c>
      <c r="AO802" s="10">
        <f t="shared" si="443"/>
        <v>3.4004012349999999</v>
      </c>
      <c r="AP802" s="10">
        <f t="shared" si="444"/>
        <v>1.8665681526960083</v>
      </c>
      <c r="AQ802" s="10">
        <f t="shared" si="445"/>
        <v>2.1561364199000002</v>
      </c>
      <c r="AR802" s="15">
        <f t="shared" ca="1" si="446"/>
        <v>6.8728557216492545</v>
      </c>
    </row>
    <row r="803" spans="1:44">
      <c r="A803" s="14" t="str">
        <f>B803&amp;D803</f>
        <v>WA9</v>
      </c>
      <c r="B803" t="s">
        <v>111</v>
      </c>
      <c r="C803" t="s">
        <v>155</v>
      </c>
      <c r="D803">
        <v>9</v>
      </c>
      <c r="E803">
        <v>1</v>
      </c>
      <c r="F803" s="16">
        <f t="shared" ca="1" si="447"/>
        <v>4.7165269346759704</v>
      </c>
      <c r="G803">
        <v>24.689655170000002</v>
      </c>
      <c r="H803">
        <v>9.3505747130000003</v>
      </c>
      <c r="I803">
        <v>5.7007183909999997</v>
      </c>
      <c r="J803">
        <v>485.55555559999999</v>
      </c>
      <c r="K803">
        <v>3.2402139210000001</v>
      </c>
      <c r="L803">
        <v>46.998888890000003</v>
      </c>
      <c r="M803">
        <v>9.2911877389999997</v>
      </c>
      <c r="N803" s="12">
        <f t="shared" si="416"/>
        <v>27.5</v>
      </c>
      <c r="O803" s="10">
        <f t="shared" si="417"/>
        <v>12.3</v>
      </c>
      <c r="P803" s="10">
        <f t="shared" si="418"/>
        <v>95.690578728961512</v>
      </c>
      <c r="Q803" s="10">
        <f t="shared" si="419"/>
        <v>38.406945885273437</v>
      </c>
      <c r="R803" s="10">
        <f t="shared" si="420"/>
        <v>31.006898422128</v>
      </c>
      <c r="S803" s="12">
        <f t="shared" si="421"/>
        <v>17.261490358638209</v>
      </c>
      <c r="T803" s="10">
        <f t="shared" si="422"/>
        <v>20.892055555579997</v>
      </c>
      <c r="U803" s="10">
        <f t="shared" si="423"/>
        <v>0.8262226908557061</v>
      </c>
      <c r="V803" s="10">
        <f t="shared" si="424"/>
        <v>13.291347576151422</v>
      </c>
      <c r="W803" s="10">
        <f t="shared" si="425"/>
        <v>34.706922153700717</v>
      </c>
      <c r="X803" s="10">
        <f t="shared" si="426"/>
        <v>0.20601553215380694</v>
      </c>
      <c r="Y803" s="10">
        <f t="shared" si="427"/>
        <v>0.76540063265520331</v>
      </c>
      <c r="Z803" s="10">
        <f t="shared" si="428"/>
        <v>5.472740842844166</v>
      </c>
      <c r="AA803" s="10">
        <f t="shared" si="429"/>
        <v>7.8186067333072558</v>
      </c>
      <c r="AB803" s="10">
        <f t="shared" si="430"/>
        <v>17.020114941500001</v>
      </c>
      <c r="AC803" s="10">
        <f t="shared" si="431"/>
        <v>3.1096886825480579</v>
      </c>
      <c r="AD803" s="10">
        <f t="shared" si="432"/>
        <v>1.175535272686002</v>
      </c>
      <c r="AE803" s="10">
        <f t="shared" si="433"/>
        <v>2.14261197761703</v>
      </c>
      <c r="AF803" s="10">
        <f t="shared" si="434"/>
        <v>0.91591008285854847</v>
      </c>
      <c r="AG803" s="10">
        <f t="shared" si="435"/>
        <v>0.12292981025319498</v>
      </c>
      <c r="AH803" s="10">
        <f t="shared" si="436"/>
        <v>95.690578728961512</v>
      </c>
      <c r="AI803" s="10">
        <f t="shared" si="437"/>
        <v>6.36342348547594E-2</v>
      </c>
      <c r="AJ803" s="10">
        <f t="shared" ca="1" si="438"/>
        <v>-0.66853575999000003</v>
      </c>
      <c r="AK803" s="12">
        <f t="shared" si="439"/>
        <v>0.12292981025319498</v>
      </c>
      <c r="AL803" s="10">
        <f t="shared" ca="1" si="440"/>
        <v>8.4871424932972559</v>
      </c>
      <c r="AM803" s="10">
        <f t="shared" si="441"/>
        <v>6.36342348547594E-2</v>
      </c>
      <c r="AN803" s="10">
        <f t="shared" si="442"/>
        <v>3.1032330298246351</v>
      </c>
      <c r="AO803" s="10">
        <f t="shared" si="443"/>
        <v>3.2402139210000001</v>
      </c>
      <c r="AP803" s="10">
        <f t="shared" si="444"/>
        <v>1.2267018947584816</v>
      </c>
      <c r="AQ803" s="10">
        <f t="shared" si="445"/>
        <v>2.10167273314</v>
      </c>
      <c r="AR803" s="15">
        <f t="shared" ca="1" si="446"/>
        <v>4.7165269346759704</v>
      </c>
    </row>
    <row r="804" spans="1:44">
      <c r="A804" s="14" t="str">
        <f>B804&amp;D804</f>
        <v>WA10</v>
      </c>
      <c r="B804" t="s">
        <v>111</v>
      </c>
      <c r="C804" t="s">
        <v>155</v>
      </c>
      <c r="D804">
        <v>10</v>
      </c>
      <c r="E804">
        <v>1</v>
      </c>
      <c r="F804" s="16">
        <f t="shared" ca="1" si="447"/>
        <v>2.5427564825896254</v>
      </c>
      <c r="G804">
        <v>15.72888889</v>
      </c>
      <c r="H804">
        <v>3.4666666670000001</v>
      </c>
      <c r="I804">
        <v>1.9545216050000001</v>
      </c>
      <c r="J804">
        <v>485.55555559999999</v>
      </c>
      <c r="K804">
        <v>3.2710493829999998</v>
      </c>
      <c r="L804">
        <v>46.998888890000003</v>
      </c>
      <c r="M804">
        <v>7.1259259259999999</v>
      </c>
      <c r="N804" s="12">
        <f t="shared" si="416"/>
        <v>19.2</v>
      </c>
      <c r="O804" s="10">
        <f t="shared" si="417"/>
        <v>10.7</v>
      </c>
      <c r="P804" s="10">
        <f t="shared" si="418"/>
        <v>95.690578728961512</v>
      </c>
      <c r="Q804" s="10">
        <f t="shared" si="419"/>
        <v>33.966059278626439</v>
      </c>
      <c r="R804" s="10">
        <f t="shared" si="420"/>
        <v>28.451044931327999</v>
      </c>
      <c r="S804" s="12">
        <f t="shared" si="421"/>
        <v>11.193354101831776</v>
      </c>
      <c r="T804" s="10">
        <f t="shared" si="422"/>
        <v>14.586453333350399</v>
      </c>
      <c r="U804" s="10">
        <f t="shared" si="423"/>
        <v>0.76738010577522253</v>
      </c>
      <c r="V804" s="10">
        <f t="shared" si="424"/>
        <v>8.6188826584104685</v>
      </c>
      <c r="W804" s="10">
        <f t="shared" si="425"/>
        <v>31.208552104977219</v>
      </c>
      <c r="X804" s="10">
        <f t="shared" si="426"/>
        <v>0.22258780935673517</v>
      </c>
      <c r="Y804" s="10">
        <f t="shared" si="427"/>
        <v>0.68596314279655057</v>
      </c>
      <c r="Z804" s="10">
        <f t="shared" si="428"/>
        <v>4.7651412330788725</v>
      </c>
      <c r="AA804" s="10">
        <f t="shared" si="429"/>
        <v>3.853741425331596</v>
      </c>
      <c r="AB804" s="10">
        <f t="shared" si="430"/>
        <v>9.5977777784999994</v>
      </c>
      <c r="AC804" s="10">
        <f t="shared" si="431"/>
        <v>1.7870377204100842</v>
      </c>
      <c r="AD804" s="10">
        <f t="shared" si="432"/>
        <v>0.78323344590030897</v>
      </c>
      <c r="AE804" s="10">
        <f t="shared" si="433"/>
        <v>1.2851355831551965</v>
      </c>
      <c r="AF804" s="10">
        <f t="shared" si="434"/>
        <v>0.70334808732910048</v>
      </c>
      <c r="AG804" s="10">
        <f t="shared" si="435"/>
        <v>8.0352262242707806E-2</v>
      </c>
      <c r="AH804" s="10">
        <f t="shared" si="436"/>
        <v>95.690578728961512</v>
      </c>
      <c r="AI804" s="10">
        <f t="shared" si="437"/>
        <v>6.36342348547594E-2</v>
      </c>
      <c r="AJ804" s="10">
        <f t="shared" ca="1" si="438"/>
        <v>-1.0391272028200003</v>
      </c>
      <c r="AK804" s="12">
        <f t="shared" si="439"/>
        <v>8.0352262242707806E-2</v>
      </c>
      <c r="AL804" s="10">
        <f t="shared" ca="1" si="440"/>
        <v>4.8928686281515965</v>
      </c>
      <c r="AM804" s="10">
        <f t="shared" si="441"/>
        <v>6.36342348547594E-2</v>
      </c>
      <c r="AN804" s="10">
        <f t="shared" si="442"/>
        <v>3.1847384189461656</v>
      </c>
      <c r="AO804" s="10">
        <f t="shared" si="443"/>
        <v>3.2710493829999998</v>
      </c>
      <c r="AP804" s="10">
        <f t="shared" si="444"/>
        <v>0.58178749582609601</v>
      </c>
      <c r="AQ804" s="10">
        <f t="shared" si="445"/>
        <v>2.1121567902200002</v>
      </c>
      <c r="AR804" s="15">
        <f t="shared" ca="1" si="446"/>
        <v>2.5427564825896254</v>
      </c>
    </row>
    <row r="805" spans="1:44">
      <c r="A805" s="14" t="str">
        <f>B805&amp;D805</f>
        <v>WA11</v>
      </c>
      <c r="B805" t="s">
        <v>111</v>
      </c>
      <c r="C805" t="s">
        <v>155</v>
      </c>
      <c r="D805">
        <v>11</v>
      </c>
      <c r="E805">
        <v>1</v>
      </c>
      <c r="F805" s="16">
        <f t="shared" ca="1" si="447"/>
        <v>0.95278119017230212</v>
      </c>
      <c r="G805">
        <v>7.357471264</v>
      </c>
      <c r="H805">
        <v>-0.35708812299999998</v>
      </c>
      <c r="I805">
        <v>0.161414432</v>
      </c>
      <c r="J805">
        <v>485.55555559999999</v>
      </c>
      <c r="K805">
        <v>3.237691571</v>
      </c>
      <c r="L805">
        <v>46.998888890000003</v>
      </c>
      <c r="M805">
        <v>3.8352490420000001</v>
      </c>
      <c r="N805" s="12">
        <f t="shared" si="416"/>
        <v>12.6</v>
      </c>
      <c r="O805" s="10">
        <f t="shared" si="417"/>
        <v>9.1999999999999993</v>
      </c>
      <c r="P805" s="10">
        <f t="shared" si="418"/>
        <v>95.690578728961512</v>
      </c>
      <c r="Q805" s="10">
        <f t="shared" si="419"/>
        <v>30.136583680000001</v>
      </c>
      <c r="R805" s="10">
        <f t="shared" si="420"/>
        <v>27.035096225898439</v>
      </c>
      <c r="S805" s="12">
        <f t="shared" si="421"/>
        <v>5.7763118439782613</v>
      </c>
      <c r="T805" s="10">
        <f t="shared" si="422"/>
        <v>9.5723600000111997</v>
      </c>
      <c r="U805" s="10">
        <f t="shared" si="423"/>
        <v>0.60343654479893183</v>
      </c>
      <c r="V805" s="10">
        <f t="shared" si="424"/>
        <v>4.4477601198632613</v>
      </c>
      <c r="W805" s="10">
        <f t="shared" si="425"/>
        <v>28.585839952949222</v>
      </c>
      <c r="X805" s="10">
        <f t="shared" si="426"/>
        <v>0.22994071090812712</v>
      </c>
      <c r="Y805" s="10">
        <f t="shared" si="427"/>
        <v>0.46463933547855807</v>
      </c>
      <c r="Z805" s="10">
        <f t="shared" si="428"/>
        <v>3.0540968223780736</v>
      </c>
      <c r="AA805" s="10">
        <f t="shared" si="429"/>
        <v>1.3936632974851877</v>
      </c>
      <c r="AB805" s="10">
        <f t="shared" si="430"/>
        <v>3.5001915705000002</v>
      </c>
      <c r="AC805" s="10">
        <f t="shared" si="431"/>
        <v>1.026717722807301</v>
      </c>
      <c r="AD805" s="10">
        <f t="shared" si="432"/>
        <v>0.59510780782830874</v>
      </c>
      <c r="AE805" s="10">
        <f t="shared" si="433"/>
        <v>0.81091276531780487</v>
      </c>
      <c r="AF805" s="10">
        <f t="shared" si="434"/>
        <v>0.61801260792900259</v>
      </c>
      <c r="AG805" s="10">
        <f t="shared" si="435"/>
        <v>5.5485396810821749E-2</v>
      </c>
      <c r="AH805" s="10">
        <f t="shared" si="436"/>
        <v>95.690578728961512</v>
      </c>
      <c r="AI805" s="10">
        <f t="shared" si="437"/>
        <v>6.36342348547594E-2</v>
      </c>
      <c r="AJ805" s="10">
        <f t="shared" ca="1" si="438"/>
        <v>-0.85366206911999998</v>
      </c>
      <c r="AK805" s="12">
        <f t="shared" si="439"/>
        <v>5.5485396810821749E-2</v>
      </c>
      <c r="AL805" s="10">
        <f t="shared" ca="1" si="440"/>
        <v>2.2473253666051876</v>
      </c>
      <c r="AM805" s="10">
        <f t="shared" si="441"/>
        <v>6.36342348547594E-2</v>
      </c>
      <c r="AN805" s="10">
        <f t="shared" si="442"/>
        <v>3.2549706200493698</v>
      </c>
      <c r="AO805" s="10">
        <f t="shared" si="443"/>
        <v>3.237691571</v>
      </c>
      <c r="AP805" s="10">
        <f t="shared" si="444"/>
        <v>0.19290015738880228</v>
      </c>
      <c r="AQ805" s="10">
        <f t="shared" si="445"/>
        <v>2.1008151341400003</v>
      </c>
      <c r="AR805" s="15">
        <f t="shared" ca="1" si="446"/>
        <v>0.95278119017230212</v>
      </c>
    </row>
    <row r="806" spans="1:44">
      <c r="A806" s="14" t="str">
        <f>B806&amp;D806</f>
        <v>WA12</v>
      </c>
      <c r="B806" t="s">
        <v>111</v>
      </c>
      <c r="C806" t="s">
        <v>155</v>
      </c>
      <c r="D806">
        <v>12</v>
      </c>
      <c r="E806">
        <v>1</v>
      </c>
      <c r="F806" s="16">
        <f t="shared" ca="1" si="447"/>
        <v>0.51395601639116284</v>
      </c>
      <c r="G806">
        <v>2.8354838710000001</v>
      </c>
      <c r="H806">
        <v>-2.9275985659999999</v>
      </c>
      <c r="I806">
        <v>-2.4007019120000002</v>
      </c>
      <c r="J806">
        <v>485.55555559999999</v>
      </c>
      <c r="K806">
        <v>3.06974313</v>
      </c>
      <c r="L806">
        <v>46.998888890000003</v>
      </c>
      <c r="M806">
        <v>3.0250896059999999</v>
      </c>
      <c r="N806" s="12">
        <f t="shared" si="416"/>
        <v>9.9</v>
      </c>
      <c r="O806" s="10">
        <f t="shared" si="417"/>
        <v>8.5</v>
      </c>
      <c r="P806" s="10">
        <f t="shared" si="418"/>
        <v>95.690578728961512</v>
      </c>
      <c r="Q806" s="10">
        <f t="shared" si="419"/>
        <v>28.245437499156438</v>
      </c>
      <c r="R806" s="10">
        <f t="shared" si="420"/>
        <v>26.056552230000001</v>
      </c>
      <c r="S806" s="12">
        <f t="shared" si="421"/>
        <v>4.2366698293764706</v>
      </c>
      <c r="T806" s="10">
        <f t="shared" si="422"/>
        <v>7.5211400000088</v>
      </c>
      <c r="U806" s="10">
        <f t="shared" si="423"/>
        <v>0.56330155127700232</v>
      </c>
      <c r="V806" s="10">
        <f t="shared" si="424"/>
        <v>3.2622357686198824</v>
      </c>
      <c r="W806" s="10">
        <f t="shared" si="425"/>
        <v>27.15099486457822</v>
      </c>
      <c r="X806" s="10">
        <f t="shared" si="426"/>
        <v>0.23982699641272792</v>
      </c>
      <c r="Y806" s="10">
        <f t="shared" si="427"/>
        <v>0.41045709422395316</v>
      </c>
      <c r="Z806" s="10">
        <f t="shared" si="428"/>
        <v>2.6727084227061866</v>
      </c>
      <c r="AA806" s="10">
        <f t="shared" si="429"/>
        <v>0.58952734591369582</v>
      </c>
      <c r="AB806" s="10">
        <f t="shared" si="430"/>
        <v>-4.6057347499999901E-2</v>
      </c>
      <c r="AC806" s="10">
        <f t="shared" si="431"/>
        <v>0.74896417345970168</v>
      </c>
      <c r="AD806" s="10">
        <f t="shared" si="432"/>
        <v>0.4922792345376793</v>
      </c>
      <c r="AE806" s="10">
        <f t="shared" si="433"/>
        <v>0.62062170399869054</v>
      </c>
      <c r="AF806" s="10">
        <f t="shared" si="434"/>
        <v>0.51197095141304227</v>
      </c>
      <c r="AG806" s="10">
        <f t="shared" si="435"/>
        <v>4.4318811308339742E-2</v>
      </c>
      <c r="AH806" s="10">
        <f t="shared" si="436"/>
        <v>95.690578728961512</v>
      </c>
      <c r="AI806" s="10">
        <f t="shared" si="437"/>
        <v>6.36342348547594E-2</v>
      </c>
      <c r="AJ806" s="10">
        <f t="shared" ca="1" si="438"/>
        <v>-0.49647484852000001</v>
      </c>
      <c r="AK806" s="12">
        <f t="shared" si="439"/>
        <v>4.4318811308339742E-2</v>
      </c>
      <c r="AL806" s="10">
        <f t="shared" ca="1" si="440"/>
        <v>1.0860021944336959</v>
      </c>
      <c r="AM806" s="10">
        <f t="shared" si="441"/>
        <v>6.36342348547594E-2</v>
      </c>
      <c r="AN806" s="10">
        <f t="shared" si="442"/>
        <v>3.2972595715380364</v>
      </c>
      <c r="AO806" s="10">
        <f t="shared" si="443"/>
        <v>3.06974313</v>
      </c>
      <c r="AP806" s="10">
        <f t="shared" si="444"/>
        <v>0.10865075258564827</v>
      </c>
      <c r="AQ806" s="10">
        <f t="shared" si="445"/>
        <v>2.0437126642000001</v>
      </c>
      <c r="AR806" s="15">
        <f t="shared" ca="1" si="446"/>
        <v>0.51395601639116284</v>
      </c>
    </row>
    <row r="807" spans="1:44">
      <c r="A807" s="14" t="str">
        <f>B807&amp;D807</f>
        <v>WA1</v>
      </c>
      <c r="B807" t="s">
        <v>111</v>
      </c>
      <c r="C807" t="s">
        <v>156</v>
      </c>
      <c r="D807">
        <v>1</v>
      </c>
      <c r="E807">
        <v>1</v>
      </c>
      <c r="F807" s="16">
        <f t="shared" ca="1" si="447"/>
        <v>0.54439483228549834</v>
      </c>
      <c r="G807">
        <v>7.0040350880000002</v>
      </c>
      <c r="H807">
        <v>1.187719298</v>
      </c>
      <c r="I807">
        <v>1.68997076</v>
      </c>
      <c r="J807">
        <v>100.47368419999999</v>
      </c>
      <c r="K807">
        <v>2.5489473679999999</v>
      </c>
      <c r="L807">
        <v>47.308578949999998</v>
      </c>
      <c r="M807">
        <v>3.0736842110000002</v>
      </c>
      <c r="N807" s="12">
        <f t="shared" si="416"/>
        <v>10.7</v>
      </c>
      <c r="O807" s="10">
        <f t="shared" si="417"/>
        <v>8.6999999999999993</v>
      </c>
      <c r="P807" s="10">
        <f t="shared" si="418"/>
        <v>100.11796188302692</v>
      </c>
      <c r="Q807" s="10">
        <f t="shared" si="419"/>
        <v>30.136583680000001</v>
      </c>
      <c r="R807" s="10">
        <f t="shared" si="420"/>
        <v>27.635297519728002</v>
      </c>
      <c r="S807" s="12">
        <f t="shared" si="421"/>
        <v>4.5651391412471272</v>
      </c>
      <c r="T807" s="10">
        <f t="shared" si="422"/>
        <v>8.0465013684187987</v>
      </c>
      <c r="U807" s="10">
        <f t="shared" si="423"/>
        <v>0.56734460509315909</v>
      </c>
      <c r="V807" s="10">
        <f t="shared" si="424"/>
        <v>3.515157138760288</v>
      </c>
      <c r="W807" s="10">
        <f t="shared" si="425"/>
        <v>28.885940599864</v>
      </c>
      <c r="X807" s="10">
        <f t="shared" si="426"/>
        <v>0.22369567109783633</v>
      </c>
      <c r="Y807" s="10">
        <f t="shared" si="427"/>
        <v>0.41591521687576483</v>
      </c>
      <c r="Z807" s="10">
        <f t="shared" si="428"/>
        <v>2.6875026652846512</v>
      </c>
      <c r="AA807" s="10">
        <f t="shared" si="429"/>
        <v>0.82765447347563681</v>
      </c>
      <c r="AB807" s="10">
        <f t="shared" si="430"/>
        <v>4.0958771929999997</v>
      </c>
      <c r="AC807" s="10">
        <f t="shared" si="431"/>
        <v>1.0021360490130624</v>
      </c>
      <c r="AD807" s="10">
        <f t="shared" si="432"/>
        <v>0.66565919948741992</v>
      </c>
      <c r="AE807" s="10">
        <f t="shared" si="433"/>
        <v>0.83389762425024117</v>
      </c>
      <c r="AF807" s="10">
        <f t="shared" si="434"/>
        <v>0.69013759802972796</v>
      </c>
      <c r="AG807" s="10">
        <f t="shared" si="435"/>
        <v>5.7580020517351366E-2</v>
      </c>
      <c r="AH807" s="10">
        <f t="shared" si="436"/>
        <v>100.11796188302692</v>
      </c>
      <c r="AI807" s="10">
        <f t="shared" si="437"/>
        <v>6.6578444652212909E-2</v>
      </c>
      <c r="AJ807" s="10">
        <f t="shared" ca="1" si="438"/>
        <v>-1.3567006250000039E-2</v>
      </c>
      <c r="AK807" s="12">
        <f t="shared" si="439"/>
        <v>5.7580020517351366E-2</v>
      </c>
      <c r="AL807" s="10">
        <f t="shared" ca="1" si="440"/>
        <v>0.84122147972563688</v>
      </c>
      <c r="AM807" s="10">
        <f t="shared" si="441"/>
        <v>6.6578444652212909E-2</v>
      </c>
      <c r="AN807" s="10">
        <f t="shared" si="442"/>
        <v>3.2479732615189407</v>
      </c>
      <c r="AO807" s="10">
        <f t="shared" si="443"/>
        <v>2.5489473679999999</v>
      </c>
      <c r="AP807" s="10">
        <f t="shared" si="444"/>
        <v>0.1437600262205132</v>
      </c>
      <c r="AQ807" s="10">
        <f t="shared" si="445"/>
        <v>1.86664210512</v>
      </c>
      <c r="AR807" s="15">
        <f t="shared" ca="1" si="446"/>
        <v>0.54439483228549834</v>
      </c>
    </row>
    <row r="808" spans="1:44">
      <c r="A808" s="14" t="str">
        <f>B808&amp;D808</f>
        <v>WA2</v>
      </c>
      <c r="B808" t="s">
        <v>111</v>
      </c>
      <c r="C808" t="s">
        <v>156</v>
      </c>
      <c r="D808">
        <v>2</v>
      </c>
      <c r="E808">
        <v>1</v>
      </c>
      <c r="F808" s="16">
        <f t="shared" ca="1" si="447"/>
        <v>1.0258161464002726</v>
      </c>
      <c r="G808">
        <v>8.822417154</v>
      </c>
      <c r="H808">
        <v>1.034697856</v>
      </c>
      <c r="I808">
        <v>1.4644411959999999</v>
      </c>
      <c r="J808">
        <v>100.47368419999999</v>
      </c>
      <c r="K808">
        <v>2.8398066929999999</v>
      </c>
      <c r="L808">
        <v>47.308578949999998</v>
      </c>
      <c r="M808">
        <v>4.9415204680000002</v>
      </c>
      <c r="N808" s="12">
        <f t="shared" si="416"/>
        <v>16.299999999999997</v>
      </c>
      <c r="O808" s="10">
        <f t="shared" si="417"/>
        <v>10.050000000000001</v>
      </c>
      <c r="P808" s="10">
        <f t="shared" si="418"/>
        <v>100.11796188302692</v>
      </c>
      <c r="Q808" s="10">
        <f t="shared" si="419"/>
        <v>30.787575509361439</v>
      </c>
      <c r="R808" s="10">
        <f t="shared" si="420"/>
        <v>27.635297519728002</v>
      </c>
      <c r="S808" s="12">
        <f t="shared" si="421"/>
        <v>8.0823026680796008</v>
      </c>
      <c r="T808" s="10">
        <f t="shared" si="422"/>
        <v>12.257754421049198</v>
      </c>
      <c r="U808" s="10">
        <f t="shared" si="423"/>
        <v>0.65936242401793843</v>
      </c>
      <c r="V808" s="10">
        <f t="shared" si="424"/>
        <v>6.2233730544212928</v>
      </c>
      <c r="W808" s="10">
        <f t="shared" si="425"/>
        <v>29.211436514544722</v>
      </c>
      <c r="X808" s="10">
        <f t="shared" si="426"/>
        <v>0.22463377878853361</v>
      </c>
      <c r="Y808" s="10">
        <f t="shared" si="427"/>
        <v>0.540139272424217</v>
      </c>
      <c r="Z808" s="10">
        <f t="shared" si="428"/>
        <v>3.5443265870658331</v>
      </c>
      <c r="AA808" s="10">
        <f t="shared" si="429"/>
        <v>2.6790464673554597</v>
      </c>
      <c r="AB808" s="10">
        <f t="shared" si="430"/>
        <v>4.9285575049999997</v>
      </c>
      <c r="AC808" s="10">
        <f t="shared" si="431"/>
        <v>1.13435999283204</v>
      </c>
      <c r="AD808" s="10">
        <f t="shared" si="432"/>
        <v>0.65835542336250552</v>
      </c>
      <c r="AE808" s="10">
        <f t="shared" si="433"/>
        <v>0.89635770809727278</v>
      </c>
      <c r="AF808" s="10">
        <f t="shared" si="434"/>
        <v>0.67904923452107158</v>
      </c>
      <c r="AG808" s="10">
        <f t="shared" si="435"/>
        <v>6.0621423435997183E-2</v>
      </c>
      <c r="AH808" s="10">
        <f t="shared" si="436"/>
        <v>100.11796188302692</v>
      </c>
      <c r="AI808" s="10">
        <f t="shared" si="437"/>
        <v>6.6578444652212909E-2</v>
      </c>
      <c r="AJ808" s="10">
        <f t="shared" ca="1" si="438"/>
        <v>0.11657524368</v>
      </c>
      <c r="AK808" s="12">
        <f t="shared" si="439"/>
        <v>6.0621423435997183E-2</v>
      </c>
      <c r="AL808" s="10">
        <f t="shared" ca="1" si="440"/>
        <v>2.5624712236754599</v>
      </c>
      <c r="AM808" s="10">
        <f t="shared" si="441"/>
        <v>6.6578444652212909E-2</v>
      </c>
      <c r="AN808" s="10">
        <f t="shared" si="442"/>
        <v>3.2382422593756264</v>
      </c>
      <c r="AO808" s="10">
        <f t="shared" si="443"/>
        <v>2.8398066929999999</v>
      </c>
      <c r="AP808" s="10">
        <f t="shared" si="444"/>
        <v>0.2173084735762012</v>
      </c>
      <c r="AQ808" s="10">
        <f t="shared" si="445"/>
        <v>1.96553427562</v>
      </c>
      <c r="AR808" s="15">
        <f t="shared" ca="1" si="446"/>
        <v>1.0258161464002726</v>
      </c>
    </row>
    <row r="809" spans="1:44">
      <c r="A809" s="14" t="str">
        <f>B809&amp;D809</f>
        <v>WA3</v>
      </c>
      <c r="B809" t="s">
        <v>111</v>
      </c>
      <c r="C809" t="s">
        <v>156</v>
      </c>
      <c r="D809">
        <v>3</v>
      </c>
      <c r="E809">
        <v>1</v>
      </c>
      <c r="F809" s="16">
        <f t="shared" ca="1" si="447"/>
        <v>1.6621843413398523</v>
      </c>
      <c r="G809">
        <v>11.11105263</v>
      </c>
      <c r="H809">
        <v>2.6205263159999999</v>
      </c>
      <c r="I809">
        <v>2.5129605260000001</v>
      </c>
      <c r="J809">
        <v>100.47368419999999</v>
      </c>
      <c r="K809">
        <v>3.1865058479999999</v>
      </c>
      <c r="L809">
        <v>47.308578949999998</v>
      </c>
      <c r="M809">
        <v>5.0947368419999997</v>
      </c>
      <c r="N809" s="12">
        <f t="shared" si="416"/>
        <v>23.8</v>
      </c>
      <c r="O809" s="10">
        <f t="shared" si="417"/>
        <v>11.75</v>
      </c>
      <c r="P809" s="10">
        <f t="shared" si="418"/>
        <v>100.11796188302692</v>
      </c>
      <c r="Q809" s="10">
        <f t="shared" si="419"/>
        <v>31.895928817408002</v>
      </c>
      <c r="R809" s="10">
        <f t="shared" si="420"/>
        <v>28.245437499156438</v>
      </c>
      <c r="S809" s="12">
        <f t="shared" si="421"/>
        <v>11.109776035727659</v>
      </c>
      <c r="T809" s="10">
        <f t="shared" si="422"/>
        <v>17.897825473679198</v>
      </c>
      <c r="U809" s="10">
        <f t="shared" si="423"/>
        <v>0.62073328696080188</v>
      </c>
      <c r="V809" s="10">
        <f t="shared" si="424"/>
        <v>8.5545275475102969</v>
      </c>
      <c r="W809" s="10">
        <f t="shared" si="425"/>
        <v>30.070683158282222</v>
      </c>
      <c r="X809" s="10">
        <f t="shared" si="426"/>
        <v>0.22022268470397216</v>
      </c>
      <c r="Y809" s="10">
        <f t="shared" si="427"/>
        <v>0.48798993739708263</v>
      </c>
      <c r="Z809" s="10">
        <f t="shared" si="428"/>
        <v>3.2315896920500076</v>
      </c>
      <c r="AA809" s="10">
        <f t="shared" si="429"/>
        <v>5.3229378554602889</v>
      </c>
      <c r="AB809" s="10">
        <f t="shared" si="430"/>
        <v>6.8657894729999995</v>
      </c>
      <c r="AC809" s="10">
        <f t="shared" si="431"/>
        <v>1.3224358940627743</v>
      </c>
      <c r="AD809" s="10">
        <f t="shared" si="432"/>
        <v>0.73759931451109317</v>
      </c>
      <c r="AE809" s="10">
        <f t="shared" si="433"/>
        <v>1.0300176042869338</v>
      </c>
      <c r="AF809" s="10">
        <f t="shared" si="434"/>
        <v>0.73196965609816678</v>
      </c>
      <c r="AG809" s="10">
        <f t="shared" si="435"/>
        <v>6.8234519961275136E-2</v>
      </c>
      <c r="AH809" s="10">
        <f t="shared" si="436"/>
        <v>100.11796188302692</v>
      </c>
      <c r="AI809" s="10">
        <f t="shared" si="437"/>
        <v>6.6578444652212909E-2</v>
      </c>
      <c r="AJ809" s="10">
        <f t="shared" ca="1" si="438"/>
        <v>0.27121247552</v>
      </c>
      <c r="AK809" s="12">
        <f t="shared" si="439"/>
        <v>6.8234519961275136E-2</v>
      </c>
      <c r="AL809" s="10">
        <f t="shared" ca="1" si="440"/>
        <v>5.0517253799402893</v>
      </c>
      <c r="AM809" s="10">
        <f t="shared" si="441"/>
        <v>6.6578444652212909E-2</v>
      </c>
      <c r="AN809" s="10">
        <f t="shared" si="442"/>
        <v>3.2158271351948406</v>
      </c>
      <c r="AO809" s="10">
        <f t="shared" si="443"/>
        <v>3.1865058479999999</v>
      </c>
      <c r="AP809" s="10">
        <f t="shared" si="444"/>
        <v>0.29804794818876701</v>
      </c>
      <c r="AQ809" s="10">
        <f t="shared" si="445"/>
        <v>2.08341198832</v>
      </c>
      <c r="AR809" s="15">
        <f t="shared" ca="1" si="446"/>
        <v>1.6621843413398523</v>
      </c>
    </row>
    <row r="810" spans="1:44">
      <c r="A810" s="14" t="str">
        <f>B810&amp;D810</f>
        <v>WA4</v>
      </c>
      <c r="B810" t="s">
        <v>111</v>
      </c>
      <c r="C810" t="s">
        <v>156</v>
      </c>
      <c r="D810">
        <v>4</v>
      </c>
      <c r="E810">
        <v>1</v>
      </c>
      <c r="F810" s="16">
        <f t="shared" ca="1" si="447"/>
        <v>2.8138991626625618</v>
      </c>
      <c r="G810">
        <v>15.19274047</v>
      </c>
      <c r="H810">
        <v>4.7194192380000004</v>
      </c>
      <c r="I810">
        <v>4.201073805</v>
      </c>
      <c r="J810">
        <v>100.47368419999999</v>
      </c>
      <c r="K810">
        <v>3.2995538419999999</v>
      </c>
      <c r="L810">
        <v>47.308578949999998</v>
      </c>
      <c r="M810">
        <v>7.9056261340000002</v>
      </c>
      <c r="N810" s="12">
        <f t="shared" si="416"/>
        <v>32.549999999999997</v>
      </c>
      <c r="O810" s="10">
        <f t="shared" si="417"/>
        <v>13.350000000000001</v>
      </c>
      <c r="P810" s="10">
        <f t="shared" si="418"/>
        <v>100.11796188302692</v>
      </c>
      <c r="Q810" s="10">
        <f t="shared" si="419"/>
        <v>33.731204087808003</v>
      </c>
      <c r="R810" s="10">
        <f t="shared" si="420"/>
        <v>29.074606329023439</v>
      </c>
      <c r="S810" s="12">
        <f t="shared" si="421"/>
        <v>17.775257702685391</v>
      </c>
      <c r="T810" s="10">
        <f t="shared" si="422"/>
        <v>24.477908368414198</v>
      </c>
      <c r="U810" s="10">
        <f t="shared" si="423"/>
        <v>0.72617551447419526</v>
      </c>
      <c r="V810" s="10">
        <f t="shared" si="424"/>
        <v>13.686948431067751</v>
      </c>
      <c r="W810" s="10">
        <f t="shared" si="425"/>
        <v>31.402905208415721</v>
      </c>
      <c r="X810" s="10">
        <f t="shared" si="426"/>
        <v>0.21285079879095573</v>
      </c>
      <c r="Y810" s="10">
        <f t="shared" si="427"/>
        <v>0.63033694454016365</v>
      </c>
      <c r="Z810" s="10">
        <f t="shared" si="428"/>
        <v>4.2132562607941955</v>
      </c>
      <c r="AA810" s="10">
        <f t="shared" si="429"/>
        <v>9.473692170273555</v>
      </c>
      <c r="AB810" s="10">
        <f t="shared" si="430"/>
        <v>9.9560798540000004</v>
      </c>
      <c r="AC810" s="10">
        <f t="shared" si="431"/>
        <v>1.7266229513507634</v>
      </c>
      <c r="AD810" s="10">
        <f t="shared" si="432"/>
        <v>0.85537286032716475</v>
      </c>
      <c r="AE810" s="10">
        <f t="shared" si="433"/>
        <v>1.290997905838964</v>
      </c>
      <c r="AF810" s="10">
        <f t="shared" si="434"/>
        <v>0.82484282490296068</v>
      </c>
      <c r="AG810" s="10">
        <f t="shared" si="435"/>
        <v>8.2070058110999433E-2</v>
      </c>
      <c r="AH810" s="10">
        <f t="shared" si="436"/>
        <v>100.11796188302692</v>
      </c>
      <c r="AI810" s="10">
        <f t="shared" si="437"/>
        <v>6.6578444652212909E-2</v>
      </c>
      <c r="AJ810" s="10">
        <f t="shared" ca="1" si="438"/>
        <v>0.43264065334000018</v>
      </c>
      <c r="AK810" s="12">
        <f t="shared" si="439"/>
        <v>8.2070058110999433E-2</v>
      </c>
      <c r="AL810" s="10">
        <f t="shared" ca="1" si="440"/>
        <v>9.041051516933555</v>
      </c>
      <c r="AM810" s="10">
        <f t="shared" si="441"/>
        <v>6.6578444652212909E-2</v>
      </c>
      <c r="AN810" s="10">
        <f t="shared" si="442"/>
        <v>3.1807056433082583</v>
      </c>
      <c r="AO810" s="10">
        <f t="shared" si="443"/>
        <v>3.2995538419999999</v>
      </c>
      <c r="AP810" s="10">
        <f t="shared" si="444"/>
        <v>0.46615508093600333</v>
      </c>
      <c r="AQ810" s="10">
        <f t="shared" si="445"/>
        <v>2.12184830628</v>
      </c>
      <c r="AR810" s="15">
        <f t="shared" ca="1" si="446"/>
        <v>2.8138991626625618</v>
      </c>
    </row>
    <row r="811" spans="1:44">
      <c r="A811" s="14" t="str">
        <f>B811&amp;D811</f>
        <v>WA5</v>
      </c>
      <c r="B811" t="s">
        <v>111</v>
      </c>
      <c r="C811" t="s">
        <v>156</v>
      </c>
      <c r="D811">
        <v>5</v>
      </c>
      <c r="E811">
        <v>1</v>
      </c>
      <c r="F811" s="16">
        <f t="shared" ca="1" si="447"/>
        <v>3.2909318910819896</v>
      </c>
      <c r="G811">
        <v>16.877543859999999</v>
      </c>
      <c r="H811">
        <v>7.1859649120000002</v>
      </c>
      <c r="I811">
        <v>6.5346491230000003</v>
      </c>
      <c r="J811">
        <v>100.47368419999999</v>
      </c>
      <c r="K811">
        <v>3.2751827489999998</v>
      </c>
      <c r="L811">
        <v>47.308578949999998</v>
      </c>
      <c r="M811">
        <v>7.6228070179999996</v>
      </c>
      <c r="N811" s="12">
        <f t="shared" si="416"/>
        <v>38.950000000000003</v>
      </c>
      <c r="O811" s="10">
        <f t="shared" si="417"/>
        <v>14.9</v>
      </c>
      <c r="P811" s="10">
        <f t="shared" si="418"/>
        <v>100.11796188302692</v>
      </c>
      <c r="Q811" s="10">
        <f t="shared" si="419"/>
        <v>34.439446698821442</v>
      </c>
      <c r="R811" s="10">
        <f t="shared" si="420"/>
        <v>30.136583680000001</v>
      </c>
      <c r="S811" s="12">
        <f t="shared" si="421"/>
        <v>19.700866890976513</v>
      </c>
      <c r="T811" s="10">
        <f t="shared" si="422"/>
        <v>29.290768999991801</v>
      </c>
      <c r="U811" s="10">
        <f t="shared" si="423"/>
        <v>0.67259643783958101</v>
      </c>
      <c r="V811" s="10">
        <f t="shared" si="424"/>
        <v>15.169667506051915</v>
      </c>
      <c r="W811" s="10">
        <f t="shared" si="425"/>
        <v>32.288015189410721</v>
      </c>
      <c r="X811" s="10">
        <f t="shared" si="426"/>
        <v>0.20209523491620029</v>
      </c>
      <c r="Y811" s="10">
        <f t="shared" si="427"/>
        <v>0.55800519108343449</v>
      </c>
      <c r="Z811" s="10">
        <f t="shared" si="428"/>
        <v>3.6411256133304675</v>
      </c>
      <c r="AA811" s="10">
        <f t="shared" si="429"/>
        <v>11.528541892721448</v>
      </c>
      <c r="AB811" s="10">
        <f t="shared" si="430"/>
        <v>12.031754385999999</v>
      </c>
      <c r="AC811" s="10">
        <f t="shared" si="431"/>
        <v>1.9227430190298209</v>
      </c>
      <c r="AD811" s="10">
        <f t="shared" si="432"/>
        <v>1.0147238392157856</v>
      </c>
      <c r="AE811" s="10">
        <f t="shared" si="433"/>
        <v>1.4687334291228034</v>
      </c>
      <c r="AF811" s="10">
        <f t="shared" si="434"/>
        <v>0.97029205269479513</v>
      </c>
      <c r="AG811" s="10">
        <f t="shared" si="435"/>
        <v>9.2650689552119858E-2</v>
      </c>
      <c r="AH811" s="10">
        <f t="shared" si="436"/>
        <v>100.11796188302692</v>
      </c>
      <c r="AI811" s="10">
        <f t="shared" si="437"/>
        <v>6.6578444652212909E-2</v>
      </c>
      <c r="AJ811" s="10">
        <f t="shared" ca="1" si="438"/>
        <v>0.29059443447999989</v>
      </c>
      <c r="AK811" s="12">
        <f t="shared" si="439"/>
        <v>9.2650689552119858E-2</v>
      </c>
      <c r="AL811" s="10">
        <f t="shared" ca="1" si="440"/>
        <v>11.237947458241448</v>
      </c>
      <c r="AM811" s="10">
        <f t="shared" si="441"/>
        <v>6.6578444652212909E-2</v>
      </c>
      <c r="AN811" s="10">
        <f t="shared" si="442"/>
        <v>3.1575429268880284</v>
      </c>
      <c r="AO811" s="10">
        <f t="shared" si="443"/>
        <v>3.2751827489999998</v>
      </c>
      <c r="AP811" s="10">
        <f t="shared" si="444"/>
        <v>0.49844137642800823</v>
      </c>
      <c r="AQ811" s="10">
        <f t="shared" si="445"/>
        <v>2.11356213466</v>
      </c>
      <c r="AR811" s="15">
        <f t="shared" ca="1" si="446"/>
        <v>3.2909318910819896</v>
      </c>
    </row>
    <row r="812" spans="1:44">
      <c r="A812" s="14" t="str">
        <f>B812&amp;D812</f>
        <v>WA6</v>
      </c>
      <c r="B812" t="s">
        <v>111</v>
      </c>
      <c r="C812" t="s">
        <v>156</v>
      </c>
      <c r="D812">
        <v>6</v>
      </c>
      <c r="E812">
        <v>1</v>
      </c>
      <c r="F812" s="16">
        <f t="shared" ca="1" si="447"/>
        <v>4.1360431715603259</v>
      </c>
      <c r="G812">
        <v>20.674228679999999</v>
      </c>
      <c r="H812">
        <v>10.4522686</v>
      </c>
      <c r="I812">
        <v>9.0969222629999997</v>
      </c>
      <c r="J812">
        <v>100.47368419999999</v>
      </c>
      <c r="K812">
        <v>3.2698729580000001</v>
      </c>
      <c r="L812">
        <v>47.308578949999998</v>
      </c>
      <c r="M812">
        <v>8.4210526320000003</v>
      </c>
      <c r="N812" s="12">
        <f t="shared" si="416"/>
        <v>41.849999999999994</v>
      </c>
      <c r="O812" s="10">
        <f t="shared" si="417"/>
        <v>15.65</v>
      </c>
      <c r="P812" s="10">
        <f t="shared" si="418"/>
        <v>100.11796188302692</v>
      </c>
      <c r="Q812" s="10">
        <f t="shared" si="419"/>
        <v>36.382648913511439</v>
      </c>
      <c r="R812" s="10">
        <f t="shared" si="420"/>
        <v>31.449057556663</v>
      </c>
      <c r="S812" s="12">
        <f t="shared" si="421"/>
        <v>21.721958551092651</v>
      </c>
      <c r="T812" s="10">
        <f t="shared" si="422"/>
        <v>31.471596473675394</v>
      </c>
      <c r="U812" s="10">
        <f t="shared" si="423"/>
        <v>0.69020834609588722</v>
      </c>
      <c r="V812" s="10">
        <f t="shared" si="424"/>
        <v>16.725908084341341</v>
      </c>
      <c r="W812" s="10">
        <f t="shared" si="425"/>
        <v>33.915853235087219</v>
      </c>
      <c r="X812" s="10">
        <f t="shared" si="426"/>
        <v>0.18950167663451364</v>
      </c>
      <c r="Y812" s="10">
        <f t="shared" si="427"/>
        <v>0.58178126722944778</v>
      </c>
      <c r="Z812" s="10">
        <f t="shared" si="428"/>
        <v>3.7391728127706001</v>
      </c>
      <c r="AA812" s="10">
        <f t="shared" si="429"/>
        <v>12.98673527157074</v>
      </c>
      <c r="AB812" s="10">
        <f t="shared" si="430"/>
        <v>15.563248639999999</v>
      </c>
      <c r="AC812" s="10">
        <f t="shared" si="431"/>
        <v>2.4376726260011274</v>
      </c>
      <c r="AD812" s="10">
        <f t="shared" si="432"/>
        <v>1.2656777363869658</v>
      </c>
      <c r="AE812" s="10">
        <f t="shared" si="433"/>
        <v>1.8516751811940466</v>
      </c>
      <c r="AF812" s="10">
        <f t="shared" si="434"/>
        <v>1.1555992518276785</v>
      </c>
      <c r="AG812" s="10">
        <f t="shared" si="435"/>
        <v>0.11332521316305653</v>
      </c>
      <c r="AH812" s="10">
        <f t="shared" si="436"/>
        <v>100.11796188302692</v>
      </c>
      <c r="AI812" s="10">
        <f t="shared" si="437"/>
        <v>6.6578444652212909E-2</v>
      </c>
      <c r="AJ812" s="10">
        <f t="shared" ca="1" si="438"/>
        <v>0.49440919556000007</v>
      </c>
      <c r="AK812" s="12">
        <f t="shared" si="439"/>
        <v>0.11332521316305653</v>
      </c>
      <c r="AL812" s="10">
        <f t="shared" ca="1" si="440"/>
        <v>12.492326076010741</v>
      </c>
      <c r="AM812" s="10">
        <f t="shared" si="441"/>
        <v>6.6578444652212909E-2</v>
      </c>
      <c r="AN812" s="10">
        <f t="shared" si="442"/>
        <v>3.1189002904621583</v>
      </c>
      <c r="AO812" s="10">
        <f t="shared" si="443"/>
        <v>3.2698729580000001</v>
      </c>
      <c r="AP812" s="10">
        <f t="shared" si="444"/>
        <v>0.69607592936636808</v>
      </c>
      <c r="AQ812" s="10">
        <f t="shared" si="445"/>
        <v>2.1117568057199998</v>
      </c>
      <c r="AR812" s="15">
        <f t="shared" ca="1" si="446"/>
        <v>4.1360431715603259</v>
      </c>
    </row>
    <row r="813" spans="1:44">
      <c r="A813" s="14" t="str">
        <f>B813&amp;D813</f>
        <v>WA7</v>
      </c>
      <c r="B813" t="s">
        <v>111</v>
      </c>
      <c r="C813" t="s">
        <v>156</v>
      </c>
      <c r="D813">
        <v>7</v>
      </c>
      <c r="E813">
        <v>1</v>
      </c>
      <c r="F813" s="16">
        <f t="shared" ca="1" si="447"/>
        <v>5.1373146485148675</v>
      </c>
      <c r="G813">
        <v>23.826666670000002</v>
      </c>
      <c r="H813">
        <v>12.62947368</v>
      </c>
      <c r="I813">
        <v>11.131352339999999</v>
      </c>
      <c r="J813">
        <v>100.47368419999999</v>
      </c>
      <c r="K813">
        <v>2.9174342110000002</v>
      </c>
      <c r="L813">
        <v>47.308578949999998</v>
      </c>
      <c r="M813">
        <v>9.8982456140000004</v>
      </c>
      <c r="N813" s="12">
        <f t="shared" si="416"/>
        <v>45.5</v>
      </c>
      <c r="O813" s="10">
        <f t="shared" si="417"/>
        <v>15.35</v>
      </c>
      <c r="P813" s="10">
        <f t="shared" si="418"/>
        <v>100.11796188302692</v>
      </c>
      <c r="Q813" s="10">
        <f t="shared" si="419"/>
        <v>37.893147821406437</v>
      </c>
      <c r="R813" s="10">
        <f t="shared" si="420"/>
        <v>32.575143952371441</v>
      </c>
      <c r="S813" s="12">
        <f t="shared" si="421"/>
        <v>26.045038287850165</v>
      </c>
      <c r="T813" s="10">
        <f t="shared" si="422"/>
        <v>34.216431052621999</v>
      </c>
      <c r="U813" s="10">
        <f t="shared" si="423"/>
        <v>0.7611851232466379</v>
      </c>
      <c r="V813" s="10">
        <f t="shared" si="424"/>
        <v>20.054679481644627</v>
      </c>
      <c r="W813" s="10">
        <f t="shared" si="425"/>
        <v>35.234145886888939</v>
      </c>
      <c r="X813" s="10">
        <f t="shared" si="426"/>
        <v>0.17889535102628409</v>
      </c>
      <c r="Y813" s="10">
        <f t="shared" si="427"/>
        <v>0.67759991638296124</v>
      </c>
      <c r="Z813" s="10">
        <f t="shared" si="428"/>
        <v>4.2710646628427726</v>
      </c>
      <c r="AA813" s="10">
        <f t="shared" si="429"/>
        <v>15.783614818801855</v>
      </c>
      <c r="AB813" s="10">
        <f t="shared" si="430"/>
        <v>18.228070174999999</v>
      </c>
      <c r="AC813" s="10">
        <f t="shared" si="431"/>
        <v>2.9530138377312563</v>
      </c>
      <c r="AD813" s="10">
        <f t="shared" si="432"/>
        <v>1.4618525872054151</v>
      </c>
      <c r="AE813" s="10">
        <f t="shared" si="433"/>
        <v>2.2074332124683358</v>
      </c>
      <c r="AF813" s="10">
        <f t="shared" si="434"/>
        <v>1.3242197918849097</v>
      </c>
      <c r="AG813" s="10">
        <f t="shared" si="435"/>
        <v>0.1314088095320575</v>
      </c>
      <c r="AH813" s="10">
        <f t="shared" si="436"/>
        <v>100.11796188302692</v>
      </c>
      <c r="AI813" s="10">
        <f t="shared" si="437"/>
        <v>6.6578444652212909E-2</v>
      </c>
      <c r="AJ813" s="10">
        <f t="shared" ca="1" si="438"/>
        <v>0.3730750149</v>
      </c>
      <c r="AK813" s="12">
        <f t="shared" si="439"/>
        <v>0.1314088095320575</v>
      </c>
      <c r="AL813" s="10">
        <f t="shared" ca="1" si="440"/>
        <v>15.410539803901855</v>
      </c>
      <c r="AM813" s="10">
        <f t="shared" si="441"/>
        <v>6.6578444652212909E-2</v>
      </c>
      <c r="AN813" s="10">
        <f t="shared" si="442"/>
        <v>3.0903614457877868</v>
      </c>
      <c r="AO813" s="10">
        <f t="shared" si="443"/>
        <v>2.9174342110000002</v>
      </c>
      <c r="AP813" s="10">
        <f t="shared" si="444"/>
        <v>0.88321342058342611</v>
      </c>
      <c r="AQ813" s="10">
        <f t="shared" si="445"/>
        <v>1.9919276317400001</v>
      </c>
      <c r="AR813" s="15">
        <f t="shared" ca="1" si="446"/>
        <v>5.1373146485148675</v>
      </c>
    </row>
    <row r="814" spans="1:44">
      <c r="A814" s="14" t="str">
        <f>B814&amp;D814</f>
        <v>WA8</v>
      </c>
      <c r="B814" t="s">
        <v>111</v>
      </c>
      <c r="C814" t="s">
        <v>156</v>
      </c>
      <c r="D814">
        <v>8</v>
      </c>
      <c r="E814">
        <v>1</v>
      </c>
      <c r="F814" s="16">
        <f t="shared" ca="1" si="447"/>
        <v>4.2851941578919179</v>
      </c>
      <c r="G814">
        <v>24.267894739999999</v>
      </c>
      <c r="H814">
        <v>12.47315789</v>
      </c>
      <c r="I814">
        <v>11.334305560000001</v>
      </c>
      <c r="J814">
        <v>100.47368419999999</v>
      </c>
      <c r="K814">
        <v>2.875884503</v>
      </c>
      <c r="L814">
        <v>47.308578949999998</v>
      </c>
      <c r="M814">
        <v>8.8771929820000004</v>
      </c>
      <c r="N814" s="12">
        <f t="shared" si="416"/>
        <v>35.15</v>
      </c>
      <c r="O814" s="10">
        <f t="shared" si="417"/>
        <v>14.05</v>
      </c>
      <c r="P814" s="10">
        <f t="shared" si="418"/>
        <v>100.11796188302692</v>
      </c>
      <c r="Q814" s="10">
        <f t="shared" si="419"/>
        <v>38.149398119943001</v>
      </c>
      <c r="R814" s="10">
        <f t="shared" si="420"/>
        <v>32.347545564375004</v>
      </c>
      <c r="S814" s="12">
        <f t="shared" si="421"/>
        <v>19.891889086024911</v>
      </c>
      <c r="T814" s="10">
        <f t="shared" si="422"/>
        <v>26.433132999992598</v>
      </c>
      <c r="U814" s="10">
        <f t="shared" si="423"/>
        <v>0.75253618577981207</v>
      </c>
      <c r="V814" s="10">
        <f t="shared" si="424"/>
        <v>15.316754596239182</v>
      </c>
      <c r="W814" s="10">
        <f t="shared" si="425"/>
        <v>35.248471842159006</v>
      </c>
      <c r="X814" s="10">
        <f t="shared" si="426"/>
        <v>0.17780702390935021</v>
      </c>
      <c r="Y814" s="10">
        <f t="shared" si="427"/>
        <v>0.66592385080274641</v>
      </c>
      <c r="Z814" s="10">
        <f t="shared" si="428"/>
        <v>4.1736283737048714</v>
      </c>
      <c r="AA814" s="10">
        <f t="shared" si="429"/>
        <v>11.14312622253431</v>
      </c>
      <c r="AB814" s="10">
        <f t="shared" si="430"/>
        <v>18.370526314999999</v>
      </c>
      <c r="AC814" s="10">
        <f t="shared" si="431"/>
        <v>3.0322355895045692</v>
      </c>
      <c r="AD814" s="10">
        <f t="shared" si="432"/>
        <v>1.446927845644671</v>
      </c>
      <c r="AE814" s="10">
        <f t="shared" si="433"/>
        <v>2.23958171757462</v>
      </c>
      <c r="AF814" s="10">
        <f t="shared" si="434"/>
        <v>1.3421715047521479</v>
      </c>
      <c r="AG814" s="10">
        <f t="shared" si="435"/>
        <v>0.13244065327562954</v>
      </c>
      <c r="AH814" s="10">
        <f t="shared" si="436"/>
        <v>100.11796188302692</v>
      </c>
      <c r="AI814" s="10">
        <f t="shared" si="437"/>
        <v>6.6578444652212909E-2</v>
      </c>
      <c r="AJ814" s="10">
        <f t="shared" ca="1" si="438"/>
        <v>1.9943859600000027E-2</v>
      </c>
      <c r="AK814" s="12">
        <f t="shared" si="439"/>
        <v>0.13244065327562954</v>
      </c>
      <c r="AL814" s="10">
        <f t="shared" ca="1" si="440"/>
        <v>11.12318236293431</v>
      </c>
      <c r="AM814" s="10">
        <f t="shared" si="441"/>
        <v>6.6578444652212909E-2</v>
      </c>
      <c r="AN814" s="10">
        <f t="shared" si="442"/>
        <v>3.0888505140942502</v>
      </c>
      <c r="AO814" s="10">
        <f t="shared" si="443"/>
        <v>2.875884503</v>
      </c>
      <c r="AP814" s="10">
        <f t="shared" si="444"/>
        <v>0.89741021282247213</v>
      </c>
      <c r="AQ814" s="10">
        <f t="shared" si="445"/>
        <v>1.9778007310200001</v>
      </c>
      <c r="AR814" s="15">
        <f t="shared" ca="1" si="446"/>
        <v>4.2851941578919179</v>
      </c>
    </row>
    <row r="815" spans="1:44">
      <c r="A815" s="14" t="str">
        <f>B815&amp;D815</f>
        <v>WA9</v>
      </c>
      <c r="B815" t="s">
        <v>111</v>
      </c>
      <c r="C815" t="s">
        <v>156</v>
      </c>
      <c r="D815">
        <v>9</v>
      </c>
      <c r="E815">
        <v>1</v>
      </c>
      <c r="F815" s="16">
        <f t="shared" ca="1" si="447"/>
        <v>2.9908434079986312</v>
      </c>
      <c r="G815">
        <v>20.838294009999998</v>
      </c>
      <c r="H815">
        <v>9.866061706</v>
      </c>
      <c r="I815">
        <v>9.6177404719999995</v>
      </c>
      <c r="J815">
        <v>100.47368419999999</v>
      </c>
      <c r="K815">
        <v>2.6552026620000002</v>
      </c>
      <c r="L815">
        <v>47.308578949999998</v>
      </c>
      <c r="M815">
        <v>7.3992740469999996</v>
      </c>
      <c r="N815" s="12">
        <f t="shared" si="416"/>
        <v>27.05</v>
      </c>
      <c r="O815" s="10">
        <f t="shared" si="417"/>
        <v>12.3</v>
      </c>
      <c r="P815" s="10">
        <f t="shared" si="418"/>
        <v>100.11796188302692</v>
      </c>
      <c r="Q815" s="10">
        <f t="shared" si="419"/>
        <v>36.382648913511439</v>
      </c>
      <c r="R815" s="10">
        <f t="shared" si="420"/>
        <v>31.227391054023439</v>
      </c>
      <c r="S815" s="12">
        <f t="shared" si="421"/>
        <v>14.898693616721543</v>
      </c>
      <c r="T815" s="10">
        <f t="shared" si="422"/>
        <v>20.341856263152199</v>
      </c>
      <c r="U815" s="10">
        <f t="shared" si="423"/>
        <v>0.73241563719577785</v>
      </c>
      <c r="V815" s="10">
        <f t="shared" si="424"/>
        <v>11.471994084875588</v>
      </c>
      <c r="W815" s="10">
        <f t="shared" si="425"/>
        <v>33.805019983767437</v>
      </c>
      <c r="X815" s="10">
        <f t="shared" si="426"/>
        <v>0.18683846969263229</v>
      </c>
      <c r="Y815" s="10">
        <f t="shared" si="427"/>
        <v>0.63876111021430015</v>
      </c>
      <c r="Z815" s="10">
        <f t="shared" si="428"/>
        <v>4.0344651243156529</v>
      </c>
      <c r="AA815" s="10">
        <f t="shared" si="429"/>
        <v>7.4375289605599351</v>
      </c>
      <c r="AB815" s="10">
        <f t="shared" si="430"/>
        <v>15.352177857999999</v>
      </c>
      <c r="AC815" s="10">
        <f t="shared" si="431"/>
        <v>2.4624096712242052</v>
      </c>
      <c r="AD815" s="10">
        <f t="shared" si="432"/>
        <v>1.2169847392327553</v>
      </c>
      <c r="AE815" s="10">
        <f t="shared" si="433"/>
        <v>1.8396972052284801</v>
      </c>
      <c r="AF815" s="10">
        <f t="shared" si="434"/>
        <v>1.196859916637486</v>
      </c>
      <c r="AG815" s="10">
        <f t="shared" si="435"/>
        <v>0.11198804323732549</v>
      </c>
      <c r="AH815" s="10">
        <f t="shared" si="436"/>
        <v>100.11796188302692</v>
      </c>
      <c r="AI815" s="10">
        <f t="shared" si="437"/>
        <v>6.6578444652212909E-2</v>
      </c>
      <c r="AJ815" s="10">
        <f t="shared" ca="1" si="438"/>
        <v>-0.42256878398000003</v>
      </c>
      <c r="AK815" s="12">
        <f t="shared" si="439"/>
        <v>0.11198804323732549</v>
      </c>
      <c r="AL815" s="10">
        <f t="shared" ca="1" si="440"/>
        <v>7.8600977445399351</v>
      </c>
      <c r="AM815" s="10">
        <f t="shared" si="441"/>
        <v>6.6578444652212909E-2</v>
      </c>
      <c r="AN815" s="10">
        <f t="shared" si="442"/>
        <v>3.1211832928940386</v>
      </c>
      <c r="AO815" s="10">
        <f t="shared" si="443"/>
        <v>2.6552026620000002</v>
      </c>
      <c r="AP815" s="10">
        <f t="shared" si="444"/>
        <v>0.64283728859099409</v>
      </c>
      <c r="AQ815" s="10">
        <f t="shared" si="445"/>
        <v>1.9027689050800003</v>
      </c>
      <c r="AR815" s="15">
        <f t="shared" ca="1" si="446"/>
        <v>2.9908434079986312</v>
      </c>
    </row>
    <row r="816" spans="1:44">
      <c r="A816" s="14" t="str">
        <f>B816&amp;D816</f>
        <v>WA10</v>
      </c>
      <c r="B816" t="s">
        <v>111</v>
      </c>
      <c r="C816" t="s">
        <v>156</v>
      </c>
      <c r="D816">
        <v>10</v>
      </c>
      <c r="E816">
        <v>1</v>
      </c>
      <c r="F816" s="16">
        <f t="shared" ca="1" si="447"/>
        <v>1.6973615096932122</v>
      </c>
      <c r="G816">
        <v>15.215438600000001</v>
      </c>
      <c r="H816">
        <v>5.9866666669999997</v>
      </c>
      <c r="I816">
        <v>6.4088304090000001</v>
      </c>
      <c r="J816">
        <v>100.47368419999999</v>
      </c>
      <c r="K816">
        <v>2.750577485</v>
      </c>
      <c r="L816">
        <v>47.308578949999998</v>
      </c>
      <c r="M816">
        <v>4.8228070179999998</v>
      </c>
      <c r="N816" s="12">
        <f t="shared" si="416"/>
        <v>18.649999999999999</v>
      </c>
      <c r="O816" s="10">
        <f t="shared" si="417"/>
        <v>10.649999999999999</v>
      </c>
      <c r="P816" s="10">
        <f t="shared" si="418"/>
        <v>100.11796188302692</v>
      </c>
      <c r="Q816" s="10">
        <f t="shared" si="419"/>
        <v>33.731204087808003</v>
      </c>
      <c r="R816" s="10">
        <f t="shared" si="420"/>
        <v>29.49597057068144</v>
      </c>
      <c r="S816" s="12">
        <f t="shared" si="421"/>
        <v>8.8852864265586842</v>
      </c>
      <c r="T816" s="10">
        <f t="shared" si="422"/>
        <v>14.024976684206598</v>
      </c>
      <c r="U816" s="10">
        <f t="shared" si="423"/>
        <v>0.63353306223776662</v>
      </c>
      <c r="V816" s="10">
        <f t="shared" si="424"/>
        <v>6.8416705484501872</v>
      </c>
      <c r="W816" s="10">
        <f t="shared" si="425"/>
        <v>31.613587329244723</v>
      </c>
      <c r="X816" s="10">
        <f t="shared" si="426"/>
        <v>0.20269223742953923</v>
      </c>
      <c r="Y816" s="10">
        <f t="shared" si="427"/>
        <v>0.50526963402098501</v>
      </c>
      <c r="Z816" s="10">
        <f t="shared" si="428"/>
        <v>3.2376812868454254</v>
      </c>
      <c r="AA816" s="10">
        <f t="shared" si="429"/>
        <v>3.6039892616047617</v>
      </c>
      <c r="AB816" s="10">
        <f t="shared" si="430"/>
        <v>10.6010526335</v>
      </c>
      <c r="AC816" s="10">
        <f t="shared" si="431"/>
        <v>1.7291438633196043</v>
      </c>
      <c r="AD816" s="10">
        <f t="shared" si="432"/>
        <v>0.93424656320224264</v>
      </c>
      <c r="AE816" s="10">
        <f t="shared" si="433"/>
        <v>1.3316952132609234</v>
      </c>
      <c r="AF816" s="10">
        <f t="shared" si="434"/>
        <v>0.96190926847479719</v>
      </c>
      <c r="AG816" s="10">
        <f t="shared" si="435"/>
        <v>8.5241270831000152E-2</v>
      </c>
      <c r="AH816" s="10">
        <f t="shared" si="436"/>
        <v>100.11796188302692</v>
      </c>
      <c r="AI816" s="10">
        <f t="shared" si="437"/>
        <v>6.6578444652212909E-2</v>
      </c>
      <c r="AJ816" s="10">
        <f t="shared" ca="1" si="438"/>
        <v>-0.66515753142999989</v>
      </c>
      <c r="AK816" s="12">
        <f t="shared" si="439"/>
        <v>8.5241270831000152E-2</v>
      </c>
      <c r="AL816" s="10">
        <f t="shared" ca="1" si="440"/>
        <v>4.2691467930347615</v>
      </c>
      <c r="AM816" s="10">
        <f t="shared" si="441"/>
        <v>6.6578444652212909E-2</v>
      </c>
      <c r="AN816" s="10">
        <f t="shared" si="442"/>
        <v>3.1734720010474629</v>
      </c>
      <c r="AO816" s="10">
        <f t="shared" si="443"/>
        <v>2.750577485</v>
      </c>
      <c r="AP816" s="10">
        <f t="shared" si="444"/>
        <v>0.36978594478612625</v>
      </c>
      <c r="AQ816" s="10">
        <f t="shared" si="445"/>
        <v>1.9351963449</v>
      </c>
      <c r="AR816" s="15">
        <f t="shared" ca="1" si="446"/>
        <v>1.6973615096932122</v>
      </c>
    </row>
    <row r="817" spans="1:44">
      <c r="A817" s="14" t="str">
        <f>B817&amp;D817</f>
        <v>WA11</v>
      </c>
      <c r="B817" t="s">
        <v>111</v>
      </c>
      <c r="C817" t="s">
        <v>156</v>
      </c>
      <c r="D817">
        <v>11</v>
      </c>
      <c r="E817">
        <v>1</v>
      </c>
      <c r="F817" s="16">
        <f t="shared" ca="1" si="447"/>
        <v>0.82357100767363978</v>
      </c>
      <c r="G817">
        <v>9.6865698729999998</v>
      </c>
      <c r="H817">
        <v>2.9208711429999998</v>
      </c>
      <c r="I817">
        <v>3.7255142170000002</v>
      </c>
      <c r="J817">
        <v>100.47368419999999</v>
      </c>
      <c r="K817">
        <v>2.8562613429999999</v>
      </c>
      <c r="L817">
        <v>47.308578949999998</v>
      </c>
      <c r="M817">
        <v>2.852994555</v>
      </c>
      <c r="N817" s="12">
        <f t="shared" si="416"/>
        <v>12</v>
      </c>
      <c r="O817" s="10">
        <f t="shared" si="417"/>
        <v>9.1</v>
      </c>
      <c r="P817" s="10">
        <f t="shared" si="418"/>
        <v>100.11796188302692</v>
      </c>
      <c r="Q817" s="10">
        <f t="shared" si="419"/>
        <v>31.227391054023439</v>
      </c>
      <c r="R817" s="10">
        <f t="shared" si="420"/>
        <v>28.245437499156438</v>
      </c>
      <c r="S817" s="12">
        <f t="shared" si="421"/>
        <v>4.8810953109890107</v>
      </c>
      <c r="T817" s="10">
        <f t="shared" si="422"/>
        <v>9.0241136842080003</v>
      </c>
      <c r="U817" s="10">
        <f t="shared" si="423"/>
        <v>0.5408947052086478</v>
      </c>
      <c r="V817" s="10">
        <f t="shared" si="424"/>
        <v>3.7584433894615383</v>
      </c>
      <c r="W817" s="10">
        <f t="shared" si="425"/>
        <v>29.73641427658994</v>
      </c>
      <c r="X817" s="10">
        <f t="shared" si="426"/>
        <v>0.21496169252549049</v>
      </c>
      <c r="Y817" s="10">
        <f t="shared" si="427"/>
        <v>0.38020785203167462</v>
      </c>
      <c r="Z817" s="10">
        <f t="shared" si="428"/>
        <v>2.4303608078296803</v>
      </c>
      <c r="AA817" s="10">
        <f t="shared" si="429"/>
        <v>1.328082581631858</v>
      </c>
      <c r="AB817" s="10">
        <f t="shared" si="430"/>
        <v>6.3037205079999996</v>
      </c>
      <c r="AC817" s="10">
        <f t="shared" si="431"/>
        <v>1.2024085561516833</v>
      </c>
      <c r="AD817" s="10">
        <f t="shared" si="432"/>
        <v>0.75352134214709776</v>
      </c>
      <c r="AE817" s="10">
        <f t="shared" si="433"/>
        <v>0.97796494914939047</v>
      </c>
      <c r="AF817" s="10">
        <f t="shared" si="434"/>
        <v>0.79768256816785632</v>
      </c>
      <c r="AG817" s="10">
        <f t="shared" si="435"/>
        <v>6.5945797547793922E-2</v>
      </c>
      <c r="AH817" s="10">
        <f t="shared" si="436"/>
        <v>100.11796188302692</v>
      </c>
      <c r="AI817" s="10">
        <f t="shared" si="437"/>
        <v>6.6578444652212909E-2</v>
      </c>
      <c r="AJ817" s="10">
        <f t="shared" ca="1" si="438"/>
        <v>-0.60162649757000008</v>
      </c>
      <c r="AK817" s="12">
        <f t="shared" si="439"/>
        <v>6.5945797547793922E-2</v>
      </c>
      <c r="AL817" s="10">
        <f t="shared" ca="1" si="440"/>
        <v>1.9297090792018581</v>
      </c>
      <c r="AM817" s="10">
        <f t="shared" si="441"/>
        <v>6.6578444652212909E-2</v>
      </c>
      <c r="AN817" s="10">
        <f t="shared" si="442"/>
        <v>3.2222986445116888</v>
      </c>
      <c r="AO817" s="10">
        <f t="shared" si="443"/>
        <v>2.8562613429999999</v>
      </c>
      <c r="AP817" s="10">
        <f t="shared" si="444"/>
        <v>0.18028238098153415</v>
      </c>
      <c r="AQ817" s="10">
        <f t="shared" si="445"/>
        <v>1.97112885662</v>
      </c>
      <c r="AR817" s="15">
        <f t="shared" ca="1" si="446"/>
        <v>0.82357100767363978</v>
      </c>
    </row>
    <row r="818" spans="1:44">
      <c r="A818" s="14" t="str">
        <f>B818&amp;D818</f>
        <v>WA12</v>
      </c>
      <c r="B818" t="s">
        <v>111</v>
      </c>
      <c r="C818" t="s">
        <v>156</v>
      </c>
      <c r="D818">
        <v>12</v>
      </c>
      <c r="E818">
        <v>1</v>
      </c>
      <c r="F818" s="16">
        <f t="shared" ca="1" si="447"/>
        <v>0.530486046686928</v>
      </c>
      <c r="G818">
        <v>6.9803056029999997</v>
      </c>
      <c r="H818">
        <v>1.4052631579999999</v>
      </c>
      <c r="I818">
        <v>2.0320033959999999</v>
      </c>
      <c r="J818">
        <v>100.47368419999999</v>
      </c>
      <c r="K818">
        <v>2.8479343519999998</v>
      </c>
      <c r="L818">
        <v>47.308578949999998</v>
      </c>
      <c r="M818">
        <v>2.4210526319999999</v>
      </c>
      <c r="N818" s="12">
        <f t="shared" si="416"/>
        <v>9.3000000000000007</v>
      </c>
      <c r="O818" s="10">
        <f t="shared" si="417"/>
        <v>8.35</v>
      </c>
      <c r="P818" s="10">
        <f t="shared" si="418"/>
        <v>100.11796188302692</v>
      </c>
      <c r="Q818" s="10">
        <f t="shared" si="419"/>
        <v>29.921898274686438</v>
      </c>
      <c r="R818" s="10">
        <f t="shared" si="420"/>
        <v>27.635297519728002</v>
      </c>
      <c r="S818" s="12">
        <f t="shared" si="421"/>
        <v>3.6732508669221557</v>
      </c>
      <c r="T818" s="10">
        <f t="shared" si="422"/>
        <v>6.9936881052612003</v>
      </c>
      <c r="U818" s="10">
        <f t="shared" si="423"/>
        <v>0.52522371767749387</v>
      </c>
      <c r="V818" s="10">
        <f t="shared" si="424"/>
        <v>2.8284031675300598</v>
      </c>
      <c r="W818" s="10">
        <f t="shared" si="425"/>
        <v>28.77859789720722</v>
      </c>
      <c r="X818" s="10">
        <f t="shared" si="426"/>
        <v>0.22226181190192015</v>
      </c>
      <c r="Y818" s="10">
        <f t="shared" si="427"/>
        <v>0.3590520188646168</v>
      </c>
      <c r="Z818" s="10">
        <f t="shared" si="428"/>
        <v>2.2966343418317705</v>
      </c>
      <c r="AA818" s="10">
        <f t="shared" si="429"/>
        <v>0.53176882569828932</v>
      </c>
      <c r="AB818" s="10">
        <f t="shared" si="430"/>
        <v>4.1927843805</v>
      </c>
      <c r="AC818" s="10">
        <f t="shared" si="431"/>
        <v>1.0005043795662747</v>
      </c>
      <c r="AD818" s="10">
        <f t="shared" si="432"/>
        <v>0.67616588969583669</v>
      </c>
      <c r="AE818" s="10">
        <f t="shared" si="433"/>
        <v>0.83833513463105569</v>
      </c>
      <c r="AF818" s="10">
        <f t="shared" si="434"/>
        <v>0.70725923146014447</v>
      </c>
      <c r="AG818" s="10">
        <f t="shared" si="435"/>
        <v>5.7927110193375056E-2</v>
      </c>
      <c r="AH818" s="10">
        <f t="shared" si="436"/>
        <v>100.11796188302692</v>
      </c>
      <c r="AI818" s="10">
        <f t="shared" si="437"/>
        <v>6.6578444652212909E-2</v>
      </c>
      <c r="AJ818" s="10">
        <f t="shared" ca="1" si="438"/>
        <v>-0.29553105784999995</v>
      </c>
      <c r="AK818" s="12">
        <f t="shared" si="439"/>
        <v>5.7927110193375056E-2</v>
      </c>
      <c r="AL818" s="10">
        <f t="shared" ca="1" si="440"/>
        <v>0.82729988354828921</v>
      </c>
      <c r="AM818" s="10">
        <f t="shared" si="441"/>
        <v>6.6578444652212909E-2</v>
      </c>
      <c r="AN818" s="10">
        <f t="shared" si="442"/>
        <v>3.2468377631525152</v>
      </c>
      <c r="AO818" s="10">
        <f t="shared" si="443"/>
        <v>2.8479343519999998</v>
      </c>
      <c r="AP818" s="10">
        <f t="shared" si="444"/>
        <v>0.13107590317091122</v>
      </c>
      <c r="AQ818" s="10">
        <f t="shared" si="445"/>
        <v>1.96829767968</v>
      </c>
      <c r="AR818" s="15">
        <f t="shared" ca="1" si="446"/>
        <v>0.530486046686928</v>
      </c>
    </row>
    <row r="819" spans="1:44">
      <c r="A819" s="14" t="str">
        <f t="shared" ref="A819:A866" si="448">B819&amp;D819</f>
        <v>WA1</v>
      </c>
      <c r="B819" t="s">
        <v>111</v>
      </c>
      <c r="C819" t="s">
        <v>156</v>
      </c>
      <c r="D819">
        <v>1</v>
      </c>
      <c r="E819">
        <v>2</v>
      </c>
      <c r="F819" s="16">
        <f t="shared" ca="1" si="447"/>
        <v>0.21790198713077194</v>
      </c>
      <c r="G819">
        <v>0.38666666700000002</v>
      </c>
      <c r="H819">
        <v>-2.8133333330000001</v>
      </c>
      <c r="I819">
        <v>-2.1716666670000002</v>
      </c>
      <c r="J819">
        <v>1206</v>
      </c>
      <c r="K819">
        <v>3.3666666670000001</v>
      </c>
      <c r="L819">
        <v>47.283000000000001</v>
      </c>
      <c r="M819">
        <v>4.4000000000000004</v>
      </c>
      <c r="N819" s="12">
        <f t="shared" ref="N819:N866" si="449">VLOOKUP(L819, Ra,D819+1)</f>
        <v>10.7</v>
      </c>
      <c r="O819" s="10">
        <f t="shared" ref="O819:O866" si="450">VLOOKUP(L819, N, D819+1)</f>
        <v>8.6999999999999993</v>
      </c>
      <c r="P819" s="10">
        <f t="shared" ref="P819:P866" si="451">101.3*((293-0.0065*J819)/293)^5.26</f>
        <v>87.833429628233745</v>
      </c>
      <c r="Q819" s="10">
        <f t="shared" ref="Q819:Q866" si="452">VLOOKUP(G819, stefan, 6)</f>
        <v>27.234065736423002</v>
      </c>
      <c r="R819" s="10">
        <f t="shared" ref="R819:R866" si="453">VLOOKUP(H819, stefan, 6)</f>
        <v>26.056552230000001</v>
      </c>
      <c r="S819" s="12">
        <f t="shared" ref="S819:S866" si="454">(0.25+0.5*(M819/O819))*N819</f>
        <v>5.3807471264367814</v>
      </c>
      <c r="T819" s="10">
        <f t="shared" ref="T819:T866" si="455">(0.75+2*(J819/100000))*N819</f>
        <v>8.2830840000000006</v>
      </c>
      <c r="U819" s="10">
        <f t="shared" ref="U819:U866" si="456">S819/T819</f>
        <v>0.64960673179660877</v>
      </c>
      <c r="V819" s="10">
        <f t="shared" ref="V819:V866" si="457">0.77*S819</f>
        <v>4.1431752873563221</v>
      </c>
      <c r="W819" s="10">
        <f t="shared" ref="W819:W866" si="458">(Q819+R819)/2</f>
        <v>26.6453089832115</v>
      </c>
      <c r="X819" s="10">
        <f t="shared" ref="X819:X866" si="459">0.34-(0.14*SQRT(AF819))</f>
        <v>0.23897217998505083</v>
      </c>
      <c r="Y819" s="10">
        <f t="shared" ref="Y819:Y866" si="460">(1.35*U819)-0.35</f>
        <v>0.52696908792542196</v>
      </c>
      <c r="Z819" s="10">
        <f t="shared" ref="Z819:Z866" si="461">W819*X819*Y819</f>
        <v>3.3554691192964095</v>
      </c>
      <c r="AA819" s="10">
        <f t="shared" ref="AA819:AA866" si="462">V819-Z819</f>
        <v>0.78770616805991267</v>
      </c>
      <c r="AB819" s="10">
        <f t="shared" ref="AB819:AB866" si="463">(G819+H819)/2</f>
        <v>-1.213333333</v>
      </c>
      <c r="AC819" s="10">
        <f t="shared" ref="AC819:AC866" si="464">0.6108*EXP((17.27*G819)/(G819+237.3))</f>
        <v>0.62820356614635053</v>
      </c>
      <c r="AD819" s="10">
        <f t="shared" ref="AD819:AD866" si="465">0.6108*EXP((17.27*H819)/(H819+237.3))</f>
        <v>0.49649176115096122</v>
      </c>
      <c r="AE819" s="10">
        <f t="shared" ref="AE819:AE866" si="466">(AC819+AD819)/2</f>
        <v>0.56234766364865585</v>
      </c>
      <c r="AF819" s="10">
        <f t="shared" ref="AF819:AF866" si="467">0.6108*EXP((17.27*I819)/(I819+237.3))</f>
        <v>0.52074593964147775</v>
      </c>
      <c r="AG819" s="10">
        <f t="shared" ref="AG819:AG866" si="468">(4098*0.6108*EXP(17.27*AB819/(AB819+237.3)))/((AB819+237.3)^2)</f>
        <v>4.10942945192996E-2</v>
      </c>
      <c r="AH819" s="10">
        <f t="shared" ref="AH819:AH866" si="469">101.3*((293-0.0065*J819)/293)^5.26</f>
        <v>87.833429628233745</v>
      </c>
      <c r="AI819" s="10">
        <f t="shared" si="437"/>
        <v>5.8409230702775441E-2</v>
      </c>
      <c r="AJ819" s="10">
        <f t="shared" ref="AJ819:AJ866" ca="1" si="470">0.14*(AB819-OFFSET(AB819, IF(D819=1, 11, -1), 0))</f>
        <v>0.24132688174000003</v>
      </c>
      <c r="AK819" s="12">
        <f t="shared" ref="AK819:AK866" si="471">AG819</f>
        <v>4.10942945192996E-2</v>
      </c>
      <c r="AL819" s="10">
        <f t="shared" ref="AL819:AL866" ca="1" si="472">AA819-AJ819</f>
        <v>0.54637928631991262</v>
      </c>
      <c r="AM819" s="10">
        <f t="shared" ref="AM819:AM866" si="473">AI819</f>
        <v>5.8409230702775441E-2</v>
      </c>
      <c r="AN819" s="10">
        <f t="shared" ref="AN819:AN866" si="474">900/(AB819+273)</f>
        <v>3.3114207221309462</v>
      </c>
      <c r="AO819" s="10">
        <f t="shared" ref="AO819:AO866" si="475">K819</f>
        <v>3.3666666670000001</v>
      </c>
      <c r="AP819" s="10">
        <f t="shared" ref="AP819:AP866" si="476">AE819-AF819</f>
        <v>4.1601724007178098E-2</v>
      </c>
      <c r="AQ819" s="10">
        <f t="shared" ref="AQ819:AQ866" si="477">1+0.34*AO819</f>
        <v>2.1446666667800001</v>
      </c>
      <c r="AR819" s="15">
        <f t="shared" ref="AR819:AR866" ca="1" si="478">(0.408*AK819*AL819+AM819*AN819*AO819*AP819)/(AK819+AM819*AQ819)</f>
        <v>0.21790198713077194</v>
      </c>
    </row>
    <row r="820" spans="1:44">
      <c r="A820" s="14" t="str">
        <f t="shared" si="448"/>
        <v>WA2</v>
      </c>
      <c r="B820" t="s">
        <v>111</v>
      </c>
      <c r="C820" t="s">
        <v>156</v>
      </c>
      <c r="D820">
        <v>2</v>
      </c>
      <c r="E820">
        <v>2</v>
      </c>
      <c r="F820" s="16">
        <f t="shared" ca="1" si="447"/>
        <v>0.58843167844108968</v>
      </c>
      <c r="G820">
        <v>-0.82222222199999995</v>
      </c>
      <c r="H820">
        <v>-5.2407407409999998</v>
      </c>
      <c r="I820">
        <v>-4.995524691</v>
      </c>
      <c r="J820">
        <v>1206</v>
      </c>
      <c r="K820">
        <v>3.1910493830000002</v>
      </c>
      <c r="L820">
        <v>47.283000000000001</v>
      </c>
      <c r="M820">
        <v>5.8888888890000004</v>
      </c>
      <c r="N820" s="12">
        <f t="shared" si="449"/>
        <v>16.299999999999997</v>
      </c>
      <c r="O820" s="10">
        <f t="shared" si="450"/>
        <v>10.050000000000001</v>
      </c>
      <c r="P820" s="10">
        <f t="shared" si="451"/>
        <v>87.833429628233745</v>
      </c>
      <c r="Q820" s="10">
        <f t="shared" si="452"/>
        <v>26.837218951168001</v>
      </c>
      <c r="R820" s="10">
        <f t="shared" si="453"/>
        <v>25.10481576964844</v>
      </c>
      <c r="S820" s="12">
        <f t="shared" si="454"/>
        <v>8.8505666114776105</v>
      </c>
      <c r="T820" s="10">
        <f t="shared" si="455"/>
        <v>12.618155999999999</v>
      </c>
      <c r="U820" s="10">
        <f t="shared" si="456"/>
        <v>0.70141521562085707</v>
      </c>
      <c r="V820" s="10">
        <f t="shared" si="457"/>
        <v>6.8149362908377604</v>
      </c>
      <c r="W820" s="10">
        <f t="shared" si="458"/>
        <v>25.971017360408219</v>
      </c>
      <c r="X820" s="10">
        <f t="shared" si="459"/>
        <v>0.24912720250015835</v>
      </c>
      <c r="Y820" s="10">
        <f t="shared" si="460"/>
        <v>0.59691054108815711</v>
      </c>
      <c r="Z820" s="10">
        <f t="shared" si="461"/>
        <v>3.8620630730119836</v>
      </c>
      <c r="AA820" s="10">
        <f t="shared" si="462"/>
        <v>2.9528732178257768</v>
      </c>
      <c r="AB820" s="10">
        <f t="shared" si="463"/>
        <v>-3.0314814814999997</v>
      </c>
      <c r="AC820" s="10">
        <f t="shared" si="464"/>
        <v>0.57520275009337818</v>
      </c>
      <c r="AD820" s="10">
        <f t="shared" si="465"/>
        <v>0.41353835268917549</v>
      </c>
      <c r="AE820" s="10">
        <f t="shared" si="466"/>
        <v>0.49437055139127684</v>
      </c>
      <c r="AF820" s="10">
        <f t="shared" si="467"/>
        <v>0.42131965946159322</v>
      </c>
      <c r="AG820" s="10">
        <f t="shared" si="468"/>
        <v>3.647440213828064E-2</v>
      </c>
      <c r="AH820" s="10">
        <f t="shared" si="469"/>
        <v>87.833429628233745</v>
      </c>
      <c r="AI820" s="10">
        <f t="shared" si="437"/>
        <v>5.8409230702775441E-2</v>
      </c>
      <c r="AJ820" s="10">
        <f t="shared" ca="1" si="470"/>
        <v>-0.25454074079</v>
      </c>
      <c r="AK820" s="12">
        <f t="shared" si="471"/>
        <v>3.647440213828064E-2</v>
      </c>
      <c r="AL820" s="10">
        <f t="shared" ca="1" si="472"/>
        <v>3.2074139586157768</v>
      </c>
      <c r="AM820" s="10">
        <f t="shared" si="473"/>
        <v>5.8409230702775441E-2</v>
      </c>
      <c r="AN820" s="10">
        <f t="shared" si="474"/>
        <v>3.3337220389210906</v>
      </c>
      <c r="AO820" s="10">
        <f t="shared" si="475"/>
        <v>3.1910493830000002</v>
      </c>
      <c r="AP820" s="10">
        <f t="shared" si="476"/>
        <v>7.3050891929683615E-2</v>
      </c>
      <c r="AQ820" s="10">
        <f t="shared" si="477"/>
        <v>2.0849567902200001</v>
      </c>
      <c r="AR820" s="15">
        <f t="shared" ca="1" si="478"/>
        <v>0.58843167844108968</v>
      </c>
    </row>
    <row r="821" spans="1:44">
      <c r="A821" s="14" t="str">
        <f t="shared" si="448"/>
        <v>WA3</v>
      </c>
      <c r="B821" t="s">
        <v>111</v>
      </c>
      <c r="C821" t="s">
        <v>156</v>
      </c>
      <c r="D821">
        <v>3</v>
      </c>
      <c r="E821">
        <v>2</v>
      </c>
      <c r="F821" s="16">
        <f t="shared" ca="1" si="447"/>
        <v>0.93560558320135834</v>
      </c>
      <c r="G821">
        <v>1.37</v>
      </c>
      <c r="H821">
        <v>-3.2366666670000002</v>
      </c>
      <c r="I821">
        <v>-3.1740277780000001</v>
      </c>
      <c r="J821">
        <v>1206</v>
      </c>
      <c r="K821">
        <v>3.31</v>
      </c>
      <c r="L821">
        <v>47.283000000000001</v>
      </c>
      <c r="M821">
        <v>6.1333333330000004</v>
      </c>
      <c r="N821" s="12">
        <f t="shared" si="449"/>
        <v>23.8</v>
      </c>
      <c r="O821" s="10">
        <f t="shared" si="450"/>
        <v>11.75</v>
      </c>
      <c r="P821" s="10">
        <f t="shared" si="451"/>
        <v>87.833429628233745</v>
      </c>
      <c r="Q821" s="10">
        <f t="shared" si="452"/>
        <v>27.635297519728002</v>
      </c>
      <c r="R821" s="10">
        <f t="shared" si="453"/>
        <v>25.864076213451437</v>
      </c>
      <c r="S821" s="12">
        <f t="shared" si="454"/>
        <v>12.161631205336171</v>
      </c>
      <c r="T821" s="10">
        <f t="shared" si="455"/>
        <v>18.424056</v>
      </c>
      <c r="U821" s="10">
        <f t="shared" si="456"/>
        <v>0.66009521493726309</v>
      </c>
      <c r="V821" s="10">
        <f t="shared" si="457"/>
        <v>9.3644560281088527</v>
      </c>
      <c r="W821" s="10">
        <f t="shared" si="458"/>
        <v>26.74968686658972</v>
      </c>
      <c r="X821" s="10">
        <f t="shared" si="459"/>
        <v>0.2426721146429176</v>
      </c>
      <c r="Y821" s="10">
        <f t="shared" si="460"/>
        <v>0.54112854016530521</v>
      </c>
      <c r="Z821" s="10">
        <f t="shared" si="461"/>
        <v>3.5126834711963064</v>
      </c>
      <c r="AA821" s="10">
        <f t="shared" si="462"/>
        <v>5.8517725569125467</v>
      </c>
      <c r="AB821" s="10">
        <f t="shared" si="463"/>
        <v>-0.93333333350000003</v>
      </c>
      <c r="AC821" s="10">
        <f t="shared" si="464"/>
        <v>0.67445290291842297</v>
      </c>
      <c r="AD821" s="10">
        <f t="shared" si="465"/>
        <v>0.48104323111033054</v>
      </c>
      <c r="AE821" s="10">
        <f t="shared" si="466"/>
        <v>0.57774806701437675</v>
      </c>
      <c r="AF821" s="10">
        <f t="shared" si="467"/>
        <v>0.48330190143272317</v>
      </c>
      <c r="AG821" s="10">
        <f t="shared" si="468"/>
        <v>4.1848747750159225E-2</v>
      </c>
      <c r="AH821" s="10">
        <f t="shared" si="469"/>
        <v>87.833429628233745</v>
      </c>
      <c r="AI821" s="10">
        <f t="shared" si="437"/>
        <v>5.8409230702775441E-2</v>
      </c>
      <c r="AJ821" s="10">
        <f t="shared" ca="1" si="470"/>
        <v>0.29374074072</v>
      </c>
      <c r="AK821" s="12">
        <f t="shared" si="471"/>
        <v>4.1848747750159225E-2</v>
      </c>
      <c r="AL821" s="10">
        <f t="shared" ca="1" si="472"/>
        <v>5.558031816192547</v>
      </c>
      <c r="AM821" s="10">
        <f t="shared" si="473"/>
        <v>5.8409230702775441E-2</v>
      </c>
      <c r="AN821" s="10">
        <f t="shared" si="474"/>
        <v>3.3080127419770324</v>
      </c>
      <c r="AO821" s="10">
        <f t="shared" si="475"/>
        <v>3.31</v>
      </c>
      <c r="AP821" s="10">
        <f t="shared" si="476"/>
        <v>9.4446165581653585E-2</v>
      </c>
      <c r="AQ821" s="10">
        <f t="shared" si="477"/>
        <v>2.1254</v>
      </c>
      <c r="AR821" s="15">
        <f t="shared" ca="1" si="478"/>
        <v>0.93560558320135834</v>
      </c>
    </row>
    <row r="822" spans="1:44">
      <c r="A822" s="14" t="str">
        <f t="shared" si="448"/>
        <v>WA4</v>
      </c>
      <c r="B822" t="s">
        <v>111</v>
      </c>
      <c r="C822" t="s">
        <v>156</v>
      </c>
      <c r="D822">
        <v>4</v>
      </c>
      <c r="E822">
        <v>2</v>
      </c>
      <c r="F822" s="16">
        <f t="shared" ca="1" si="447"/>
        <v>1.7448566557050347</v>
      </c>
      <c r="G822">
        <v>4.8241379310000001</v>
      </c>
      <c r="H822">
        <v>-0.59310344800000003</v>
      </c>
      <c r="I822">
        <v>-1.3209770110000001</v>
      </c>
      <c r="J822">
        <v>1206</v>
      </c>
      <c r="K822">
        <v>3.2749999999999999</v>
      </c>
      <c r="L822">
        <v>47.283000000000001</v>
      </c>
      <c r="M822">
        <v>8.4482758619999991</v>
      </c>
      <c r="N822" s="12">
        <f t="shared" si="449"/>
        <v>32.549999999999997</v>
      </c>
      <c r="O822" s="10">
        <f t="shared" si="450"/>
        <v>13.350000000000001</v>
      </c>
      <c r="P822" s="10">
        <f t="shared" si="451"/>
        <v>87.833429628233745</v>
      </c>
      <c r="Q822" s="10">
        <f t="shared" si="452"/>
        <v>29.074606329023439</v>
      </c>
      <c r="R822" s="10">
        <f t="shared" si="453"/>
        <v>26.837218951168001</v>
      </c>
      <c r="S822" s="12">
        <f t="shared" si="454"/>
        <v>18.436802595808981</v>
      </c>
      <c r="T822" s="10">
        <f t="shared" si="455"/>
        <v>25.197606</v>
      </c>
      <c r="U822" s="10">
        <f t="shared" si="456"/>
        <v>0.7316886610501403</v>
      </c>
      <c r="V822" s="10">
        <f t="shared" si="457"/>
        <v>14.196337998772915</v>
      </c>
      <c r="W822" s="10">
        <f t="shared" si="458"/>
        <v>27.955912640095718</v>
      </c>
      <c r="X822" s="10">
        <f t="shared" si="459"/>
        <v>0.23574789338481544</v>
      </c>
      <c r="Y822" s="10">
        <f t="shared" si="460"/>
        <v>0.6377796924176895</v>
      </c>
      <c r="Z822" s="10">
        <f t="shared" si="461"/>
        <v>4.2033173654199016</v>
      </c>
      <c r="AA822" s="10">
        <f t="shared" si="462"/>
        <v>9.9930206333530123</v>
      </c>
      <c r="AB822" s="10">
        <f t="shared" si="463"/>
        <v>2.1155172415000001</v>
      </c>
      <c r="AC822" s="10">
        <f t="shared" si="464"/>
        <v>0.86166028404136308</v>
      </c>
      <c r="AD822" s="10">
        <f t="shared" si="465"/>
        <v>0.58493286763801433</v>
      </c>
      <c r="AE822" s="10">
        <f t="shared" si="466"/>
        <v>0.72329657583968876</v>
      </c>
      <c r="AF822" s="10">
        <f t="shared" si="467"/>
        <v>0.55451539457672516</v>
      </c>
      <c r="AG822" s="10">
        <f t="shared" si="468"/>
        <v>5.0867459466355146E-2</v>
      </c>
      <c r="AH822" s="10">
        <f t="shared" si="469"/>
        <v>87.833429628233745</v>
      </c>
      <c r="AI822" s="10">
        <f t="shared" si="437"/>
        <v>5.8409230702775441E-2</v>
      </c>
      <c r="AJ822" s="10">
        <f t="shared" ca="1" si="470"/>
        <v>0.42683908050000008</v>
      </c>
      <c r="AK822" s="12">
        <f t="shared" si="471"/>
        <v>5.0867459466355146E-2</v>
      </c>
      <c r="AL822" s="10">
        <f t="shared" ca="1" si="472"/>
        <v>9.5661815528530116</v>
      </c>
      <c r="AM822" s="10">
        <f t="shared" si="473"/>
        <v>5.8409230702775441E-2</v>
      </c>
      <c r="AN822" s="10">
        <f t="shared" si="474"/>
        <v>3.2713530993236133</v>
      </c>
      <c r="AO822" s="10">
        <f t="shared" si="475"/>
        <v>3.2749999999999999</v>
      </c>
      <c r="AP822" s="10">
        <f t="shared" si="476"/>
        <v>0.1687811812629636</v>
      </c>
      <c r="AQ822" s="10">
        <f t="shared" si="477"/>
        <v>2.1135000000000002</v>
      </c>
      <c r="AR822" s="15">
        <f t="shared" ca="1" si="478"/>
        <v>1.7448566557050347</v>
      </c>
    </row>
    <row r="823" spans="1:44">
      <c r="A823" s="14" t="str">
        <f t="shared" si="448"/>
        <v>WA5</v>
      </c>
      <c r="B823" t="s">
        <v>111</v>
      </c>
      <c r="C823" t="s">
        <v>156</v>
      </c>
      <c r="D823">
        <v>5</v>
      </c>
      <c r="E823">
        <v>2</v>
      </c>
      <c r="F823" s="16">
        <f t="shared" ca="1" si="447"/>
        <v>2.8119285466425068</v>
      </c>
      <c r="G823">
        <v>11.366666670000001</v>
      </c>
      <c r="H823">
        <v>2.233333333</v>
      </c>
      <c r="I823">
        <v>1.8220833329999999</v>
      </c>
      <c r="J823">
        <v>1206</v>
      </c>
      <c r="K823">
        <v>3.3520833329999999</v>
      </c>
      <c r="L823">
        <v>47.283000000000001</v>
      </c>
      <c r="M823">
        <v>9.2666666670000009</v>
      </c>
      <c r="N823" s="12">
        <f t="shared" si="449"/>
        <v>38.950000000000003</v>
      </c>
      <c r="O823" s="10">
        <f t="shared" si="450"/>
        <v>14.9</v>
      </c>
      <c r="P823" s="10">
        <f t="shared" si="451"/>
        <v>87.833429628233745</v>
      </c>
      <c r="Q823" s="10">
        <f t="shared" si="452"/>
        <v>31.895928817408002</v>
      </c>
      <c r="R823" s="10">
        <f t="shared" si="453"/>
        <v>28.040946484375002</v>
      </c>
      <c r="S823" s="12">
        <f t="shared" si="454"/>
        <v>21.84946868052517</v>
      </c>
      <c r="T823" s="10">
        <f t="shared" si="455"/>
        <v>30.151974000000003</v>
      </c>
      <c r="U823" s="10">
        <f t="shared" si="456"/>
        <v>0.72464471747439052</v>
      </c>
      <c r="V823" s="10">
        <f t="shared" si="457"/>
        <v>16.824090884004381</v>
      </c>
      <c r="W823" s="10">
        <f t="shared" si="458"/>
        <v>29.968437650891502</v>
      </c>
      <c r="X823" s="10">
        <f t="shared" si="459"/>
        <v>0.22314342865076947</v>
      </c>
      <c r="Y823" s="10">
        <f t="shared" si="460"/>
        <v>0.62827036859042729</v>
      </c>
      <c r="Z823" s="10">
        <f t="shared" si="461"/>
        <v>4.2014072602811448</v>
      </c>
      <c r="AA823" s="10">
        <f t="shared" si="462"/>
        <v>12.622683623723237</v>
      </c>
      <c r="AB823" s="10">
        <f t="shared" si="463"/>
        <v>6.8000000015000008</v>
      </c>
      <c r="AC823" s="10">
        <f t="shared" si="464"/>
        <v>1.3450536027815176</v>
      </c>
      <c r="AD823" s="10">
        <f t="shared" si="465"/>
        <v>0.71751195698711345</v>
      </c>
      <c r="AE823" s="10">
        <f t="shared" si="466"/>
        <v>1.0312827798843156</v>
      </c>
      <c r="AF823" s="10">
        <f t="shared" si="467"/>
        <v>0.6967070544641738</v>
      </c>
      <c r="AG823" s="10">
        <f t="shared" si="468"/>
        <v>6.7963164381313945E-2</v>
      </c>
      <c r="AH823" s="10">
        <f t="shared" si="469"/>
        <v>87.833429628233745</v>
      </c>
      <c r="AI823" s="10">
        <f t="shared" si="437"/>
        <v>5.8409230702775441E-2</v>
      </c>
      <c r="AJ823" s="10">
        <f t="shared" ca="1" si="470"/>
        <v>0.65582758640000016</v>
      </c>
      <c r="AK823" s="12">
        <f t="shared" si="471"/>
        <v>6.7963164381313945E-2</v>
      </c>
      <c r="AL823" s="10">
        <f t="shared" ca="1" si="472"/>
        <v>11.966856037323236</v>
      </c>
      <c r="AM823" s="10">
        <f t="shared" si="473"/>
        <v>5.8409230702775441E-2</v>
      </c>
      <c r="AN823" s="10">
        <f t="shared" si="474"/>
        <v>3.2165832737497326</v>
      </c>
      <c r="AO823" s="10">
        <f t="shared" si="475"/>
        <v>3.3520833329999999</v>
      </c>
      <c r="AP823" s="10">
        <f t="shared" si="476"/>
        <v>0.3345757254201418</v>
      </c>
      <c r="AQ823" s="10">
        <f t="shared" si="477"/>
        <v>2.1397083332199998</v>
      </c>
      <c r="AR823" s="15">
        <f t="shared" ca="1" si="478"/>
        <v>2.8119285466425068</v>
      </c>
    </row>
    <row r="824" spans="1:44">
      <c r="A824" s="14" t="str">
        <f t="shared" si="448"/>
        <v>WA6</v>
      </c>
      <c r="B824" t="s">
        <v>111</v>
      </c>
      <c r="C824" t="s">
        <v>156</v>
      </c>
      <c r="D824">
        <v>6</v>
      </c>
      <c r="E824">
        <v>2</v>
      </c>
      <c r="F824" s="16">
        <f t="shared" ca="1" si="447"/>
        <v>3.6862522662751362</v>
      </c>
      <c r="G824">
        <v>16.027586209999999</v>
      </c>
      <c r="H824">
        <v>6.8206896549999998</v>
      </c>
      <c r="I824">
        <v>5.2781609200000004</v>
      </c>
      <c r="J824">
        <v>1206</v>
      </c>
      <c r="K824">
        <v>3.3943965519999999</v>
      </c>
      <c r="L824">
        <v>47.283000000000001</v>
      </c>
      <c r="M824">
        <v>9.1724137930000005</v>
      </c>
      <c r="N824" s="12">
        <f t="shared" si="449"/>
        <v>41.849999999999994</v>
      </c>
      <c r="O824" s="10">
        <f t="shared" si="450"/>
        <v>15.65</v>
      </c>
      <c r="P824" s="10">
        <f t="shared" si="451"/>
        <v>87.833429628233745</v>
      </c>
      <c r="Q824" s="10">
        <f t="shared" si="452"/>
        <v>34.202138733223002</v>
      </c>
      <c r="R824" s="10">
        <f t="shared" si="453"/>
        <v>29.921898274686438</v>
      </c>
      <c r="S824" s="12">
        <f t="shared" si="454"/>
        <v>22.726574033132586</v>
      </c>
      <c r="T824" s="10">
        <f t="shared" si="455"/>
        <v>32.396921999999996</v>
      </c>
      <c r="U824" s="10">
        <f t="shared" si="456"/>
        <v>0.70150411304915294</v>
      </c>
      <c r="V824" s="10">
        <f t="shared" si="457"/>
        <v>17.49946200551209</v>
      </c>
      <c r="W824" s="10">
        <f t="shared" si="458"/>
        <v>32.062018503954718</v>
      </c>
      <c r="X824" s="10">
        <f t="shared" si="459"/>
        <v>0.20796922071411666</v>
      </c>
      <c r="Y824" s="10">
        <f t="shared" si="460"/>
        <v>0.59703055261635651</v>
      </c>
      <c r="Z824" s="10">
        <f t="shared" si="461"/>
        <v>3.9809477848529364</v>
      </c>
      <c r="AA824" s="10">
        <f t="shared" si="462"/>
        <v>13.518514220659153</v>
      </c>
      <c r="AB824" s="10">
        <f t="shared" si="463"/>
        <v>11.424137932499999</v>
      </c>
      <c r="AC824" s="10">
        <f t="shared" si="464"/>
        <v>1.8214930194252064</v>
      </c>
      <c r="AD824" s="10">
        <f t="shared" si="465"/>
        <v>0.98958966046169083</v>
      </c>
      <c r="AE824" s="10">
        <f t="shared" si="466"/>
        <v>1.4055413399434487</v>
      </c>
      <c r="AF824" s="10">
        <f t="shared" si="467"/>
        <v>0.88939421830804322</v>
      </c>
      <c r="AG824" s="10">
        <f t="shared" si="468"/>
        <v>8.9439528859775658E-2</v>
      </c>
      <c r="AH824" s="10">
        <f t="shared" si="469"/>
        <v>87.833429628233745</v>
      </c>
      <c r="AI824" s="10">
        <f t="shared" si="437"/>
        <v>5.8409230702775441E-2</v>
      </c>
      <c r="AJ824" s="10">
        <f t="shared" ca="1" si="470"/>
        <v>0.64737931033999985</v>
      </c>
      <c r="AK824" s="12">
        <f t="shared" si="471"/>
        <v>8.9439528859775658E-2</v>
      </c>
      <c r="AL824" s="10">
        <f t="shared" ca="1" si="472"/>
        <v>12.871134910319153</v>
      </c>
      <c r="AM824" s="10">
        <f t="shared" si="473"/>
        <v>5.8409230702775441E-2</v>
      </c>
      <c r="AN824" s="10">
        <f t="shared" si="474"/>
        <v>3.164288398805271</v>
      </c>
      <c r="AO824" s="10">
        <f t="shared" si="475"/>
        <v>3.3943965519999999</v>
      </c>
      <c r="AP824" s="10">
        <f t="shared" si="476"/>
        <v>0.51614712163540544</v>
      </c>
      <c r="AQ824" s="10">
        <f t="shared" si="477"/>
        <v>2.1540948276799998</v>
      </c>
      <c r="AR824" s="15">
        <f t="shared" ca="1" si="478"/>
        <v>3.6862522662751362</v>
      </c>
    </row>
    <row r="825" spans="1:44">
      <c r="A825" s="14" t="str">
        <f t="shared" si="448"/>
        <v>WA7</v>
      </c>
      <c r="B825" t="s">
        <v>111</v>
      </c>
      <c r="C825" t="s">
        <v>156</v>
      </c>
      <c r="D825">
        <v>7</v>
      </c>
      <c r="E825">
        <v>2</v>
      </c>
      <c r="F825" s="16">
        <f t="shared" ca="1" si="447"/>
        <v>5.1553481515810002</v>
      </c>
      <c r="G825">
        <v>20.243333329999999</v>
      </c>
      <c r="H825">
        <v>9.7033333329999998</v>
      </c>
      <c r="I825">
        <v>7.5387500000000003</v>
      </c>
      <c r="J825">
        <v>1206</v>
      </c>
      <c r="K825">
        <v>3.4993055559999999</v>
      </c>
      <c r="L825">
        <v>47.283000000000001</v>
      </c>
      <c r="M825">
        <v>11.766666669999999</v>
      </c>
      <c r="N825" s="12">
        <f t="shared" si="449"/>
        <v>45.5</v>
      </c>
      <c r="O825" s="10">
        <f t="shared" si="450"/>
        <v>15.35</v>
      </c>
      <c r="P825" s="10">
        <f t="shared" si="451"/>
        <v>87.833429628233745</v>
      </c>
      <c r="Q825" s="10">
        <f t="shared" si="452"/>
        <v>36.135359077303001</v>
      </c>
      <c r="R825" s="10">
        <f t="shared" si="453"/>
        <v>31.227391054023439</v>
      </c>
      <c r="S825" s="12">
        <f t="shared" si="454"/>
        <v>28.814196530456023</v>
      </c>
      <c r="T825" s="10">
        <f t="shared" si="455"/>
        <v>35.222459999999998</v>
      </c>
      <c r="U825" s="10">
        <f t="shared" si="456"/>
        <v>0.81806314864027174</v>
      </c>
      <c r="V825" s="10">
        <f t="shared" si="457"/>
        <v>22.186931328451138</v>
      </c>
      <c r="W825" s="10">
        <f t="shared" si="458"/>
        <v>33.681375065663218</v>
      </c>
      <c r="X825" s="10">
        <f t="shared" si="459"/>
        <v>0.19725968004535316</v>
      </c>
      <c r="Y825" s="10">
        <f t="shared" si="460"/>
        <v>0.75438525066436701</v>
      </c>
      <c r="Z825" s="10">
        <f t="shared" si="461"/>
        <v>5.0121184574378566</v>
      </c>
      <c r="AA825" s="10">
        <f t="shared" si="462"/>
        <v>17.17481287101328</v>
      </c>
      <c r="AB825" s="10">
        <f t="shared" si="463"/>
        <v>14.973333331499999</v>
      </c>
      <c r="AC825" s="10">
        <f t="shared" si="464"/>
        <v>2.3737356781772045</v>
      </c>
      <c r="AD825" s="10">
        <f t="shared" si="465"/>
        <v>1.2037633530577283</v>
      </c>
      <c r="AE825" s="10">
        <f t="shared" si="466"/>
        <v>1.7887495156174664</v>
      </c>
      <c r="AF825" s="10">
        <f t="shared" si="467"/>
        <v>1.0395305582017837</v>
      </c>
      <c r="AG825" s="10">
        <f t="shared" si="468"/>
        <v>0.10962160217759177</v>
      </c>
      <c r="AH825" s="10">
        <f t="shared" si="469"/>
        <v>87.833429628233745</v>
      </c>
      <c r="AI825" s="10">
        <f t="shared" si="437"/>
        <v>5.8409230702775441E-2</v>
      </c>
      <c r="AJ825" s="10">
        <f t="shared" ca="1" si="470"/>
        <v>0.4968873558600001</v>
      </c>
      <c r="AK825" s="12">
        <f t="shared" si="471"/>
        <v>0.10962160217759177</v>
      </c>
      <c r="AL825" s="10">
        <f t="shared" ca="1" si="472"/>
        <v>16.67792551515328</v>
      </c>
      <c r="AM825" s="10">
        <f t="shared" si="473"/>
        <v>5.8409230702775441E-2</v>
      </c>
      <c r="AN825" s="10">
        <f t="shared" si="474"/>
        <v>3.1252893786660678</v>
      </c>
      <c r="AO825" s="10">
        <f t="shared" si="475"/>
        <v>3.4993055559999999</v>
      </c>
      <c r="AP825" s="10">
        <f t="shared" si="476"/>
        <v>0.74921895741568267</v>
      </c>
      <c r="AQ825" s="10">
        <f t="shared" si="477"/>
        <v>2.18976388904</v>
      </c>
      <c r="AR825" s="15">
        <f t="shared" ca="1" si="478"/>
        <v>5.1553481515810002</v>
      </c>
    </row>
    <row r="826" spans="1:44">
      <c r="A826" s="14" t="str">
        <f t="shared" si="448"/>
        <v>WA8</v>
      </c>
      <c r="B826" t="s">
        <v>111</v>
      </c>
      <c r="C826" t="s">
        <v>156</v>
      </c>
      <c r="D826">
        <v>8</v>
      </c>
      <c r="E826">
        <v>2</v>
      </c>
      <c r="F826" s="16">
        <f t="shared" ca="1" si="447"/>
        <v>4.4831793642117921</v>
      </c>
      <c r="G826">
        <v>21.736666670000002</v>
      </c>
      <c r="H826">
        <v>11.57</v>
      </c>
      <c r="I826">
        <v>8.2863888889999995</v>
      </c>
      <c r="J826">
        <v>1206</v>
      </c>
      <c r="K826">
        <v>3.1775000000000002</v>
      </c>
      <c r="L826">
        <v>47.283000000000001</v>
      </c>
      <c r="M826">
        <v>10.366666670000001</v>
      </c>
      <c r="N826" s="12">
        <f t="shared" si="449"/>
        <v>35.15</v>
      </c>
      <c r="O826" s="10">
        <f t="shared" si="450"/>
        <v>14.05</v>
      </c>
      <c r="P826" s="10">
        <f t="shared" si="451"/>
        <v>87.833429628233745</v>
      </c>
      <c r="Q826" s="10">
        <f t="shared" si="452"/>
        <v>36.881034107601437</v>
      </c>
      <c r="R826" s="10">
        <f t="shared" si="453"/>
        <v>32.121141915516439</v>
      </c>
      <c r="S826" s="12">
        <f t="shared" si="454"/>
        <v>21.755056350551602</v>
      </c>
      <c r="T826" s="10">
        <f t="shared" si="455"/>
        <v>27.210318000000001</v>
      </c>
      <c r="U826" s="10">
        <f t="shared" si="456"/>
        <v>0.7995149615874243</v>
      </c>
      <c r="V826" s="10">
        <f t="shared" si="457"/>
        <v>16.751393389924733</v>
      </c>
      <c r="W826" s="10">
        <f t="shared" si="458"/>
        <v>34.501088011558934</v>
      </c>
      <c r="X826" s="10">
        <f t="shared" si="459"/>
        <v>0.19357619904347556</v>
      </c>
      <c r="Y826" s="10">
        <f t="shared" si="460"/>
        <v>0.7293451981430229</v>
      </c>
      <c r="Z826" s="10">
        <f t="shared" si="461"/>
        <v>4.8709971677100761</v>
      </c>
      <c r="AA826" s="10">
        <f t="shared" si="462"/>
        <v>11.880396222214657</v>
      </c>
      <c r="AB826" s="10">
        <f t="shared" si="463"/>
        <v>16.653333334999999</v>
      </c>
      <c r="AC826" s="10">
        <f t="shared" si="464"/>
        <v>2.6017908475253888</v>
      </c>
      <c r="AD826" s="10">
        <f t="shared" si="465"/>
        <v>1.3632873237120555</v>
      </c>
      <c r="AE826" s="10">
        <f t="shared" si="466"/>
        <v>1.9825390856187222</v>
      </c>
      <c r="AF826" s="10">
        <f t="shared" si="467"/>
        <v>1.0938739533957085</v>
      </c>
      <c r="AG826" s="10">
        <f t="shared" si="468"/>
        <v>0.12044900467194705</v>
      </c>
      <c r="AH826" s="10">
        <f t="shared" si="469"/>
        <v>87.833429628233745</v>
      </c>
      <c r="AI826" s="10">
        <f t="shared" si="437"/>
        <v>5.8409230702775441E-2</v>
      </c>
      <c r="AJ826" s="10">
        <f t="shared" ca="1" si="470"/>
        <v>0.23520000049000003</v>
      </c>
      <c r="AK826" s="12">
        <f t="shared" si="471"/>
        <v>0.12044900467194705</v>
      </c>
      <c r="AL826" s="10">
        <f t="shared" ca="1" si="472"/>
        <v>11.645196221724657</v>
      </c>
      <c r="AM826" s="10">
        <f t="shared" si="473"/>
        <v>5.8409230702775441E-2</v>
      </c>
      <c r="AN826" s="10">
        <f t="shared" si="474"/>
        <v>3.107162585141392</v>
      </c>
      <c r="AO826" s="10">
        <f t="shared" si="475"/>
        <v>3.1775000000000002</v>
      </c>
      <c r="AP826" s="10">
        <f t="shared" si="476"/>
        <v>0.88866513222301369</v>
      </c>
      <c r="AQ826" s="10">
        <f t="shared" si="477"/>
        <v>2.0803500000000001</v>
      </c>
      <c r="AR826" s="15">
        <f t="shared" ca="1" si="478"/>
        <v>4.4831793642117921</v>
      </c>
    </row>
    <row r="827" spans="1:44">
      <c r="A827" s="14" t="str">
        <f t="shared" si="448"/>
        <v>WA9</v>
      </c>
      <c r="B827" t="s">
        <v>111</v>
      </c>
      <c r="C827" t="s">
        <v>156</v>
      </c>
      <c r="D827">
        <v>9</v>
      </c>
      <c r="E827">
        <v>2</v>
      </c>
      <c r="F827" s="16">
        <f t="shared" ca="1" si="447"/>
        <v>2.0597116938777016</v>
      </c>
      <c r="G827">
        <v>11.972413789999999</v>
      </c>
      <c r="H827">
        <v>5.4275862070000001</v>
      </c>
      <c r="I827">
        <v>5.2382183910000002</v>
      </c>
      <c r="J827">
        <v>1206</v>
      </c>
      <c r="K827">
        <v>3.3416666670000001</v>
      </c>
      <c r="L827">
        <v>47.283000000000001</v>
      </c>
      <c r="M827">
        <v>5.7931034480000001</v>
      </c>
      <c r="N827" s="12">
        <f t="shared" si="449"/>
        <v>27.05</v>
      </c>
      <c r="O827" s="10">
        <f t="shared" si="450"/>
        <v>12.3</v>
      </c>
      <c r="P827" s="10">
        <f t="shared" si="451"/>
        <v>87.833429628233745</v>
      </c>
      <c r="Q827" s="10">
        <f t="shared" si="452"/>
        <v>32.121141915516439</v>
      </c>
      <c r="R827" s="10">
        <f t="shared" si="453"/>
        <v>29.284720064367999</v>
      </c>
      <c r="S827" s="12">
        <f t="shared" si="454"/>
        <v>13.132558872699187</v>
      </c>
      <c r="T827" s="10">
        <f t="shared" si="455"/>
        <v>20.939946000000003</v>
      </c>
      <c r="U827" s="10">
        <f t="shared" si="456"/>
        <v>0.62715342593047685</v>
      </c>
      <c r="V827" s="10">
        <f t="shared" si="457"/>
        <v>10.112070331978375</v>
      </c>
      <c r="W827" s="10">
        <f t="shared" si="458"/>
        <v>30.702930989942217</v>
      </c>
      <c r="X827" s="10">
        <f t="shared" si="459"/>
        <v>0.2081527633233968</v>
      </c>
      <c r="Y827" s="10">
        <f t="shared" si="460"/>
        <v>0.49665712500614378</v>
      </c>
      <c r="Z827" s="10">
        <f t="shared" si="461"/>
        <v>3.1740859842855214</v>
      </c>
      <c r="AA827" s="10">
        <f t="shared" si="462"/>
        <v>6.9379843476928533</v>
      </c>
      <c r="AB827" s="10">
        <f t="shared" si="463"/>
        <v>8.6999999984999992</v>
      </c>
      <c r="AC827" s="10">
        <f t="shared" si="464"/>
        <v>1.4000146180147661</v>
      </c>
      <c r="AD827" s="10">
        <f t="shared" si="465"/>
        <v>0.89869239898048214</v>
      </c>
      <c r="AE827" s="10">
        <f t="shared" si="466"/>
        <v>1.1493535084976241</v>
      </c>
      <c r="AF827" s="10">
        <f t="shared" si="467"/>
        <v>0.8869231540436846</v>
      </c>
      <c r="AG827" s="10">
        <f t="shared" si="468"/>
        <v>7.6182297762227749E-2</v>
      </c>
      <c r="AH827" s="10">
        <f t="shared" si="469"/>
        <v>87.833429628233745</v>
      </c>
      <c r="AI827" s="10">
        <f t="shared" si="437"/>
        <v>5.8409230702775441E-2</v>
      </c>
      <c r="AJ827" s="10">
        <f t="shared" ca="1" si="470"/>
        <v>-1.1134666671100002</v>
      </c>
      <c r="AK827" s="12">
        <f t="shared" si="471"/>
        <v>7.6182297762227749E-2</v>
      </c>
      <c r="AL827" s="10">
        <f t="shared" ca="1" si="472"/>
        <v>8.0514510148028542</v>
      </c>
      <c r="AM827" s="10">
        <f t="shared" si="473"/>
        <v>5.8409230702775441E-2</v>
      </c>
      <c r="AN827" s="10">
        <f t="shared" si="474"/>
        <v>3.1948881789307499</v>
      </c>
      <c r="AO827" s="10">
        <f t="shared" si="475"/>
        <v>3.3416666670000001</v>
      </c>
      <c r="AP827" s="10">
        <f t="shared" si="476"/>
        <v>0.26243035445393947</v>
      </c>
      <c r="AQ827" s="10">
        <f t="shared" si="477"/>
        <v>2.1361666667800003</v>
      </c>
      <c r="AR827" s="15">
        <f t="shared" ca="1" si="478"/>
        <v>2.0597116938777016</v>
      </c>
    </row>
    <row r="828" spans="1:44">
      <c r="A828" s="14" t="str">
        <f t="shared" si="448"/>
        <v>WA10</v>
      </c>
      <c r="B828" t="s">
        <v>111</v>
      </c>
      <c r="C828" t="s">
        <v>156</v>
      </c>
      <c r="D828">
        <v>10</v>
      </c>
      <c r="E828">
        <v>2</v>
      </c>
      <c r="F828" s="16">
        <f t="shared" ca="1" si="447"/>
        <v>1.6036003694813921</v>
      </c>
      <c r="G828">
        <v>8.9333333330000002</v>
      </c>
      <c r="H828">
        <v>2.0733333329999999</v>
      </c>
      <c r="I828">
        <v>2.1527778000000001E-2</v>
      </c>
      <c r="J828">
        <v>1206</v>
      </c>
      <c r="K828">
        <v>3.1954166669999999</v>
      </c>
      <c r="L828">
        <v>47.283000000000001</v>
      </c>
      <c r="M828">
        <v>5.9</v>
      </c>
      <c r="N828" s="12">
        <f t="shared" si="449"/>
        <v>18.649999999999999</v>
      </c>
      <c r="O828" s="10">
        <f t="shared" si="450"/>
        <v>10.649999999999999</v>
      </c>
      <c r="P828" s="10">
        <f t="shared" si="451"/>
        <v>87.833429628233745</v>
      </c>
      <c r="Q828" s="10">
        <f t="shared" si="452"/>
        <v>30.787575509361439</v>
      </c>
      <c r="R828" s="10">
        <f t="shared" si="453"/>
        <v>28.040946484375002</v>
      </c>
      <c r="S828" s="12">
        <f t="shared" si="454"/>
        <v>9.8284624413145529</v>
      </c>
      <c r="T828" s="10">
        <f t="shared" si="455"/>
        <v>14.437337999999999</v>
      </c>
      <c r="U828" s="10">
        <f t="shared" si="456"/>
        <v>0.68076694203007193</v>
      </c>
      <c r="V828" s="10">
        <f t="shared" si="457"/>
        <v>7.567916079812206</v>
      </c>
      <c r="W828" s="10">
        <f t="shared" si="458"/>
        <v>29.414260996868222</v>
      </c>
      <c r="X828" s="10">
        <f t="shared" si="459"/>
        <v>0.2304990896312282</v>
      </c>
      <c r="Y828" s="10">
        <f t="shared" si="460"/>
        <v>0.56903537174059715</v>
      </c>
      <c r="Z828" s="10">
        <f t="shared" si="461"/>
        <v>3.8580372763314128</v>
      </c>
      <c r="AA828" s="10">
        <f t="shared" si="462"/>
        <v>3.7098788034807932</v>
      </c>
      <c r="AB828" s="10">
        <f t="shared" si="463"/>
        <v>5.5033333330000005</v>
      </c>
      <c r="AC828" s="10">
        <f t="shared" si="464"/>
        <v>1.1429001837528188</v>
      </c>
      <c r="AD828" s="10">
        <f t="shared" si="465"/>
        <v>0.70935333935788036</v>
      </c>
      <c r="AE828" s="10">
        <f t="shared" si="466"/>
        <v>0.92612676155534956</v>
      </c>
      <c r="AF828" s="10">
        <f t="shared" si="467"/>
        <v>0.6117576209994795</v>
      </c>
      <c r="AG828" s="10">
        <f t="shared" si="468"/>
        <v>6.2800234157105117E-2</v>
      </c>
      <c r="AH828" s="10">
        <f t="shared" si="469"/>
        <v>87.833429628233745</v>
      </c>
      <c r="AI828" s="10">
        <f t="shared" si="437"/>
        <v>5.8409230702775441E-2</v>
      </c>
      <c r="AJ828" s="10">
        <f t="shared" ca="1" si="470"/>
        <v>-0.44753333316999988</v>
      </c>
      <c r="AK828" s="12">
        <f t="shared" si="471"/>
        <v>6.2800234157105117E-2</v>
      </c>
      <c r="AL828" s="10">
        <f t="shared" ca="1" si="472"/>
        <v>4.1574121366507928</v>
      </c>
      <c r="AM828" s="10">
        <f t="shared" si="473"/>
        <v>5.8409230702775441E-2</v>
      </c>
      <c r="AN828" s="10">
        <f t="shared" si="474"/>
        <v>3.2315591674584763</v>
      </c>
      <c r="AO828" s="10">
        <f t="shared" si="475"/>
        <v>3.1954166669999999</v>
      </c>
      <c r="AP828" s="10">
        <f t="shared" si="476"/>
        <v>0.31436914055587006</v>
      </c>
      <c r="AQ828" s="10">
        <f t="shared" si="477"/>
        <v>2.0864416667799999</v>
      </c>
      <c r="AR828" s="15">
        <f t="shared" ca="1" si="478"/>
        <v>1.6036003694813921</v>
      </c>
    </row>
    <row r="829" spans="1:44">
      <c r="A829" s="14" t="str">
        <f t="shared" si="448"/>
        <v>WA11</v>
      </c>
      <c r="B829" t="s">
        <v>111</v>
      </c>
      <c r="C829" t="s">
        <v>156</v>
      </c>
      <c r="D829">
        <v>11</v>
      </c>
      <c r="E829">
        <v>2</v>
      </c>
      <c r="F829" s="16">
        <f t="shared" ca="1" si="447"/>
        <v>0.60933969149643119</v>
      </c>
      <c r="G829">
        <v>1.703448276</v>
      </c>
      <c r="H829">
        <v>-1.731034483</v>
      </c>
      <c r="I829">
        <v>-2.5653735630000001</v>
      </c>
      <c r="J829">
        <v>1206</v>
      </c>
      <c r="K829">
        <v>2.8472701150000002</v>
      </c>
      <c r="L829">
        <v>47.283000000000001</v>
      </c>
      <c r="M829">
        <v>3.827586207</v>
      </c>
      <c r="N829" s="12">
        <f t="shared" si="449"/>
        <v>12</v>
      </c>
      <c r="O829" s="10">
        <f t="shared" si="450"/>
        <v>9.1</v>
      </c>
      <c r="P829" s="10">
        <f t="shared" si="451"/>
        <v>87.833429628233745</v>
      </c>
      <c r="Q829" s="10">
        <f t="shared" si="452"/>
        <v>27.837567838331438</v>
      </c>
      <c r="R829" s="10">
        <f t="shared" si="453"/>
        <v>26.444725098343</v>
      </c>
      <c r="S829" s="12">
        <f t="shared" si="454"/>
        <v>5.5236832134065939</v>
      </c>
      <c r="T829" s="10">
        <f t="shared" si="455"/>
        <v>9.2894400000000008</v>
      </c>
      <c r="U829" s="10">
        <f t="shared" si="456"/>
        <v>0.59461961252848328</v>
      </c>
      <c r="V829" s="10">
        <f t="shared" si="457"/>
        <v>4.2532360743230777</v>
      </c>
      <c r="W829" s="10">
        <f t="shared" si="458"/>
        <v>27.141146468337219</v>
      </c>
      <c r="X829" s="10">
        <f t="shared" si="459"/>
        <v>0.24043813903146183</v>
      </c>
      <c r="Y829" s="10">
        <f t="shared" si="460"/>
        <v>0.45273647691345253</v>
      </c>
      <c r="Z829" s="10">
        <f t="shared" si="461"/>
        <v>2.9544526466608532</v>
      </c>
      <c r="AA829" s="10">
        <f t="shared" si="462"/>
        <v>1.2987834276622245</v>
      </c>
      <c r="AB829" s="10">
        <f t="shared" si="463"/>
        <v>-1.3793103499999959E-2</v>
      </c>
      <c r="AC829" s="10">
        <f t="shared" si="464"/>
        <v>0.6908052678873069</v>
      </c>
      <c r="AD829" s="10">
        <f t="shared" si="465"/>
        <v>0.53800303879983646</v>
      </c>
      <c r="AE829" s="10">
        <f t="shared" si="466"/>
        <v>0.61440415334357168</v>
      </c>
      <c r="AF829" s="10">
        <f t="shared" si="467"/>
        <v>0.50574306936319013</v>
      </c>
      <c r="AG829" s="10">
        <f t="shared" si="468"/>
        <v>4.4410945036892586E-2</v>
      </c>
      <c r="AH829" s="10">
        <f t="shared" si="469"/>
        <v>87.833429628233745</v>
      </c>
      <c r="AI829" s="10">
        <f t="shared" si="437"/>
        <v>5.8409230702775441E-2</v>
      </c>
      <c r="AJ829" s="10">
        <f t="shared" ca="1" si="470"/>
        <v>-0.77239770111000017</v>
      </c>
      <c r="AK829" s="12">
        <f t="shared" si="471"/>
        <v>4.4410945036892586E-2</v>
      </c>
      <c r="AL829" s="10">
        <f t="shared" ca="1" si="472"/>
        <v>2.0711811287722246</v>
      </c>
      <c r="AM829" s="10">
        <f t="shared" si="473"/>
        <v>5.8409230702775441E-2</v>
      </c>
      <c r="AN829" s="10">
        <f t="shared" si="474"/>
        <v>3.2968698683784639</v>
      </c>
      <c r="AO829" s="10">
        <f t="shared" si="475"/>
        <v>2.8472701150000002</v>
      </c>
      <c r="AP829" s="10">
        <f t="shared" si="476"/>
        <v>0.10866108398038155</v>
      </c>
      <c r="AQ829" s="10">
        <f t="shared" si="477"/>
        <v>1.9680718391000003</v>
      </c>
      <c r="AR829" s="15">
        <f t="shared" ca="1" si="478"/>
        <v>0.60933969149643119</v>
      </c>
    </row>
    <row r="830" spans="1:44">
      <c r="A830" s="14" t="str">
        <f t="shared" si="448"/>
        <v>WA12</v>
      </c>
      <c r="B830" t="s">
        <v>111</v>
      </c>
      <c r="C830" t="s">
        <v>156</v>
      </c>
      <c r="D830">
        <v>12</v>
      </c>
      <c r="E830">
        <v>2</v>
      </c>
      <c r="F830" s="16">
        <f t="shared" ca="1" si="447"/>
        <v>0.16297475314845075</v>
      </c>
      <c r="G830">
        <v>-1.4935483869999999</v>
      </c>
      <c r="H830">
        <v>-4.3806451610000003</v>
      </c>
      <c r="I830">
        <v>-4.0862903230000001</v>
      </c>
      <c r="J830">
        <v>1206</v>
      </c>
      <c r="K830">
        <v>0.62956989200000002</v>
      </c>
      <c r="L830">
        <v>47.283000000000001</v>
      </c>
      <c r="M830">
        <v>3.451612903</v>
      </c>
      <c r="N830" s="12">
        <f t="shared" si="449"/>
        <v>9.3000000000000007</v>
      </c>
      <c r="O830" s="10">
        <f t="shared" si="450"/>
        <v>8.35</v>
      </c>
      <c r="P830" s="10">
        <f t="shared" si="451"/>
        <v>87.833429628233745</v>
      </c>
      <c r="Q830" s="10">
        <f t="shared" si="452"/>
        <v>26.640429907706437</v>
      </c>
      <c r="R830" s="10">
        <f t="shared" si="453"/>
        <v>25.482325176836436</v>
      </c>
      <c r="S830" s="12">
        <f t="shared" si="454"/>
        <v>4.2471556884970063</v>
      </c>
      <c r="T830" s="10">
        <f t="shared" si="455"/>
        <v>7.1993160000000005</v>
      </c>
      <c r="U830" s="10">
        <f t="shared" si="456"/>
        <v>0.58993877869744926</v>
      </c>
      <c r="V830" s="10">
        <f t="shared" si="457"/>
        <v>3.2703098801426949</v>
      </c>
      <c r="W830" s="10">
        <f t="shared" si="458"/>
        <v>26.061377542271437</v>
      </c>
      <c r="X830" s="10">
        <f t="shared" si="459"/>
        <v>0.24594778818455207</v>
      </c>
      <c r="Y830" s="10">
        <f t="shared" si="460"/>
        <v>0.44641735124155657</v>
      </c>
      <c r="Z830" s="10">
        <f t="shared" si="461"/>
        <v>2.8614183331302567</v>
      </c>
      <c r="AA830" s="10">
        <f t="shared" si="462"/>
        <v>0.40889154701243813</v>
      </c>
      <c r="AB830" s="10">
        <f t="shared" si="463"/>
        <v>-2.937096774</v>
      </c>
      <c r="AC830" s="10">
        <f t="shared" si="464"/>
        <v>0.54751235718011493</v>
      </c>
      <c r="AD830" s="10">
        <f t="shared" si="465"/>
        <v>0.44140507048031591</v>
      </c>
      <c r="AE830" s="10">
        <f t="shared" si="466"/>
        <v>0.49445871383021545</v>
      </c>
      <c r="AF830" s="10">
        <f t="shared" si="467"/>
        <v>0.45131727282540246</v>
      </c>
      <c r="AG830" s="10">
        <f t="shared" si="468"/>
        <v>3.670269595578201E-2</v>
      </c>
      <c r="AH830" s="10">
        <f t="shared" si="469"/>
        <v>87.833429628233745</v>
      </c>
      <c r="AI830" s="10">
        <f t="shared" si="437"/>
        <v>5.8409230702775441E-2</v>
      </c>
      <c r="AJ830" s="10">
        <f t="shared" ca="1" si="470"/>
        <v>-0.40926251387000007</v>
      </c>
      <c r="AK830" s="12">
        <f t="shared" si="471"/>
        <v>3.670269595578201E-2</v>
      </c>
      <c r="AL830" s="10">
        <f t="shared" ca="1" si="472"/>
        <v>0.81815406088243825</v>
      </c>
      <c r="AM830" s="10">
        <f t="shared" si="473"/>
        <v>5.8409230702775441E-2</v>
      </c>
      <c r="AN830" s="10">
        <f t="shared" si="474"/>
        <v>3.3325569311785195</v>
      </c>
      <c r="AO830" s="10">
        <f t="shared" si="475"/>
        <v>0.62956989200000002</v>
      </c>
      <c r="AP830" s="10">
        <f t="shared" si="476"/>
        <v>4.3141441004812986E-2</v>
      </c>
      <c r="AQ830" s="10">
        <f t="shared" si="477"/>
        <v>1.2140537632799999</v>
      </c>
      <c r="AR830" s="15">
        <f t="shared" ca="1" si="478"/>
        <v>0.16297475314845075</v>
      </c>
    </row>
    <row r="831" spans="1:44">
      <c r="A831" s="14" t="str">
        <f t="shared" si="448"/>
        <v>WI1</v>
      </c>
      <c r="B831" t="s">
        <v>112</v>
      </c>
      <c r="C831" t="s">
        <v>152</v>
      </c>
      <c r="D831">
        <v>1</v>
      </c>
      <c r="E831">
        <v>1</v>
      </c>
      <c r="F831" s="16">
        <f t="shared" ca="1" si="447"/>
        <v>0.48979500115460939</v>
      </c>
      <c r="G831">
        <v>-4.3979999999999997</v>
      </c>
      <c r="H831">
        <v>-13.3085</v>
      </c>
      <c r="I831">
        <v>-11.670624999999999</v>
      </c>
      <c r="J831">
        <v>311.14999999999998</v>
      </c>
      <c r="K831">
        <v>3.9255208330000002</v>
      </c>
      <c r="L831">
        <v>44.386450000000004</v>
      </c>
      <c r="M831">
        <v>4.125</v>
      </c>
      <c r="N831" s="12">
        <f t="shared" si="449"/>
        <v>12.5</v>
      </c>
      <c r="O831" s="10">
        <f t="shared" si="450"/>
        <v>9.1</v>
      </c>
      <c r="P831" s="10">
        <f t="shared" si="451"/>
        <v>97.675680540823677</v>
      </c>
      <c r="Q831" s="10">
        <f t="shared" si="452"/>
        <v>25.482325176836436</v>
      </c>
      <c r="R831" s="10">
        <f t="shared" si="453"/>
        <v>22.233679551116438</v>
      </c>
      <c r="S831" s="12">
        <f t="shared" si="454"/>
        <v>5.9581043956043951</v>
      </c>
      <c r="T831" s="10">
        <f t="shared" si="455"/>
        <v>9.4527874999999995</v>
      </c>
      <c r="U831" s="10">
        <f t="shared" si="456"/>
        <v>0.63030131541668477</v>
      </c>
      <c r="V831" s="10">
        <f t="shared" si="457"/>
        <v>4.5877403846153841</v>
      </c>
      <c r="W831" s="10">
        <f t="shared" si="458"/>
        <v>23.858002363976439</v>
      </c>
      <c r="X831" s="10">
        <f t="shared" si="459"/>
        <v>0.26999922751033267</v>
      </c>
      <c r="Y831" s="10">
        <f t="shared" si="460"/>
        <v>0.50090677581252452</v>
      </c>
      <c r="Z831" s="10">
        <f t="shared" si="461"/>
        <v>3.2266622294540093</v>
      </c>
      <c r="AA831" s="10">
        <f t="shared" si="462"/>
        <v>1.3610781551613749</v>
      </c>
      <c r="AB831" s="10">
        <f t="shared" si="463"/>
        <v>-8.8532499999999992</v>
      </c>
      <c r="AC831" s="10">
        <f t="shared" si="464"/>
        <v>0.44082672876595291</v>
      </c>
      <c r="AD831" s="10">
        <f t="shared" si="465"/>
        <v>0.21891183123955835</v>
      </c>
      <c r="AE831" s="10">
        <f t="shared" si="466"/>
        <v>0.32986928000275562</v>
      </c>
      <c r="AF831" s="10">
        <f t="shared" si="467"/>
        <v>0.25000551781378416</v>
      </c>
      <c r="AG831" s="10">
        <f t="shared" si="468"/>
        <v>2.456037017474039E-2</v>
      </c>
      <c r="AH831" s="10">
        <f t="shared" si="469"/>
        <v>97.675680540823677</v>
      </c>
      <c r="AI831" s="10">
        <f t="shared" ref="AI831:AI866" si="479">0.000665*AH831</f>
        <v>6.4954327559647751E-2</v>
      </c>
      <c r="AJ831" s="10">
        <f t="shared" ca="1" si="470"/>
        <v>-0.32771629044</v>
      </c>
      <c r="AK831" s="12">
        <f t="shared" si="471"/>
        <v>2.456037017474039E-2</v>
      </c>
      <c r="AL831" s="10">
        <f t="shared" ca="1" si="472"/>
        <v>1.6887944456013748</v>
      </c>
      <c r="AM831" s="10">
        <f t="shared" si="473"/>
        <v>6.4954327559647751E-2</v>
      </c>
      <c r="AN831" s="10">
        <f t="shared" si="474"/>
        <v>3.407196946394381</v>
      </c>
      <c r="AO831" s="10">
        <f t="shared" si="475"/>
        <v>3.9255208330000002</v>
      </c>
      <c r="AP831" s="10">
        <f t="shared" si="476"/>
        <v>7.9863762188971454E-2</v>
      </c>
      <c r="AQ831" s="10">
        <f t="shared" si="477"/>
        <v>2.3346770832199999</v>
      </c>
      <c r="AR831" s="15">
        <f t="shared" ca="1" si="478"/>
        <v>0.48979500115460939</v>
      </c>
    </row>
    <row r="832" spans="1:44">
      <c r="A832" s="14" t="str">
        <f t="shared" si="448"/>
        <v>WI2</v>
      </c>
      <c r="B832" t="s">
        <v>112</v>
      </c>
      <c r="C832" t="s">
        <v>152</v>
      </c>
      <c r="D832">
        <v>2</v>
      </c>
      <c r="E832">
        <v>1</v>
      </c>
      <c r="F832" s="16">
        <f t="shared" ref="F832:F866" ca="1" si="480">AR832</f>
        <v>0.73702532844805391</v>
      </c>
      <c r="G832">
        <v>-2.053148148</v>
      </c>
      <c r="H832">
        <v>-11.46722222</v>
      </c>
      <c r="I832">
        <v>-10.33559414</v>
      </c>
      <c r="J832">
        <v>311.14999999999998</v>
      </c>
      <c r="K832">
        <v>3.936820988</v>
      </c>
      <c r="L832">
        <v>44.386450000000004</v>
      </c>
      <c r="M832">
        <v>5.7370370370000003</v>
      </c>
      <c r="N832" s="12">
        <f t="shared" si="449"/>
        <v>18</v>
      </c>
      <c r="O832" s="10">
        <f t="shared" si="450"/>
        <v>10.3</v>
      </c>
      <c r="P832" s="10">
        <f t="shared" si="451"/>
        <v>97.675680540823677</v>
      </c>
      <c r="Q832" s="10">
        <f t="shared" si="452"/>
        <v>26.250100533261438</v>
      </c>
      <c r="R832" s="10">
        <f t="shared" si="453"/>
        <v>22.927075760151439</v>
      </c>
      <c r="S832" s="12">
        <f t="shared" si="454"/>
        <v>9.5129449837864062</v>
      </c>
      <c r="T832" s="10">
        <f t="shared" si="455"/>
        <v>13.612014</v>
      </c>
      <c r="U832" s="10">
        <f t="shared" si="456"/>
        <v>0.69886388478489703</v>
      </c>
      <c r="V832" s="10">
        <f t="shared" si="457"/>
        <v>7.3249676375155328</v>
      </c>
      <c r="W832" s="10">
        <f t="shared" si="458"/>
        <v>24.588588146706439</v>
      </c>
      <c r="X832" s="10">
        <f t="shared" si="459"/>
        <v>0.26615815674236692</v>
      </c>
      <c r="Y832" s="10">
        <f t="shared" si="460"/>
        <v>0.59346624445961105</v>
      </c>
      <c r="Z832" s="10">
        <f t="shared" si="461"/>
        <v>3.8839121208199736</v>
      </c>
      <c r="AA832" s="10">
        <f t="shared" si="462"/>
        <v>3.4410555166955592</v>
      </c>
      <c r="AB832" s="10">
        <f t="shared" si="463"/>
        <v>-6.760185184</v>
      </c>
      <c r="AC832" s="10">
        <f t="shared" si="464"/>
        <v>0.52533878242098087</v>
      </c>
      <c r="AD832" s="10">
        <f t="shared" si="465"/>
        <v>0.25412906675943708</v>
      </c>
      <c r="AE832" s="10">
        <f t="shared" si="466"/>
        <v>0.38973392459020895</v>
      </c>
      <c r="AF832" s="10">
        <f t="shared" si="467"/>
        <v>0.27819478651453339</v>
      </c>
      <c r="AG832" s="10">
        <f t="shared" si="468"/>
        <v>2.8382239324575946E-2</v>
      </c>
      <c r="AH832" s="10">
        <f t="shared" si="469"/>
        <v>97.675680540823677</v>
      </c>
      <c r="AI832" s="10">
        <f t="shared" si="479"/>
        <v>6.4954327559647751E-2</v>
      </c>
      <c r="AJ832" s="10">
        <f t="shared" ca="1" si="470"/>
        <v>0.29302907423999991</v>
      </c>
      <c r="AK832" s="12">
        <f t="shared" si="471"/>
        <v>2.8382239324575946E-2</v>
      </c>
      <c r="AL832" s="10">
        <f t="shared" ca="1" si="472"/>
        <v>3.1480264424555591</v>
      </c>
      <c r="AM832" s="10">
        <f t="shared" si="473"/>
        <v>6.4954327559647751E-2</v>
      </c>
      <c r="AN832" s="10">
        <f t="shared" si="474"/>
        <v>3.3804110051007799</v>
      </c>
      <c r="AO832" s="10">
        <f t="shared" si="475"/>
        <v>3.936820988</v>
      </c>
      <c r="AP832" s="10">
        <f t="shared" si="476"/>
        <v>0.11153913807567556</v>
      </c>
      <c r="AQ832" s="10">
        <f t="shared" si="477"/>
        <v>2.3385191359200004</v>
      </c>
      <c r="AR832" s="15">
        <f t="shared" ca="1" si="478"/>
        <v>0.73702532844805391</v>
      </c>
    </row>
    <row r="833" spans="1:44">
      <c r="A833" s="14" t="str">
        <f t="shared" si="448"/>
        <v>WI3</v>
      </c>
      <c r="B833" t="s">
        <v>112</v>
      </c>
      <c r="C833" t="s">
        <v>152</v>
      </c>
      <c r="D833">
        <v>3</v>
      </c>
      <c r="E833">
        <v>1</v>
      </c>
      <c r="F833" s="16">
        <f t="shared" ca="1" si="480"/>
        <v>1.4491288168818905</v>
      </c>
      <c r="G833">
        <v>4.7803333329999997</v>
      </c>
      <c r="H833">
        <v>-5.1296666670000004</v>
      </c>
      <c r="I833">
        <v>-5.1942847219999999</v>
      </c>
      <c r="J833">
        <v>311.14999999999998</v>
      </c>
      <c r="K833">
        <v>4.0263888889999997</v>
      </c>
      <c r="L833">
        <v>44.386450000000004</v>
      </c>
      <c r="M833">
        <v>6.1433333330000002</v>
      </c>
      <c r="N833" s="12">
        <f t="shared" si="449"/>
        <v>25.3</v>
      </c>
      <c r="O833" s="10">
        <f t="shared" si="450"/>
        <v>11.6</v>
      </c>
      <c r="P833" s="10">
        <f t="shared" si="451"/>
        <v>97.675680540823677</v>
      </c>
      <c r="Q833" s="10">
        <f t="shared" si="452"/>
        <v>29.074606329023439</v>
      </c>
      <c r="R833" s="10">
        <f t="shared" si="453"/>
        <v>25.10481576964844</v>
      </c>
      <c r="S833" s="12">
        <f t="shared" si="454"/>
        <v>13.024410919176727</v>
      </c>
      <c r="T833" s="10">
        <f t="shared" si="455"/>
        <v>19.1324419</v>
      </c>
      <c r="U833" s="10">
        <f t="shared" si="456"/>
        <v>0.68075005727192239</v>
      </c>
      <c r="V833" s="10">
        <f t="shared" si="457"/>
        <v>10.02879640776608</v>
      </c>
      <c r="W833" s="10">
        <f t="shared" si="458"/>
        <v>27.089711049335939</v>
      </c>
      <c r="X833" s="10">
        <f t="shared" si="459"/>
        <v>0.2498110203657698</v>
      </c>
      <c r="Y833" s="10">
        <f t="shared" si="460"/>
        <v>0.56901257731709531</v>
      </c>
      <c r="Z833" s="10">
        <f t="shared" si="461"/>
        <v>3.8506835706540934</v>
      </c>
      <c r="AA833" s="10">
        <f t="shared" si="462"/>
        <v>6.1781128371119873</v>
      </c>
      <c r="AB833" s="10">
        <f t="shared" si="463"/>
        <v>-0.17466666700000033</v>
      </c>
      <c r="AC833" s="10">
        <f t="shared" si="464"/>
        <v>0.85902526744092278</v>
      </c>
      <c r="AD833" s="10">
        <f t="shared" si="465"/>
        <v>0.41704707402939384</v>
      </c>
      <c r="AE833" s="10">
        <f t="shared" si="466"/>
        <v>0.63803617073515828</v>
      </c>
      <c r="AF833" s="10">
        <f t="shared" si="467"/>
        <v>0.41500265548283632</v>
      </c>
      <c r="AG833" s="10">
        <f t="shared" si="468"/>
        <v>4.3953187254529374E-2</v>
      </c>
      <c r="AH833" s="10">
        <f t="shared" si="469"/>
        <v>97.675680540823677</v>
      </c>
      <c r="AI833" s="10">
        <f t="shared" si="479"/>
        <v>6.4954327559647751E-2</v>
      </c>
      <c r="AJ833" s="10">
        <f t="shared" ca="1" si="470"/>
        <v>0.92197259238000007</v>
      </c>
      <c r="AK833" s="12">
        <f t="shared" si="471"/>
        <v>4.3953187254529374E-2</v>
      </c>
      <c r="AL833" s="10">
        <f t="shared" ca="1" si="472"/>
        <v>5.2561402447319869</v>
      </c>
      <c r="AM833" s="10">
        <f t="shared" si="473"/>
        <v>6.4954327559647751E-2</v>
      </c>
      <c r="AN833" s="10">
        <f t="shared" si="474"/>
        <v>3.2988138931420088</v>
      </c>
      <c r="AO833" s="10">
        <f t="shared" si="475"/>
        <v>4.0263888889999997</v>
      </c>
      <c r="AP833" s="10">
        <f t="shared" si="476"/>
        <v>0.22303351525232196</v>
      </c>
      <c r="AQ833" s="10">
        <f t="shared" si="477"/>
        <v>2.36897222226</v>
      </c>
      <c r="AR833" s="15">
        <f t="shared" ca="1" si="478"/>
        <v>1.4491288168818905</v>
      </c>
    </row>
    <row r="834" spans="1:44">
      <c r="A834" s="14" t="str">
        <f t="shared" si="448"/>
        <v>WI4</v>
      </c>
      <c r="B834" t="s">
        <v>112</v>
      </c>
      <c r="C834" t="s">
        <v>152</v>
      </c>
      <c r="D834">
        <v>4</v>
      </c>
      <c r="E834">
        <v>1</v>
      </c>
      <c r="F834" s="16">
        <f t="shared" ca="1" si="480"/>
        <v>2.8182060614610016</v>
      </c>
      <c r="G834">
        <v>13.39</v>
      </c>
      <c r="H834">
        <v>1.8862068970000001</v>
      </c>
      <c r="I834">
        <v>1.113778736</v>
      </c>
      <c r="J834">
        <v>311.14999999999998</v>
      </c>
      <c r="K834">
        <v>4.308354885</v>
      </c>
      <c r="L834">
        <v>44.386450000000004</v>
      </c>
      <c r="M834">
        <v>7.1068965520000003</v>
      </c>
      <c r="N834" s="12">
        <f t="shared" si="449"/>
        <v>33.5</v>
      </c>
      <c r="O834" s="10">
        <f t="shared" si="450"/>
        <v>13.2</v>
      </c>
      <c r="P834" s="10">
        <f t="shared" si="451"/>
        <v>97.675680540823677</v>
      </c>
      <c r="Q834" s="10">
        <f t="shared" si="452"/>
        <v>32.803941275248</v>
      </c>
      <c r="R834" s="10">
        <f t="shared" si="453"/>
        <v>27.837567838331438</v>
      </c>
      <c r="S834" s="12">
        <f t="shared" si="454"/>
        <v>17.393221003484847</v>
      </c>
      <c r="T834" s="10">
        <f t="shared" si="455"/>
        <v>25.333470500000001</v>
      </c>
      <c r="U834" s="10">
        <f t="shared" si="456"/>
        <v>0.68657079587594783</v>
      </c>
      <c r="V834" s="10">
        <f t="shared" si="457"/>
        <v>13.392780172683333</v>
      </c>
      <c r="W834" s="10">
        <f t="shared" si="458"/>
        <v>30.320754556789719</v>
      </c>
      <c r="X834" s="10">
        <f t="shared" si="459"/>
        <v>0.22608084681150301</v>
      </c>
      <c r="Y834" s="10">
        <f t="shared" si="460"/>
        <v>0.57687057443252965</v>
      </c>
      <c r="Z834" s="10">
        <f t="shared" si="461"/>
        <v>3.9544142520349075</v>
      </c>
      <c r="AA834" s="10">
        <f t="shared" si="462"/>
        <v>9.4383659206484261</v>
      </c>
      <c r="AB834" s="10">
        <f t="shared" si="463"/>
        <v>7.6381034485000008</v>
      </c>
      <c r="AC834" s="10">
        <f t="shared" si="464"/>
        <v>1.5364116083197474</v>
      </c>
      <c r="AD834" s="10">
        <f t="shared" si="465"/>
        <v>0.69991554095603592</v>
      </c>
      <c r="AE834" s="10">
        <f t="shared" si="466"/>
        <v>1.1181635746378917</v>
      </c>
      <c r="AF834" s="10">
        <f t="shared" si="467"/>
        <v>0.66212109506042083</v>
      </c>
      <c r="AG834" s="10">
        <f t="shared" si="468"/>
        <v>7.1489975241983902E-2</v>
      </c>
      <c r="AH834" s="10">
        <f t="shared" si="469"/>
        <v>97.675680540823677</v>
      </c>
      <c r="AI834" s="10">
        <f t="shared" si="479"/>
        <v>6.4954327559647751E-2</v>
      </c>
      <c r="AJ834" s="10">
        <f t="shared" ca="1" si="470"/>
        <v>1.0937878161700003</v>
      </c>
      <c r="AK834" s="12">
        <f t="shared" si="471"/>
        <v>7.1489975241983902E-2</v>
      </c>
      <c r="AL834" s="10">
        <f t="shared" ca="1" si="472"/>
        <v>8.3445781044784262</v>
      </c>
      <c r="AM834" s="10">
        <f t="shared" si="473"/>
        <v>6.4954327559647751E-2</v>
      </c>
      <c r="AN834" s="10">
        <f t="shared" si="474"/>
        <v>3.206977202812944</v>
      </c>
      <c r="AO834" s="10">
        <f t="shared" si="475"/>
        <v>4.308354885</v>
      </c>
      <c r="AP834" s="10">
        <f t="shared" si="476"/>
        <v>0.45604247957747091</v>
      </c>
      <c r="AQ834" s="10">
        <f t="shared" si="477"/>
        <v>2.4648406609000002</v>
      </c>
      <c r="AR834" s="15">
        <f t="shared" ca="1" si="478"/>
        <v>2.8182060614610016</v>
      </c>
    </row>
    <row r="835" spans="1:44">
      <c r="A835" s="14" t="str">
        <f t="shared" si="448"/>
        <v>WI5</v>
      </c>
      <c r="B835" t="s">
        <v>112</v>
      </c>
      <c r="C835" t="s">
        <v>152</v>
      </c>
      <c r="D835">
        <v>5</v>
      </c>
      <c r="E835">
        <v>1</v>
      </c>
      <c r="F835" s="16">
        <f t="shared" ca="1" si="480"/>
        <v>3.9672269603424044</v>
      </c>
      <c r="G835">
        <v>18.474666670000001</v>
      </c>
      <c r="H835">
        <v>6.9096666669999998</v>
      </c>
      <c r="I835">
        <v>5.5899722220000001</v>
      </c>
      <c r="J835">
        <v>311.14999999999998</v>
      </c>
      <c r="K835">
        <v>4.0562361109999996</v>
      </c>
      <c r="L835">
        <v>44.386450000000004</v>
      </c>
      <c r="M835">
        <v>8.5399999999999991</v>
      </c>
      <c r="N835" s="12">
        <f t="shared" si="449"/>
        <v>39.299999999999997</v>
      </c>
      <c r="O835" s="10">
        <f t="shared" si="450"/>
        <v>14.6</v>
      </c>
      <c r="P835" s="10">
        <f t="shared" si="451"/>
        <v>97.675680540823677</v>
      </c>
      <c r="Q835" s="10">
        <f t="shared" si="452"/>
        <v>35.158784244183003</v>
      </c>
      <c r="R835" s="10">
        <f t="shared" si="453"/>
        <v>29.921898274686438</v>
      </c>
      <c r="S835" s="12">
        <f t="shared" si="454"/>
        <v>21.318904109589038</v>
      </c>
      <c r="T835" s="10">
        <f t="shared" si="455"/>
        <v>29.719563899999997</v>
      </c>
      <c r="U835" s="10">
        <f t="shared" si="456"/>
        <v>0.71733569783603179</v>
      </c>
      <c r="V835" s="10">
        <f t="shared" si="457"/>
        <v>16.41555616438356</v>
      </c>
      <c r="W835" s="10">
        <f t="shared" si="458"/>
        <v>32.540341259434719</v>
      </c>
      <c r="X835" s="10">
        <f t="shared" si="459"/>
        <v>0.20652968410546446</v>
      </c>
      <c r="Y835" s="10">
        <f t="shared" si="460"/>
        <v>0.61840319207864303</v>
      </c>
      <c r="Z835" s="10">
        <f t="shared" si="461"/>
        <v>4.1560073468879839</v>
      </c>
      <c r="AA835" s="10">
        <f t="shared" si="462"/>
        <v>12.259548817495576</v>
      </c>
      <c r="AB835" s="10">
        <f t="shared" si="463"/>
        <v>12.692166668500001</v>
      </c>
      <c r="AC835" s="10">
        <f t="shared" si="464"/>
        <v>2.1264004362677169</v>
      </c>
      <c r="AD835" s="10">
        <f t="shared" si="465"/>
        <v>0.99566099904998451</v>
      </c>
      <c r="AE835" s="10">
        <f t="shared" si="466"/>
        <v>1.5610307176588507</v>
      </c>
      <c r="AF835" s="10">
        <f t="shared" si="467"/>
        <v>0.90889414413199532</v>
      </c>
      <c r="AG835" s="10">
        <f t="shared" si="468"/>
        <v>9.6251742860582773E-2</v>
      </c>
      <c r="AH835" s="10">
        <f t="shared" si="469"/>
        <v>97.675680540823677</v>
      </c>
      <c r="AI835" s="10">
        <f t="shared" si="479"/>
        <v>6.4954327559647751E-2</v>
      </c>
      <c r="AJ835" s="10">
        <f t="shared" ca="1" si="470"/>
        <v>0.70756885079999998</v>
      </c>
      <c r="AK835" s="12">
        <f t="shared" si="471"/>
        <v>9.6251742860582773E-2</v>
      </c>
      <c r="AL835" s="10">
        <f t="shared" ca="1" si="472"/>
        <v>11.551979966695576</v>
      </c>
      <c r="AM835" s="10">
        <f t="shared" si="473"/>
        <v>6.4954327559647751E-2</v>
      </c>
      <c r="AN835" s="10">
        <f t="shared" si="474"/>
        <v>3.1502438813602676</v>
      </c>
      <c r="AO835" s="10">
        <f t="shared" si="475"/>
        <v>4.0562361109999996</v>
      </c>
      <c r="AP835" s="10">
        <f t="shared" si="476"/>
        <v>0.65213657352685539</v>
      </c>
      <c r="AQ835" s="10">
        <f t="shared" si="477"/>
        <v>2.3791202777400002</v>
      </c>
      <c r="AR835" s="15">
        <f t="shared" ca="1" si="478"/>
        <v>3.9672269603424044</v>
      </c>
    </row>
    <row r="836" spans="1:44">
      <c r="A836" s="14" t="str">
        <f t="shared" si="448"/>
        <v>WI6</v>
      </c>
      <c r="B836" t="s">
        <v>112</v>
      </c>
      <c r="C836" t="s">
        <v>152</v>
      </c>
      <c r="D836">
        <v>6</v>
      </c>
      <c r="E836">
        <v>1</v>
      </c>
      <c r="F836" s="16">
        <f t="shared" ca="1" si="480"/>
        <v>4.5817551902324123</v>
      </c>
      <c r="G836">
        <v>24.602586209999998</v>
      </c>
      <c r="H836">
        <v>13.53327586</v>
      </c>
      <c r="I836">
        <v>13.18721264</v>
      </c>
      <c r="J836">
        <v>311.14999999999998</v>
      </c>
      <c r="K836">
        <v>3.40829023</v>
      </c>
      <c r="L836">
        <v>44.386450000000004</v>
      </c>
      <c r="M836">
        <v>8.9120689659999996</v>
      </c>
      <c r="N836" s="12">
        <f t="shared" si="449"/>
        <v>41.9</v>
      </c>
      <c r="O836" s="10">
        <f t="shared" si="450"/>
        <v>15.3</v>
      </c>
      <c r="P836" s="10">
        <f t="shared" si="451"/>
        <v>97.675680540823677</v>
      </c>
      <c r="Q836" s="10">
        <f t="shared" si="452"/>
        <v>38.406945885273437</v>
      </c>
      <c r="R836" s="10">
        <f t="shared" si="453"/>
        <v>33.03394173610144</v>
      </c>
      <c r="S836" s="12">
        <f t="shared" si="454"/>
        <v>22.678127113575162</v>
      </c>
      <c r="T836" s="10">
        <f t="shared" si="455"/>
        <v>31.6857437</v>
      </c>
      <c r="U836" s="10">
        <f t="shared" si="456"/>
        <v>0.71572020932477476</v>
      </c>
      <c r="V836" s="10">
        <f t="shared" si="457"/>
        <v>17.462157877452874</v>
      </c>
      <c r="W836" s="10">
        <f t="shared" si="458"/>
        <v>35.720443810687442</v>
      </c>
      <c r="X836" s="10">
        <f t="shared" si="459"/>
        <v>0.16761162144598168</v>
      </c>
      <c r="Y836" s="10">
        <f t="shared" si="460"/>
        <v>0.61622228258844602</v>
      </c>
      <c r="Z836" s="10">
        <f t="shared" si="461"/>
        <v>3.6894223293786834</v>
      </c>
      <c r="AA836" s="10">
        <f t="shared" si="462"/>
        <v>13.772735548074191</v>
      </c>
      <c r="AB836" s="10">
        <f t="shared" si="463"/>
        <v>19.067931035000001</v>
      </c>
      <c r="AC836" s="10">
        <f t="shared" si="464"/>
        <v>3.0935593026385857</v>
      </c>
      <c r="AD836" s="10">
        <f t="shared" si="465"/>
        <v>1.5508253839546975</v>
      </c>
      <c r="AE836" s="10">
        <f t="shared" si="466"/>
        <v>2.3221923432966416</v>
      </c>
      <c r="AF836" s="10">
        <f t="shared" si="467"/>
        <v>1.5162118908409965</v>
      </c>
      <c r="AG836" s="10">
        <f t="shared" si="468"/>
        <v>0.1375917551568519</v>
      </c>
      <c r="AH836" s="10">
        <f t="shared" si="469"/>
        <v>97.675680540823677</v>
      </c>
      <c r="AI836" s="10">
        <f t="shared" si="479"/>
        <v>6.4954327559647751E-2</v>
      </c>
      <c r="AJ836" s="10">
        <f t="shared" ca="1" si="470"/>
        <v>0.89260701131000009</v>
      </c>
      <c r="AK836" s="12">
        <f t="shared" si="471"/>
        <v>0.1375917551568519</v>
      </c>
      <c r="AL836" s="10">
        <f t="shared" ca="1" si="472"/>
        <v>12.880128536764191</v>
      </c>
      <c r="AM836" s="10">
        <f t="shared" si="473"/>
        <v>6.4954327559647751E-2</v>
      </c>
      <c r="AN836" s="10">
        <f t="shared" si="474"/>
        <v>3.0814749048643355</v>
      </c>
      <c r="AO836" s="10">
        <f t="shared" si="475"/>
        <v>3.40829023</v>
      </c>
      <c r="AP836" s="10">
        <f t="shared" si="476"/>
        <v>0.80598045245564509</v>
      </c>
      <c r="AQ836" s="10">
        <f t="shared" si="477"/>
        <v>2.1588186782000003</v>
      </c>
      <c r="AR836" s="15">
        <f t="shared" ca="1" si="478"/>
        <v>4.5817551902324123</v>
      </c>
    </row>
    <row r="837" spans="1:44">
      <c r="A837" s="14" t="str">
        <f t="shared" si="448"/>
        <v>WI7</v>
      </c>
      <c r="B837" t="s">
        <v>112</v>
      </c>
      <c r="C837" t="s">
        <v>152</v>
      </c>
      <c r="D837">
        <v>7</v>
      </c>
      <c r="E837">
        <v>1</v>
      </c>
      <c r="F837" s="16">
        <f t="shared" ca="1" si="480"/>
        <v>4.8268473857163618</v>
      </c>
      <c r="G837">
        <v>26.355499999999999</v>
      </c>
      <c r="H837">
        <v>15.43783333</v>
      </c>
      <c r="I837">
        <v>15.68920833</v>
      </c>
      <c r="J837">
        <v>311.14999999999998</v>
      </c>
      <c r="K837">
        <v>3.2577916669999998</v>
      </c>
      <c r="L837">
        <v>44.386450000000004</v>
      </c>
      <c r="M837">
        <v>9.7866666670000004</v>
      </c>
      <c r="N837" s="12">
        <f t="shared" si="449"/>
        <v>40.700000000000003</v>
      </c>
      <c r="O837" s="10">
        <f t="shared" si="450"/>
        <v>15</v>
      </c>
      <c r="P837" s="10">
        <f t="shared" si="451"/>
        <v>97.675680540823677</v>
      </c>
      <c r="Q837" s="10">
        <f t="shared" si="452"/>
        <v>39.187417741303001</v>
      </c>
      <c r="R837" s="10">
        <f t="shared" si="453"/>
        <v>33.731204087808003</v>
      </c>
      <c r="S837" s="12">
        <f t="shared" si="454"/>
        <v>23.452244444896667</v>
      </c>
      <c r="T837" s="10">
        <f t="shared" si="455"/>
        <v>30.778276100000003</v>
      </c>
      <c r="U837" s="10">
        <f t="shared" si="456"/>
        <v>0.76197394450226097</v>
      </c>
      <c r="V837" s="10">
        <f t="shared" si="457"/>
        <v>18.058228222570435</v>
      </c>
      <c r="W837" s="10">
        <f t="shared" si="458"/>
        <v>36.459310914555502</v>
      </c>
      <c r="X837" s="10">
        <f t="shared" si="459"/>
        <v>0.15308538407580483</v>
      </c>
      <c r="Y837" s="10">
        <f t="shared" si="460"/>
        <v>0.67866482507805237</v>
      </c>
      <c r="Z837" s="10">
        <f t="shared" si="461"/>
        <v>3.7878914490833187</v>
      </c>
      <c r="AA837" s="10">
        <f t="shared" si="462"/>
        <v>14.270336773487116</v>
      </c>
      <c r="AB837" s="10">
        <f t="shared" si="463"/>
        <v>20.896666664999998</v>
      </c>
      <c r="AC837" s="10">
        <f t="shared" si="464"/>
        <v>3.4327304629555191</v>
      </c>
      <c r="AD837" s="10">
        <f t="shared" si="465"/>
        <v>1.7540148065208991</v>
      </c>
      <c r="AE837" s="10">
        <f t="shared" si="466"/>
        <v>2.5933726347382091</v>
      </c>
      <c r="AF837" s="10">
        <f t="shared" si="467"/>
        <v>1.7825037574535405</v>
      </c>
      <c r="AG837" s="10">
        <f t="shared" si="468"/>
        <v>0.15191118982556326</v>
      </c>
      <c r="AH837" s="10">
        <f t="shared" si="469"/>
        <v>97.675680540823677</v>
      </c>
      <c r="AI837" s="10">
        <f t="shared" si="479"/>
        <v>6.4954327559647751E-2</v>
      </c>
      <c r="AJ837" s="10">
        <f t="shared" ca="1" si="470"/>
        <v>0.25602298819999963</v>
      </c>
      <c r="AK837" s="12">
        <f t="shared" si="471"/>
        <v>0.15191118982556326</v>
      </c>
      <c r="AL837" s="10">
        <f t="shared" ca="1" si="472"/>
        <v>14.014313785287117</v>
      </c>
      <c r="AM837" s="10">
        <f t="shared" si="473"/>
        <v>6.4954327559647751E-2</v>
      </c>
      <c r="AN837" s="10">
        <f t="shared" si="474"/>
        <v>3.0623008086916168</v>
      </c>
      <c r="AO837" s="10">
        <f t="shared" si="475"/>
        <v>3.2577916669999998</v>
      </c>
      <c r="AP837" s="10">
        <f t="shared" si="476"/>
        <v>0.81086887728466861</v>
      </c>
      <c r="AQ837" s="10">
        <f t="shared" si="477"/>
        <v>2.1076491667799999</v>
      </c>
      <c r="AR837" s="15">
        <f t="shared" ca="1" si="478"/>
        <v>4.8268473857163618</v>
      </c>
    </row>
    <row r="838" spans="1:44">
      <c r="A838" s="14" t="str">
        <f t="shared" si="448"/>
        <v>WI8</v>
      </c>
      <c r="B838" t="s">
        <v>112</v>
      </c>
      <c r="C838" t="s">
        <v>152</v>
      </c>
      <c r="D838">
        <v>8</v>
      </c>
      <c r="E838">
        <v>1</v>
      </c>
      <c r="F838" s="16">
        <f t="shared" ca="1" si="480"/>
        <v>6.8985486543151637</v>
      </c>
      <c r="G838">
        <v>25.347666669999999</v>
      </c>
      <c r="H838">
        <v>14.50583333</v>
      </c>
      <c r="I838">
        <v>15.549583330000001</v>
      </c>
      <c r="J838">
        <v>311.14999999999998</v>
      </c>
      <c r="K838">
        <v>2.9919305559999998</v>
      </c>
      <c r="L838">
        <v>44.386450000000004</v>
      </c>
      <c r="M838">
        <v>8.8716666669999995</v>
      </c>
      <c r="N838" s="12">
        <f t="shared" si="449"/>
        <v>65.900000000000006</v>
      </c>
      <c r="O838" s="10">
        <f t="shared" si="450"/>
        <v>13.8</v>
      </c>
      <c r="P838" s="10">
        <f t="shared" si="451"/>
        <v>97.675680540823677</v>
      </c>
      <c r="Q838" s="10">
        <f t="shared" si="452"/>
        <v>38.665795489647998</v>
      </c>
      <c r="R838" s="10">
        <f t="shared" si="453"/>
        <v>33.497568920898438</v>
      </c>
      <c r="S838" s="12">
        <f t="shared" si="454"/>
        <v>37.657711353452903</v>
      </c>
      <c r="T838" s="10">
        <f t="shared" si="455"/>
        <v>49.835095700000004</v>
      </c>
      <c r="U838" s="10">
        <f t="shared" si="456"/>
        <v>0.75564641392778342</v>
      </c>
      <c r="V838" s="10">
        <f t="shared" si="457"/>
        <v>28.996437742158736</v>
      </c>
      <c r="W838" s="10">
        <f t="shared" si="458"/>
        <v>36.081682205273218</v>
      </c>
      <c r="X838" s="10">
        <f t="shared" si="459"/>
        <v>0.15391950966022561</v>
      </c>
      <c r="Y838" s="10">
        <f t="shared" si="460"/>
        <v>0.67012265880250765</v>
      </c>
      <c r="Z838" s="10">
        <f t="shared" si="461"/>
        <v>3.721643345048169</v>
      </c>
      <c r="AA838" s="10">
        <f t="shared" si="462"/>
        <v>25.274794397110568</v>
      </c>
      <c r="AB838" s="10">
        <f t="shared" si="463"/>
        <v>19.926749999999998</v>
      </c>
      <c r="AC838" s="10">
        <f t="shared" si="464"/>
        <v>3.2339741612627035</v>
      </c>
      <c r="AD838" s="10">
        <f t="shared" si="465"/>
        <v>1.6518418452740735</v>
      </c>
      <c r="AE838" s="10">
        <f t="shared" si="466"/>
        <v>2.4429080032683883</v>
      </c>
      <c r="AF838" s="10">
        <f t="shared" si="467"/>
        <v>1.7666300451576977</v>
      </c>
      <c r="AG838" s="10">
        <f t="shared" si="468"/>
        <v>0.1441672538854715</v>
      </c>
      <c r="AH838" s="10">
        <f t="shared" si="469"/>
        <v>97.675680540823677</v>
      </c>
      <c r="AI838" s="10">
        <f t="shared" si="479"/>
        <v>6.4954327559647751E-2</v>
      </c>
      <c r="AJ838" s="10">
        <f t="shared" ca="1" si="470"/>
        <v>-0.13578833309999994</v>
      </c>
      <c r="AK838" s="12">
        <f t="shared" si="471"/>
        <v>0.1441672538854715</v>
      </c>
      <c r="AL838" s="10">
        <f t="shared" ca="1" si="472"/>
        <v>25.410582730210567</v>
      </c>
      <c r="AM838" s="10">
        <f t="shared" si="473"/>
        <v>6.4954327559647751E-2</v>
      </c>
      <c r="AN838" s="10">
        <f t="shared" si="474"/>
        <v>3.0724404650650721</v>
      </c>
      <c r="AO838" s="10">
        <f t="shared" si="475"/>
        <v>2.9919305559999998</v>
      </c>
      <c r="AP838" s="10">
        <f t="shared" si="476"/>
        <v>0.67627795811069058</v>
      </c>
      <c r="AQ838" s="10">
        <f t="shared" si="477"/>
        <v>2.0172563890399999</v>
      </c>
      <c r="AR838" s="15">
        <f t="shared" ca="1" si="478"/>
        <v>6.8985486543151637</v>
      </c>
    </row>
    <row r="839" spans="1:44">
      <c r="A839" s="14" t="str">
        <f t="shared" si="448"/>
        <v>WI9</v>
      </c>
      <c r="B839" t="s">
        <v>112</v>
      </c>
      <c r="C839" t="s">
        <v>152</v>
      </c>
      <c r="D839">
        <v>9</v>
      </c>
      <c r="E839">
        <v>1</v>
      </c>
      <c r="F839" s="16">
        <f t="shared" ca="1" si="480"/>
        <v>3.2107197830339906</v>
      </c>
      <c r="G839">
        <v>21.768275859999999</v>
      </c>
      <c r="H839">
        <v>10.67982759</v>
      </c>
      <c r="I839">
        <v>11.42609914</v>
      </c>
      <c r="J839">
        <v>311.14999999999998</v>
      </c>
      <c r="K839">
        <v>3.3195545979999999</v>
      </c>
      <c r="L839">
        <v>44.386450000000004</v>
      </c>
      <c r="M839">
        <v>7.5758620690000003</v>
      </c>
      <c r="N839" s="12">
        <f t="shared" si="449"/>
        <v>28.4</v>
      </c>
      <c r="O839" s="10">
        <f t="shared" si="450"/>
        <v>12.3</v>
      </c>
      <c r="P839" s="10">
        <f t="shared" si="451"/>
        <v>97.675680540823677</v>
      </c>
      <c r="Q839" s="10">
        <f t="shared" si="452"/>
        <v>36.881034107601437</v>
      </c>
      <c r="R839" s="10">
        <f t="shared" si="453"/>
        <v>31.671902089016438</v>
      </c>
      <c r="S839" s="12">
        <f t="shared" si="454"/>
        <v>15.846117185349593</v>
      </c>
      <c r="T839" s="10">
        <f t="shared" si="455"/>
        <v>21.476733199999998</v>
      </c>
      <c r="U839" s="10">
        <f t="shared" si="456"/>
        <v>0.73782716569527407</v>
      </c>
      <c r="V839" s="10">
        <f t="shared" si="457"/>
        <v>12.201510232719187</v>
      </c>
      <c r="W839" s="10">
        <f t="shared" si="458"/>
        <v>34.276468098308939</v>
      </c>
      <c r="X839" s="10">
        <f t="shared" si="459"/>
        <v>0.17731296055175941</v>
      </c>
      <c r="Y839" s="10">
        <f t="shared" si="460"/>
        <v>0.64606667368862003</v>
      </c>
      <c r="Z839" s="10">
        <f t="shared" si="461"/>
        <v>3.9265748952529447</v>
      </c>
      <c r="AA839" s="10">
        <f t="shared" si="462"/>
        <v>8.2749353374662427</v>
      </c>
      <c r="AB839" s="10">
        <f t="shared" si="463"/>
        <v>16.224051724999999</v>
      </c>
      <c r="AC839" s="10">
        <f t="shared" si="464"/>
        <v>2.6068179712792396</v>
      </c>
      <c r="AD839" s="10">
        <f t="shared" si="465"/>
        <v>1.2850363174040922</v>
      </c>
      <c r="AE839" s="10">
        <f t="shared" si="466"/>
        <v>1.9459271443416659</v>
      </c>
      <c r="AF839" s="10">
        <f t="shared" si="467"/>
        <v>1.3503608573690504</v>
      </c>
      <c r="AG839" s="10">
        <f t="shared" si="468"/>
        <v>0.11759954588185949</v>
      </c>
      <c r="AH839" s="10">
        <f t="shared" si="469"/>
        <v>97.675680540823677</v>
      </c>
      <c r="AI839" s="10">
        <f t="shared" si="479"/>
        <v>6.4954327559647751E-2</v>
      </c>
      <c r="AJ839" s="10">
        <f t="shared" ca="1" si="470"/>
        <v>-0.51837775850000001</v>
      </c>
      <c r="AK839" s="12">
        <f t="shared" si="471"/>
        <v>0.11759954588185949</v>
      </c>
      <c r="AL839" s="10">
        <f t="shared" ca="1" si="472"/>
        <v>8.7933130959662424</v>
      </c>
      <c r="AM839" s="10">
        <f t="shared" si="473"/>
        <v>6.4954327559647751E-2</v>
      </c>
      <c r="AN839" s="10">
        <f t="shared" si="474"/>
        <v>3.1117743999234824</v>
      </c>
      <c r="AO839" s="10">
        <f t="shared" si="475"/>
        <v>3.3195545979999999</v>
      </c>
      <c r="AP839" s="10">
        <f t="shared" si="476"/>
        <v>0.59556628697261549</v>
      </c>
      <c r="AQ839" s="10">
        <f t="shared" si="477"/>
        <v>2.1286485633200001</v>
      </c>
      <c r="AR839" s="15">
        <f t="shared" ca="1" si="478"/>
        <v>3.2107197830339906</v>
      </c>
    </row>
    <row r="840" spans="1:44">
      <c r="A840" s="14" t="str">
        <f t="shared" si="448"/>
        <v>WI10</v>
      </c>
      <c r="B840" t="s">
        <v>112</v>
      </c>
      <c r="C840" t="s">
        <v>152</v>
      </c>
      <c r="D840">
        <v>10</v>
      </c>
      <c r="E840">
        <v>1</v>
      </c>
      <c r="F840" s="16">
        <f t="shared" ca="1" si="480"/>
        <v>2.0691175890751872</v>
      </c>
      <c r="G840">
        <v>13.37516667</v>
      </c>
      <c r="H840">
        <v>3.5918333329999999</v>
      </c>
      <c r="I840">
        <v>3.3569444439999998</v>
      </c>
      <c r="J840">
        <v>311.14999999999998</v>
      </c>
      <c r="K840">
        <v>3.790659722</v>
      </c>
      <c r="L840">
        <v>44.386450000000004</v>
      </c>
      <c r="M840">
        <v>4.9000000000000004</v>
      </c>
      <c r="N840" s="12">
        <f t="shared" si="449"/>
        <v>20.3</v>
      </c>
      <c r="O840" s="10">
        <f t="shared" si="450"/>
        <v>10.7</v>
      </c>
      <c r="P840" s="10">
        <f t="shared" si="451"/>
        <v>97.675680540823677</v>
      </c>
      <c r="Q840" s="10">
        <f t="shared" si="452"/>
        <v>32.803941275248</v>
      </c>
      <c r="R840" s="10">
        <f t="shared" si="453"/>
        <v>28.657772836896438</v>
      </c>
      <c r="S840" s="12">
        <f t="shared" si="454"/>
        <v>9.7231308411214954</v>
      </c>
      <c r="T840" s="10">
        <f t="shared" si="455"/>
        <v>15.3513269</v>
      </c>
      <c r="U840" s="10">
        <f t="shared" si="456"/>
        <v>0.63337396854740258</v>
      </c>
      <c r="V840" s="10">
        <f t="shared" si="457"/>
        <v>7.4868107476635517</v>
      </c>
      <c r="W840" s="10">
        <f t="shared" si="458"/>
        <v>30.730857056072217</v>
      </c>
      <c r="X840" s="10">
        <f t="shared" si="459"/>
        <v>0.21657916622542911</v>
      </c>
      <c r="Y840" s="10">
        <f t="shared" si="460"/>
        <v>0.5050548575389936</v>
      </c>
      <c r="Z840" s="10">
        <f t="shared" si="461"/>
        <v>3.3614751296058847</v>
      </c>
      <c r="AA840" s="10">
        <f t="shared" si="462"/>
        <v>4.125335618057667</v>
      </c>
      <c r="AB840" s="10">
        <f t="shared" si="463"/>
        <v>8.4835000014999995</v>
      </c>
      <c r="AC840" s="10">
        <f t="shared" si="464"/>
        <v>1.5349260902029422</v>
      </c>
      <c r="AD840" s="10">
        <f t="shared" si="465"/>
        <v>0.79019127031022529</v>
      </c>
      <c r="AE840" s="10">
        <f t="shared" si="466"/>
        <v>1.1625586802565837</v>
      </c>
      <c r="AF840" s="10">
        <f t="shared" si="467"/>
        <v>0.77717868416378888</v>
      </c>
      <c r="AG840" s="10">
        <f t="shared" si="468"/>
        <v>7.5204845797794684E-2</v>
      </c>
      <c r="AH840" s="10">
        <f t="shared" si="469"/>
        <v>97.675680540823677</v>
      </c>
      <c r="AI840" s="10">
        <f t="shared" si="479"/>
        <v>6.4954327559647751E-2</v>
      </c>
      <c r="AJ840" s="10">
        <f t="shared" ca="1" si="470"/>
        <v>-1.08367724129</v>
      </c>
      <c r="AK840" s="12">
        <f t="shared" si="471"/>
        <v>7.5204845797794684E-2</v>
      </c>
      <c r="AL840" s="10">
        <f t="shared" ca="1" si="472"/>
        <v>5.2090128593476672</v>
      </c>
      <c r="AM840" s="10">
        <f t="shared" si="473"/>
        <v>6.4954327559647751E-2</v>
      </c>
      <c r="AN840" s="10">
        <f t="shared" si="474"/>
        <v>3.1973454927027838</v>
      </c>
      <c r="AO840" s="10">
        <f t="shared" si="475"/>
        <v>3.790659722</v>
      </c>
      <c r="AP840" s="10">
        <f t="shared" si="476"/>
        <v>0.38537999609279483</v>
      </c>
      <c r="AQ840" s="10">
        <f t="shared" si="477"/>
        <v>2.2888243054800004</v>
      </c>
      <c r="AR840" s="15">
        <f t="shared" ca="1" si="478"/>
        <v>2.0691175890751872</v>
      </c>
    </row>
    <row r="841" spans="1:44">
      <c r="A841" s="14" t="str">
        <f t="shared" si="448"/>
        <v>WI11</v>
      </c>
      <c r="B841" t="s">
        <v>112</v>
      </c>
      <c r="C841" t="s">
        <v>152</v>
      </c>
      <c r="D841">
        <v>11</v>
      </c>
      <c r="E841">
        <v>1</v>
      </c>
      <c r="F841" s="16">
        <f t="shared" ca="1" si="480"/>
        <v>1.1529496158860912</v>
      </c>
      <c r="G841">
        <v>6.1748275860000001</v>
      </c>
      <c r="H841">
        <v>-1.707758621</v>
      </c>
      <c r="I841">
        <v>-2.0226724140000001</v>
      </c>
      <c r="J841">
        <v>311.14999999999998</v>
      </c>
      <c r="K841">
        <v>3.8432183910000002</v>
      </c>
      <c r="L841">
        <v>44.386450000000004</v>
      </c>
      <c r="M841">
        <v>3.8948275859999999</v>
      </c>
      <c r="N841" s="12">
        <f t="shared" si="449"/>
        <v>13.9</v>
      </c>
      <c r="O841" s="10">
        <f t="shared" si="450"/>
        <v>9.4</v>
      </c>
      <c r="P841" s="10">
        <f t="shared" si="451"/>
        <v>97.675680540823677</v>
      </c>
      <c r="Q841" s="10">
        <f t="shared" si="452"/>
        <v>29.708361940743</v>
      </c>
      <c r="R841" s="10">
        <f t="shared" si="453"/>
        <v>26.444725098343</v>
      </c>
      <c r="S841" s="12">
        <f t="shared" si="454"/>
        <v>6.3546863534787237</v>
      </c>
      <c r="T841" s="10">
        <f t="shared" si="455"/>
        <v>10.5114997</v>
      </c>
      <c r="U841" s="10">
        <f t="shared" si="456"/>
        <v>0.60454611947320169</v>
      </c>
      <c r="V841" s="10">
        <f t="shared" si="457"/>
        <v>4.8931084921786177</v>
      </c>
      <c r="W841" s="10">
        <f t="shared" si="458"/>
        <v>28.076543519543002</v>
      </c>
      <c r="X841" s="10">
        <f t="shared" si="459"/>
        <v>0.23841308644003209</v>
      </c>
      <c r="Y841" s="10">
        <f t="shared" si="460"/>
        <v>0.46613726128882238</v>
      </c>
      <c r="Z841" s="10">
        <f t="shared" si="461"/>
        <v>3.1202367767594921</v>
      </c>
      <c r="AA841" s="10">
        <f t="shared" si="462"/>
        <v>1.7728717154191256</v>
      </c>
      <c r="AB841" s="10">
        <f t="shared" si="463"/>
        <v>2.2335344825000001</v>
      </c>
      <c r="AC841" s="10">
        <f t="shared" si="464"/>
        <v>0.94648817331129609</v>
      </c>
      <c r="AD841" s="10">
        <f t="shared" si="465"/>
        <v>0.53892853533703577</v>
      </c>
      <c r="AE841" s="10">
        <f t="shared" si="466"/>
        <v>0.74270835432416593</v>
      </c>
      <c r="AF841" s="10">
        <f t="shared" si="467"/>
        <v>0.52652556156328545</v>
      </c>
      <c r="AG841" s="10">
        <f t="shared" si="468"/>
        <v>5.1247736792964481E-2</v>
      </c>
      <c r="AH841" s="10">
        <f t="shared" si="469"/>
        <v>97.675680540823677</v>
      </c>
      <c r="AI841" s="10">
        <f t="shared" si="479"/>
        <v>6.4954327559647751E-2</v>
      </c>
      <c r="AJ841" s="10">
        <f t="shared" ca="1" si="470"/>
        <v>-0.87499517266000004</v>
      </c>
      <c r="AK841" s="12">
        <f t="shared" si="471"/>
        <v>5.1247736792964481E-2</v>
      </c>
      <c r="AL841" s="10">
        <f t="shared" ca="1" si="472"/>
        <v>2.6478668880791254</v>
      </c>
      <c r="AM841" s="10">
        <f t="shared" si="473"/>
        <v>6.4954327559647751E-2</v>
      </c>
      <c r="AN841" s="10">
        <f t="shared" si="474"/>
        <v>3.2699503775664525</v>
      </c>
      <c r="AO841" s="10">
        <f t="shared" si="475"/>
        <v>3.8432183910000002</v>
      </c>
      <c r="AP841" s="10">
        <f t="shared" si="476"/>
        <v>0.21618279276088048</v>
      </c>
      <c r="AQ841" s="10">
        <f t="shared" si="477"/>
        <v>2.3066942529399999</v>
      </c>
      <c r="AR841" s="15">
        <f t="shared" ca="1" si="478"/>
        <v>1.1529496158860912</v>
      </c>
    </row>
    <row r="842" spans="1:44">
      <c r="A842" s="14" t="str">
        <f t="shared" si="448"/>
        <v>WI12</v>
      </c>
      <c r="B842" t="s">
        <v>112</v>
      </c>
      <c r="C842" t="s">
        <v>152</v>
      </c>
      <c r="D842">
        <v>12</v>
      </c>
      <c r="E842">
        <v>1</v>
      </c>
      <c r="F842" s="16">
        <f t="shared" ca="1" si="480"/>
        <v>0.6216725439107188</v>
      </c>
      <c r="G842">
        <v>-2.3338709679999998</v>
      </c>
      <c r="H842">
        <v>-10.69096774</v>
      </c>
      <c r="I842">
        <v>-9.8482459680000005</v>
      </c>
      <c r="J842">
        <v>311.14999999999998</v>
      </c>
      <c r="K842">
        <v>3.9173588709999998</v>
      </c>
      <c r="L842">
        <v>44.386450000000004</v>
      </c>
      <c r="M842">
        <v>4.1951612899999997</v>
      </c>
      <c r="N842" s="12">
        <f t="shared" si="449"/>
        <v>11.1</v>
      </c>
      <c r="O842" s="10">
        <f t="shared" si="450"/>
        <v>8.6999999999999993</v>
      </c>
      <c r="P842" s="10">
        <f t="shared" si="451"/>
        <v>97.675680540823677</v>
      </c>
      <c r="Q842" s="10">
        <f t="shared" si="452"/>
        <v>26.250100533261438</v>
      </c>
      <c r="R842" s="10">
        <f t="shared" si="453"/>
        <v>23.102929802607999</v>
      </c>
      <c r="S842" s="12">
        <f t="shared" si="454"/>
        <v>5.4512235815517238</v>
      </c>
      <c r="T842" s="10">
        <f t="shared" si="455"/>
        <v>8.394075299999999</v>
      </c>
      <c r="U842" s="10">
        <f t="shared" si="456"/>
        <v>0.64941323334944645</v>
      </c>
      <c r="V842" s="10">
        <f t="shared" si="457"/>
        <v>4.1974421577948275</v>
      </c>
      <c r="W842" s="10">
        <f t="shared" si="458"/>
        <v>24.676515167934717</v>
      </c>
      <c r="X842" s="10">
        <f t="shared" si="459"/>
        <v>0.26471583472414817</v>
      </c>
      <c r="Y842" s="10">
        <f t="shared" si="460"/>
        <v>0.52670786502175282</v>
      </c>
      <c r="Z842" s="10">
        <f t="shared" si="461"/>
        <v>3.4405949888797411</v>
      </c>
      <c r="AA842" s="10">
        <f t="shared" si="462"/>
        <v>0.75684716891508641</v>
      </c>
      <c r="AB842" s="10">
        <f t="shared" si="463"/>
        <v>-6.5124193539999995</v>
      </c>
      <c r="AC842" s="10">
        <f t="shared" si="464"/>
        <v>0.51451780512407363</v>
      </c>
      <c r="AD842" s="10">
        <f t="shared" si="465"/>
        <v>0.27042775790938184</v>
      </c>
      <c r="AE842" s="10">
        <f t="shared" si="466"/>
        <v>0.39247278151672771</v>
      </c>
      <c r="AF842" s="10">
        <f t="shared" si="467"/>
        <v>0.28916865006539666</v>
      </c>
      <c r="AG842" s="10">
        <f t="shared" si="468"/>
        <v>2.886701084748064E-2</v>
      </c>
      <c r="AH842" s="10">
        <f t="shared" si="469"/>
        <v>97.675680540823677</v>
      </c>
      <c r="AI842" s="10">
        <f t="shared" si="479"/>
        <v>6.4954327559647751E-2</v>
      </c>
      <c r="AJ842" s="10">
        <f t="shared" ca="1" si="470"/>
        <v>-1.2244335371100001</v>
      </c>
      <c r="AK842" s="12">
        <f t="shared" si="471"/>
        <v>2.886701084748064E-2</v>
      </c>
      <c r="AL842" s="10">
        <f t="shared" ca="1" si="472"/>
        <v>1.9812807060250865</v>
      </c>
      <c r="AM842" s="10">
        <f t="shared" si="473"/>
        <v>6.4954327559647751E-2</v>
      </c>
      <c r="AN842" s="10">
        <f t="shared" si="474"/>
        <v>3.3772680806298165</v>
      </c>
      <c r="AO842" s="10">
        <f t="shared" si="475"/>
        <v>3.9173588709999998</v>
      </c>
      <c r="AP842" s="10">
        <f t="shared" si="476"/>
        <v>0.10330413145133105</v>
      </c>
      <c r="AQ842" s="10">
        <f t="shared" si="477"/>
        <v>2.3319020161399999</v>
      </c>
      <c r="AR842" s="15">
        <f t="shared" ca="1" si="478"/>
        <v>0.6216725439107188</v>
      </c>
    </row>
    <row r="843" spans="1:44">
      <c r="A843" s="14" t="str">
        <f t="shared" si="448"/>
        <v>WV1</v>
      </c>
      <c r="B843" t="s">
        <v>113</v>
      </c>
      <c r="C843" t="s">
        <v>152</v>
      </c>
      <c r="D843">
        <v>1</v>
      </c>
      <c r="E843">
        <v>1</v>
      </c>
      <c r="F843" s="16">
        <f t="shared" ca="1" si="480"/>
        <v>1.0239144184017761</v>
      </c>
      <c r="G843">
        <v>3.4312121210000002</v>
      </c>
      <c r="H843">
        <v>-5.0345454549999999</v>
      </c>
      <c r="I843">
        <v>-5.2299873740000002</v>
      </c>
      <c r="J843">
        <v>450.63636359999998</v>
      </c>
      <c r="K843">
        <v>3.4164393940000002</v>
      </c>
      <c r="L843">
        <v>38.768363639999997</v>
      </c>
      <c r="M843">
        <v>3.593939394</v>
      </c>
      <c r="N843" s="12">
        <f t="shared" si="449"/>
        <v>16.2</v>
      </c>
      <c r="O843" s="10">
        <f t="shared" si="450"/>
        <v>9.6</v>
      </c>
      <c r="P843" s="10">
        <f t="shared" si="451"/>
        <v>96.085392897980825</v>
      </c>
      <c r="Q843" s="10">
        <f t="shared" si="452"/>
        <v>28.451044931327999</v>
      </c>
      <c r="R843" s="10">
        <f t="shared" si="453"/>
        <v>25.10481576964844</v>
      </c>
      <c r="S843" s="12">
        <f t="shared" si="454"/>
        <v>7.0823863636875002</v>
      </c>
      <c r="T843" s="10">
        <f t="shared" si="455"/>
        <v>12.296006181806399</v>
      </c>
      <c r="U843" s="10">
        <f t="shared" si="456"/>
        <v>0.57599079399999376</v>
      </c>
      <c r="V843" s="10">
        <f t="shared" si="457"/>
        <v>5.4534375000393753</v>
      </c>
      <c r="W843" s="10">
        <f t="shared" si="458"/>
        <v>26.777930350488219</v>
      </c>
      <c r="X843" s="10">
        <f t="shared" si="459"/>
        <v>0.24993342962774093</v>
      </c>
      <c r="Y843" s="10">
        <f t="shared" si="460"/>
        <v>0.42758757189999164</v>
      </c>
      <c r="Z843" s="10">
        <f t="shared" si="461"/>
        <v>2.8617153299824709</v>
      </c>
      <c r="AA843" s="10">
        <f t="shared" si="462"/>
        <v>2.5917221700569044</v>
      </c>
      <c r="AB843" s="10">
        <f t="shared" si="463"/>
        <v>-0.80166666699999989</v>
      </c>
      <c r="AC843" s="10">
        <f t="shared" si="464"/>
        <v>0.78127243404947122</v>
      </c>
      <c r="AD843" s="10">
        <f t="shared" si="465"/>
        <v>0.42007281592878848</v>
      </c>
      <c r="AE843" s="10">
        <f t="shared" si="466"/>
        <v>0.60067262498912988</v>
      </c>
      <c r="AF843" s="10">
        <f t="shared" si="467"/>
        <v>0.4138768927867908</v>
      </c>
      <c r="AG843" s="10">
        <f t="shared" si="468"/>
        <v>4.2207623572945746E-2</v>
      </c>
      <c r="AH843" s="10">
        <f t="shared" si="469"/>
        <v>96.085392897980825</v>
      </c>
      <c r="AI843" s="10">
        <f t="shared" si="479"/>
        <v>6.3896786277157253E-2</v>
      </c>
      <c r="AJ843" s="10">
        <f t="shared" ca="1" si="470"/>
        <v>-0.30082277624000003</v>
      </c>
      <c r="AK843" s="12">
        <f t="shared" si="471"/>
        <v>4.2207623572945746E-2</v>
      </c>
      <c r="AL843" s="10">
        <f t="shared" ca="1" si="472"/>
        <v>2.8925449462969044</v>
      </c>
      <c r="AM843" s="10">
        <f t="shared" si="473"/>
        <v>6.3896786277157253E-2</v>
      </c>
      <c r="AN843" s="10">
        <f t="shared" si="474"/>
        <v>3.3064126035590551</v>
      </c>
      <c r="AO843" s="10">
        <f t="shared" si="475"/>
        <v>3.4164393940000002</v>
      </c>
      <c r="AP843" s="10">
        <f t="shared" si="476"/>
        <v>0.18679573220233908</v>
      </c>
      <c r="AQ843" s="10">
        <f t="shared" si="477"/>
        <v>2.1615893939599999</v>
      </c>
      <c r="AR843" s="15">
        <f t="shared" ca="1" si="478"/>
        <v>1.0239144184017761</v>
      </c>
    </row>
    <row r="844" spans="1:44">
      <c r="A844" s="14" t="str">
        <f t="shared" si="448"/>
        <v>WV2</v>
      </c>
      <c r="B844" t="s">
        <v>113</v>
      </c>
      <c r="C844" t="s">
        <v>152</v>
      </c>
      <c r="D844">
        <v>2</v>
      </c>
      <c r="E844">
        <v>1</v>
      </c>
      <c r="F844" s="16">
        <f t="shared" ca="1" si="480"/>
        <v>1.4702086973678523</v>
      </c>
      <c r="G844">
        <v>6.5902356900000001</v>
      </c>
      <c r="H844">
        <v>-2.8592592589999999</v>
      </c>
      <c r="I844">
        <v>-3.8493686870000001</v>
      </c>
      <c r="J844">
        <v>450.63636359999998</v>
      </c>
      <c r="K844">
        <v>3.336854658</v>
      </c>
      <c r="L844">
        <v>38.768363639999997</v>
      </c>
      <c r="M844">
        <v>4.4141414140000004</v>
      </c>
      <c r="N844" s="12">
        <f t="shared" si="449"/>
        <v>21.5</v>
      </c>
      <c r="O844" s="10">
        <f t="shared" si="450"/>
        <v>10.6</v>
      </c>
      <c r="P844" s="10">
        <f t="shared" si="451"/>
        <v>96.085392897980825</v>
      </c>
      <c r="Q844" s="10">
        <f t="shared" si="452"/>
        <v>29.921898274686438</v>
      </c>
      <c r="R844" s="10">
        <f t="shared" si="453"/>
        <v>26.056552230000001</v>
      </c>
      <c r="S844" s="12">
        <f t="shared" si="454"/>
        <v>9.8516056792924545</v>
      </c>
      <c r="T844" s="10">
        <f t="shared" si="455"/>
        <v>16.318773636347998</v>
      </c>
      <c r="U844" s="10">
        <f t="shared" si="456"/>
        <v>0.6036976735402011</v>
      </c>
      <c r="V844" s="10">
        <f t="shared" si="457"/>
        <v>7.5857363730551901</v>
      </c>
      <c r="W844" s="10">
        <f t="shared" si="458"/>
        <v>27.989225252343218</v>
      </c>
      <c r="X844" s="10">
        <f t="shared" si="459"/>
        <v>0.24510538031882223</v>
      </c>
      <c r="Y844" s="10">
        <f t="shared" si="460"/>
        <v>0.46499185927927156</v>
      </c>
      <c r="Z844" s="10">
        <f t="shared" si="461"/>
        <v>3.189988162776336</v>
      </c>
      <c r="AA844" s="10">
        <f t="shared" si="462"/>
        <v>4.3957482102788541</v>
      </c>
      <c r="AB844" s="10">
        <f t="shared" si="463"/>
        <v>1.8654882155000001</v>
      </c>
      <c r="AC844" s="10">
        <f t="shared" si="464"/>
        <v>0.97401600959909929</v>
      </c>
      <c r="AD844" s="10">
        <f t="shared" si="465"/>
        <v>0.49479482473741304</v>
      </c>
      <c r="AE844" s="10">
        <f t="shared" si="466"/>
        <v>0.73440541716825614</v>
      </c>
      <c r="AF844" s="10">
        <f t="shared" si="467"/>
        <v>0.45943820634874372</v>
      </c>
      <c r="AG844" s="10">
        <f t="shared" si="468"/>
        <v>5.0069811002608114E-2</v>
      </c>
      <c r="AH844" s="10">
        <f t="shared" si="469"/>
        <v>96.085392897980825</v>
      </c>
      <c r="AI844" s="10">
        <f t="shared" si="479"/>
        <v>6.3896786277157253E-2</v>
      </c>
      <c r="AJ844" s="10">
        <f t="shared" ca="1" si="470"/>
        <v>0.37340168355000009</v>
      </c>
      <c r="AK844" s="12">
        <f t="shared" si="471"/>
        <v>5.0069811002608114E-2</v>
      </c>
      <c r="AL844" s="10">
        <f t="shared" ca="1" si="472"/>
        <v>4.0223465267288541</v>
      </c>
      <c r="AM844" s="10">
        <f t="shared" si="473"/>
        <v>6.3896786277157253E-2</v>
      </c>
      <c r="AN844" s="10">
        <f t="shared" si="474"/>
        <v>3.2743288575187806</v>
      </c>
      <c r="AO844" s="10">
        <f t="shared" si="475"/>
        <v>3.336854658</v>
      </c>
      <c r="AP844" s="10">
        <f t="shared" si="476"/>
        <v>0.27496721081951242</v>
      </c>
      <c r="AQ844" s="10">
        <f t="shared" si="477"/>
        <v>2.1345305837200002</v>
      </c>
      <c r="AR844" s="15">
        <f t="shared" ca="1" si="478"/>
        <v>1.4702086973678523</v>
      </c>
    </row>
    <row r="845" spans="1:44">
      <c r="A845" s="14" t="str">
        <f t="shared" si="448"/>
        <v>WV3</v>
      </c>
      <c r="B845" t="s">
        <v>113</v>
      </c>
      <c r="C845" t="s">
        <v>152</v>
      </c>
      <c r="D845">
        <v>3</v>
      </c>
      <c r="E845">
        <v>1</v>
      </c>
      <c r="F845" s="16">
        <f t="shared" ca="1" si="480"/>
        <v>2.4015267493760799</v>
      </c>
      <c r="G845">
        <v>12.573030299999999</v>
      </c>
      <c r="H845">
        <v>0.84181818200000003</v>
      </c>
      <c r="I845">
        <v>-0.36520202000000002</v>
      </c>
      <c r="J845">
        <v>450.63636359999998</v>
      </c>
      <c r="K845">
        <v>3.2707575759999998</v>
      </c>
      <c r="L845">
        <v>38.768363639999997</v>
      </c>
      <c r="M845">
        <v>6.0575757579999996</v>
      </c>
      <c r="N845" s="12">
        <f t="shared" si="449"/>
        <v>28.1</v>
      </c>
      <c r="O845" s="10">
        <f t="shared" si="450"/>
        <v>11.7</v>
      </c>
      <c r="P845" s="10">
        <f t="shared" si="451"/>
        <v>96.085392897980825</v>
      </c>
      <c r="Q845" s="10">
        <f t="shared" si="452"/>
        <v>32.575143952371441</v>
      </c>
      <c r="R845" s="10">
        <f t="shared" si="453"/>
        <v>27.43413149462144</v>
      </c>
      <c r="S845" s="12">
        <f t="shared" si="454"/>
        <v>14.299268324777778</v>
      </c>
      <c r="T845" s="10">
        <f t="shared" si="455"/>
        <v>21.328257636343199</v>
      </c>
      <c r="U845" s="10">
        <f t="shared" si="456"/>
        <v>0.67043771547526354</v>
      </c>
      <c r="V845" s="10">
        <f t="shared" si="457"/>
        <v>11.010436610078889</v>
      </c>
      <c r="W845" s="10">
        <f t="shared" si="458"/>
        <v>30.00463772349644</v>
      </c>
      <c r="X845" s="10">
        <f t="shared" si="459"/>
        <v>0.23203145670518355</v>
      </c>
      <c r="Y845" s="10">
        <f t="shared" si="460"/>
        <v>0.55509091589160586</v>
      </c>
      <c r="Z845" s="10">
        <f t="shared" si="461"/>
        <v>3.8645539466236651</v>
      </c>
      <c r="AA845" s="10">
        <f t="shared" si="462"/>
        <v>7.1458826634552235</v>
      </c>
      <c r="AB845" s="10">
        <f t="shared" si="463"/>
        <v>6.707424241</v>
      </c>
      <c r="AC845" s="10">
        <f t="shared" si="464"/>
        <v>1.4564479598561937</v>
      </c>
      <c r="AD845" s="10">
        <f t="shared" si="465"/>
        <v>0.64925014251614277</v>
      </c>
      <c r="AE845" s="10">
        <f t="shared" si="466"/>
        <v>1.0528490511861683</v>
      </c>
      <c r="AF845" s="10">
        <f t="shared" si="467"/>
        <v>0.59475542557166616</v>
      </c>
      <c r="AG845" s="10">
        <f t="shared" si="468"/>
        <v>6.7582890002815227E-2</v>
      </c>
      <c r="AH845" s="10">
        <f t="shared" si="469"/>
        <v>96.085392897980825</v>
      </c>
      <c r="AI845" s="10">
        <f t="shared" si="479"/>
        <v>6.3896786277157253E-2</v>
      </c>
      <c r="AJ845" s="10">
        <f t="shared" ca="1" si="470"/>
        <v>0.67787104357000005</v>
      </c>
      <c r="AK845" s="12">
        <f t="shared" si="471"/>
        <v>6.7582890002815227E-2</v>
      </c>
      <c r="AL845" s="10">
        <f t="shared" ca="1" si="472"/>
        <v>6.4680116198852238</v>
      </c>
      <c r="AM845" s="10">
        <f t="shared" si="473"/>
        <v>6.3896786277157253E-2</v>
      </c>
      <c r="AN845" s="10">
        <f t="shared" si="474"/>
        <v>3.2176478777500979</v>
      </c>
      <c r="AO845" s="10">
        <f t="shared" si="475"/>
        <v>3.2707575759999998</v>
      </c>
      <c r="AP845" s="10">
        <f t="shared" si="476"/>
        <v>0.45809362561450218</v>
      </c>
      <c r="AQ845" s="10">
        <f t="shared" si="477"/>
        <v>2.1120575758399998</v>
      </c>
      <c r="AR845" s="15">
        <f t="shared" ca="1" si="478"/>
        <v>2.4015267493760799</v>
      </c>
    </row>
    <row r="846" spans="1:44">
      <c r="A846" s="14" t="str">
        <f t="shared" si="448"/>
        <v>WV4</v>
      </c>
      <c r="B846" t="s">
        <v>113</v>
      </c>
      <c r="C846" t="s">
        <v>152</v>
      </c>
      <c r="D846">
        <v>4</v>
      </c>
      <c r="E846">
        <v>1</v>
      </c>
      <c r="F846" s="16">
        <f t="shared" ca="1" si="480"/>
        <v>3.418486640332882</v>
      </c>
      <c r="G846">
        <v>17.963949840000002</v>
      </c>
      <c r="H846">
        <v>5.7504702190000003</v>
      </c>
      <c r="I846">
        <v>4.2590647859999997</v>
      </c>
      <c r="J846">
        <v>450.63636359999998</v>
      </c>
      <c r="K846">
        <v>3.2899555899999999</v>
      </c>
      <c r="L846">
        <v>38.768363639999997</v>
      </c>
      <c r="M846">
        <v>6.2821316610000002</v>
      </c>
      <c r="N846" s="12">
        <f t="shared" si="449"/>
        <v>35.200000000000003</v>
      </c>
      <c r="O846" s="10">
        <f t="shared" si="450"/>
        <v>13</v>
      </c>
      <c r="P846" s="10">
        <f t="shared" si="451"/>
        <v>96.085392897980825</v>
      </c>
      <c r="Q846" s="10">
        <f t="shared" si="452"/>
        <v>34.91776518869144</v>
      </c>
      <c r="R846" s="10">
        <f t="shared" si="453"/>
        <v>29.49597057068144</v>
      </c>
      <c r="S846" s="12">
        <f t="shared" si="454"/>
        <v>17.305039787200002</v>
      </c>
      <c r="T846" s="10">
        <f t="shared" si="455"/>
        <v>26.717247999974401</v>
      </c>
      <c r="U846" s="10">
        <f t="shared" si="456"/>
        <v>0.64771041490562886</v>
      </c>
      <c r="V846" s="10">
        <f t="shared" si="457"/>
        <v>13.324880636144002</v>
      </c>
      <c r="W846" s="10">
        <f t="shared" si="458"/>
        <v>32.206867879686442</v>
      </c>
      <c r="X846" s="10">
        <f t="shared" si="459"/>
        <v>0.2125915396026517</v>
      </c>
      <c r="Y846" s="10">
        <f t="shared" si="460"/>
        <v>0.52440906012259902</v>
      </c>
      <c r="Z846" s="10">
        <f t="shared" si="461"/>
        <v>3.5905803941144527</v>
      </c>
      <c r="AA846" s="10">
        <f t="shared" si="462"/>
        <v>9.7343002420295495</v>
      </c>
      <c r="AB846" s="10">
        <f t="shared" si="463"/>
        <v>11.857210029500001</v>
      </c>
      <c r="AC846" s="10">
        <f t="shared" si="464"/>
        <v>2.0593153802398554</v>
      </c>
      <c r="AD846" s="10">
        <f t="shared" si="465"/>
        <v>0.91907744546311088</v>
      </c>
      <c r="AE846" s="10">
        <f t="shared" si="466"/>
        <v>1.4891964128514832</v>
      </c>
      <c r="AF846" s="10">
        <f t="shared" si="467"/>
        <v>0.82820998881748331</v>
      </c>
      <c r="AG846" s="10">
        <f t="shared" si="468"/>
        <v>9.1718351939142809E-2</v>
      </c>
      <c r="AH846" s="10">
        <f t="shared" si="469"/>
        <v>96.085392897980825</v>
      </c>
      <c r="AI846" s="10">
        <f t="shared" si="479"/>
        <v>6.3896786277157253E-2</v>
      </c>
      <c r="AJ846" s="10">
        <f t="shared" ca="1" si="470"/>
        <v>0.72097001039000019</v>
      </c>
      <c r="AK846" s="12">
        <f t="shared" si="471"/>
        <v>9.1718351939142809E-2</v>
      </c>
      <c r="AL846" s="10">
        <f t="shared" ca="1" si="472"/>
        <v>9.01333023163955</v>
      </c>
      <c r="AM846" s="10">
        <f t="shared" si="473"/>
        <v>6.3896786277157253E-2</v>
      </c>
      <c r="AN846" s="10">
        <f t="shared" si="474"/>
        <v>3.1594776902673289</v>
      </c>
      <c r="AO846" s="10">
        <f t="shared" si="475"/>
        <v>3.2899555899999999</v>
      </c>
      <c r="AP846" s="10">
        <f t="shared" si="476"/>
        <v>0.66098642403399988</v>
      </c>
      <c r="AQ846" s="10">
        <f t="shared" si="477"/>
        <v>2.1185849006000002</v>
      </c>
      <c r="AR846" s="15">
        <f t="shared" ca="1" si="478"/>
        <v>3.418486640332882</v>
      </c>
    </row>
    <row r="847" spans="1:44">
      <c r="A847" s="14" t="str">
        <f t="shared" si="448"/>
        <v>WV5</v>
      </c>
      <c r="B847" t="s">
        <v>113</v>
      </c>
      <c r="C847" t="s">
        <v>152</v>
      </c>
      <c r="D847">
        <v>5</v>
      </c>
      <c r="E847">
        <v>1</v>
      </c>
      <c r="F847" s="16">
        <f t="shared" ca="1" si="480"/>
        <v>3.8026898745562843</v>
      </c>
      <c r="G847">
        <v>21.284848480000001</v>
      </c>
      <c r="H847">
        <v>9.442121212</v>
      </c>
      <c r="I847">
        <v>9.4462499999999991</v>
      </c>
      <c r="J847">
        <v>450.63636359999998</v>
      </c>
      <c r="K847">
        <v>2.7719318180000001</v>
      </c>
      <c r="L847">
        <v>38.768363639999997</v>
      </c>
      <c r="M847">
        <v>7.1242424240000002</v>
      </c>
      <c r="N847" s="12">
        <f t="shared" si="449"/>
        <v>39.9</v>
      </c>
      <c r="O847" s="10">
        <f t="shared" si="450"/>
        <v>14.1</v>
      </c>
      <c r="P847" s="10">
        <f t="shared" si="451"/>
        <v>96.085392897980825</v>
      </c>
      <c r="Q847" s="10">
        <f t="shared" si="452"/>
        <v>36.631205816688002</v>
      </c>
      <c r="R847" s="10">
        <f t="shared" si="453"/>
        <v>31.006898422128</v>
      </c>
      <c r="S847" s="12">
        <f t="shared" si="454"/>
        <v>20.05504513182979</v>
      </c>
      <c r="T847" s="10">
        <f t="shared" si="455"/>
        <v>30.284607818152796</v>
      </c>
      <c r="U847" s="10">
        <f t="shared" si="456"/>
        <v>0.66221908014303754</v>
      </c>
      <c r="V847" s="10">
        <f t="shared" si="457"/>
        <v>15.442384751508939</v>
      </c>
      <c r="W847" s="10">
        <f t="shared" si="458"/>
        <v>33.819052119407999</v>
      </c>
      <c r="X847" s="10">
        <f t="shared" si="459"/>
        <v>0.18771930577173351</v>
      </c>
      <c r="Y847" s="10">
        <f t="shared" si="460"/>
        <v>0.54399575819310075</v>
      </c>
      <c r="Z847" s="10">
        <f t="shared" si="461"/>
        <v>3.4535510791636792</v>
      </c>
      <c r="AA847" s="10">
        <f t="shared" si="462"/>
        <v>11.98883367234526</v>
      </c>
      <c r="AB847" s="10">
        <f t="shared" si="463"/>
        <v>15.363484846</v>
      </c>
      <c r="AC847" s="10">
        <f t="shared" si="464"/>
        <v>2.5308538146800714</v>
      </c>
      <c r="AD847" s="10">
        <f t="shared" si="465"/>
        <v>1.1828043849047265</v>
      </c>
      <c r="AE847" s="10">
        <f t="shared" si="466"/>
        <v>1.8568290997923991</v>
      </c>
      <c r="AF847" s="10">
        <f t="shared" si="467"/>
        <v>1.1831331548287141</v>
      </c>
      <c r="AG847" s="10">
        <f t="shared" si="468"/>
        <v>0.11205933362684473</v>
      </c>
      <c r="AH847" s="10">
        <f t="shared" si="469"/>
        <v>96.085392897980825</v>
      </c>
      <c r="AI847" s="10">
        <f t="shared" si="479"/>
        <v>6.3896786277157253E-2</v>
      </c>
      <c r="AJ847" s="10">
        <f t="shared" ca="1" si="470"/>
        <v>0.49087847430999998</v>
      </c>
      <c r="AK847" s="12">
        <f t="shared" si="471"/>
        <v>0.11205933362684473</v>
      </c>
      <c r="AL847" s="10">
        <f t="shared" ca="1" si="472"/>
        <v>11.49795519803526</v>
      </c>
      <c r="AM847" s="10">
        <f t="shared" si="473"/>
        <v>6.3896786277157253E-2</v>
      </c>
      <c r="AN847" s="10">
        <f t="shared" si="474"/>
        <v>3.1210609085288428</v>
      </c>
      <c r="AO847" s="10">
        <f t="shared" si="475"/>
        <v>2.7719318180000001</v>
      </c>
      <c r="AP847" s="10">
        <f t="shared" si="476"/>
        <v>0.67369594496368501</v>
      </c>
      <c r="AQ847" s="10">
        <f t="shared" si="477"/>
        <v>1.9424568181200002</v>
      </c>
      <c r="AR847" s="15">
        <f t="shared" ca="1" si="478"/>
        <v>3.8026898745562843</v>
      </c>
    </row>
    <row r="848" spans="1:44">
      <c r="A848" s="14" t="str">
        <f t="shared" si="448"/>
        <v>WV6</v>
      </c>
      <c r="B848" t="s">
        <v>113</v>
      </c>
      <c r="C848" t="s">
        <v>152</v>
      </c>
      <c r="D848">
        <v>6</v>
      </c>
      <c r="E848">
        <v>1</v>
      </c>
      <c r="F848" s="16">
        <f t="shared" ca="1" si="480"/>
        <v>1.7965011631731098</v>
      </c>
      <c r="G848">
        <v>26.086206900000001</v>
      </c>
      <c r="H848">
        <v>14.924764890000001</v>
      </c>
      <c r="I848">
        <v>15.470990069999999</v>
      </c>
      <c r="J848">
        <v>450.63636359999998</v>
      </c>
      <c r="K848">
        <v>2.3023772199999999</v>
      </c>
      <c r="L848">
        <v>38.768363639999997</v>
      </c>
      <c r="M848">
        <v>7.8056426329999997</v>
      </c>
      <c r="N848" s="12">
        <f t="shared" si="449"/>
        <v>14.8</v>
      </c>
      <c r="O848" s="10">
        <f t="shared" si="450"/>
        <v>14.6</v>
      </c>
      <c r="P848" s="10">
        <f t="shared" si="451"/>
        <v>96.085392897980825</v>
      </c>
      <c r="Q848" s="10">
        <f t="shared" si="452"/>
        <v>39.187417741303001</v>
      </c>
      <c r="R848" s="10">
        <f t="shared" si="453"/>
        <v>33.497568920898438</v>
      </c>
      <c r="S848" s="12">
        <f t="shared" si="454"/>
        <v>7.6562846222054803</v>
      </c>
      <c r="T848" s="10">
        <f t="shared" si="455"/>
        <v>11.2333883636256</v>
      </c>
      <c r="U848" s="10">
        <f t="shared" si="456"/>
        <v>0.68156502511717643</v>
      </c>
      <c r="V848" s="10">
        <f t="shared" si="457"/>
        <v>5.8953391590982198</v>
      </c>
      <c r="W848" s="10">
        <f t="shared" si="458"/>
        <v>36.342493331100719</v>
      </c>
      <c r="X848" s="10">
        <f t="shared" si="459"/>
        <v>0.15438779408530087</v>
      </c>
      <c r="Y848" s="10">
        <f t="shared" si="460"/>
        <v>0.5701127839081882</v>
      </c>
      <c r="Z848" s="10">
        <f t="shared" si="461"/>
        <v>3.1988101170281675</v>
      </c>
      <c r="AA848" s="10">
        <f t="shared" si="462"/>
        <v>2.6965290420700523</v>
      </c>
      <c r="AB848" s="10">
        <f t="shared" si="463"/>
        <v>20.505485895</v>
      </c>
      <c r="AC848" s="10">
        <f t="shared" si="464"/>
        <v>3.3786078501895846</v>
      </c>
      <c r="AD848" s="10">
        <f t="shared" si="465"/>
        <v>1.6971035881112497</v>
      </c>
      <c r="AE848" s="10">
        <f t="shared" si="466"/>
        <v>2.537855719150417</v>
      </c>
      <c r="AF848" s="10">
        <f t="shared" si="467"/>
        <v>1.7577495400265652</v>
      </c>
      <c r="AG848" s="10">
        <f t="shared" si="468"/>
        <v>0.14874667363999594</v>
      </c>
      <c r="AH848" s="10">
        <f t="shared" si="469"/>
        <v>96.085392897980825</v>
      </c>
      <c r="AI848" s="10">
        <f t="shared" si="479"/>
        <v>6.3896786277157253E-2</v>
      </c>
      <c r="AJ848" s="10">
        <f t="shared" ca="1" si="470"/>
        <v>0.7198801468599999</v>
      </c>
      <c r="AK848" s="12">
        <f t="shared" si="471"/>
        <v>0.14874667363999594</v>
      </c>
      <c r="AL848" s="10">
        <f t="shared" ca="1" si="472"/>
        <v>1.9766488952100523</v>
      </c>
      <c r="AM848" s="10">
        <f t="shared" si="473"/>
        <v>6.3896786277157253E-2</v>
      </c>
      <c r="AN848" s="10">
        <f t="shared" si="474"/>
        <v>3.0663822083447196</v>
      </c>
      <c r="AO848" s="10">
        <f t="shared" si="475"/>
        <v>2.3023772199999999</v>
      </c>
      <c r="AP848" s="10">
        <f t="shared" si="476"/>
        <v>0.78010617912385172</v>
      </c>
      <c r="AQ848" s="10">
        <f t="shared" si="477"/>
        <v>1.7828082547999999</v>
      </c>
      <c r="AR848" s="15">
        <f t="shared" ca="1" si="478"/>
        <v>1.7965011631731098</v>
      </c>
    </row>
    <row r="849" spans="1:44">
      <c r="A849" s="14" t="str">
        <f t="shared" si="448"/>
        <v>WV7</v>
      </c>
      <c r="B849" t="s">
        <v>113</v>
      </c>
      <c r="C849" t="s">
        <v>152</v>
      </c>
      <c r="D849">
        <v>7</v>
      </c>
      <c r="E849">
        <v>1</v>
      </c>
      <c r="F849" s="16">
        <f t="shared" ca="1" si="480"/>
        <v>4.3995903814244439</v>
      </c>
      <c r="G849">
        <v>27.747878790000001</v>
      </c>
      <c r="H849">
        <v>17.68878788</v>
      </c>
      <c r="I849">
        <v>18.09443182</v>
      </c>
      <c r="J849">
        <v>450.63636359999998</v>
      </c>
      <c r="K849">
        <v>2.1483080810000001</v>
      </c>
      <c r="L849">
        <v>38.768363639999997</v>
      </c>
      <c r="M849">
        <v>7.7424242420000002</v>
      </c>
      <c r="N849" s="12">
        <f t="shared" si="449"/>
        <v>40.799999999999997</v>
      </c>
      <c r="O849" s="10">
        <f t="shared" si="450"/>
        <v>14.4</v>
      </c>
      <c r="P849" s="10">
        <f t="shared" si="451"/>
        <v>96.085392897980825</v>
      </c>
      <c r="Q849" s="10">
        <f t="shared" si="452"/>
        <v>39.979724640756437</v>
      </c>
      <c r="R849" s="10">
        <f t="shared" si="453"/>
        <v>34.91776518869144</v>
      </c>
      <c r="S849" s="12">
        <f t="shared" si="454"/>
        <v>21.168434342833336</v>
      </c>
      <c r="T849" s="10">
        <f t="shared" si="455"/>
        <v>30.967719272697597</v>
      </c>
      <c r="U849" s="10">
        <f t="shared" si="456"/>
        <v>0.68356452589959671</v>
      </c>
      <c r="V849" s="10">
        <f t="shared" si="457"/>
        <v>16.299694443981668</v>
      </c>
      <c r="W849" s="10">
        <f t="shared" si="458"/>
        <v>37.448744914723939</v>
      </c>
      <c r="X849" s="10">
        <f t="shared" si="459"/>
        <v>0.13826995255447069</v>
      </c>
      <c r="Y849" s="10">
        <f t="shared" si="460"/>
        <v>0.57281210996445564</v>
      </c>
      <c r="Z849" s="10">
        <f t="shared" si="461"/>
        <v>2.9660418312178662</v>
      </c>
      <c r="AA849" s="10">
        <f t="shared" si="462"/>
        <v>13.333652612763801</v>
      </c>
      <c r="AB849" s="10">
        <f t="shared" si="463"/>
        <v>22.718333335000001</v>
      </c>
      <c r="AC849" s="10">
        <f t="shared" si="464"/>
        <v>3.7247944172691589</v>
      </c>
      <c r="AD849" s="10">
        <f t="shared" si="465"/>
        <v>2.0239454530874825</v>
      </c>
      <c r="AE849" s="10">
        <f t="shared" si="466"/>
        <v>2.8743699351783207</v>
      </c>
      <c r="AF849" s="10">
        <f t="shared" si="467"/>
        <v>2.0762761246109953</v>
      </c>
      <c r="AG849" s="10">
        <f t="shared" si="468"/>
        <v>0.1674081469155983</v>
      </c>
      <c r="AH849" s="10">
        <f t="shared" si="469"/>
        <v>96.085392897980825</v>
      </c>
      <c r="AI849" s="10">
        <f t="shared" si="479"/>
        <v>6.3896786277157253E-2</v>
      </c>
      <c r="AJ849" s="10">
        <f t="shared" ca="1" si="470"/>
        <v>0.30979864160000015</v>
      </c>
      <c r="AK849" s="12">
        <f t="shared" si="471"/>
        <v>0.1674081469155983</v>
      </c>
      <c r="AL849" s="10">
        <f t="shared" ca="1" si="472"/>
        <v>13.023853971163801</v>
      </c>
      <c r="AM849" s="10">
        <f t="shared" si="473"/>
        <v>6.3896786277157253E-2</v>
      </c>
      <c r="AN849" s="10">
        <f t="shared" si="474"/>
        <v>3.0434366035075975</v>
      </c>
      <c r="AO849" s="10">
        <f t="shared" si="475"/>
        <v>2.1483080810000001</v>
      </c>
      <c r="AP849" s="10">
        <f t="shared" si="476"/>
        <v>0.79809381056732542</v>
      </c>
      <c r="AQ849" s="10">
        <f t="shared" si="477"/>
        <v>1.7304247475400001</v>
      </c>
      <c r="AR849" s="15">
        <f t="shared" ca="1" si="478"/>
        <v>4.3995903814244439</v>
      </c>
    </row>
    <row r="850" spans="1:44">
      <c r="A850" s="14" t="str">
        <f t="shared" si="448"/>
        <v>WV8</v>
      </c>
      <c r="B850" t="s">
        <v>113</v>
      </c>
      <c r="C850" t="s">
        <v>152</v>
      </c>
      <c r="D850">
        <v>8</v>
      </c>
      <c r="E850">
        <v>1</v>
      </c>
      <c r="F850" s="16">
        <f t="shared" ca="1" si="480"/>
        <v>4.0451197473693359</v>
      </c>
      <c r="G850">
        <v>26.884545450000001</v>
      </c>
      <c r="H850">
        <v>16.79909091</v>
      </c>
      <c r="I850">
        <v>17.312752530000001</v>
      </c>
      <c r="J850">
        <v>450.63636359999998</v>
      </c>
      <c r="K850">
        <v>1.963535354</v>
      </c>
      <c r="L850">
        <v>38.768363639999997</v>
      </c>
      <c r="M850">
        <v>7.6</v>
      </c>
      <c r="N850" s="12">
        <f t="shared" si="449"/>
        <v>37</v>
      </c>
      <c r="O850" s="10">
        <f t="shared" si="450"/>
        <v>13.5</v>
      </c>
      <c r="P850" s="10">
        <f t="shared" si="451"/>
        <v>96.085392897980825</v>
      </c>
      <c r="Q850" s="10">
        <f t="shared" si="452"/>
        <v>39.45019916985644</v>
      </c>
      <c r="R850" s="10">
        <f t="shared" si="453"/>
        <v>34.439446698821442</v>
      </c>
      <c r="S850" s="12">
        <f t="shared" si="454"/>
        <v>19.664814814814815</v>
      </c>
      <c r="T850" s="10">
        <f t="shared" si="455"/>
        <v>28.083470909063998</v>
      </c>
      <c r="U850" s="10">
        <f t="shared" si="456"/>
        <v>0.70022736429163945</v>
      </c>
      <c r="V850" s="10">
        <f t="shared" si="457"/>
        <v>15.141907407407407</v>
      </c>
      <c r="W850" s="10">
        <f t="shared" si="458"/>
        <v>36.944822934338944</v>
      </c>
      <c r="X850" s="10">
        <f t="shared" si="459"/>
        <v>0.14317823945242472</v>
      </c>
      <c r="Y850" s="10">
        <f t="shared" si="460"/>
        <v>0.59530694179371335</v>
      </c>
      <c r="Z850" s="10">
        <f t="shared" si="461"/>
        <v>3.1489919776298594</v>
      </c>
      <c r="AA850" s="10">
        <f t="shared" si="462"/>
        <v>11.992915429777547</v>
      </c>
      <c r="AB850" s="10">
        <f t="shared" si="463"/>
        <v>21.841818180000001</v>
      </c>
      <c r="AC850" s="10">
        <f t="shared" si="464"/>
        <v>3.541261816379377</v>
      </c>
      <c r="AD850" s="10">
        <f t="shared" si="465"/>
        <v>1.913195296557751</v>
      </c>
      <c r="AE850" s="10">
        <f t="shared" si="466"/>
        <v>2.7272285564685639</v>
      </c>
      <c r="AF850" s="10">
        <f t="shared" si="467"/>
        <v>1.9764696645432174</v>
      </c>
      <c r="AG850" s="10">
        <f t="shared" si="468"/>
        <v>0.15979284248001188</v>
      </c>
      <c r="AH850" s="10">
        <f t="shared" si="469"/>
        <v>96.085392897980825</v>
      </c>
      <c r="AI850" s="10">
        <f t="shared" si="479"/>
        <v>6.3896786277157253E-2</v>
      </c>
      <c r="AJ850" s="10">
        <f t="shared" ca="1" si="470"/>
        <v>-0.1227121217</v>
      </c>
      <c r="AK850" s="12">
        <f t="shared" si="471"/>
        <v>0.15979284248001188</v>
      </c>
      <c r="AL850" s="10">
        <f t="shared" ca="1" si="472"/>
        <v>12.115627551477546</v>
      </c>
      <c r="AM850" s="10">
        <f t="shared" si="473"/>
        <v>6.3896786277157253E-2</v>
      </c>
      <c r="AN850" s="10">
        <f t="shared" si="474"/>
        <v>3.0524842288503078</v>
      </c>
      <c r="AO850" s="10">
        <f t="shared" si="475"/>
        <v>1.963535354</v>
      </c>
      <c r="AP850" s="10">
        <f t="shared" si="476"/>
        <v>0.75075889192534651</v>
      </c>
      <c r="AQ850" s="10">
        <f t="shared" si="477"/>
        <v>1.6676020203599999</v>
      </c>
      <c r="AR850" s="15">
        <f t="shared" ca="1" si="478"/>
        <v>4.0451197473693359</v>
      </c>
    </row>
    <row r="851" spans="1:44">
      <c r="A851" s="14" t="str">
        <f t="shared" si="448"/>
        <v>WV9</v>
      </c>
      <c r="B851" t="s">
        <v>113</v>
      </c>
      <c r="C851" t="s">
        <v>152</v>
      </c>
      <c r="D851">
        <v>9</v>
      </c>
      <c r="E851">
        <v>1</v>
      </c>
      <c r="F851" s="16">
        <f t="shared" ca="1" si="480"/>
        <v>3.2740354181380571</v>
      </c>
      <c r="G851">
        <v>23.82633229</v>
      </c>
      <c r="H851">
        <v>12.610344830000001</v>
      </c>
      <c r="I851">
        <v>13.402625390000001</v>
      </c>
      <c r="J851">
        <v>450.63636359999998</v>
      </c>
      <c r="K851">
        <v>2.2508620690000001</v>
      </c>
      <c r="L851">
        <v>38.768363639999997</v>
      </c>
      <c r="M851">
        <v>6.4764890279999996</v>
      </c>
      <c r="N851" s="12">
        <f t="shared" si="449"/>
        <v>30.7</v>
      </c>
      <c r="O851" s="10">
        <f t="shared" si="450"/>
        <v>12.2</v>
      </c>
      <c r="P851" s="10">
        <f t="shared" si="451"/>
        <v>96.085392897980825</v>
      </c>
      <c r="Q851" s="10">
        <f t="shared" si="452"/>
        <v>37.893147821406437</v>
      </c>
      <c r="R851" s="10">
        <f t="shared" si="453"/>
        <v>32.575143952371441</v>
      </c>
      <c r="S851" s="12">
        <f t="shared" si="454"/>
        <v>15.823697260639342</v>
      </c>
      <c r="T851" s="10">
        <f t="shared" si="455"/>
        <v>23.301690727250399</v>
      </c>
      <c r="U851" s="10">
        <f t="shared" si="456"/>
        <v>0.67907936148745462</v>
      </c>
      <c r="V851" s="10">
        <f t="shared" si="457"/>
        <v>12.184246890692293</v>
      </c>
      <c r="W851" s="10">
        <f t="shared" si="458"/>
        <v>35.234145886888939</v>
      </c>
      <c r="X851" s="10">
        <f t="shared" si="459"/>
        <v>0.16639565321892483</v>
      </c>
      <c r="Y851" s="10">
        <f t="shared" si="460"/>
        <v>0.56675713800806382</v>
      </c>
      <c r="Z851" s="10">
        <f t="shared" si="461"/>
        <v>3.3227886910965028</v>
      </c>
      <c r="AA851" s="10">
        <f t="shared" si="462"/>
        <v>8.8614581995957913</v>
      </c>
      <c r="AB851" s="10">
        <f t="shared" si="463"/>
        <v>18.218338559999999</v>
      </c>
      <c r="AC851" s="10">
        <f t="shared" si="464"/>
        <v>2.9529544919852411</v>
      </c>
      <c r="AD851" s="10">
        <f t="shared" si="465"/>
        <v>1.4600189715959402</v>
      </c>
      <c r="AE851" s="10">
        <f t="shared" si="466"/>
        <v>2.2064867317905907</v>
      </c>
      <c r="AF851" s="10">
        <f t="shared" si="467"/>
        <v>1.5376770010859089</v>
      </c>
      <c r="AG851" s="10">
        <f t="shared" si="468"/>
        <v>0.13133857040936642</v>
      </c>
      <c r="AH851" s="10">
        <f t="shared" si="469"/>
        <v>96.085392897980825</v>
      </c>
      <c r="AI851" s="10">
        <f t="shared" si="479"/>
        <v>6.3896786277157253E-2</v>
      </c>
      <c r="AJ851" s="10">
        <f t="shared" ca="1" si="470"/>
        <v>-0.5072871468000002</v>
      </c>
      <c r="AK851" s="12">
        <f t="shared" si="471"/>
        <v>0.13133857040936642</v>
      </c>
      <c r="AL851" s="10">
        <f t="shared" ca="1" si="472"/>
        <v>9.3687453463957908</v>
      </c>
      <c r="AM851" s="10">
        <f t="shared" si="473"/>
        <v>6.3896786277157253E-2</v>
      </c>
      <c r="AN851" s="10">
        <f t="shared" si="474"/>
        <v>3.0904647160967582</v>
      </c>
      <c r="AO851" s="10">
        <f t="shared" si="475"/>
        <v>2.2508620690000001</v>
      </c>
      <c r="AP851" s="10">
        <f t="shared" si="476"/>
        <v>0.66880973070468186</v>
      </c>
      <c r="AQ851" s="10">
        <f t="shared" si="477"/>
        <v>1.7652931034600001</v>
      </c>
      <c r="AR851" s="15">
        <f t="shared" ca="1" si="478"/>
        <v>3.2740354181380571</v>
      </c>
    </row>
    <row r="852" spans="1:44">
      <c r="A852" s="14" t="str">
        <f t="shared" si="448"/>
        <v>WV10</v>
      </c>
      <c r="B852" t="s">
        <v>113</v>
      </c>
      <c r="C852" t="s">
        <v>152</v>
      </c>
      <c r="D852">
        <v>10</v>
      </c>
      <c r="E852">
        <v>1</v>
      </c>
      <c r="F852" s="16">
        <f t="shared" ca="1" si="480"/>
        <v>2.429398292661396</v>
      </c>
      <c r="G852">
        <v>17.942424240000001</v>
      </c>
      <c r="H852">
        <v>6.3054545449999999</v>
      </c>
      <c r="I852">
        <v>6.631439394</v>
      </c>
      <c r="J852">
        <v>450.63636359999998</v>
      </c>
      <c r="K852">
        <v>2.368042929</v>
      </c>
      <c r="L852">
        <v>38.768363639999997</v>
      </c>
      <c r="M852">
        <v>6.348484848</v>
      </c>
      <c r="N852" s="12">
        <f t="shared" si="449"/>
        <v>23.6</v>
      </c>
      <c r="O852" s="10">
        <f t="shared" si="450"/>
        <v>11</v>
      </c>
      <c r="P852" s="10">
        <f t="shared" si="451"/>
        <v>96.085392897980825</v>
      </c>
      <c r="Q852" s="10">
        <f t="shared" si="452"/>
        <v>34.91776518869144</v>
      </c>
      <c r="R852" s="10">
        <f t="shared" si="453"/>
        <v>29.708361940743</v>
      </c>
      <c r="S852" s="12">
        <f t="shared" si="454"/>
        <v>12.710192836945453</v>
      </c>
      <c r="T852" s="10">
        <f t="shared" si="455"/>
        <v>17.912700363619201</v>
      </c>
      <c r="U852" s="10">
        <f t="shared" si="456"/>
        <v>0.7095631914191971</v>
      </c>
      <c r="V852" s="10">
        <f t="shared" si="457"/>
        <v>9.786848484447999</v>
      </c>
      <c r="W852" s="10">
        <f t="shared" si="458"/>
        <v>32.313063564717218</v>
      </c>
      <c r="X852" s="10">
        <f t="shared" si="459"/>
        <v>0.20163462621683503</v>
      </c>
      <c r="Y852" s="10">
        <f t="shared" si="460"/>
        <v>0.6079103084159162</v>
      </c>
      <c r="Z852" s="10">
        <f t="shared" si="461"/>
        <v>3.9607985767645335</v>
      </c>
      <c r="AA852" s="10">
        <f t="shared" si="462"/>
        <v>5.8260499076834655</v>
      </c>
      <c r="AB852" s="10">
        <f t="shared" si="463"/>
        <v>12.123939392500001</v>
      </c>
      <c r="AC852" s="10">
        <f t="shared" si="464"/>
        <v>2.0565290545113686</v>
      </c>
      <c r="AD852" s="10">
        <f t="shared" si="465"/>
        <v>0.95506957819071225</v>
      </c>
      <c r="AE852" s="10">
        <f t="shared" si="466"/>
        <v>1.5057993163510404</v>
      </c>
      <c r="AF852" s="10">
        <f t="shared" si="467"/>
        <v>0.97678452357933454</v>
      </c>
      <c r="AG852" s="10">
        <f t="shared" si="468"/>
        <v>9.3146350026227537E-2</v>
      </c>
      <c r="AH852" s="10">
        <f t="shared" si="469"/>
        <v>96.085392897980825</v>
      </c>
      <c r="AI852" s="10">
        <f t="shared" si="479"/>
        <v>6.3896786277157253E-2</v>
      </c>
      <c r="AJ852" s="10">
        <f t="shared" ca="1" si="470"/>
        <v>-0.85321588344999988</v>
      </c>
      <c r="AK852" s="12">
        <f t="shared" si="471"/>
        <v>9.3146350026227537E-2</v>
      </c>
      <c r="AL852" s="10">
        <f t="shared" ca="1" si="472"/>
        <v>6.6792657911334654</v>
      </c>
      <c r="AM852" s="10">
        <f t="shared" si="473"/>
        <v>6.3896786277157253E-2</v>
      </c>
      <c r="AN852" s="10">
        <f t="shared" si="474"/>
        <v>3.1565220441243449</v>
      </c>
      <c r="AO852" s="10">
        <f t="shared" si="475"/>
        <v>2.368042929</v>
      </c>
      <c r="AP852" s="10">
        <f t="shared" si="476"/>
        <v>0.52901479277170582</v>
      </c>
      <c r="AQ852" s="10">
        <f t="shared" si="477"/>
        <v>1.80513459586</v>
      </c>
      <c r="AR852" s="15">
        <f t="shared" ca="1" si="478"/>
        <v>2.429398292661396</v>
      </c>
    </row>
    <row r="853" spans="1:44">
      <c r="A853" s="14" t="str">
        <f t="shared" si="448"/>
        <v>WV11</v>
      </c>
      <c r="B853" t="s">
        <v>113</v>
      </c>
      <c r="C853" t="s">
        <v>152</v>
      </c>
      <c r="D853">
        <v>11</v>
      </c>
      <c r="E853">
        <v>1</v>
      </c>
      <c r="F853" s="16">
        <f t="shared" ca="1" si="480"/>
        <v>1.8269965553240193</v>
      </c>
      <c r="G853">
        <v>11.91097179</v>
      </c>
      <c r="H853">
        <v>1.5018808779999999</v>
      </c>
      <c r="I853">
        <v>0.51782915399999996</v>
      </c>
      <c r="J853">
        <v>450.63636359999998</v>
      </c>
      <c r="K853">
        <v>3.1524555900000002</v>
      </c>
      <c r="L853">
        <v>38.768363639999997</v>
      </c>
      <c r="M853">
        <v>4.4231974919999999</v>
      </c>
      <c r="N853" s="12">
        <f t="shared" si="449"/>
        <v>17.5</v>
      </c>
      <c r="O853" s="10">
        <f t="shared" si="450"/>
        <v>9.9</v>
      </c>
      <c r="P853" s="10">
        <f t="shared" si="451"/>
        <v>96.085392897980825</v>
      </c>
      <c r="Q853" s="10">
        <f t="shared" si="452"/>
        <v>32.121141915516439</v>
      </c>
      <c r="R853" s="10">
        <f t="shared" si="453"/>
        <v>27.837567838331438</v>
      </c>
      <c r="S853" s="12">
        <f t="shared" si="454"/>
        <v>8.284391722727273</v>
      </c>
      <c r="T853" s="10">
        <f t="shared" si="455"/>
        <v>13.282722727259999</v>
      </c>
      <c r="U853" s="10">
        <f t="shared" si="456"/>
        <v>0.62369680470144107</v>
      </c>
      <c r="V853" s="10">
        <f t="shared" si="457"/>
        <v>6.3789816265000008</v>
      </c>
      <c r="W853" s="10">
        <f t="shared" si="458"/>
        <v>29.979354876923939</v>
      </c>
      <c r="X853" s="10">
        <f t="shared" si="459"/>
        <v>0.22850813971824602</v>
      </c>
      <c r="Y853" s="10">
        <f t="shared" si="460"/>
        <v>0.49199068634694554</v>
      </c>
      <c r="Z853" s="10">
        <f t="shared" si="461"/>
        <v>3.3703952901083629</v>
      </c>
      <c r="AA853" s="10">
        <f t="shared" si="462"/>
        <v>3.0085863363916379</v>
      </c>
      <c r="AB853" s="10">
        <f t="shared" si="463"/>
        <v>6.7064263339999997</v>
      </c>
      <c r="AC853" s="10">
        <f t="shared" si="464"/>
        <v>1.394351354945278</v>
      </c>
      <c r="AD853" s="10">
        <f t="shared" si="465"/>
        <v>0.6808790216791889</v>
      </c>
      <c r="AE853" s="10">
        <f t="shared" si="466"/>
        <v>1.0376151883122335</v>
      </c>
      <c r="AF853" s="10">
        <f t="shared" si="467"/>
        <v>0.63420586270847734</v>
      </c>
      <c r="AG853" s="10">
        <f t="shared" si="468"/>
        <v>6.7578800829750194E-2</v>
      </c>
      <c r="AH853" s="10">
        <f t="shared" si="469"/>
        <v>96.085392897980825</v>
      </c>
      <c r="AI853" s="10">
        <f t="shared" si="479"/>
        <v>6.3896786277157253E-2</v>
      </c>
      <c r="AJ853" s="10">
        <f t="shared" ca="1" si="470"/>
        <v>-0.75845182819000023</v>
      </c>
      <c r="AK853" s="12">
        <f t="shared" si="471"/>
        <v>6.7578800829750194E-2</v>
      </c>
      <c r="AL853" s="10">
        <f t="shared" ca="1" si="472"/>
        <v>3.767038164581638</v>
      </c>
      <c r="AM853" s="10">
        <f t="shared" si="473"/>
        <v>6.3896786277157253E-2</v>
      </c>
      <c r="AN853" s="10">
        <f t="shared" si="474"/>
        <v>3.2176593573338272</v>
      </c>
      <c r="AO853" s="10">
        <f t="shared" si="475"/>
        <v>3.1524555900000002</v>
      </c>
      <c r="AP853" s="10">
        <f t="shared" si="476"/>
        <v>0.4034093256037562</v>
      </c>
      <c r="AQ853" s="10">
        <f t="shared" si="477"/>
        <v>2.0718349005999999</v>
      </c>
      <c r="AR853" s="15">
        <f t="shared" ca="1" si="478"/>
        <v>1.8269965553240193</v>
      </c>
    </row>
    <row r="854" spans="1:44">
      <c r="A854" s="14" t="str">
        <f t="shared" si="448"/>
        <v>WV12</v>
      </c>
      <c r="B854" t="s">
        <v>113</v>
      </c>
      <c r="C854" t="s">
        <v>152</v>
      </c>
      <c r="D854">
        <v>12</v>
      </c>
      <c r="E854">
        <v>1</v>
      </c>
      <c r="F854" s="16">
        <f t="shared" ca="1" si="480"/>
        <v>1.1738517739613981</v>
      </c>
      <c r="G854">
        <v>5.9129032260000001</v>
      </c>
      <c r="H854">
        <v>-3.2187683279999999</v>
      </c>
      <c r="I854">
        <v>-3.7402859240000002</v>
      </c>
      <c r="J854">
        <v>450.63636359999998</v>
      </c>
      <c r="K854">
        <v>3.006243891</v>
      </c>
      <c r="L854">
        <v>38.768363639999997</v>
      </c>
      <c r="M854">
        <v>3.8797653959999998</v>
      </c>
      <c r="N854" s="12">
        <f t="shared" si="449"/>
        <v>14.8</v>
      </c>
      <c r="O854" s="10">
        <f t="shared" si="450"/>
        <v>9.4</v>
      </c>
      <c r="P854" s="10">
        <f t="shared" si="451"/>
        <v>96.085392897980825</v>
      </c>
      <c r="Q854" s="10">
        <f t="shared" si="452"/>
        <v>29.49597057068144</v>
      </c>
      <c r="R854" s="10">
        <f t="shared" si="453"/>
        <v>25.864076213451437</v>
      </c>
      <c r="S854" s="12">
        <f t="shared" si="454"/>
        <v>6.7542833968510632</v>
      </c>
      <c r="T854" s="10">
        <f t="shared" si="455"/>
        <v>11.2333883636256</v>
      </c>
      <c r="U854" s="10">
        <f t="shared" si="456"/>
        <v>0.60126857348953111</v>
      </c>
      <c r="V854" s="10">
        <f t="shared" si="457"/>
        <v>5.2007982155753192</v>
      </c>
      <c r="W854" s="10">
        <f t="shared" si="458"/>
        <v>27.680023392066438</v>
      </c>
      <c r="X854" s="10">
        <f t="shared" si="459"/>
        <v>0.24471556823710497</v>
      </c>
      <c r="Y854" s="10">
        <f t="shared" si="460"/>
        <v>0.46171257421086709</v>
      </c>
      <c r="Z854" s="10">
        <f t="shared" si="461"/>
        <v>3.1275175403279012</v>
      </c>
      <c r="AA854" s="10">
        <f t="shared" si="462"/>
        <v>2.073280675247418</v>
      </c>
      <c r="AB854" s="10">
        <f t="shared" si="463"/>
        <v>1.3470674490000001</v>
      </c>
      <c r="AC854" s="10">
        <f t="shared" si="464"/>
        <v>0.92948577430766177</v>
      </c>
      <c r="AD854" s="10">
        <f t="shared" si="465"/>
        <v>0.48168766396589313</v>
      </c>
      <c r="AE854" s="10">
        <f t="shared" si="466"/>
        <v>0.70558671913677751</v>
      </c>
      <c r="AF854" s="10">
        <f t="shared" si="467"/>
        <v>0.46322055797845935</v>
      </c>
      <c r="AG854" s="10">
        <f t="shared" si="468"/>
        <v>4.8450111947096496E-2</v>
      </c>
      <c r="AH854" s="10">
        <f t="shared" si="469"/>
        <v>96.085392897980825</v>
      </c>
      <c r="AI854" s="10">
        <f t="shared" si="479"/>
        <v>6.3896786277157253E-2</v>
      </c>
      <c r="AJ854" s="10">
        <f t="shared" ca="1" si="470"/>
        <v>-0.75031024390000001</v>
      </c>
      <c r="AK854" s="12">
        <f t="shared" si="471"/>
        <v>4.8450111947096496E-2</v>
      </c>
      <c r="AL854" s="10">
        <f t="shared" ca="1" si="472"/>
        <v>2.823590919147418</v>
      </c>
      <c r="AM854" s="10">
        <f t="shared" si="473"/>
        <v>6.3896786277157253E-2</v>
      </c>
      <c r="AN854" s="10">
        <f t="shared" si="474"/>
        <v>3.2805162029563384</v>
      </c>
      <c r="AO854" s="10">
        <f t="shared" si="475"/>
        <v>3.006243891</v>
      </c>
      <c r="AP854" s="10">
        <f t="shared" si="476"/>
        <v>0.24236616115831816</v>
      </c>
      <c r="AQ854" s="10">
        <f t="shared" si="477"/>
        <v>2.0221229229400004</v>
      </c>
      <c r="AR854" s="15">
        <f t="shared" ca="1" si="478"/>
        <v>1.1738517739613981</v>
      </c>
    </row>
    <row r="855" spans="1:44">
      <c r="A855" s="14" t="str">
        <f t="shared" si="448"/>
        <v>WY1</v>
      </c>
      <c r="B855" t="s">
        <v>114</v>
      </c>
      <c r="C855" t="s">
        <v>152</v>
      </c>
      <c r="D855">
        <v>1</v>
      </c>
      <c r="E855">
        <v>2</v>
      </c>
      <c r="F855" s="16">
        <f t="shared" ca="1" si="480"/>
        <v>0.9994058441500514</v>
      </c>
      <c r="G855">
        <v>0.28897435900000001</v>
      </c>
      <c r="H855">
        <v>-10.05384615</v>
      </c>
      <c r="I855">
        <v>-10.302318380000001</v>
      </c>
      <c r="J855">
        <v>1661.769231</v>
      </c>
      <c r="K855">
        <v>4.5142094019999996</v>
      </c>
      <c r="L855">
        <v>42.844461539999998</v>
      </c>
      <c r="M855">
        <v>6.1179487180000001</v>
      </c>
      <c r="N855" s="12">
        <f t="shared" si="449"/>
        <v>13.8</v>
      </c>
      <c r="O855" s="10">
        <f t="shared" si="450"/>
        <v>9.3000000000000007</v>
      </c>
      <c r="P855" s="10">
        <f t="shared" si="451"/>
        <v>83.138749778858241</v>
      </c>
      <c r="Q855" s="10">
        <f t="shared" si="452"/>
        <v>27.234065736423002</v>
      </c>
      <c r="R855" s="10">
        <f t="shared" si="453"/>
        <v>23.279793530273437</v>
      </c>
      <c r="S855" s="12">
        <f t="shared" si="454"/>
        <v>7.9891232423870964</v>
      </c>
      <c r="T855" s="10">
        <f t="shared" si="455"/>
        <v>10.808648307756</v>
      </c>
      <c r="U855" s="10">
        <f t="shared" si="456"/>
        <v>0.73914175157816109</v>
      </c>
      <c r="V855" s="10">
        <f t="shared" si="457"/>
        <v>6.1516248966380642</v>
      </c>
      <c r="W855" s="10">
        <f t="shared" si="458"/>
        <v>25.256929633348221</v>
      </c>
      <c r="X855" s="10">
        <f t="shared" si="459"/>
        <v>0.26606036575445036</v>
      </c>
      <c r="Y855" s="10">
        <f t="shared" si="460"/>
        <v>0.64784136463051756</v>
      </c>
      <c r="Z855" s="10">
        <f t="shared" si="461"/>
        <v>4.3534084138488982</v>
      </c>
      <c r="AA855" s="10">
        <f t="shared" si="462"/>
        <v>1.798216482789166</v>
      </c>
      <c r="AB855" s="10">
        <f t="shared" si="463"/>
        <v>-4.8824358955000005</v>
      </c>
      <c r="AC855" s="10">
        <f t="shared" si="464"/>
        <v>0.62376562875287722</v>
      </c>
      <c r="AD855" s="10">
        <f t="shared" si="465"/>
        <v>0.28449297924741529</v>
      </c>
      <c r="AE855" s="10">
        <f t="shared" si="466"/>
        <v>0.45412930400014628</v>
      </c>
      <c r="AF855" s="10">
        <f t="shared" si="467"/>
        <v>0.27893211797783979</v>
      </c>
      <c r="AG855" s="10">
        <f t="shared" si="468"/>
        <v>3.2238417523988969E-2</v>
      </c>
      <c r="AH855" s="10">
        <f t="shared" si="469"/>
        <v>83.138749778858241</v>
      </c>
      <c r="AI855" s="10">
        <f t="shared" si="479"/>
        <v>5.5287268602940733E-2</v>
      </c>
      <c r="AJ855" s="10">
        <f t="shared" ca="1" si="470"/>
        <v>-0.14085864324000008</v>
      </c>
      <c r="AK855" s="12">
        <f t="shared" si="471"/>
        <v>3.2238417523988969E-2</v>
      </c>
      <c r="AL855" s="10">
        <f t="shared" ca="1" si="472"/>
        <v>1.9390751260291661</v>
      </c>
      <c r="AM855" s="10">
        <f t="shared" si="473"/>
        <v>5.5287268602940733E-2</v>
      </c>
      <c r="AN855" s="10">
        <f t="shared" si="474"/>
        <v>3.3567364488259375</v>
      </c>
      <c r="AO855" s="10">
        <f t="shared" si="475"/>
        <v>4.5142094019999996</v>
      </c>
      <c r="AP855" s="10">
        <f t="shared" si="476"/>
        <v>0.17519718602230649</v>
      </c>
      <c r="AQ855" s="10">
        <f t="shared" si="477"/>
        <v>2.5348311966799999</v>
      </c>
      <c r="AR855" s="15">
        <f t="shared" ca="1" si="478"/>
        <v>0.9994058441500514</v>
      </c>
    </row>
    <row r="856" spans="1:44">
      <c r="A856" s="14" t="str">
        <f t="shared" si="448"/>
        <v>WY2</v>
      </c>
      <c r="B856" t="s">
        <v>114</v>
      </c>
      <c r="C856" t="s">
        <v>152</v>
      </c>
      <c r="D856">
        <v>2</v>
      </c>
      <c r="E856">
        <v>2</v>
      </c>
      <c r="F856" s="16">
        <f t="shared" ca="1" si="480"/>
        <v>1.3293036992828795</v>
      </c>
      <c r="G856">
        <v>1.8467236469999999</v>
      </c>
      <c r="H856">
        <v>-9.3401709400000001</v>
      </c>
      <c r="I856">
        <v>-9.7642687559999999</v>
      </c>
      <c r="J856">
        <v>1661.769231</v>
      </c>
      <c r="K856">
        <v>4.3596984809999997</v>
      </c>
      <c r="L856">
        <v>42.844461539999998</v>
      </c>
      <c r="M856">
        <v>6.9914529910000001</v>
      </c>
      <c r="N856" s="12">
        <f t="shared" si="449"/>
        <v>19.8</v>
      </c>
      <c r="O856" s="10">
        <f t="shared" si="450"/>
        <v>10.4</v>
      </c>
      <c r="P856" s="10">
        <f t="shared" si="451"/>
        <v>83.138749778858241</v>
      </c>
      <c r="Q856" s="10">
        <f t="shared" si="452"/>
        <v>27.837567838331438</v>
      </c>
      <c r="R856" s="10">
        <f t="shared" si="453"/>
        <v>23.636565478326439</v>
      </c>
      <c r="S856" s="12">
        <f t="shared" si="454"/>
        <v>11.605325443355769</v>
      </c>
      <c r="T856" s="10">
        <f t="shared" si="455"/>
        <v>15.508060615475999</v>
      </c>
      <c r="U856" s="10">
        <f t="shared" si="456"/>
        <v>0.74834150646628472</v>
      </c>
      <c r="V856" s="10">
        <f t="shared" si="457"/>
        <v>8.9361005913839424</v>
      </c>
      <c r="W856" s="10">
        <f t="shared" si="458"/>
        <v>25.737066658328938</v>
      </c>
      <c r="X856" s="10">
        <f t="shared" si="459"/>
        <v>0.26446510346885121</v>
      </c>
      <c r="Y856" s="10">
        <f t="shared" si="460"/>
        <v>0.66026103372948441</v>
      </c>
      <c r="Z856" s="10">
        <f t="shared" si="461"/>
        <v>4.4941036985713749</v>
      </c>
      <c r="AA856" s="10">
        <f t="shared" si="462"/>
        <v>4.4419968928125675</v>
      </c>
      <c r="AB856" s="10">
        <f t="shared" si="463"/>
        <v>-3.7467236465</v>
      </c>
      <c r="AC856" s="10">
        <f t="shared" si="464"/>
        <v>0.69793841691184666</v>
      </c>
      <c r="AD856" s="10">
        <f t="shared" si="465"/>
        <v>0.3010173544736231</v>
      </c>
      <c r="AE856" s="10">
        <f t="shared" si="466"/>
        <v>0.49947788569273488</v>
      </c>
      <c r="AF856" s="10">
        <f t="shared" si="467"/>
        <v>0.29109798948833449</v>
      </c>
      <c r="AG856" s="10">
        <f t="shared" si="468"/>
        <v>3.4783862148063359E-2</v>
      </c>
      <c r="AH856" s="10">
        <f t="shared" si="469"/>
        <v>83.138749778858241</v>
      </c>
      <c r="AI856" s="10">
        <f t="shared" si="479"/>
        <v>5.5287268602940733E-2</v>
      </c>
      <c r="AJ856" s="10">
        <f t="shared" ca="1" si="470"/>
        <v>0.15899971486000009</v>
      </c>
      <c r="AK856" s="12">
        <f t="shared" si="471"/>
        <v>3.4783862148063359E-2</v>
      </c>
      <c r="AL856" s="10">
        <f t="shared" ca="1" si="472"/>
        <v>4.2829971779525673</v>
      </c>
      <c r="AM856" s="10">
        <f t="shared" si="473"/>
        <v>5.5287268602940733E-2</v>
      </c>
      <c r="AN856" s="10">
        <f t="shared" si="474"/>
        <v>3.3425777104320127</v>
      </c>
      <c r="AO856" s="10">
        <f t="shared" si="475"/>
        <v>4.3596984809999997</v>
      </c>
      <c r="AP856" s="10">
        <f t="shared" si="476"/>
        <v>0.20837989620440039</v>
      </c>
      <c r="AQ856" s="10">
        <f t="shared" si="477"/>
        <v>2.48229748354</v>
      </c>
      <c r="AR856" s="15">
        <f t="shared" ca="1" si="478"/>
        <v>1.3293036992828795</v>
      </c>
    </row>
    <row r="857" spans="1:44">
      <c r="A857" s="14" t="str">
        <f t="shared" si="448"/>
        <v>WY3</v>
      </c>
      <c r="B857" t="s">
        <v>114</v>
      </c>
      <c r="C857" t="s">
        <v>152</v>
      </c>
      <c r="D857">
        <v>3</v>
      </c>
      <c r="E857">
        <v>2</v>
      </c>
      <c r="F857" s="16">
        <f t="shared" ca="1" si="480"/>
        <v>2.3200563754537478</v>
      </c>
      <c r="G857">
        <v>7.6687179490000004</v>
      </c>
      <c r="H857">
        <v>-4.7587179490000002</v>
      </c>
      <c r="I857">
        <v>-6.9700320509999996</v>
      </c>
      <c r="J857">
        <v>1661.769231</v>
      </c>
      <c r="K857">
        <v>4.4879594020000004</v>
      </c>
      <c r="L857">
        <v>42.844461539999998</v>
      </c>
      <c r="M857">
        <v>8.2230769230000007</v>
      </c>
      <c r="N857" s="12">
        <f t="shared" si="449"/>
        <v>26.3</v>
      </c>
      <c r="O857" s="10">
        <f t="shared" si="450"/>
        <v>11.7</v>
      </c>
      <c r="P857" s="10">
        <f t="shared" si="451"/>
        <v>83.138749778858241</v>
      </c>
      <c r="Q857" s="10">
        <f t="shared" si="452"/>
        <v>30.352422271526439</v>
      </c>
      <c r="R857" s="10">
        <f t="shared" si="453"/>
        <v>25.293042243327999</v>
      </c>
      <c r="S857" s="12">
        <f t="shared" si="454"/>
        <v>15.817176199782052</v>
      </c>
      <c r="T857" s="10">
        <f t="shared" si="455"/>
        <v>20.599090615506</v>
      </c>
      <c r="U857" s="10">
        <f t="shared" si="456"/>
        <v>0.76785798436537034</v>
      </c>
      <c r="V857" s="10">
        <f t="shared" si="457"/>
        <v>12.17922567383218</v>
      </c>
      <c r="W857" s="10">
        <f t="shared" si="458"/>
        <v>27.822732257427219</v>
      </c>
      <c r="X857" s="10">
        <f t="shared" si="459"/>
        <v>0.25574522859163779</v>
      </c>
      <c r="Y857" s="10">
        <f t="shared" si="460"/>
        <v>0.68660827889325005</v>
      </c>
      <c r="Z857" s="10">
        <f t="shared" si="461"/>
        <v>4.8855825078911597</v>
      </c>
      <c r="AA857" s="10">
        <f t="shared" si="462"/>
        <v>7.2936431659410204</v>
      </c>
      <c r="AB857" s="10">
        <f t="shared" si="463"/>
        <v>1.4550000000000001</v>
      </c>
      <c r="AC857" s="10">
        <f t="shared" si="464"/>
        <v>1.0488031814322734</v>
      </c>
      <c r="AD857" s="10">
        <f t="shared" si="465"/>
        <v>0.42895705191849087</v>
      </c>
      <c r="AE857" s="10">
        <f t="shared" si="466"/>
        <v>0.73888011667538211</v>
      </c>
      <c r="AF857" s="10">
        <f t="shared" si="467"/>
        <v>0.36218706658547839</v>
      </c>
      <c r="AG857" s="10">
        <f t="shared" si="468"/>
        <v>4.8783561139831622E-2</v>
      </c>
      <c r="AH857" s="10">
        <f t="shared" si="469"/>
        <v>83.138749778858241</v>
      </c>
      <c r="AI857" s="10">
        <f t="shared" si="479"/>
        <v>5.5287268602940733E-2</v>
      </c>
      <c r="AJ857" s="10">
        <f t="shared" ca="1" si="470"/>
        <v>0.72824131051000007</v>
      </c>
      <c r="AK857" s="12">
        <f t="shared" si="471"/>
        <v>4.8783561139831622E-2</v>
      </c>
      <c r="AL857" s="10">
        <f t="shared" ca="1" si="472"/>
        <v>6.5654018554310198</v>
      </c>
      <c r="AM857" s="10">
        <f t="shared" si="473"/>
        <v>5.5287268602940733E-2</v>
      </c>
      <c r="AN857" s="10">
        <f t="shared" si="474"/>
        <v>3.2792261026397771</v>
      </c>
      <c r="AO857" s="10">
        <f t="shared" si="475"/>
        <v>4.4879594020000004</v>
      </c>
      <c r="AP857" s="10">
        <f t="shared" si="476"/>
        <v>0.37669305008990372</v>
      </c>
      <c r="AQ857" s="10">
        <f t="shared" si="477"/>
        <v>2.5259061966800003</v>
      </c>
      <c r="AR857" s="15">
        <f t="shared" ca="1" si="478"/>
        <v>2.3200563754537478</v>
      </c>
    </row>
    <row r="858" spans="1:44">
      <c r="A858" s="14" t="str">
        <f t="shared" si="448"/>
        <v>WY4</v>
      </c>
      <c r="B858" t="s">
        <v>114</v>
      </c>
      <c r="C858" t="s">
        <v>152</v>
      </c>
      <c r="D858">
        <v>4</v>
      </c>
      <c r="E858">
        <v>2</v>
      </c>
      <c r="F858" s="16">
        <f t="shared" ca="1" si="480"/>
        <v>3.6970949416111405</v>
      </c>
      <c r="G858">
        <v>13.33076923</v>
      </c>
      <c r="H858">
        <v>-6.4986737000000003E-2</v>
      </c>
      <c r="I858">
        <v>-3.687068966</v>
      </c>
      <c r="J858">
        <v>1661.769231</v>
      </c>
      <c r="K858">
        <v>4.8384725910000004</v>
      </c>
      <c r="L858">
        <v>42.844461539999998</v>
      </c>
      <c r="M858">
        <v>8.8249336869999997</v>
      </c>
      <c r="N858" s="12">
        <f t="shared" si="449"/>
        <v>34.1</v>
      </c>
      <c r="O858" s="10">
        <f t="shared" si="450"/>
        <v>13.2</v>
      </c>
      <c r="P858" s="10">
        <f t="shared" si="451"/>
        <v>83.138749778858241</v>
      </c>
      <c r="Q858" s="10">
        <f t="shared" si="452"/>
        <v>32.803941275248</v>
      </c>
      <c r="R858" s="10">
        <f t="shared" si="453"/>
        <v>27.035096225898439</v>
      </c>
      <c r="S858" s="12">
        <f t="shared" si="454"/>
        <v>19.923872679041668</v>
      </c>
      <c r="T858" s="10">
        <f t="shared" si="455"/>
        <v>26.708326615541999</v>
      </c>
      <c r="U858" s="10">
        <f t="shared" si="456"/>
        <v>0.7459798199205655</v>
      </c>
      <c r="V858" s="10">
        <f t="shared" si="457"/>
        <v>15.341381962862085</v>
      </c>
      <c r="W858" s="10">
        <f t="shared" si="458"/>
        <v>29.919518750573218</v>
      </c>
      <c r="X858" s="10">
        <f t="shared" si="459"/>
        <v>0.24452494698710905</v>
      </c>
      <c r="Y858" s="10">
        <f t="shared" si="460"/>
        <v>0.65707275689276357</v>
      </c>
      <c r="Z858" s="10">
        <f t="shared" si="461"/>
        <v>4.8071894542194737</v>
      </c>
      <c r="AA858" s="10">
        <f t="shared" si="462"/>
        <v>10.534192508642612</v>
      </c>
      <c r="AB858" s="10">
        <f t="shared" si="463"/>
        <v>6.6328912464999998</v>
      </c>
      <c r="AC858" s="10">
        <f t="shared" si="464"/>
        <v>1.5304873363584632</v>
      </c>
      <c r="AD858" s="10">
        <f t="shared" si="465"/>
        <v>0.60791722712460883</v>
      </c>
      <c r="AE858" s="10">
        <f t="shared" si="466"/>
        <v>1.0692022817415361</v>
      </c>
      <c r="AF858" s="10">
        <f t="shared" si="467"/>
        <v>0.46507580345991528</v>
      </c>
      <c r="AG858" s="10">
        <f t="shared" si="468"/>
        <v>6.727805447477303E-2</v>
      </c>
      <c r="AH858" s="10">
        <f t="shared" si="469"/>
        <v>83.138749778858241</v>
      </c>
      <c r="AI858" s="10">
        <f t="shared" si="479"/>
        <v>5.5287268602940733E-2</v>
      </c>
      <c r="AJ858" s="10">
        <f t="shared" ca="1" si="470"/>
        <v>0.72490477451000002</v>
      </c>
      <c r="AK858" s="12">
        <f t="shared" si="471"/>
        <v>6.727805447477303E-2</v>
      </c>
      <c r="AL858" s="10">
        <f t="shared" ca="1" si="472"/>
        <v>9.8092877341326119</v>
      </c>
      <c r="AM858" s="10">
        <f t="shared" si="473"/>
        <v>5.5287268602940733E-2</v>
      </c>
      <c r="AN858" s="10">
        <f t="shared" si="474"/>
        <v>3.2185055055152239</v>
      </c>
      <c r="AO858" s="10">
        <f t="shared" si="475"/>
        <v>4.8384725910000004</v>
      </c>
      <c r="AP858" s="10">
        <f t="shared" si="476"/>
        <v>0.6041264782816208</v>
      </c>
      <c r="AQ858" s="10">
        <f t="shared" si="477"/>
        <v>2.6450806809400005</v>
      </c>
      <c r="AR858" s="15">
        <f t="shared" ca="1" si="478"/>
        <v>3.6970949416111405</v>
      </c>
    </row>
    <row r="859" spans="1:44">
      <c r="A859" s="14" t="str">
        <f t="shared" si="448"/>
        <v>WY5</v>
      </c>
      <c r="B859" t="s">
        <v>114</v>
      </c>
      <c r="C859" t="s">
        <v>152</v>
      </c>
      <c r="D859">
        <v>5</v>
      </c>
      <c r="E859">
        <v>2</v>
      </c>
      <c r="F859" s="16">
        <f t="shared" ca="1" si="480"/>
        <v>4.6412667596089081</v>
      </c>
      <c r="G859">
        <v>17.340256409999999</v>
      </c>
      <c r="H859">
        <v>3.788461538</v>
      </c>
      <c r="I859">
        <v>0.32653846199999997</v>
      </c>
      <c r="J859">
        <v>1661.769231</v>
      </c>
      <c r="K859">
        <v>4.4615811970000001</v>
      </c>
      <c r="L859">
        <v>42.844461539999998</v>
      </c>
      <c r="M859">
        <v>10.07179487</v>
      </c>
      <c r="N859" s="12">
        <f t="shared" si="449"/>
        <v>39.5</v>
      </c>
      <c r="O859" s="10">
        <f t="shared" si="450"/>
        <v>14.4</v>
      </c>
      <c r="P859" s="10">
        <f t="shared" si="451"/>
        <v>83.138749778858241</v>
      </c>
      <c r="Q859" s="10">
        <f t="shared" si="452"/>
        <v>34.677987430000002</v>
      </c>
      <c r="R859" s="10">
        <f t="shared" si="453"/>
        <v>28.657772836896438</v>
      </c>
      <c r="S859" s="12">
        <f t="shared" si="454"/>
        <v>23.688746436284724</v>
      </c>
      <c r="T859" s="10">
        <f t="shared" si="455"/>
        <v>30.937797692489998</v>
      </c>
      <c r="U859" s="10">
        <f t="shared" si="456"/>
        <v>0.76568948674827797</v>
      </c>
      <c r="V859" s="10">
        <f t="shared" si="457"/>
        <v>18.240334755939237</v>
      </c>
      <c r="W859" s="10">
        <f t="shared" si="458"/>
        <v>31.667880133448222</v>
      </c>
      <c r="X859" s="10">
        <f t="shared" si="459"/>
        <v>0.22927878131376006</v>
      </c>
      <c r="Y859" s="10">
        <f t="shared" si="460"/>
        <v>0.68368080711017531</v>
      </c>
      <c r="Z859" s="10">
        <f t="shared" si="461"/>
        <v>4.9640511201258013</v>
      </c>
      <c r="AA859" s="10">
        <f t="shared" si="462"/>
        <v>13.276283635813435</v>
      </c>
      <c r="AB859" s="10">
        <f t="shared" si="463"/>
        <v>10.564358973999999</v>
      </c>
      <c r="AC859" s="10">
        <f t="shared" si="464"/>
        <v>1.9799087624951073</v>
      </c>
      <c r="AD859" s="10">
        <f t="shared" si="465"/>
        <v>0.80123170181210279</v>
      </c>
      <c r="AE859" s="10">
        <f t="shared" si="466"/>
        <v>1.3905702321536051</v>
      </c>
      <c r="AF859" s="10">
        <f t="shared" si="467"/>
        <v>0.62546878915133519</v>
      </c>
      <c r="AG859" s="10">
        <f t="shared" si="468"/>
        <v>8.5058092523539852E-2</v>
      </c>
      <c r="AH859" s="10">
        <f t="shared" si="469"/>
        <v>83.138749778858241</v>
      </c>
      <c r="AI859" s="10">
        <f t="shared" si="479"/>
        <v>5.5287268602940733E-2</v>
      </c>
      <c r="AJ859" s="10">
        <f t="shared" ca="1" si="470"/>
        <v>0.55040548184999993</v>
      </c>
      <c r="AK859" s="12">
        <f t="shared" si="471"/>
        <v>8.5058092523539852E-2</v>
      </c>
      <c r="AL859" s="10">
        <f t="shared" ca="1" si="472"/>
        <v>12.725878153963436</v>
      </c>
      <c r="AM859" s="10">
        <f t="shared" si="473"/>
        <v>5.5287268602940733E-2</v>
      </c>
      <c r="AN859" s="10">
        <f t="shared" si="474"/>
        <v>3.1738826531528983</v>
      </c>
      <c r="AO859" s="10">
        <f t="shared" si="475"/>
        <v>4.4615811970000001</v>
      </c>
      <c r="AP859" s="10">
        <f t="shared" si="476"/>
        <v>0.7651014430022699</v>
      </c>
      <c r="AQ859" s="10">
        <f t="shared" si="477"/>
        <v>2.51693760698</v>
      </c>
      <c r="AR859" s="15">
        <f t="shared" ca="1" si="478"/>
        <v>4.6412667596089081</v>
      </c>
    </row>
    <row r="860" spans="1:44">
      <c r="A860" s="14" t="str">
        <f t="shared" si="448"/>
        <v>WY6</v>
      </c>
      <c r="B860" t="s">
        <v>114</v>
      </c>
      <c r="C860" t="s">
        <v>152</v>
      </c>
      <c r="D860">
        <v>6</v>
      </c>
      <c r="E860">
        <v>2</v>
      </c>
      <c r="F860" s="16">
        <f t="shared" ca="1" si="480"/>
        <v>6.3212565675474961</v>
      </c>
      <c r="G860">
        <v>23.853580900000001</v>
      </c>
      <c r="H860">
        <v>8.5671087529999994</v>
      </c>
      <c r="I860">
        <v>3.4282382849999999</v>
      </c>
      <c r="J860">
        <v>1661.769231</v>
      </c>
      <c r="K860">
        <v>4.1989389920000004</v>
      </c>
      <c r="L860">
        <v>42.844461539999998</v>
      </c>
      <c r="M860">
        <v>11.71618037</v>
      </c>
      <c r="N860" s="12">
        <f t="shared" si="449"/>
        <v>41.9</v>
      </c>
      <c r="O860" s="10">
        <f t="shared" si="450"/>
        <v>15</v>
      </c>
      <c r="P860" s="10">
        <f t="shared" si="451"/>
        <v>83.138749778858241</v>
      </c>
      <c r="Q860" s="10">
        <f t="shared" si="452"/>
        <v>37.893147821406437</v>
      </c>
      <c r="R860" s="10">
        <f t="shared" si="453"/>
        <v>30.787575509361439</v>
      </c>
      <c r="S860" s="12">
        <f t="shared" si="454"/>
        <v>26.838598583433328</v>
      </c>
      <c r="T860" s="10">
        <f t="shared" si="455"/>
        <v>32.817562615577998</v>
      </c>
      <c r="U860" s="10">
        <f t="shared" si="456"/>
        <v>0.81781206294380471</v>
      </c>
      <c r="V860" s="10">
        <f t="shared" si="457"/>
        <v>20.665720909243664</v>
      </c>
      <c r="W860" s="10">
        <f t="shared" si="458"/>
        <v>34.340361665383938</v>
      </c>
      <c r="X860" s="10">
        <f t="shared" si="459"/>
        <v>0.21626754802140941</v>
      </c>
      <c r="Y860" s="10">
        <f t="shared" si="460"/>
        <v>0.75404628497413639</v>
      </c>
      <c r="Z860" s="10">
        <f t="shared" si="461"/>
        <v>5.6000799298044956</v>
      </c>
      <c r="AA860" s="10">
        <f t="shared" si="462"/>
        <v>15.065640979439168</v>
      </c>
      <c r="AB860" s="10">
        <f t="shared" si="463"/>
        <v>16.210344826499998</v>
      </c>
      <c r="AC860" s="10">
        <f t="shared" si="464"/>
        <v>2.9577939882762725</v>
      </c>
      <c r="AD860" s="10">
        <f t="shared" si="465"/>
        <v>1.1149151097326087</v>
      </c>
      <c r="AE860" s="10">
        <f t="shared" si="466"/>
        <v>2.0363545490044404</v>
      </c>
      <c r="AF860" s="10">
        <f t="shared" si="467"/>
        <v>0.78110814656297067</v>
      </c>
      <c r="AG860" s="10">
        <f t="shared" si="468"/>
        <v>0.11750951414722052</v>
      </c>
      <c r="AH860" s="10">
        <f t="shared" si="469"/>
        <v>83.138749778858241</v>
      </c>
      <c r="AI860" s="10">
        <f t="shared" si="479"/>
        <v>5.5287268602940733E-2</v>
      </c>
      <c r="AJ860" s="10">
        <f t="shared" ca="1" si="470"/>
        <v>0.79043801934999991</v>
      </c>
      <c r="AK860" s="12">
        <f t="shared" si="471"/>
        <v>0.11750951414722052</v>
      </c>
      <c r="AL860" s="10">
        <f t="shared" ca="1" si="472"/>
        <v>14.275202960089167</v>
      </c>
      <c r="AM860" s="10">
        <f t="shared" si="473"/>
        <v>5.5287268602940733E-2</v>
      </c>
      <c r="AN860" s="10">
        <f t="shared" si="474"/>
        <v>3.1119218800417339</v>
      </c>
      <c r="AO860" s="10">
        <f t="shared" si="475"/>
        <v>4.1989389920000004</v>
      </c>
      <c r="AP860" s="10">
        <f t="shared" si="476"/>
        <v>1.2552464024414696</v>
      </c>
      <c r="AQ860" s="10">
        <f t="shared" si="477"/>
        <v>2.4276392572800001</v>
      </c>
      <c r="AR860" s="15">
        <f t="shared" ca="1" si="478"/>
        <v>6.3212565675474961</v>
      </c>
    </row>
    <row r="861" spans="1:44">
      <c r="A861" s="14" t="str">
        <f t="shared" si="448"/>
        <v>WY7</v>
      </c>
      <c r="B861" t="s">
        <v>114</v>
      </c>
      <c r="C861" t="s">
        <v>152</v>
      </c>
      <c r="D861">
        <v>7</v>
      </c>
      <c r="E861">
        <v>2</v>
      </c>
      <c r="F861" s="16">
        <f t="shared" ca="1" si="480"/>
        <v>7.3743683491885799</v>
      </c>
      <c r="G861">
        <v>29.249487179999999</v>
      </c>
      <c r="H861">
        <v>12.56564103</v>
      </c>
      <c r="I861">
        <v>5.809978632</v>
      </c>
      <c r="J861">
        <v>1661.769231</v>
      </c>
      <c r="K861">
        <v>3.7970192310000002</v>
      </c>
      <c r="L861">
        <v>42.844461539999998</v>
      </c>
      <c r="M861">
        <v>12.06410256</v>
      </c>
      <c r="N861" s="12">
        <f t="shared" si="449"/>
        <v>40.799999999999997</v>
      </c>
      <c r="O861" s="10">
        <f t="shared" si="450"/>
        <v>14.8</v>
      </c>
      <c r="P861" s="10">
        <f t="shared" si="451"/>
        <v>83.138749778858241</v>
      </c>
      <c r="Q861" s="10">
        <f t="shared" si="452"/>
        <v>40.783985627248001</v>
      </c>
      <c r="R861" s="10">
        <f t="shared" si="453"/>
        <v>32.575143952371441</v>
      </c>
      <c r="S861" s="12">
        <f t="shared" si="454"/>
        <v>26.828898123243242</v>
      </c>
      <c r="T861" s="10">
        <f t="shared" si="455"/>
        <v>31.956003692495997</v>
      </c>
      <c r="U861" s="10">
        <f t="shared" si="456"/>
        <v>0.83955736084557042</v>
      </c>
      <c r="V861" s="10">
        <f t="shared" si="457"/>
        <v>20.658251554897298</v>
      </c>
      <c r="W861" s="10">
        <f t="shared" si="458"/>
        <v>36.679564789809717</v>
      </c>
      <c r="X861" s="10">
        <f t="shared" si="459"/>
        <v>0.20550679958314583</v>
      </c>
      <c r="Y861" s="10">
        <f t="shared" si="460"/>
        <v>0.78340243714152014</v>
      </c>
      <c r="Z861" s="10">
        <f t="shared" si="461"/>
        <v>5.9052092074712057</v>
      </c>
      <c r="AA861" s="10">
        <f t="shared" si="462"/>
        <v>14.753042347426092</v>
      </c>
      <c r="AB861" s="10">
        <f t="shared" si="463"/>
        <v>20.907564104999999</v>
      </c>
      <c r="AC861" s="10">
        <f t="shared" si="464"/>
        <v>4.0637937548827594</v>
      </c>
      <c r="AD861" s="10">
        <f t="shared" si="465"/>
        <v>1.4557417149297867</v>
      </c>
      <c r="AE861" s="10">
        <f t="shared" si="466"/>
        <v>2.7597677349062728</v>
      </c>
      <c r="AF861" s="10">
        <f t="shared" si="467"/>
        <v>0.92287862032490353</v>
      </c>
      <c r="AG861" s="10">
        <f t="shared" si="468"/>
        <v>0.15200015480886273</v>
      </c>
      <c r="AH861" s="10">
        <f t="shared" si="469"/>
        <v>83.138749778858241</v>
      </c>
      <c r="AI861" s="10">
        <f t="shared" si="479"/>
        <v>5.5287268602940733E-2</v>
      </c>
      <c r="AJ861" s="10">
        <f t="shared" ca="1" si="470"/>
        <v>0.65761069899000013</v>
      </c>
      <c r="AK861" s="12">
        <f t="shared" si="471"/>
        <v>0.15200015480886273</v>
      </c>
      <c r="AL861" s="10">
        <f t="shared" ca="1" si="472"/>
        <v>14.095431648436092</v>
      </c>
      <c r="AM861" s="10">
        <f t="shared" si="473"/>
        <v>5.5287268602940733E-2</v>
      </c>
      <c r="AN861" s="10">
        <f t="shared" si="474"/>
        <v>3.0621872653759614</v>
      </c>
      <c r="AO861" s="10">
        <f t="shared" si="475"/>
        <v>3.7970192310000002</v>
      </c>
      <c r="AP861" s="10">
        <f t="shared" si="476"/>
        <v>1.8368891145813693</v>
      </c>
      <c r="AQ861" s="10">
        <f t="shared" si="477"/>
        <v>2.2909865385400003</v>
      </c>
      <c r="AR861" s="15">
        <f t="shared" ca="1" si="478"/>
        <v>7.3743683491885799</v>
      </c>
    </row>
    <row r="862" spans="1:44">
      <c r="A862" s="14" t="str">
        <f t="shared" si="448"/>
        <v>WY8</v>
      </c>
      <c r="B862" t="s">
        <v>114</v>
      </c>
      <c r="C862" t="s">
        <v>152</v>
      </c>
      <c r="D862">
        <v>8</v>
      </c>
      <c r="E862">
        <v>2</v>
      </c>
      <c r="F862" s="16">
        <f t="shared" ca="1" si="480"/>
        <v>6.8485217508596312</v>
      </c>
      <c r="G862">
        <v>28.448205130000002</v>
      </c>
      <c r="H862">
        <v>11.619743590000001</v>
      </c>
      <c r="I862">
        <v>5.3791880340000002</v>
      </c>
      <c r="J862">
        <v>1661.769231</v>
      </c>
      <c r="K862">
        <v>3.8065598289999998</v>
      </c>
      <c r="L862">
        <v>42.844461539999998</v>
      </c>
      <c r="M862">
        <v>11.11025641</v>
      </c>
      <c r="N862" s="12">
        <f t="shared" si="449"/>
        <v>36.299999999999997</v>
      </c>
      <c r="O862" s="10">
        <f t="shared" si="450"/>
        <v>13.7</v>
      </c>
      <c r="P862" s="10">
        <f t="shared" si="451"/>
        <v>83.138749778858241</v>
      </c>
      <c r="Q862" s="10">
        <f t="shared" si="452"/>
        <v>40.246477508502998</v>
      </c>
      <c r="R862" s="10">
        <f t="shared" si="453"/>
        <v>32.121141915516439</v>
      </c>
      <c r="S862" s="12">
        <f t="shared" si="454"/>
        <v>23.794062324197078</v>
      </c>
      <c r="T862" s="10">
        <f t="shared" si="455"/>
        <v>28.431444461705997</v>
      </c>
      <c r="U862" s="10">
        <f t="shared" si="456"/>
        <v>0.83689248909759195</v>
      </c>
      <c r="V862" s="10">
        <f t="shared" si="457"/>
        <v>18.321427989631751</v>
      </c>
      <c r="W862" s="10">
        <f t="shared" si="458"/>
        <v>36.183809712009719</v>
      </c>
      <c r="X862" s="10">
        <f t="shared" si="459"/>
        <v>0.20750411378583342</v>
      </c>
      <c r="Y862" s="10">
        <f t="shared" si="460"/>
        <v>0.77980486028174922</v>
      </c>
      <c r="Z862" s="10">
        <f t="shared" si="461"/>
        <v>5.855000541323176</v>
      </c>
      <c r="AA862" s="10">
        <f t="shared" si="462"/>
        <v>12.466427448308576</v>
      </c>
      <c r="AB862" s="10">
        <f t="shared" si="463"/>
        <v>20.033974360000002</v>
      </c>
      <c r="AC862" s="10">
        <f t="shared" si="464"/>
        <v>3.8797032990092588</v>
      </c>
      <c r="AD862" s="10">
        <f t="shared" si="465"/>
        <v>1.3677809554539881</v>
      </c>
      <c r="AE862" s="10">
        <f t="shared" si="466"/>
        <v>2.6237421272316235</v>
      </c>
      <c r="AF862" s="10">
        <f t="shared" si="467"/>
        <v>0.89567142161619306</v>
      </c>
      <c r="AG862" s="10">
        <f t="shared" si="468"/>
        <v>0.14500657616537219</v>
      </c>
      <c r="AH862" s="10">
        <f t="shared" si="469"/>
        <v>83.138749778858241</v>
      </c>
      <c r="AI862" s="10">
        <f t="shared" si="479"/>
        <v>5.5287268602940733E-2</v>
      </c>
      <c r="AJ862" s="10">
        <f t="shared" ca="1" si="470"/>
        <v>-0.12230256429999956</v>
      </c>
      <c r="AK862" s="12">
        <f t="shared" si="471"/>
        <v>0.14500657616537219</v>
      </c>
      <c r="AL862" s="10">
        <f t="shared" ca="1" si="472"/>
        <v>12.588730012608575</v>
      </c>
      <c r="AM862" s="10">
        <f t="shared" si="473"/>
        <v>5.5287268602940733E-2</v>
      </c>
      <c r="AN862" s="10">
        <f t="shared" si="474"/>
        <v>3.0713162252453574</v>
      </c>
      <c r="AO862" s="10">
        <f t="shared" si="475"/>
        <v>3.8065598289999998</v>
      </c>
      <c r="AP862" s="10">
        <f t="shared" si="476"/>
        <v>1.7280707056154303</v>
      </c>
      <c r="AQ862" s="10">
        <f t="shared" si="477"/>
        <v>2.2942303418600001</v>
      </c>
      <c r="AR862" s="15">
        <f t="shared" ca="1" si="478"/>
        <v>6.8485217508596312</v>
      </c>
    </row>
    <row r="863" spans="1:44">
      <c r="A863" s="14" t="str">
        <f t="shared" si="448"/>
        <v>WY9</v>
      </c>
      <c r="B863" t="s">
        <v>114</v>
      </c>
      <c r="C863" t="s">
        <v>152</v>
      </c>
      <c r="D863">
        <v>9</v>
      </c>
      <c r="E863">
        <v>2</v>
      </c>
      <c r="F863" s="16">
        <f t="shared" ca="1" si="480"/>
        <v>4.6262565648828353</v>
      </c>
      <c r="G863">
        <v>22.552519889999999</v>
      </c>
      <c r="H863">
        <v>7.4352785150000003</v>
      </c>
      <c r="I863">
        <v>2.7856763930000001</v>
      </c>
      <c r="J863">
        <v>1661.769231</v>
      </c>
      <c r="K863">
        <v>3.7289345709999999</v>
      </c>
      <c r="L863">
        <v>42.844461539999998</v>
      </c>
      <c r="M863">
        <v>9.2201591510000007</v>
      </c>
      <c r="N863" s="12">
        <f t="shared" si="449"/>
        <v>26.2</v>
      </c>
      <c r="O863" s="10">
        <f t="shared" si="450"/>
        <v>12.3</v>
      </c>
      <c r="P863" s="10">
        <f t="shared" si="451"/>
        <v>83.138749778858241</v>
      </c>
      <c r="Q863" s="10">
        <f t="shared" si="452"/>
        <v>37.384522172486442</v>
      </c>
      <c r="R863" s="10">
        <f t="shared" si="453"/>
        <v>30.136583680000001</v>
      </c>
      <c r="S863" s="12">
        <f t="shared" si="454"/>
        <v>16.369844299032518</v>
      </c>
      <c r="T863" s="10">
        <f t="shared" si="455"/>
        <v>20.520767077043999</v>
      </c>
      <c r="U863" s="10">
        <f t="shared" si="456"/>
        <v>0.79772087649418333</v>
      </c>
      <c r="V863" s="10">
        <f t="shared" si="457"/>
        <v>12.604780110255039</v>
      </c>
      <c r="W863" s="10">
        <f t="shared" si="458"/>
        <v>33.760552926243221</v>
      </c>
      <c r="X863" s="10">
        <f t="shared" si="459"/>
        <v>0.21905448940681643</v>
      </c>
      <c r="Y863" s="10">
        <f t="shared" si="460"/>
        <v>0.72692318326714755</v>
      </c>
      <c r="Z863" s="10">
        <f t="shared" si="461"/>
        <v>5.3758882062768292</v>
      </c>
      <c r="AA863" s="10">
        <f t="shared" si="462"/>
        <v>7.2288919039782096</v>
      </c>
      <c r="AB863" s="10">
        <f t="shared" si="463"/>
        <v>14.9938992025</v>
      </c>
      <c r="AC863" s="10">
        <f t="shared" si="464"/>
        <v>2.7342912371237431</v>
      </c>
      <c r="AD863" s="10">
        <f t="shared" si="465"/>
        <v>1.0322000261619118</v>
      </c>
      <c r="AE863" s="10">
        <f t="shared" si="466"/>
        <v>1.8832456316428274</v>
      </c>
      <c r="AF863" s="10">
        <f t="shared" si="467"/>
        <v>0.74631717003295317</v>
      </c>
      <c r="AG863" s="10">
        <f t="shared" si="468"/>
        <v>0.10974896642076984</v>
      </c>
      <c r="AH863" s="10">
        <f t="shared" si="469"/>
        <v>83.138749778858241</v>
      </c>
      <c r="AI863" s="10">
        <f t="shared" si="479"/>
        <v>5.5287268602940733E-2</v>
      </c>
      <c r="AJ863" s="10">
        <f t="shared" ca="1" si="470"/>
        <v>-0.70561052205000041</v>
      </c>
      <c r="AK863" s="12">
        <f t="shared" si="471"/>
        <v>0.10974896642076984</v>
      </c>
      <c r="AL863" s="10">
        <f t="shared" ca="1" si="472"/>
        <v>7.9345024260282102</v>
      </c>
      <c r="AM863" s="10">
        <f t="shared" si="473"/>
        <v>5.5287268602940733E-2</v>
      </c>
      <c r="AN863" s="10">
        <f t="shared" si="474"/>
        <v>3.1250661992918607</v>
      </c>
      <c r="AO863" s="10">
        <f t="shared" si="475"/>
        <v>3.7289345709999999</v>
      </c>
      <c r="AP863" s="10">
        <f t="shared" si="476"/>
        <v>1.1369284616098743</v>
      </c>
      <c r="AQ863" s="10">
        <f t="shared" si="477"/>
        <v>2.2678377541400003</v>
      </c>
      <c r="AR863" s="15">
        <f t="shared" ca="1" si="478"/>
        <v>4.6262565648828353</v>
      </c>
    </row>
    <row r="864" spans="1:44">
      <c r="A864" s="14" t="str">
        <f t="shared" si="448"/>
        <v>WY10</v>
      </c>
      <c r="B864" t="s">
        <v>114</v>
      </c>
      <c r="C864" t="s">
        <v>152</v>
      </c>
      <c r="D864">
        <v>10</v>
      </c>
      <c r="E864">
        <v>2</v>
      </c>
      <c r="F864" s="16">
        <f t="shared" ca="1" si="480"/>
        <v>3.0884332572395077</v>
      </c>
      <c r="G864">
        <v>13.786666670000001</v>
      </c>
      <c r="H864">
        <v>0.376923077</v>
      </c>
      <c r="I864">
        <v>-2.9126816240000002</v>
      </c>
      <c r="J864">
        <v>1661.769231</v>
      </c>
      <c r="K864">
        <v>4.2538888889999997</v>
      </c>
      <c r="L864">
        <v>42.844461539999998</v>
      </c>
      <c r="M864">
        <v>7.7871794870000004</v>
      </c>
      <c r="N864" s="12">
        <f t="shared" si="449"/>
        <v>21.4</v>
      </c>
      <c r="O864" s="10">
        <f t="shared" si="450"/>
        <v>10.8</v>
      </c>
      <c r="P864" s="10">
        <f t="shared" si="451"/>
        <v>83.138749778858241</v>
      </c>
      <c r="Q864" s="10">
        <f t="shared" si="452"/>
        <v>33.03394173610144</v>
      </c>
      <c r="R864" s="10">
        <f t="shared" si="453"/>
        <v>27.234065736423002</v>
      </c>
      <c r="S864" s="12">
        <f t="shared" si="454"/>
        <v>13.06507597323148</v>
      </c>
      <c r="T864" s="10">
        <f t="shared" si="455"/>
        <v>16.761237230867998</v>
      </c>
      <c r="U864" s="10">
        <f t="shared" si="456"/>
        <v>0.77948159752613266</v>
      </c>
      <c r="V864" s="10">
        <f t="shared" si="457"/>
        <v>10.060108499388239</v>
      </c>
      <c r="W864" s="10">
        <f t="shared" si="458"/>
        <v>30.134003736262223</v>
      </c>
      <c r="X864" s="10">
        <f t="shared" si="459"/>
        <v>0.24171767036738337</v>
      </c>
      <c r="Y864" s="10">
        <f t="shared" si="460"/>
        <v>0.70230015666027923</v>
      </c>
      <c r="Z864" s="10">
        <f t="shared" si="461"/>
        <v>5.115498987199592</v>
      </c>
      <c r="AA864" s="10">
        <f t="shared" si="462"/>
        <v>4.9446095121886469</v>
      </c>
      <c r="AB864" s="10">
        <f t="shared" si="463"/>
        <v>7.0817948735000007</v>
      </c>
      <c r="AC864" s="10">
        <f t="shared" si="464"/>
        <v>1.5766076041196737</v>
      </c>
      <c r="AD864" s="10">
        <f t="shared" si="465"/>
        <v>0.62775968759534617</v>
      </c>
      <c r="AE864" s="10">
        <f t="shared" si="466"/>
        <v>1.1021836458575098</v>
      </c>
      <c r="AF864" s="10">
        <f t="shared" si="467"/>
        <v>0.49282736316399578</v>
      </c>
      <c r="AG864" s="10">
        <f t="shared" si="468"/>
        <v>6.9131984962967644E-2</v>
      </c>
      <c r="AH864" s="10">
        <f t="shared" si="469"/>
        <v>83.138749778858241</v>
      </c>
      <c r="AI864" s="10">
        <f t="shared" si="479"/>
        <v>5.5287268602940733E-2</v>
      </c>
      <c r="AJ864" s="10">
        <f t="shared" ca="1" si="470"/>
        <v>-1.1076946060599999</v>
      </c>
      <c r="AK864" s="12">
        <f t="shared" si="471"/>
        <v>6.9131984962967644E-2</v>
      </c>
      <c r="AL864" s="10">
        <f t="shared" ca="1" si="472"/>
        <v>6.0523041182486468</v>
      </c>
      <c r="AM864" s="10">
        <f t="shared" si="473"/>
        <v>5.5287268602940733E-2</v>
      </c>
      <c r="AN864" s="10">
        <f t="shared" si="474"/>
        <v>3.2133470167401939</v>
      </c>
      <c r="AO864" s="10">
        <f t="shared" si="475"/>
        <v>4.2538888889999997</v>
      </c>
      <c r="AP864" s="10">
        <f t="shared" si="476"/>
        <v>0.60935628269351405</v>
      </c>
      <c r="AQ864" s="10">
        <f t="shared" si="477"/>
        <v>2.4463222222600001</v>
      </c>
      <c r="AR864" s="15">
        <f t="shared" ca="1" si="478"/>
        <v>3.0884332572395077</v>
      </c>
    </row>
    <row r="865" spans="1:44">
      <c r="A865" s="14" t="str">
        <f t="shared" si="448"/>
        <v>WY11</v>
      </c>
      <c r="B865" t="s">
        <v>114</v>
      </c>
      <c r="C865" t="s">
        <v>152</v>
      </c>
      <c r="D865">
        <v>11</v>
      </c>
      <c r="E865">
        <v>2</v>
      </c>
      <c r="F865" s="16">
        <f t="shared" ca="1" si="480"/>
        <v>1.7069305561979526</v>
      </c>
      <c r="G865">
        <v>6.7657824929999997</v>
      </c>
      <c r="H865">
        <v>-4.9604774540000003</v>
      </c>
      <c r="I865">
        <v>-6.6131741819999998</v>
      </c>
      <c r="J865">
        <v>1661.769231</v>
      </c>
      <c r="K865">
        <v>4.1331896549999998</v>
      </c>
      <c r="L865">
        <v>42.844461539999998</v>
      </c>
      <c r="M865">
        <v>6.8647214849999996</v>
      </c>
      <c r="N865" s="12">
        <f t="shared" si="449"/>
        <v>15.1</v>
      </c>
      <c r="O865" s="10">
        <f t="shared" si="450"/>
        <v>9.6</v>
      </c>
      <c r="P865" s="10">
        <f t="shared" si="451"/>
        <v>83.138749778858241</v>
      </c>
      <c r="Q865" s="10">
        <f t="shared" si="452"/>
        <v>29.921898274686438</v>
      </c>
      <c r="R865" s="10">
        <f t="shared" si="453"/>
        <v>25.293042243327999</v>
      </c>
      <c r="S865" s="12">
        <f t="shared" si="454"/>
        <v>9.1738174178906231</v>
      </c>
      <c r="T865" s="10">
        <f t="shared" si="455"/>
        <v>11.826854307762</v>
      </c>
      <c r="U865" s="10">
        <f t="shared" si="456"/>
        <v>0.77567687731384494</v>
      </c>
      <c r="V865" s="10">
        <f t="shared" si="457"/>
        <v>7.0638394117757803</v>
      </c>
      <c r="W865" s="10">
        <f t="shared" si="458"/>
        <v>27.607470259007219</v>
      </c>
      <c r="X865" s="10">
        <f t="shared" si="459"/>
        <v>0.25457769755737814</v>
      </c>
      <c r="Y865" s="10">
        <f t="shared" si="460"/>
        <v>0.69716378437369075</v>
      </c>
      <c r="Z865" s="10">
        <f t="shared" si="461"/>
        <v>4.8998387280078219</v>
      </c>
      <c r="AA865" s="10">
        <f t="shared" si="462"/>
        <v>2.1640006837679584</v>
      </c>
      <c r="AB865" s="10">
        <f t="shared" si="463"/>
        <v>0.90265251949999969</v>
      </c>
      <c r="AC865" s="10">
        <f t="shared" si="464"/>
        <v>0.98585936781419881</v>
      </c>
      <c r="AD865" s="10">
        <f t="shared" si="465"/>
        <v>0.42244233147891797</v>
      </c>
      <c r="AE865" s="10">
        <f t="shared" si="466"/>
        <v>0.70415084964655839</v>
      </c>
      <c r="AF865" s="10">
        <f t="shared" si="467"/>
        <v>0.3722943752346306</v>
      </c>
      <c r="AG865" s="10">
        <f t="shared" si="468"/>
        <v>4.7097682250994068E-2</v>
      </c>
      <c r="AH865" s="10">
        <f t="shared" si="469"/>
        <v>83.138749778858241</v>
      </c>
      <c r="AI865" s="10">
        <f t="shared" si="479"/>
        <v>5.5287268602940733E-2</v>
      </c>
      <c r="AJ865" s="10">
        <f t="shared" ca="1" si="470"/>
        <v>-0.86507992956000024</v>
      </c>
      <c r="AK865" s="12">
        <f t="shared" si="471"/>
        <v>4.7097682250994068E-2</v>
      </c>
      <c r="AL865" s="10">
        <f t="shared" ca="1" si="472"/>
        <v>3.0290806133279586</v>
      </c>
      <c r="AM865" s="10">
        <f t="shared" si="473"/>
        <v>5.5287268602940733E-2</v>
      </c>
      <c r="AN865" s="10">
        <f t="shared" si="474"/>
        <v>3.2858389348234813</v>
      </c>
      <c r="AO865" s="10">
        <f t="shared" si="475"/>
        <v>4.1331896549999998</v>
      </c>
      <c r="AP865" s="10">
        <f t="shared" si="476"/>
        <v>0.33185647441192778</v>
      </c>
      <c r="AQ865" s="10">
        <f t="shared" si="477"/>
        <v>2.4052844826999999</v>
      </c>
      <c r="AR865" s="15">
        <f t="shared" ca="1" si="478"/>
        <v>1.7069305561979526</v>
      </c>
    </row>
    <row r="866" spans="1:44">
      <c r="A866" s="14" t="str">
        <f t="shared" si="448"/>
        <v>WY12</v>
      </c>
      <c r="B866" t="s">
        <v>114</v>
      </c>
      <c r="C866" t="s">
        <v>152</v>
      </c>
      <c r="D866">
        <v>12</v>
      </c>
      <c r="E866">
        <v>2</v>
      </c>
      <c r="F866" s="16">
        <f t="shared" ca="1" si="480"/>
        <v>1.0882661577093506</v>
      </c>
      <c r="G866">
        <v>1.313151365</v>
      </c>
      <c r="H866">
        <v>-9.0657568239999993</v>
      </c>
      <c r="I866">
        <v>-9.7536497109999996</v>
      </c>
      <c r="J866">
        <v>1661.769231</v>
      </c>
      <c r="K866">
        <v>4.4836641850000003</v>
      </c>
      <c r="L866">
        <v>42.844461539999998</v>
      </c>
      <c r="M866">
        <v>6.1414392060000003</v>
      </c>
      <c r="N866" s="12">
        <f t="shared" si="449"/>
        <v>12.4</v>
      </c>
      <c r="O866" s="10">
        <f t="shared" si="450"/>
        <v>9</v>
      </c>
      <c r="P866" s="10">
        <f t="shared" si="451"/>
        <v>83.138749778858241</v>
      </c>
      <c r="Q866" s="10">
        <f t="shared" si="452"/>
        <v>27.635297519728002</v>
      </c>
      <c r="R866" s="10">
        <f t="shared" si="453"/>
        <v>23.636565478326439</v>
      </c>
      <c r="S866" s="12">
        <f t="shared" si="454"/>
        <v>7.3307692308000005</v>
      </c>
      <c r="T866" s="10">
        <f t="shared" si="455"/>
        <v>9.7121187692880007</v>
      </c>
      <c r="U866" s="10">
        <f t="shared" si="456"/>
        <v>0.75480638210290563</v>
      </c>
      <c r="V866" s="10">
        <f t="shared" si="457"/>
        <v>5.6446923077160003</v>
      </c>
      <c r="W866" s="10">
        <f t="shared" si="458"/>
        <v>25.635931499027222</v>
      </c>
      <c r="X866" s="10">
        <f t="shared" si="459"/>
        <v>0.26443335191650591</v>
      </c>
      <c r="Y866" s="10">
        <f t="shared" si="460"/>
        <v>0.66898861583892277</v>
      </c>
      <c r="Z866" s="10">
        <f t="shared" si="461"/>
        <v>4.5350706797089231</v>
      </c>
      <c r="AA866" s="10">
        <f t="shared" si="462"/>
        <v>1.1096216280070772</v>
      </c>
      <c r="AB866" s="10">
        <f t="shared" si="463"/>
        <v>-3.8763027294999999</v>
      </c>
      <c r="AC866" s="10">
        <f t="shared" si="464"/>
        <v>0.67169942553999873</v>
      </c>
      <c r="AD866" s="10">
        <f t="shared" si="465"/>
        <v>0.3075947058981261</v>
      </c>
      <c r="AE866" s="10">
        <f t="shared" si="466"/>
        <v>0.48964706571906241</v>
      </c>
      <c r="AF866" s="10">
        <f t="shared" si="467"/>
        <v>0.29134277053952273</v>
      </c>
      <c r="AG866" s="10">
        <f t="shared" si="468"/>
        <v>3.4484939764184923E-2</v>
      </c>
      <c r="AH866" s="10">
        <f t="shared" si="469"/>
        <v>83.138749778858241</v>
      </c>
      <c r="AI866" s="10">
        <f t="shared" si="479"/>
        <v>5.5287268602940733E-2</v>
      </c>
      <c r="AJ866" s="10">
        <f t="shared" ca="1" si="470"/>
        <v>-0.66905373485999997</v>
      </c>
      <c r="AK866" s="12">
        <f t="shared" si="471"/>
        <v>3.4484939764184923E-2</v>
      </c>
      <c r="AL866" s="10">
        <f t="shared" ca="1" si="472"/>
        <v>1.7786753628670771</v>
      </c>
      <c r="AM866" s="10">
        <f t="shared" si="473"/>
        <v>5.5287268602940733E-2</v>
      </c>
      <c r="AN866" s="10">
        <f t="shared" si="474"/>
        <v>3.3441871122014106</v>
      </c>
      <c r="AO866" s="10">
        <f t="shared" si="475"/>
        <v>4.4836641850000003</v>
      </c>
      <c r="AP866" s="10">
        <f t="shared" si="476"/>
        <v>0.19830429517953968</v>
      </c>
      <c r="AQ866" s="10">
        <f t="shared" si="477"/>
        <v>2.5244458229000002</v>
      </c>
      <c r="AR866" s="15">
        <f t="shared" ca="1" si="478"/>
        <v>1.0882661577093506</v>
      </c>
    </row>
  </sheetData>
  <mergeCells count="4">
    <mergeCell ref="AK1:AQ1"/>
    <mergeCell ref="S1:AJ1"/>
    <mergeCell ref="G1:M1"/>
    <mergeCell ref="N1:R1"/>
  </mergeCells>
  <pageMargins left="0.7" right="0.7" top="0.75" bottom="0.75" header="0.3" footer="0.3"/>
  <pageSetup orientation="portrait" r:id="rId1"/>
  <ignoredErrors>
    <ignoredError sqref="AL3:AL146 AL147:AL45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5">
    <tabColor theme="3" tint="0.39997558519241921"/>
  </sheetPr>
  <dimension ref="A1:AE136"/>
  <sheetViews>
    <sheetView workbookViewId="0">
      <selection activeCell="E8" sqref="E8"/>
    </sheetView>
  </sheetViews>
  <sheetFormatPr defaultRowHeight="15"/>
  <cols>
    <col min="26" max="26" width="5.7109375" bestFit="1" customWidth="1"/>
    <col min="27" max="27" width="12" bestFit="1" customWidth="1"/>
    <col min="29" max="29" width="6.85546875" customWidth="1"/>
    <col min="30" max="30" width="10" bestFit="1" customWidth="1"/>
    <col min="31" max="31" width="12" bestFit="1" customWidth="1"/>
  </cols>
  <sheetData>
    <row r="1" spans="1:31" ht="18.75" customHeight="1">
      <c r="A1" t="s">
        <v>59</v>
      </c>
      <c r="B1" s="5" t="s">
        <v>47</v>
      </c>
      <c r="C1" s="5" t="s">
        <v>48</v>
      </c>
      <c r="D1" s="5" t="s">
        <v>49</v>
      </c>
      <c r="E1" s="5" t="s">
        <v>50</v>
      </c>
      <c r="F1" s="5" t="s">
        <v>51</v>
      </c>
      <c r="G1" s="5" t="s">
        <v>52</v>
      </c>
      <c r="H1" s="5" t="s">
        <v>53</v>
      </c>
      <c r="I1" s="5" t="s">
        <v>54</v>
      </c>
      <c r="J1" s="5" t="s">
        <v>55</v>
      </c>
      <c r="K1" s="5" t="s">
        <v>56</v>
      </c>
      <c r="L1" s="5" t="s">
        <v>57</v>
      </c>
      <c r="M1" s="5" t="s">
        <v>58</v>
      </c>
      <c r="N1" s="5" t="s">
        <v>61</v>
      </c>
      <c r="P1" s="5" t="s">
        <v>62</v>
      </c>
      <c r="Q1" s="5" t="s">
        <v>60</v>
      </c>
      <c r="R1" s="5" t="s">
        <v>118</v>
      </c>
      <c r="T1" s="5" t="s">
        <v>119</v>
      </c>
      <c r="U1" s="8" t="s">
        <v>7</v>
      </c>
      <c r="W1" s="5" t="s">
        <v>127</v>
      </c>
      <c r="X1" s="5" t="s">
        <v>128</v>
      </c>
      <c r="Z1" s="5" t="s">
        <v>42</v>
      </c>
      <c r="AA1" s="9" t="s">
        <v>43</v>
      </c>
      <c r="AB1" s="5" t="s">
        <v>145</v>
      </c>
      <c r="AC1" s="5" t="s">
        <v>146</v>
      </c>
      <c r="AD1" s="5" t="s">
        <v>147</v>
      </c>
      <c r="AE1" s="9" t="s">
        <v>43</v>
      </c>
    </row>
    <row r="2" spans="1:31">
      <c r="A2" s="6">
        <v>26</v>
      </c>
      <c r="B2">
        <v>23.4</v>
      </c>
      <c r="C2">
        <v>28.7</v>
      </c>
      <c r="D2">
        <v>32.799999999999997</v>
      </c>
      <c r="E2">
        <v>37.4</v>
      </c>
      <c r="F2">
        <v>39.9</v>
      </c>
      <c r="G2">
        <v>40.6</v>
      </c>
      <c r="H2">
        <v>40.200000000000003</v>
      </c>
      <c r="I2">
        <v>38.299999999999997</v>
      </c>
      <c r="J2">
        <v>34.5</v>
      </c>
      <c r="K2">
        <v>29.3</v>
      </c>
      <c r="L2">
        <v>24.5</v>
      </c>
      <c r="M2">
        <v>22.2</v>
      </c>
      <c r="N2" s="7">
        <f>AVERAGE(B2:M2)</f>
        <v>32.65</v>
      </c>
      <c r="P2" t="s">
        <v>65</v>
      </c>
      <c r="Q2">
        <v>61.384999999999998</v>
      </c>
      <c r="R2">
        <v>-152.26830000000001</v>
      </c>
      <c r="T2" s="4">
        <v>1</v>
      </c>
      <c r="U2" s="4">
        <v>0.65700000000000003</v>
      </c>
      <c r="W2" s="4">
        <v>0</v>
      </c>
      <c r="X2" s="4">
        <v>101.3</v>
      </c>
      <c r="Z2" s="4">
        <v>-18.5</v>
      </c>
      <c r="AA2" s="4"/>
      <c r="AB2">
        <f t="shared" ref="AB2:AB20" si="0">Z2+273</f>
        <v>254.5</v>
      </c>
      <c r="AC2">
        <f t="shared" ref="AC2:AC20" si="1">AB2^4</f>
        <v>4195185285.0625</v>
      </c>
      <c r="AD2">
        <f t="shared" ref="AD2:AD20" si="2">4.903*10^-9</f>
        <v>4.9030000000000001E-9</v>
      </c>
      <c r="AE2">
        <f t="shared" ref="AE2:AE20" si="3">AC2*AD2</f>
        <v>20.568993452661438</v>
      </c>
    </row>
    <row r="3" spans="1:31">
      <c r="A3" s="6">
        <v>27</v>
      </c>
      <c r="B3" s="7">
        <f t="shared" ref="B3:M3" si="4">AVERAGE(B2,B4)</f>
        <v>22.85</v>
      </c>
      <c r="C3" s="7">
        <f t="shared" si="4"/>
        <v>27.75</v>
      </c>
      <c r="D3" s="7">
        <f t="shared" si="4"/>
        <v>32.5</v>
      </c>
      <c r="E3" s="7">
        <f t="shared" si="4"/>
        <v>37.25</v>
      </c>
      <c r="F3" s="7">
        <f t="shared" si="4"/>
        <v>39.950000000000003</v>
      </c>
      <c r="G3" s="7">
        <f t="shared" si="4"/>
        <v>40.75</v>
      </c>
      <c r="H3" s="7">
        <f t="shared" si="4"/>
        <v>40.299999999999997</v>
      </c>
      <c r="I3" s="7">
        <f t="shared" si="4"/>
        <v>38.25</v>
      </c>
      <c r="J3" s="7">
        <f t="shared" si="4"/>
        <v>34.200000000000003</v>
      </c>
      <c r="K3" s="7">
        <f t="shared" si="4"/>
        <v>28.9</v>
      </c>
      <c r="L3" s="7">
        <f t="shared" si="4"/>
        <v>24</v>
      </c>
      <c r="M3" s="7">
        <f t="shared" si="4"/>
        <v>21.6</v>
      </c>
      <c r="N3" s="7">
        <f>AVERAGE(N2,N4)</f>
        <v>32.358333333333334</v>
      </c>
      <c r="P3" t="s">
        <v>66</v>
      </c>
      <c r="Q3">
        <v>32.798999999999999</v>
      </c>
      <c r="R3">
        <v>-86.807299999999998</v>
      </c>
      <c r="T3" s="4">
        <v>1.5</v>
      </c>
      <c r="U3" s="4">
        <v>0.68100000000000005</v>
      </c>
      <c r="W3" s="4">
        <v>50</v>
      </c>
      <c r="X3" s="4">
        <v>100.7</v>
      </c>
      <c r="Z3" s="4">
        <v>-18</v>
      </c>
      <c r="AA3" s="4"/>
      <c r="AB3">
        <f t="shared" si="0"/>
        <v>255</v>
      </c>
      <c r="AC3">
        <f t="shared" si="1"/>
        <v>4228250625</v>
      </c>
      <c r="AD3">
        <f t="shared" si="2"/>
        <v>4.9030000000000001E-9</v>
      </c>
      <c r="AE3">
        <f t="shared" si="3"/>
        <v>20.731112814374999</v>
      </c>
    </row>
    <row r="4" spans="1:31">
      <c r="A4" s="6">
        <v>28</v>
      </c>
      <c r="B4">
        <v>22.3</v>
      </c>
      <c r="C4">
        <v>26.8</v>
      </c>
      <c r="D4">
        <v>32.200000000000003</v>
      </c>
      <c r="E4">
        <v>37.1</v>
      </c>
      <c r="F4">
        <v>40</v>
      </c>
      <c r="G4">
        <v>40.9</v>
      </c>
      <c r="H4">
        <v>40.4</v>
      </c>
      <c r="I4">
        <v>38.200000000000003</v>
      </c>
      <c r="J4">
        <v>33.9</v>
      </c>
      <c r="K4">
        <v>28.5</v>
      </c>
      <c r="L4">
        <v>23.5</v>
      </c>
      <c r="M4">
        <v>21</v>
      </c>
      <c r="N4" s="7">
        <f>AVERAGE(B4:M4)</f>
        <v>32.06666666666667</v>
      </c>
      <c r="P4" t="s">
        <v>67</v>
      </c>
      <c r="Q4">
        <v>34.951300000000003</v>
      </c>
      <c r="R4">
        <v>-92.380899999999997</v>
      </c>
      <c r="T4" s="4">
        <v>2</v>
      </c>
      <c r="U4" s="4">
        <v>0.70599999999999996</v>
      </c>
      <c r="W4" s="4">
        <v>100</v>
      </c>
      <c r="X4" s="4">
        <v>100.1</v>
      </c>
      <c r="Z4" s="4">
        <v>-17.5</v>
      </c>
      <c r="AA4" s="4"/>
      <c r="AB4">
        <f t="shared" si="0"/>
        <v>255.5</v>
      </c>
      <c r="AC4">
        <f t="shared" si="1"/>
        <v>4261511040.0625</v>
      </c>
      <c r="AD4">
        <f t="shared" si="2"/>
        <v>4.9030000000000001E-9</v>
      </c>
      <c r="AE4">
        <f t="shared" si="3"/>
        <v>20.894188629426438</v>
      </c>
    </row>
    <row r="5" spans="1:31">
      <c r="A5" s="6">
        <v>29</v>
      </c>
      <c r="B5" s="7">
        <f t="shared" ref="B5:N5" si="5">AVERAGE(B4,B6)</f>
        <v>21.700000000000003</v>
      </c>
      <c r="C5" s="7">
        <f t="shared" si="5"/>
        <v>26.3</v>
      </c>
      <c r="D5" s="7">
        <f t="shared" si="5"/>
        <v>31.8</v>
      </c>
      <c r="E5" s="7">
        <f t="shared" si="5"/>
        <v>36.950000000000003</v>
      </c>
      <c r="F5" s="7">
        <f t="shared" si="5"/>
        <v>40</v>
      </c>
      <c r="G5" s="7">
        <f t="shared" si="5"/>
        <v>41.05</v>
      </c>
      <c r="H5" s="7">
        <f t="shared" si="5"/>
        <v>40.5</v>
      </c>
      <c r="I5" s="7">
        <f t="shared" si="5"/>
        <v>38.1</v>
      </c>
      <c r="J5" s="7">
        <f t="shared" si="5"/>
        <v>33.65</v>
      </c>
      <c r="K5" s="7">
        <f t="shared" si="5"/>
        <v>28.05</v>
      </c>
      <c r="L5" s="7">
        <f t="shared" si="5"/>
        <v>22.85</v>
      </c>
      <c r="M5" s="7">
        <f t="shared" si="5"/>
        <v>20.399999999999999</v>
      </c>
      <c r="N5" s="7">
        <f t="shared" si="5"/>
        <v>31.779166666666669</v>
      </c>
      <c r="P5" t="s">
        <v>115</v>
      </c>
      <c r="Q5">
        <v>14.2417</v>
      </c>
      <c r="R5">
        <v>-170.71969999999999</v>
      </c>
      <c r="T5" s="4">
        <v>2.5</v>
      </c>
      <c r="U5" s="4">
        <v>0.73099999999999998</v>
      </c>
      <c r="W5" s="4">
        <v>150</v>
      </c>
      <c r="X5" s="4">
        <v>99.5</v>
      </c>
      <c r="Z5" s="4">
        <v>-17</v>
      </c>
      <c r="AA5" s="4"/>
      <c r="AB5">
        <f t="shared" si="0"/>
        <v>256</v>
      </c>
      <c r="AC5">
        <f t="shared" si="1"/>
        <v>4294967296</v>
      </c>
      <c r="AD5">
        <f t="shared" si="2"/>
        <v>4.9030000000000001E-9</v>
      </c>
      <c r="AE5">
        <f t="shared" si="3"/>
        <v>21.058224652288001</v>
      </c>
    </row>
    <row r="6" spans="1:31">
      <c r="A6" s="6">
        <v>30</v>
      </c>
      <c r="B6">
        <v>21.1</v>
      </c>
      <c r="C6">
        <v>25.8</v>
      </c>
      <c r="D6">
        <v>31.4</v>
      </c>
      <c r="E6">
        <v>36.799999999999997</v>
      </c>
      <c r="F6">
        <v>40</v>
      </c>
      <c r="G6">
        <v>41.2</v>
      </c>
      <c r="H6">
        <v>40.6</v>
      </c>
      <c r="I6">
        <v>38</v>
      </c>
      <c r="J6">
        <v>33.4</v>
      </c>
      <c r="K6">
        <v>27.6</v>
      </c>
      <c r="L6">
        <v>22.2</v>
      </c>
      <c r="M6">
        <v>19.8</v>
      </c>
      <c r="N6" s="7">
        <f>AVERAGE(B6:M6)</f>
        <v>31.491666666666664</v>
      </c>
      <c r="P6" t="s">
        <v>68</v>
      </c>
      <c r="Q6">
        <v>33.7712</v>
      </c>
      <c r="R6">
        <v>-111.3877</v>
      </c>
      <c r="T6" s="4">
        <v>3</v>
      </c>
      <c r="U6" s="4">
        <v>0.75800000000000001</v>
      </c>
      <c r="W6" s="4">
        <v>200</v>
      </c>
      <c r="X6" s="4">
        <v>99</v>
      </c>
      <c r="Z6" s="4">
        <v>-16.5</v>
      </c>
      <c r="AA6" s="4"/>
      <c r="AB6">
        <f t="shared" si="0"/>
        <v>256.5</v>
      </c>
      <c r="AC6">
        <f t="shared" si="1"/>
        <v>4328620160.0625</v>
      </c>
      <c r="AD6">
        <f t="shared" si="2"/>
        <v>4.9030000000000001E-9</v>
      </c>
      <c r="AE6">
        <f t="shared" si="3"/>
        <v>21.223224644786438</v>
      </c>
    </row>
    <row r="7" spans="1:31">
      <c r="A7" s="6">
        <v>31</v>
      </c>
      <c r="B7" s="7">
        <f t="shared" ref="B7:N7" si="6">AVERAGE(B6,B8)</f>
        <v>20.5</v>
      </c>
      <c r="C7" s="7">
        <f t="shared" si="6"/>
        <v>25.3</v>
      </c>
      <c r="D7" s="7">
        <f t="shared" si="6"/>
        <v>31.049999999999997</v>
      </c>
      <c r="E7" s="7">
        <f t="shared" si="6"/>
        <v>36.65</v>
      </c>
      <c r="F7" s="7">
        <f t="shared" si="6"/>
        <v>40</v>
      </c>
      <c r="G7" s="7">
        <f t="shared" si="6"/>
        <v>41.3</v>
      </c>
      <c r="H7" s="7">
        <f t="shared" si="6"/>
        <v>40.650000000000006</v>
      </c>
      <c r="I7" s="7">
        <f t="shared" si="6"/>
        <v>37.950000000000003</v>
      </c>
      <c r="J7" s="7">
        <f t="shared" si="6"/>
        <v>33.099999999999994</v>
      </c>
      <c r="K7" s="7">
        <f t="shared" si="6"/>
        <v>27.1</v>
      </c>
      <c r="L7" s="7">
        <f t="shared" si="6"/>
        <v>21.65</v>
      </c>
      <c r="M7" s="7">
        <f t="shared" si="6"/>
        <v>19.149999999999999</v>
      </c>
      <c r="N7" s="7">
        <f t="shared" si="6"/>
        <v>31.2</v>
      </c>
      <c r="P7" t="s">
        <v>64</v>
      </c>
      <c r="Q7">
        <v>36.17</v>
      </c>
      <c r="R7">
        <v>-119.7462</v>
      </c>
      <c r="T7" s="4">
        <v>3.5</v>
      </c>
      <c r="U7" s="4">
        <v>0.78500000000000003</v>
      </c>
      <c r="W7" s="4">
        <v>250</v>
      </c>
      <c r="X7" s="4">
        <v>98.4</v>
      </c>
      <c r="Z7" s="4">
        <v>-16</v>
      </c>
      <c r="AA7" s="4"/>
      <c r="AB7">
        <f t="shared" si="0"/>
        <v>257</v>
      </c>
      <c r="AC7">
        <f t="shared" si="1"/>
        <v>4362470401</v>
      </c>
      <c r="AD7">
        <f t="shared" si="2"/>
        <v>4.9030000000000001E-9</v>
      </c>
      <c r="AE7">
        <f t="shared" si="3"/>
        <v>21.389192376103001</v>
      </c>
    </row>
    <row r="8" spans="1:31">
      <c r="A8" s="6">
        <v>32</v>
      </c>
      <c r="B8">
        <v>19.899999999999999</v>
      </c>
      <c r="C8">
        <v>24.8</v>
      </c>
      <c r="D8">
        <v>30.7</v>
      </c>
      <c r="E8">
        <v>36.5</v>
      </c>
      <c r="F8">
        <v>40</v>
      </c>
      <c r="G8">
        <v>41.4</v>
      </c>
      <c r="H8">
        <v>40.700000000000003</v>
      </c>
      <c r="I8">
        <v>37.9</v>
      </c>
      <c r="J8">
        <v>32.799999999999997</v>
      </c>
      <c r="K8">
        <v>26.6</v>
      </c>
      <c r="L8">
        <v>21.1</v>
      </c>
      <c r="M8">
        <v>18.5</v>
      </c>
      <c r="N8" s="7">
        <f>AVERAGE(B8:M8)</f>
        <v>30.908333333333335</v>
      </c>
      <c r="P8" t="s">
        <v>69</v>
      </c>
      <c r="Q8">
        <v>39.064599999999999</v>
      </c>
      <c r="R8">
        <v>-105.3272</v>
      </c>
      <c r="T8" s="4">
        <v>4</v>
      </c>
      <c r="U8" s="4">
        <v>0.81299999999999994</v>
      </c>
      <c r="W8" s="4">
        <v>300</v>
      </c>
      <c r="X8" s="4">
        <v>97.8</v>
      </c>
      <c r="Z8" s="4">
        <v>-15.5</v>
      </c>
      <c r="AA8" s="4"/>
      <c r="AB8">
        <f t="shared" si="0"/>
        <v>257.5</v>
      </c>
      <c r="AC8">
        <f t="shared" si="1"/>
        <v>4396518789.0625</v>
      </c>
      <c r="AD8">
        <f t="shared" si="2"/>
        <v>4.9030000000000001E-9</v>
      </c>
      <c r="AE8">
        <f t="shared" si="3"/>
        <v>21.556131622773439</v>
      </c>
    </row>
    <row r="9" spans="1:31">
      <c r="A9" s="6">
        <v>33</v>
      </c>
      <c r="B9" s="7">
        <f t="shared" ref="B9:N9" si="7">AVERAGE(B8,B10)</f>
        <v>19.299999999999997</v>
      </c>
      <c r="C9" s="7">
        <f t="shared" si="7"/>
        <v>24.25</v>
      </c>
      <c r="D9" s="7">
        <f t="shared" si="7"/>
        <v>30.299999999999997</v>
      </c>
      <c r="E9" s="7">
        <f t="shared" si="7"/>
        <v>36.6</v>
      </c>
      <c r="F9" s="7">
        <f t="shared" si="7"/>
        <v>40</v>
      </c>
      <c r="G9" s="7">
        <f t="shared" si="7"/>
        <v>41.5</v>
      </c>
      <c r="H9" s="7">
        <f t="shared" si="7"/>
        <v>40.75</v>
      </c>
      <c r="I9" s="7">
        <f t="shared" si="7"/>
        <v>37.75</v>
      </c>
      <c r="J9" s="7">
        <f t="shared" si="7"/>
        <v>32.450000000000003</v>
      </c>
      <c r="K9" s="7">
        <f t="shared" si="7"/>
        <v>26.25</v>
      </c>
      <c r="L9" s="7">
        <f t="shared" si="7"/>
        <v>20.5</v>
      </c>
      <c r="M9" s="7">
        <f t="shared" si="7"/>
        <v>17.899999999999999</v>
      </c>
      <c r="N9" s="7">
        <f t="shared" si="7"/>
        <v>30.629166666666666</v>
      </c>
      <c r="P9" t="s">
        <v>70</v>
      </c>
      <c r="Q9">
        <v>41.583399999999997</v>
      </c>
      <c r="R9">
        <v>-72.762200000000007</v>
      </c>
      <c r="T9" s="4">
        <v>4.5</v>
      </c>
      <c r="U9" s="4">
        <v>0.84199999999999997</v>
      </c>
      <c r="W9" s="4">
        <v>350</v>
      </c>
      <c r="X9" s="4">
        <v>97.2</v>
      </c>
      <c r="Z9" s="4">
        <v>-15</v>
      </c>
      <c r="AA9" s="4"/>
      <c r="AB9">
        <f t="shared" si="0"/>
        <v>258</v>
      </c>
      <c r="AC9">
        <f t="shared" si="1"/>
        <v>4430766096</v>
      </c>
      <c r="AD9">
        <f t="shared" si="2"/>
        <v>4.9030000000000001E-9</v>
      </c>
      <c r="AE9">
        <f t="shared" si="3"/>
        <v>21.724046168688002</v>
      </c>
    </row>
    <row r="10" spans="1:31">
      <c r="A10" s="6">
        <v>34</v>
      </c>
      <c r="B10">
        <v>18.7</v>
      </c>
      <c r="C10">
        <v>23.7</v>
      </c>
      <c r="D10">
        <v>29.9</v>
      </c>
      <c r="E10">
        <v>36.700000000000003</v>
      </c>
      <c r="F10">
        <v>40</v>
      </c>
      <c r="G10">
        <v>41.6</v>
      </c>
      <c r="H10">
        <v>40.799999999999997</v>
      </c>
      <c r="I10">
        <v>37.6</v>
      </c>
      <c r="J10">
        <v>32.1</v>
      </c>
      <c r="K10">
        <v>25.9</v>
      </c>
      <c r="L10">
        <v>19.899999999999999</v>
      </c>
      <c r="M10">
        <v>17.3</v>
      </c>
      <c r="N10" s="7">
        <f>AVERAGE(B10:M10)</f>
        <v>30.349999999999998</v>
      </c>
      <c r="P10" t="s">
        <v>116</v>
      </c>
      <c r="Q10">
        <v>38.8964</v>
      </c>
      <c r="R10">
        <v>-77.026200000000003</v>
      </c>
      <c r="T10" s="4">
        <v>5</v>
      </c>
      <c r="U10" s="4">
        <v>0.872</v>
      </c>
      <c r="W10" s="4">
        <v>400</v>
      </c>
      <c r="X10" s="4">
        <v>96.7</v>
      </c>
      <c r="Z10" s="4">
        <v>-14.5</v>
      </c>
      <c r="AA10" s="4"/>
      <c r="AB10">
        <f t="shared" si="0"/>
        <v>258.5</v>
      </c>
      <c r="AC10">
        <f t="shared" si="1"/>
        <v>4465213095.0625</v>
      </c>
      <c r="AD10">
        <f t="shared" si="2"/>
        <v>4.9030000000000001E-9</v>
      </c>
      <c r="AE10">
        <f t="shared" si="3"/>
        <v>21.892939805091437</v>
      </c>
    </row>
    <row r="11" spans="1:31">
      <c r="A11" s="6">
        <v>35</v>
      </c>
      <c r="B11" s="7">
        <f t="shared" ref="B11:N11" si="8">AVERAGE(B10,B12)</f>
        <v>18.100000000000001</v>
      </c>
      <c r="C11" s="7">
        <f t="shared" si="8"/>
        <v>23.15</v>
      </c>
      <c r="D11" s="7">
        <f t="shared" si="8"/>
        <v>29.45</v>
      </c>
      <c r="E11" s="7">
        <f t="shared" si="8"/>
        <v>36.22</v>
      </c>
      <c r="F11" s="7">
        <f t="shared" si="8"/>
        <v>40</v>
      </c>
      <c r="G11" s="7">
        <f t="shared" si="8"/>
        <v>41.650000000000006</v>
      </c>
      <c r="H11" s="7">
        <f t="shared" si="8"/>
        <v>40.799999999999997</v>
      </c>
      <c r="I11" s="7">
        <f t="shared" si="8"/>
        <v>37.5</v>
      </c>
      <c r="J11" s="7">
        <f t="shared" si="8"/>
        <v>31.8</v>
      </c>
      <c r="K11" s="7">
        <f t="shared" si="8"/>
        <v>25.25</v>
      </c>
      <c r="L11" s="7">
        <f t="shared" si="8"/>
        <v>19.299999999999997</v>
      </c>
      <c r="M11" s="7">
        <f t="shared" si="8"/>
        <v>17</v>
      </c>
      <c r="N11" s="7">
        <f t="shared" si="8"/>
        <v>30.018333333333331</v>
      </c>
      <c r="P11" t="s">
        <v>71</v>
      </c>
      <c r="Q11">
        <v>39.349800000000002</v>
      </c>
      <c r="R11">
        <v>-75.514799999999994</v>
      </c>
      <c r="T11" s="4">
        <v>5.5</v>
      </c>
      <c r="U11" s="4">
        <v>0.90300000000000002</v>
      </c>
      <c r="W11" s="4">
        <v>450</v>
      </c>
      <c r="X11" s="4">
        <v>96.1</v>
      </c>
      <c r="Z11" s="4">
        <v>-14</v>
      </c>
      <c r="AA11" s="4"/>
      <c r="AB11">
        <f t="shared" si="0"/>
        <v>259</v>
      </c>
      <c r="AC11">
        <f t="shared" si="1"/>
        <v>4499860561</v>
      </c>
      <c r="AD11">
        <f t="shared" si="2"/>
        <v>4.9030000000000001E-9</v>
      </c>
      <c r="AE11">
        <f t="shared" si="3"/>
        <v>22.062816330583001</v>
      </c>
    </row>
    <row r="12" spans="1:31">
      <c r="A12" s="6">
        <v>36</v>
      </c>
      <c r="B12">
        <v>17.5</v>
      </c>
      <c r="C12">
        <v>22.6</v>
      </c>
      <c r="D12">
        <v>29</v>
      </c>
      <c r="E12">
        <v>35.74</v>
      </c>
      <c r="F12">
        <v>40</v>
      </c>
      <c r="G12">
        <v>41.7</v>
      </c>
      <c r="H12">
        <v>40.799999999999997</v>
      </c>
      <c r="I12">
        <v>37.4</v>
      </c>
      <c r="J12">
        <v>31.5</v>
      </c>
      <c r="K12">
        <v>24.6</v>
      </c>
      <c r="L12">
        <v>18.7</v>
      </c>
      <c r="M12">
        <v>16.7</v>
      </c>
      <c r="N12" s="7">
        <f>AVERAGE(B12:M12)</f>
        <v>29.686666666666667</v>
      </c>
      <c r="P12" t="s">
        <v>72</v>
      </c>
      <c r="Q12">
        <v>27.833300000000001</v>
      </c>
      <c r="R12">
        <v>-81.716999999999999</v>
      </c>
      <c r="T12" s="4">
        <v>6</v>
      </c>
      <c r="U12" s="4">
        <v>0.93500000000000005</v>
      </c>
      <c r="W12" s="4">
        <v>500</v>
      </c>
      <c r="X12" s="4">
        <v>95.5</v>
      </c>
      <c r="Z12" s="4">
        <v>-13.5</v>
      </c>
      <c r="AA12" s="4"/>
      <c r="AB12">
        <f t="shared" si="0"/>
        <v>259.5</v>
      </c>
      <c r="AC12">
        <f t="shared" si="1"/>
        <v>4534709270.0625</v>
      </c>
      <c r="AD12">
        <f t="shared" si="2"/>
        <v>4.9030000000000001E-9</v>
      </c>
      <c r="AE12">
        <f t="shared" si="3"/>
        <v>22.233679551116438</v>
      </c>
    </row>
    <row r="13" spans="1:31">
      <c r="A13" s="6">
        <v>37</v>
      </c>
      <c r="B13" s="7">
        <f t="shared" ref="B13:N13" si="9">AVERAGE(B12,B14)</f>
        <v>16.850000000000001</v>
      </c>
      <c r="C13" s="7">
        <f t="shared" si="9"/>
        <v>22.05</v>
      </c>
      <c r="D13" s="7">
        <f t="shared" si="9"/>
        <v>28.55</v>
      </c>
      <c r="E13" s="7">
        <f t="shared" si="9"/>
        <v>35.47</v>
      </c>
      <c r="F13" s="7">
        <f t="shared" si="9"/>
        <v>39.950000000000003</v>
      </c>
      <c r="G13" s="7">
        <f t="shared" si="9"/>
        <v>28.25</v>
      </c>
      <c r="H13" s="7">
        <f t="shared" si="9"/>
        <v>40.799999999999997</v>
      </c>
      <c r="I13" s="7">
        <f t="shared" si="9"/>
        <v>37.200000000000003</v>
      </c>
      <c r="J13" s="7">
        <f t="shared" si="9"/>
        <v>31.1</v>
      </c>
      <c r="K13" s="7">
        <f t="shared" si="9"/>
        <v>24.1</v>
      </c>
      <c r="L13" s="7">
        <f t="shared" si="9"/>
        <v>18.100000000000001</v>
      </c>
      <c r="M13" s="7">
        <f t="shared" si="9"/>
        <v>15.75</v>
      </c>
      <c r="N13" s="7">
        <f t="shared" si="9"/>
        <v>28.180833333333332</v>
      </c>
      <c r="P13" t="s">
        <v>73</v>
      </c>
      <c r="Q13">
        <v>32.986600000000003</v>
      </c>
      <c r="R13">
        <v>-83.648700000000005</v>
      </c>
      <c r="T13" s="4">
        <v>6.5</v>
      </c>
      <c r="U13" s="4">
        <v>0.96799999999999997</v>
      </c>
      <c r="W13" s="4">
        <v>550</v>
      </c>
      <c r="X13" s="4">
        <v>95</v>
      </c>
      <c r="Z13" s="4">
        <v>-13</v>
      </c>
      <c r="AA13" s="4"/>
      <c r="AB13">
        <f t="shared" si="0"/>
        <v>260</v>
      </c>
      <c r="AC13">
        <f t="shared" si="1"/>
        <v>4569760000</v>
      </c>
      <c r="AD13">
        <f t="shared" si="2"/>
        <v>4.9030000000000001E-9</v>
      </c>
      <c r="AE13">
        <f t="shared" si="3"/>
        <v>22.40553328</v>
      </c>
    </row>
    <row r="14" spans="1:31">
      <c r="A14" s="6">
        <v>38</v>
      </c>
      <c r="B14">
        <v>16.2</v>
      </c>
      <c r="C14">
        <v>21.5</v>
      </c>
      <c r="D14">
        <v>28.1</v>
      </c>
      <c r="E14">
        <v>35.200000000000003</v>
      </c>
      <c r="F14">
        <v>39.9</v>
      </c>
      <c r="G14">
        <v>14.8</v>
      </c>
      <c r="H14">
        <v>40.799999999999997</v>
      </c>
      <c r="I14">
        <v>37</v>
      </c>
      <c r="J14">
        <v>30.7</v>
      </c>
      <c r="K14">
        <v>23.6</v>
      </c>
      <c r="L14">
        <v>17.5</v>
      </c>
      <c r="M14">
        <v>14.8</v>
      </c>
      <c r="N14" s="7">
        <f>AVERAGE(B14:M14)</f>
        <v>26.675000000000001</v>
      </c>
      <c r="P14" t="s">
        <v>74</v>
      </c>
      <c r="Q14">
        <v>21.1098</v>
      </c>
      <c r="R14">
        <v>-157.53110000000001</v>
      </c>
      <c r="T14" s="4">
        <v>7</v>
      </c>
      <c r="U14" s="4">
        <v>1.002</v>
      </c>
      <c r="W14" s="4">
        <v>600</v>
      </c>
      <c r="X14" s="4">
        <v>94.4</v>
      </c>
      <c r="Z14" s="4">
        <v>-12.5</v>
      </c>
      <c r="AA14" s="4"/>
      <c r="AB14">
        <f t="shared" si="0"/>
        <v>260.5</v>
      </c>
      <c r="AC14">
        <f t="shared" si="1"/>
        <v>4605013530.0625</v>
      </c>
      <c r="AD14">
        <f t="shared" si="2"/>
        <v>4.9030000000000001E-9</v>
      </c>
      <c r="AE14">
        <f t="shared" si="3"/>
        <v>22.578381337896438</v>
      </c>
    </row>
    <row r="15" spans="1:31">
      <c r="A15" s="6">
        <v>39</v>
      </c>
      <c r="B15" s="7">
        <f t="shared" ref="B15:N15" si="10">AVERAGE(B14,B16)</f>
        <v>15.6</v>
      </c>
      <c r="C15" s="7">
        <f t="shared" si="10"/>
        <v>20.95</v>
      </c>
      <c r="D15" s="7">
        <f t="shared" si="10"/>
        <v>27.65</v>
      </c>
      <c r="E15" s="7">
        <f t="shared" si="10"/>
        <v>34.950000000000003</v>
      </c>
      <c r="F15" s="7">
        <f t="shared" si="10"/>
        <v>39.799999999999997</v>
      </c>
      <c r="G15" s="7">
        <f t="shared" si="10"/>
        <v>28.35</v>
      </c>
      <c r="H15" s="7">
        <f t="shared" si="10"/>
        <v>40.799999999999997</v>
      </c>
      <c r="I15" s="7">
        <f t="shared" si="10"/>
        <v>36.85</v>
      </c>
      <c r="J15" s="7">
        <f t="shared" si="10"/>
        <v>30.35</v>
      </c>
      <c r="K15" s="7">
        <f t="shared" si="10"/>
        <v>23.05</v>
      </c>
      <c r="L15" s="7">
        <f t="shared" si="10"/>
        <v>16.899999999999999</v>
      </c>
      <c r="M15" s="7">
        <f t="shared" si="10"/>
        <v>14.2</v>
      </c>
      <c r="N15" s="7">
        <f t="shared" si="10"/>
        <v>27.454166666666666</v>
      </c>
      <c r="P15" t="s">
        <v>75</v>
      </c>
      <c r="Q15">
        <v>42.004600000000003</v>
      </c>
      <c r="R15">
        <v>-93.213999999999999</v>
      </c>
      <c r="T15" s="4">
        <v>7.5</v>
      </c>
      <c r="U15" s="4">
        <v>1.0369999999999999</v>
      </c>
      <c r="W15" s="4">
        <v>650</v>
      </c>
      <c r="X15" s="4">
        <v>93.8</v>
      </c>
      <c r="Z15" s="4">
        <v>-12</v>
      </c>
      <c r="AA15" s="4"/>
      <c r="AB15">
        <f t="shared" si="0"/>
        <v>261</v>
      </c>
      <c r="AC15">
        <f t="shared" si="1"/>
        <v>4640470641</v>
      </c>
      <c r="AD15">
        <f t="shared" si="2"/>
        <v>4.9030000000000001E-9</v>
      </c>
      <c r="AE15">
        <f t="shared" si="3"/>
        <v>22.752227552823001</v>
      </c>
    </row>
    <row r="16" spans="1:31">
      <c r="A16" s="6">
        <v>40</v>
      </c>
      <c r="B16">
        <v>15</v>
      </c>
      <c r="C16">
        <v>20.399999999999999</v>
      </c>
      <c r="D16">
        <v>27.2</v>
      </c>
      <c r="E16">
        <v>34.700000000000003</v>
      </c>
      <c r="F16">
        <v>39.700000000000003</v>
      </c>
      <c r="G16">
        <v>41.9</v>
      </c>
      <c r="H16">
        <v>40.799999999999997</v>
      </c>
      <c r="I16">
        <v>36.700000000000003</v>
      </c>
      <c r="J16">
        <v>30</v>
      </c>
      <c r="K16">
        <v>22.5</v>
      </c>
      <c r="L16">
        <v>16.3</v>
      </c>
      <c r="M16">
        <v>13.6</v>
      </c>
      <c r="N16" s="7">
        <f>AVERAGE(B16:M16)</f>
        <v>28.233333333333334</v>
      </c>
      <c r="P16" t="s">
        <v>63</v>
      </c>
      <c r="Q16">
        <v>44.239400000000003</v>
      </c>
      <c r="R16">
        <v>-114.5103</v>
      </c>
      <c r="T16" s="4">
        <v>8</v>
      </c>
      <c r="U16" s="4">
        <v>1.073</v>
      </c>
      <c r="W16" s="4">
        <v>700</v>
      </c>
      <c r="X16" s="4">
        <v>93.3</v>
      </c>
      <c r="Z16" s="4">
        <v>-11.5</v>
      </c>
      <c r="AA16" s="4"/>
      <c r="AB16">
        <f t="shared" si="0"/>
        <v>261.5</v>
      </c>
      <c r="AC16">
        <f t="shared" si="1"/>
        <v>4676132115.0625</v>
      </c>
      <c r="AD16">
        <f t="shared" si="2"/>
        <v>4.9030000000000001E-9</v>
      </c>
      <c r="AE16">
        <f t="shared" si="3"/>
        <v>22.927075760151439</v>
      </c>
    </row>
    <row r="17" spans="1:31">
      <c r="A17" s="6">
        <v>41</v>
      </c>
      <c r="B17" s="7">
        <f t="shared" ref="B17:N17" si="11">AVERAGE(B16,B18)</f>
        <v>14.4</v>
      </c>
      <c r="C17" s="7">
        <f t="shared" si="11"/>
        <v>20.100000000000001</v>
      </c>
      <c r="D17" s="7">
        <f t="shared" si="11"/>
        <v>26.75</v>
      </c>
      <c r="E17" s="7">
        <f t="shared" si="11"/>
        <v>34.400000000000006</v>
      </c>
      <c r="F17" s="7">
        <f t="shared" si="11"/>
        <v>39.6</v>
      </c>
      <c r="G17" s="7">
        <f t="shared" si="11"/>
        <v>41.9</v>
      </c>
      <c r="H17" s="7">
        <f t="shared" si="11"/>
        <v>40.799999999999997</v>
      </c>
      <c r="I17" s="7">
        <f t="shared" si="11"/>
        <v>36.5</v>
      </c>
      <c r="J17" s="7">
        <f t="shared" si="11"/>
        <v>28.1</v>
      </c>
      <c r="K17" s="7">
        <f t="shared" si="11"/>
        <v>21.95</v>
      </c>
      <c r="L17" s="7">
        <f t="shared" si="11"/>
        <v>15.7</v>
      </c>
      <c r="M17" s="7">
        <f t="shared" si="11"/>
        <v>13</v>
      </c>
      <c r="N17" s="7">
        <f t="shared" si="11"/>
        <v>27.766666666666666</v>
      </c>
      <c r="P17" t="s">
        <v>76</v>
      </c>
      <c r="Q17">
        <v>40.336300000000001</v>
      </c>
      <c r="R17">
        <v>-89.002200000000002</v>
      </c>
      <c r="T17" s="4">
        <v>8.5</v>
      </c>
      <c r="U17" s="4">
        <v>1.1100000000000001</v>
      </c>
      <c r="W17" s="4">
        <v>750</v>
      </c>
      <c r="X17" s="4">
        <v>92.7</v>
      </c>
      <c r="Z17" s="4">
        <v>-11</v>
      </c>
      <c r="AA17" s="4"/>
      <c r="AB17">
        <f t="shared" si="0"/>
        <v>262</v>
      </c>
      <c r="AC17">
        <f t="shared" si="1"/>
        <v>4711998736</v>
      </c>
      <c r="AD17">
        <f t="shared" si="2"/>
        <v>4.9030000000000001E-9</v>
      </c>
      <c r="AE17">
        <f t="shared" si="3"/>
        <v>23.102929802607999</v>
      </c>
    </row>
    <row r="18" spans="1:31">
      <c r="A18" s="6">
        <v>42</v>
      </c>
      <c r="B18">
        <v>13.8</v>
      </c>
      <c r="C18">
        <v>19.8</v>
      </c>
      <c r="D18">
        <v>26.3</v>
      </c>
      <c r="E18">
        <v>34.1</v>
      </c>
      <c r="F18">
        <v>39.5</v>
      </c>
      <c r="G18">
        <v>41.9</v>
      </c>
      <c r="H18">
        <v>40.799999999999997</v>
      </c>
      <c r="I18">
        <v>36.299999999999997</v>
      </c>
      <c r="J18">
        <v>26.2</v>
      </c>
      <c r="K18">
        <v>21.4</v>
      </c>
      <c r="L18">
        <v>15.1</v>
      </c>
      <c r="M18">
        <v>12.4</v>
      </c>
      <c r="N18" s="7">
        <f>AVERAGE(B18:M18)</f>
        <v>27.299999999999997</v>
      </c>
      <c r="P18" t="s">
        <v>77</v>
      </c>
      <c r="Q18">
        <v>39.864699999999999</v>
      </c>
      <c r="R18">
        <v>-86.260400000000004</v>
      </c>
      <c r="T18" s="4">
        <v>9</v>
      </c>
      <c r="U18" s="4">
        <v>1.1479999999999999</v>
      </c>
      <c r="W18" s="4">
        <v>800</v>
      </c>
      <c r="X18" s="4">
        <v>92.2</v>
      </c>
      <c r="Z18" s="4">
        <v>-10.5</v>
      </c>
      <c r="AA18" s="4"/>
      <c r="AB18">
        <f t="shared" si="0"/>
        <v>262.5</v>
      </c>
      <c r="AC18">
        <f t="shared" si="1"/>
        <v>4748071289.0625</v>
      </c>
      <c r="AD18">
        <f t="shared" si="2"/>
        <v>4.9030000000000001E-9</v>
      </c>
      <c r="AE18">
        <f t="shared" si="3"/>
        <v>23.279793530273437</v>
      </c>
    </row>
    <row r="19" spans="1:31">
      <c r="A19" s="6">
        <v>43</v>
      </c>
      <c r="B19" s="7">
        <f t="shared" ref="B19:N19" si="12">AVERAGE(B18,B20)</f>
        <v>13.15</v>
      </c>
      <c r="C19" s="7">
        <f t="shared" si="12"/>
        <v>18.899999999999999</v>
      </c>
      <c r="D19" s="7">
        <f t="shared" si="12"/>
        <v>25.8</v>
      </c>
      <c r="E19" s="7">
        <f t="shared" si="12"/>
        <v>33.799999999999997</v>
      </c>
      <c r="F19" s="7">
        <f t="shared" si="12"/>
        <v>39.4</v>
      </c>
      <c r="G19" s="7">
        <f t="shared" si="12"/>
        <v>41.9</v>
      </c>
      <c r="H19" s="7">
        <f t="shared" si="12"/>
        <v>40.75</v>
      </c>
      <c r="I19" s="7">
        <f t="shared" si="12"/>
        <v>51.1</v>
      </c>
      <c r="J19" s="7">
        <f t="shared" si="12"/>
        <v>27.299999999999997</v>
      </c>
      <c r="K19" s="7">
        <f t="shared" si="12"/>
        <v>20.85</v>
      </c>
      <c r="L19" s="7">
        <f t="shared" si="12"/>
        <v>14.5</v>
      </c>
      <c r="M19" s="7">
        <f t="shared" si="12"/>
        <v>11.75</v>
      </c>
      <c r="N19" s="7">
        <f t="shared" si="12"/>
        <v>28.266666666666666</v>
      </c>
      <c r="P19" t="s">
        <v>78</v>
      </c>
      <c r="Q19">
        <v>38.511099999999999</v>
      </c>
      <c r="R19">
        <v>-96.8005</v>
      </c>
      <c r="T19" s="4">
        <v>9.5</v>
      </c>
      <c r="U19" s="4">
        <v>1.1870000000000001</v>
      </c>
      <c r="W19" s="4">
        <v>850</v>
      </c>
      <c r="X19" s="4">
        <v>91.6</v>
      </c>
      <c r="Z19" s="4">
        <v>-10</v>
      </c>
      <c r="AA19" s="4"/>
      <c r="AB19">
        <f t="shared" si="0"/>
        <v>263</v>
      </c>
      <c r="AC19">
        <f t="shared" si="1"/>
        <v>4784350561</v>
      </c>
      <c r="AD19">
        <f t="shared" si="2"/>
        <v>4.9030000000000001E-9</v>
      </c>
      <c r="AE19">
        <f t="shared" si="3"/>
        <v>23.457670800582999</v>
      </c>
    </row>
    <row r="20" spans="1:31">
      <c r="A20" s="6">
        <v>44</v>
      </c>
      <c r="B20">
        <v>12.5</v>
      </c>
      <c r="C20">
        <v>18</v>
      </c>
      <c r="D20">
        <v>25.3</v>
      </c>
      <c r="E20">
        <v>33.5</v>
      </c>
      <c r="F20">
        <v>39.299999999999997</v>
      </c>
      <c r="G20">
        <v>41.9</v>
      </c>
      <c r="H20">
        <v>40.700000000000003</v>
      </c>
      <c r="I20">
        <v>65.900000000000006</v>
      </c>
      <c r="J20">
        <v>28.4</v>
      </c>
      <c r="K20">
        <v>20.3</v>
      </c>
      <c r="L20">
        <v>13.9</v>
      </c>
      <c r="M20">
        <v>11.1</v>
      </c>
      <c r="N20" s="7">
        <f>AVERAGE(B20:M20)</f>
        <v>29.233333333333334</v>
      </c>
      <c r="P20" t="s">
        <v>79</v>
      </c>
      <c r="Q20">
        <v>37.668999999999997</v>
      </c>
      <c r="R20">
        <v>-84.651399999999995</v>
      </c>
      <c r="T20" s="4">
        <v>10</v>
      </c>
      <c r="U20" s="4">
        <v>1.228</v>
      </c>
      <c r="W20" s="4">
        <v>900</v>
      </c>
      <c r="X20" s="4">
        <v>91.1</v>
      </c>
      <c r="Z20" s="4">
        <v>-9.5</v>
      </c>
      <c r="AA20" s="4"/>
      <c r="AB20">
        <f t="shared" si="0"/>
        <v>263.5</v>
      </c>
      <c r="AC20">
        <f t="shared" si="1"/>
        <v>4820837340.0625</v>
      </c>
      <c r="AD20">
        <f t="shared" si="2"/>
        <v>4.9030000000000001E-9</v>
      </c>
      <c r="AE20">
        <f t="shared" si="3"/>
        <v>23.636565478326439</v>
      </c>
    </row>
    <row r="21" spans="1:31">
      <c r="A21" s="6">
        <v>45</v>
      </c>
      <c r="B21" s="7">
        <f t="shared" ref="B21:N21" si="13">AVERAGE(B20,B22)</f>
        <v>11.9</v>
      </c>
      <c r="C21" s="7">
        <f t="shared" si="13"/>
        <v>17.45</v>
      </c>
      <c r="D21" s="7">
        <f t="shared" si="13"/>
        <v>24.8</v>
      </c>
      <c r="E21" s="7">
        <f t="shared" si="13"/>
        <v>33.200000000000003</v>
      </c>
      <c r="F21" s="7">
        <f t="shared" si="13"/>
        <v>39.200000000000003</v>
      </c>
      <c r="G21" s="7">
        <f t="shared" si="13"/>
        <v>41.9</v>
      </c>
      <c r="H21" s="7">
        <f t="shared" si="13"/>
        <v>45.650000000000006</v>
      </c>
      <c r="I21" s="7">
        <f t="shared" si="13"/>
        <v>50.650000000000006</v>
      </c>
      <c r="J21" s="7">
        <f t="shared" si="13"/>
        <v>27.95</v>
      </c>
      <c r="K21" s="7">
        <f t="shared" si="13"/>
        <v>19.75</v>
      </c>
      <c r="L21" s="7">
        <f t="shared" si="13"/>
        <v>13.25</v>
      </c>
      <c r="M21" s="7">
        <f t="shared" si="13"/>
        <v>10.5</v>
      </c>
      <c r="N21" s="7">
        <f t="shared" si="13"/>
        <v>28.016666666666666</v>
      </c>
      <c r="P21" t="s">
        <v>80</v>
      </c>
      <c r="Q21">
        <v>31.180099999999999</v>
      </c>
      <c r="R21">
        <v>-91.874899999999997</v>
      </c>
      <c r="T21" s="4">
        <v>10.5</v>
      </c>
      <c r="U21" s="4">
        <v>1.27</v>
      </c>
      <c r="W21" s="4">
        <v>950</v>
      </c>
      <c r="X21" s="4">
        <v>90.6</v>
      </c>
      <c r="Z21" s="4">
        <v>-9</v>
      </c>
      <c r="AA21" s="4"/>
      <c r="AB21">
        <f t="shared" ref="AB21:AB40" si="14">Z21+273</f>
        <v>264</v>
      </c>
      <c r="AC21">
        <f t="shared" ref="AC21:AC40" si="15">AB21^4</f>
        <v>4857532416</v>
      </c>
      <c r="AD21">
        <f t="shared" ref="AD21:AD40" si="16">4.903*10^-9</f>
        <v>4.9030000000000001E-9</v>
      </c>
      <c r="AE21">
        <f t="shared" ref="AE21:AE40" si="17">AC21*AD21</f>
        <v>23.816481435648001</v>
      </c>
    </row>
    <row r="22" spans="1:31">
      <c r="A22" s="6">
        <v>46</v>
      </c>
      <c r="B22">
        <v>11.3</v>
      </c>
      <c r="C22">
        <v>16.899999999999999</v>
      </c>
      <c r="D22">
        <v>24.3</v>
      </c>
      <c r="E22">
        <v>32.9</v>
      </c>
      <c r="F22">
        <v>39.1</v>
      </c>
      <c r="G22">
        <v>41.9</v>
      </c>
      <c r="H22">
        <v>50.6</v>
      </c>
      <c r="I22">
        <v>35.4</v>
      </c>
      <c r="J22">
        <v>27.5</v>
      </c>
      <c r="K22">
        <v>19.2</v>
      </c>
      <c r="L22">
        <v>12.6</v>
      </c>
      <c r="M22">
        <v>9.9</v>
      </c>
      <c r="N22" s="7">
        <f>AVERAGE(B22:M22)</f>
        <v>26.799999999999997</v>
      </c>
      <c r="P22" t="s">
        <v>81</v>
      </c>
      <c r="Q22">
        <v>42.237299999999998</v>
      </c>
      <c r="R22">
        <v>-71.531400000000005</v>
      </c>
      <c r="T22" s="4">
        <v>11</v>
      </c>
      <c r="U22" s="4">
        <v>1.3129999999999999</v>
      </c>
      <c r="W22" s="4">
        <v>1000</v>
      </c>
      <c r="X22" s="4">
        <v>90</v>
      </c>
      <c r="Z22" s="4">
        <v>-8.5</v>
      </c>
      <c r="AA22" s="4"/>
      <c r="AB22">
        <f t="shared" si="14"/>
        <v>264.5</v>
      </c>
      <c r="AC22">
        <f t="shared" si="15"/>
        <v>4894436580.0625</v>
      </c>
      <c r="AD22">
        <f t="shared" si="16"/>
        <v>4.9030000000000001E-9</v>
      </c>
      <c r="AE22">
        <f t="shared" si="17"/>
        <v>23.997422552046437</v>
      </c>
    </row>
    <row r="23" spans="1:31">
      <c r="A23" s="6">
        <v>47</v>
      </c>
      <c r="B23" s="7">
        <f t="shared" ref="B23:N23" si="18">AVERAGE(B22,B24)</f>
        <v>10.7</v>
      </c>
      <c r="C23" s="7">
        <f t="shared" si="18"/>
        <v>16.299999999999997</v>
      </c>
      <c r="D23" s="7">
        <f t="shared" si="18"/>
        <v>23.8</v>
      </c>
      <c r="E23" s="7">
        <f t="shared" si="18"/>
        <v>32.549999999999997</v>
      </c>
      <c r="F23" s="7">
        <f t="shared" si="18"/>
        <v>38.950000000000003</v>
      </c>
      <c r="G23" s="7">
        <f t="shared" si="18"/>
        <v>41.849999999999994</v>
      </c>
      <c r="H23" s="7">
        <f t="shared" si="18"/>
        <v>45.5</v>
      </c>
      <c r="I23" s="7">
        <f t="shared" si="18"/>
        <v>35.15</v>
      </c>
      <c r="J23" s="7">
        <f t="shared" si="18"/>
        <v>27.05</v>
      </c>
      <c r="K23" s="7">
        <f t="shared" si="18"/>
        <v>18.649999999999999</v>
      </c>
      <c r="L23" s="7">
        <f t="shared" si="18"/>
        <v>12</v>
      </c>
      <c r="M23" s="7">
        <f t="shared" si="18"/>
        <v>9.3000000000000007</v>
      </c>
      <c r="N23" s="7">
        <f t="shared" si="18"/>
        <v>25.983333333333334</v>
      </c>
      <c r="P23" t="s">
        <v>82</v>
      </c>
      <c r="Q23">
        <v>39.072400000000002</v>
      </c>
      <c r="R23">
        <v>-76.790199999999999</v>
      </c>
      <c r="T23" s="4">
        <v>11.5</v>
      </c>
      <c r="U23" s="4">
        <v>1.357</v>
      </c>
      <c r="W23" s="4">
        <v>1050</v>
      </c>
      <c r="X23" s="4">
        <v>89.5</v>
      </c>
      <c r="Z23" s="4">
        <v>-8</v>
      </c>
      <c r="AA23" s="4"/>
      <c r="AB23">
        <f t="shared" si="14"/>
        <v>265</v>
      </c>
      <c r="AC23">
        <f t="shared" si="15"/>
        <v>4931550625</v>
      </c>
      <c r="AD23">
        <f t="shared" si="16"/>
        <v>4.9030000000000001E-9</v>
      </c>
      <c r="AE23">
        <f t="shared" si="17"/>
        <v>24.179392714375002</v>
      </c>
    </row>
    <row r="24" spans="1:31">
      <c r="A24" s="6">
        <v>48</v>
      </c>
      <c r="B24">
        <v>10.1</v>
      </c>
      <c r="C24">
        <v>15.7</v>
      </c>
      <c r="D24">
        <v>23.3</v>
      </c>
      <c r="E24">
        <v>32.200000000000003</v>
      </c>
      <c r="F24">
        <v>38.799999999999997</v>
      </c>
      <c r="G24">
        <v>41.8</v>
      </c>
      <c r="H24">
        <v>40.4</v>
      </c>
      <c r="I24">
        <v>34.9</v>
      </c>
      <c r="J24">
        <v>26.6</v>
      </c>
      <c r="K24">
        <v>18.100000000000001</v>
      </c>
      <c r="L24">
        <v>11.4</v>
      </c>
      <c r="M24">
        <v>8.6999999999999993</v>
      </c>
      <c r="N24" s="7">
        <f>AVERAGE(B24:M24)</f>
        <v>25.166666666666668</v>
      </c>
      <c r="P24" t="s">
        <v>83</v>
      </c>
      <c r="Q24">
        <v>44.607399999999998</v>
      </c>
      <c r="R24">
        <v>-69.3977</v>
      </c>
      <c r="T24" s="4">
        <v>12</v>
      </c>
      <c r="U24" s="4">
        <v>1.403</v>
      </c>
      <c r="W24" s="4">
        <v>1100</v>
      </c>
      <c r="X24" s="4">
        <v>89</v>
      </c>
      <c r="Z24" s="4">
        <v>-7.5</v>
      </c>
      <c r="AA24" s="4"/>
      <c r="AB24">
        <f t="shared" si="14"/>
        <v>265.5</v>
      </c>
      <c r="AC24">
        <f t="shared" si="15"/>
        <v>4968875345.0625</v>
      </c>
      <c r="AD24">
        <f t="shared" si="16"/>
        <v>4.9030000000000001E-9</v>
      </c>
      <c r="AE24">
        <f t="shared" si="17"/>
        <v>24.362395816841438</v>
      </c>
    </row>
    <row r="25" spans="1:31">
      <c r="A25" s="6">
        <v>49</v>
      </c>
      <c r="B25" s="7">
        <f t="shared" ref="B25:N25" si="19">AVERAGE(B24,B26)</f>
        <v>9.5</v>
      </c>
      <c r="C25" s="7">
        <f t="shared" si="19"/>
        <v>15.05</v>
      </c>
      <c r="D25" s="7">
        <f t="shared" si="19"/>
        <v>22.75</v>
      </c>
      <c r="E25" s="7">
        <f t="shared" si="19"/>
        <v>31.85</v>
      </c>
      <c r="F25" s="7">
        <f t="shared" si="19"/>
        <v>38.65</v>
      </c>
      <c r="G25" s="7">
        <f t="shared" si="19"/>
        <v>41.75</v>
      </c>
      <c r="H25" s="7">
        <f t="shared" si="19"/>
        <v>40.299999999999997</v>
      </c>
      <c r="I25" s="7">
        <f t="shared" si="19"/>
        <v>34.9</v>
      </c>
      <c r="J25" s="7">
        <f t="shared" si="19"/>
        <v>26.6</v>
      </c>
      <c r="K25" s="7">
        <f t="shared" si="19"/>
        <v>18.100000000000001</v>
      </c>
      <c r="L25" s="7">
        <f t="shared" si="19"/>
        <v>11.4</v>
      </c>
      <c r="M25" s="7">
        <f t="shared" si="19"/>
        <v>8.6999999999999993</v>
      </c>
      <c r="N25" s="7">
        <f t="shared" si="19"/>
        <v>24.962499999999999</v>
      </c>
      <c r="P25" t="s">
        <v>84</v>
      </c>
      <c r="Q25">
        <v>43.3504</v>
      </c>
      <c r="R25">
        <v>-84.560299999999998</v>
      </c>
      <c r="T25" s="4">
        <v>12.5</v>
      </c>
      <c r="U25" s="4">
        <v>1.4490000000000001</v>
      </c>
      <c r="W25" s="4">
        <v>1150</v>
      </c>
      <c r="X25" s="4">
        <v>88.4</v>
      </c>
      <c r="Z25" s="4">
        <v>-7</v>
      </c>
      <c r="AA25" s="4"/>
      <c r="AB25">
        <f t="shared" si="14"/>
        <v>266</v>
      </c>
      <c r="AC25">
        <f t="shared" si="15"/>
        <v>5006411536</v>
      </c>
      <c r="AD25">
        <f t="shared" si="16"/>
        <v>4.9030000000000001E-9</v>
      </c>
      <c r="AE25">
        <f t="shared" si="17"/>
        <v>24.546435761008002</v>
      </c>
    </row>
    <row r="26" spans="1:31">
      <c r="A26" s="6">
        <v>50</v>
      </c>
      <c r="B26">
        <v>8.9</v>
      </c>
      <c r="C26">
        <v>14.4</v>
      </c>
      <c r="D26">
        <v>22.2</v>
      </c>
      <c r="E26">
        <v>31.5</v>
      </c>
      <c r="F26">
        <v>38.5</v>
      </c>
      <c r="G26">
        <v>41.7</v>
      </c>
      <c r="H26">
        <v>40.200000000000003</v>
      </c>
      <c r="I26">
        <v>34.9</v>
      </c>
      <c r="J26">
        <v>26.6</v>
      </c>
      <c r="K26">
        <v>18.100000000000001</v>
      </c>
      <c r="L26">
        <v>11.4</v>
      </c>
      <c r="M26">
        <v>8.6999999999999993</v>
      </c>
      <c r="N26" s="7">
        <f>AVERAGE(B26:M26)</f>
        <v>24.758333333333329</v>
      </c>
      <c r="P26" t="s">
        <v>85</v>
      </c>
      <c r="Q26">
        <v>45.732599999999998</v>
      </c>
      <c r="R26">
        <v>-93.919600000000003</v>
      </c>
      <c r="T26" s="4">
        <v>13</v>
      </c>
      <c r="U26" s="4">
        <v>1.498</v>
      </c>
      <c r="W26" s="4">
        <v>1200</v>
      </c>
      <c r="X26" s="4">
        <v>87.9</v>
      </c>
      <c r="Z26" s="4">
        <v>-6.5</v>
      </c>
      <c r="AA26" s="4"/>
      <c r="AB26">
        <f t="shared" si="14"/>
        <v>266.5</v>
      </c>
      <c r="AC26">
        <f t="shared" si="15"/>
        <v>5044159995.0625</v>
      </c>
      <c r="AD26">
        <f t="shared" si="16"/>
        <v>4.9030000000000001E-9</v>
      </c>
      <c r="AE26">
        <f t="shared" si="17"/>
        <v>24.731516455791439</v>
      </c>
    </row>
    <row r="27" spans="1:31">
      <c r="A27" s="6">
        <v>51</v>
      </c>
      <c r="B27" s="7">
        <f t="shared" ref="B27:N27" si="20">AVERAGE(B26,B28)</f>
        <v>8.9</v>
      </c>
      <c r="C27" s="7">
        <f t="shared" si="20"/>
        <v>14.4</v>
      </c>
      <c r="D27" s="7">
        <f t="shared" si="20"/>
        <v>22.2</v>
      </c>
      <c r="E27" s="7">
        <f t="shared" si="20"/>
        <v>31.5</v>
      </c>
      <c r="F27" s="7">
        <f t="shared" si="20"/>
        <v>38.5</v>
      </c>
      <c r="G27" s="7">
        <f t="shared" si="20"/>
        <v>41.7</v>
      </c>
      <c r="H27" s="7">
        <f t="shared" si="20"/>
        <v>40.200000000000003</v>
      </c>
      <c r="I27" s="7">
        <f t="shared" si="20"/>
        <v>34.65</v>
      </c>
      <c r="J27" s="7">
        <f t="shared" si="20"/>
        <v>26.15</v>
      </c>
      <c r="K27" s="7">
        <f t="shared" si="20"/>
        <v>17.5</v>
      </c>
      <c r="L27" s="7">
        <f t="shared" si="20"/>
        <v>10.8</v>
      </c>
      <c r="M27" s="7">
        <f t="shared" si="20"/>
        <v>8.1</v>
      </c>
      <c r="N27" s="7">
        <f t="shared" si="20"/>
        <v>24.549999999999997</v>
      </c>
      <c r="P27" t="s">
        <v>86</v>
      </c>
      <c r="Q27">
        <v>38.462299999999999</v>
      </c>
      <c r="R27">
        <v>-92.302000000000007</v>
      </c>
      <c r="T27" s="4">
        <v>13.5</v>
      </c>
      <c r="U27" s="4">
        <v>1.5469999999999999</v>
      </c>
      <c r="W27" s="4">
        <v>1250</v>
      </c>
      <c r="X27" s="4">
        <v>87.4</v>
      </c>
      <c r="Z27" s="4">
        <v>-6</v>
      </c>
      <c r="AA27" s="4"/>
      <c r="AB27">
        <f t="shared" si="14"/>
        <v>267</v>
      </c>
      <c r="AC27">
        <f t="shared" si="15"/>
        <v>5082121521</v>
      </c>
      <c r="AD27">
        <f t="shared" si="16"/>
        <v>4.9030000000000001E-9</v>
      </c>
      <c r="AE27">
        <f t="shared" si="17"/>
        <v>24.917641817463</v>
      </c>
    </row>
    <row r="28" spans="1:31">
      <c r="A28" s="6">
        <v>52</v>
      </c>
      <c r="B28">
        <v>8.9</v>
      </c>
      <c r="C28">
        <v>14.4</v>
      </c>
      <c r="D28">
        <v>22.2</v>
      </c>
      <c r="E28">
        <v>31.5</v>
      </c>
      <c r="F28">
        <v>38.5</v>
      </c>
      <c r="G28">
        <v>41.7</v>
      </c>
      <c r="H28">
        <v>40.200000000000003</v>
      </c>
      <c r="I28">
        <v>34.4</v>
      </c>
      <c r="J28">
        <v>25.7</v>
      </c>
      <c r="K28">
        <v>16.899999999999999</v>
      </c>
      <c r="L28">
        <v>10.199999999999999</v>
      </c>
      <c r="M28">
        <v>7.5</v>
      </c>
      <c r="N28" s="7">
        <f>AVERAGE(B28:M28)</f>
        <v>24.341666666666665</v>
      </c>
      <c r="P28" t="s">
        <v>117</v>
      </c>
      <c r="Q28">
        <v>14.8058</v>
      </c>
      <c r="R28">
        <v>145.5505</v>
      </c>
      <c r="T28" s="4">
        <v>14</v>
      </c>
      <c r="U28" s="4">
        <v>1.599</v>
      </c>
      <c r="W28" s="4">
        <v>1300</v>
      </c>
      <c r="X28" s="4">
        <v>86.8</v>
      </c>
      <c r="Z28" s="4">
        <v>-5.5</v>
      </c>
      <c r="AA28" s="4"/>
      <c r="AB28">
        <f t="shared" si="14"/>
        <v>267.5</v>
      </c>
      <c r="AC28">
        <f t="shared" si="15"/>
        <v>5120296914.0625</v>
      </c>
      <c r="AD28">
        <f t="shared" si="16"/>
        <v>4.9030000000000001E-9</v>
      </c>
      <c r="AE28">
        <f t="shared" si="17"/>
        <v>25.10481576964844</v>
      </c>
    </row>
    <row r="29" spans="1:31">
      <c r="A29" s="6">
        <v>53</v>
      </c>
      <c r="B29" s="7">
        <f t="shared" ref="B29:N29" si="21">AVERAGE(B28,B30)</f>
        <v>7.7</v>
      </c>
      <c r="C29" s="7">
        <f t="shared" si="21"/>
        <v>13.2</v>
      </c>
      <c r="D29" s="7">
        <f t="shared" si="21"/>
        <v>21.1</v>
      </c>
      <c r="E29" s="7">
        <f t="shared" si="21"/>
        <v>30.75</v>
      </c>
      <c r="F29" s="7">
        <f t="shared" si="21"/>
        <v>38.15</v>
      </c>
      <c r="G29" s="7">
        <f t="shared" si="21"/>
        <v>41.6</v>
      </c>
      <c r="H29" s="7">
        <f t="shared" si="21"/>
        <v>40</v>
      </c>
      <c r="I29" s="7">
        <f t="shared" si="21"/>
        <v>33.799999999999997</v>
      </c>
      <c r="J29" s="7">
        <f t="shared" si="21"/>
        <v>24.7</v>
      </c>
      <c r="K29" s="7">
        <f t="shared" si="21"/>
        <v>15.7</v>
      </c>
      <c r="L29" s="7">
        <f t="shared" si="21"/>
        <v>9</v>
      </c>
      <c r="M29" s="7">
        <f t="shared" si="21"/>
        <v>6.35</v>
      </c>
      <c r="N29" s="7">
        <f t="shared" si="21"/>
        <v>23.504166666666666</v>
      </c>
      <c r="P29" t="s">
        <v>87</v>
      </c>
      <c r="Q29">
        <v>32.767299999999999</v>
      </c>
      <c r="R29">
        <v>-89.681200000000004</v>
      </c>
      <c r="T29" s="4">
        <v>14.5</v>
      </c>
      <c r="U29" s="4">
        <v>1.651</v>
      </c>
      <c r="W29" s="4">
        <v>1350</v>
      </c>
      <c r="X29" s="4">
        <v>86.3</v>
      </c>
      <c r="Z29" s="4">
        <v>-5</v>
      </c>
      <c r="AA29" s="4"/>
      <c r="AB29">
        <f t="shared" si="14"/>
        <v>268</v>
      </c>
      <c r="AC29">
        <f t="shared" si="15"/>
        <v>5158686976</v>
      </c>
      <c r="AD29">
        <f t="shared" si="16"/>
        <v>4.9030000000000001E-9</v>
      </c>
      <c r="AE29">
        <f t="shared" si="17"/>
        <v>25.293042243327999</v>
      </c>
    </row>
    <row r="30" spans="1:31">
      <c r="A30" s="6">
        <v>54</v>
      </c>
      <c r="B30">
        <v>6.5</v>
      </c>
      <c r="C30">
        <v>12</v>
      </c>
      <c r="D30">
        <v>20</v>
      </c>
      <c r="E30">
        <v>30</v>
      </c>
      <c r="F30">
        <v>37.799999999999997</v>
      </c>
      <c r="G30">
        <v>41.5</v>
      </c>
      <c r="H30">
        <v>39.799999999999997</v>
      </c>
      <c r="I30">
        <v>33.200000000000003</v>
      </c>
      <c r="J30">
        <v>23.7</v>
      </c>
      <c r="K30">
        <v>14.5</v>
      </c>
      <c r="L30">
        <v>7.8</v>
      </c>
      <c r="M30">
        <v>5.2</v>
      </c>
      <c r="N30" s="7">
        <f>AVERAGE(B30:M30)</f>
        <v>22.666666666666668</v>
      </c>
      <c r="P30" t="s">
        <v>88</v>
      </c>
      <c r="Q30">
        <v>46.904800000000002</v>
      </c>
      <c r="R30">
        <v>-110.3261</v>
      </c>
      <c r="T30" s="4">
        <v>15</v>
      </c>
      <c r="U30" s="4">
        <v>1.7050000000000001</v>
      </c>
      <c r="W30" s="4">
        <v>1400</v>
      </c>
      <c r="X30" s="4">
        <v>85.8</v>
      </c>
      <c r="Z30" s="4">
        <v>-4.5</v>
      </c>
      <c r="AA30" s="4"/>
      <c r="AB30">
        <f t="shared" si="14"/>
        <v>268.5</v>
      </c>
      <c r="AC30">
        <f t="shared" si="15"/>
        <v>5197292510.0625</v>
      </c>
      <c r="AD30">
        <f t="shared" si="16"/>
        <v>4.9030000000000001E-9</v>
      </c>
      <c r="AE30">
        <f t="shared" si="17"/>
        <v>25.482325176836436</v>
      </c>
    </row>
    <row r="31" spans="1:31">
      <c r="P31" t="s">
        <v>89</v>
      </c>
      <c r="Q31">
        <v>35.641100000000002</v>
      </c>
      <c r="R31">
        <v>-79.843100000000007</v>
      </c>
      <c r="T31" s="4">
        <v>15.5</v>
      </c>
      <c r="U31" s="4">
        <v>1.7609999999999999</v>
      </c>
      <c r="W31" s="4">
        <v>1450</v>
      </c>
      <c r="X31" s="4" t="s">
        <v>126</v>
      </c>
      <c r="Z31" s="4">
        <v>-4</v>
      </c>
      <c r="AA31" s="4"/>
      <c r="AB31">
        <f t="shared" si="14"/>
        <v>269</v>
      </c>
      <c r="AC31">
        <f t="shared" si="15"/>
        <v>5236114321</v>
      </c>
      <c r="AD31">
        <f t="shared" si="16"/>
        <v>4.9030000000000001E-9</v>
      </c>
      <c r="AE31">
        <f t="shared" si="17"/>
        <v>25.672668515863002</v>
      </c>
    </row>
    <row r="32" spans="1:31">
      <c r="P32" t="s">
        <v>90</v>
      </c>
      <c r="Q32">
        <v>47.536200000000001</v>
      </c>
      <c r="R32">
        <v>-99.793000000000006</v>
      </c>
      <c r="T32" s="4">
        <v>16</v>
      </c>
      <c r="U32" s="4">
        <v>1.8180000000000001</v>
      </c>
      <c r="W32" s="4">
        <v>1500</v>
      </c>
      <c r="X32" s="4">
        <v>84.8</v>
      </c>
      <c r="Z32" s="4">
        <v>-3.5</v>
      </c>
      <c r="AA32" s="4"/>
      <c r="AB32">
        <f t="shared" si="14"/>
        <v>269.5</v>
      </c>
      <c r="AC32">
        <f t="shared" si="15"/>
        <v>5275153215.0625</v>
      </c>
      <c r="AD32">
        <f t="shared" si="16"/>
        <v>4.9030000000000001E-9</v>
      </c>
      <c r="AE32">
        <f t="shared" si="17"/>
        <v>25.864076213451437</v>
      </c>
    </row>
    <row r="33" spans="1:31">
      <c r="A33" t="s">
        <v>125</v>
      </c>
      <c r="B33" s="5" t="s">
        <v>47</v>
      </c>
      <c r="C33" s="5" t="s">
        <v>48</v>
      </c>
      <c r="D33" s="5" t="s">
        <v>49</v>
      </c>
      <c r="E33" s="5" t="s">
        <v>50</v>
      </c>
      <c r="F33" s="5" t="s">
        <v>51</v>
      </c>
      <c r="G33" s="5" t="s">
        <v>52</v>
      </c>
      <c r="H33" s="5" t="s">
        <v>53</v>
      </c>
      <c r="I33" s="5" t="s">
        <v>54</v>
      </c>
      <c r="J33" s="5" t="s">
        <v>55</v>
      </c>
      <c r="K33" s="5" t="s">
        <v>56</v>
      </c>
      <c r="L33" s="5" t="s">
        <v>57</v>
      </c>
      <c r="M33" s="5" t="s">
        <v>58</v>
      </c>
      <c r="N33" s="5" t="s">
        <v>61</v>
      </c>
      <c r="P33" t="s">
        <v>91</v>
      </c>
      <c r="Q33">
        <v>41.128900000000002</v>
      </c>
      <c r="R33">
        <v>-98.288300000000007</v>
      </c>
      <c r="T33" s="4">
        <v>16.5</v>
      </c>
      <c r="U33" s="4">
        <v>1.877</v>
      </c>
      <c r="W33" s="4">
        <v>1550</v>
      </c>
      <c r="X33" s="4">
        <v>84.3</v>
      </c>
      <c r="Z33" s="4">
        <v>-3</v>
      </c>
      <c r="AA33" s="4"/>
      <c r="AB33">
        <f t="shared" si="14"/>
        <v>270</v>
      </c>
      <c r="AC33">
        <f t="shared" si="15"/>
        <v>5314410000</v>
      </c>
      <c r="AD33">
        <f t="shared" si="16"/>
        <v>4.9030000000000001E-9</v>
      </c>
      <c r="AE33">
        <f t="shared" si="17"/>
        <v>26.056552230000001</v>
      </c>
    </row>
    <row r="34" spans="1:31">
      <c r="A34" s="6">
        <v>26</v>
      </c>
      <c r="B34">
        <v>10.5</v>
      </c>
      <c r="C34">
        <v>11.1</v>
      </c>
      <c r="D34">
        <v>11.8</v>
      </c>
      <c r="E34">
        <v>12.6</v>
      </c>
      <c r="F34">
        <v>13.3</v>
      </c>
      <c r="G34">
        <v>13.4</v>
      </c>
      <c r="H34">
        <v>13.5</v>
      </c>
      <c r="I34">
        <v>12.9</v>
      </c>
      <c r="J34">
        <v>12.1</v>
      </c>
      <c r="K34">
        <v>11.4</v>
      </c>
      <c r="L34">
        <v>10.7</v>
      </c>
      <c r="M34">
        <v>10.4</v>
      </c>
      <c r="N34" s="7">
        <f>AVERAGE(B34:M34)</f>
        <v>11.975000000000001</v>
      </c>
      <c r="P34" t="s">
        <v>92</v>
      </c>
      <c r="Q34">
        <v>43.410800000000002</v>
      </c>
      <c r="R34">
        <v>-71.565299999999993</v>
      </c>
      <c r="T34" s="4">
        <v>17</v>
      </c>
      <c r="U34" s="4">
        <v>1.9379999999999999</v>
      </c>
      <c r="W34" s="4">
        <v>1600</v>
      </c>
      <c r="X34" s="4">
        <v>83.8</v>
      </c>
      <c r="Z34" s="4">
        <v>-2.5</v>
      </c>
      <c r="AA34" s="4"/>
      <c r="AB34">
        <f t="shared" si="14"/>
        <v>270.5</v>
      </c>
      <c r="AC34">
        <f t="shared" si="15"/>
        <v>5353885485.0625</v>
      </c>
      <c r="AD34">
        <f t="shared" si="16"/>
        <v>4.9030000000000001E-9</v>
      </c>
      <c r="AE34">
        <f t="shared" si="17"/>
        <v>26.250100533261438</v>
      </c>
    </row>
    <row r="35" spans="1:31">
      <c r="A35" s="6">
        <v>27</v>
      </c>
      <c r="B35" s="7">
        <f t="shared" ref="B35:M35" si="22">AVERAGE(B34,B36)</f>
        <v>10.45</v>
      </c>
      <c r="C35" s="7">
        <f t="shared" si="22"/>
        <v>11.05</v>
      </c>
      <c r="D35" s="7">
        <f t="shared" si="22"/>
        <v>11.8</v>
      </c>
      <c r="E35" s="7">
        <f t="shared" si="22"/>
        <v>12.649999999999999</v>
      </c>
      <c r="F35" s="7">
        <f t="shared" si="22"/>
        <v>13.350000000000001</v>
      </c>
      <c r="G35" s="7">
        <f t="shared" si="22"/>
        <v>13.600000000000001</v>
      </c>
      <c r="H35" s="7">
        <f t="shared" si="22"/>
        <v>13.55</v>
      </c>
      <c r="I35" s="7">
        <f t="shared" si="22"/>
        <v>12.95</v>
      </c>
      <c r="J35" s="7">
        <f t="shared" si="22"/>
        <v>12.149999999999999</v>
      </c>
      <c r="K35" s="7">
        <f t="shared" si="22"/>
        <v>11.350000000000001</v>
      </c>
      <c r="L35" s="7">
        <f t="shared" si="22"/>
        <v>10.649999999999999</v>
      </c>
      <c r="M35" s="7">
        <f t="shared" si="22"/>
        <v>10.3</v>
      </c>
      <c r="N35" s="7">
        <f>AVERAGE(N34,N36)</f>
        <v>11.987500000000001</v>
      </c>
      <c r="P35" t="s">
        <v>93</v>
      </c>
      <c r="Q35">
        <v>40.314</v>
      </c>
      <c r="R35">
        <v>-74.508899999999997</v>
      </c>
      <c r="T35" s="4">
        <v>17.5</v>
      </c>
      <c r="U35" s="4">
        <v>2</v>
      </c>
      <c r="W35" s="4">
        <v>1650</v>
      </c>
      <c r="X35" s="4">
        <v>83.3</v>
      </c>
      <c r="Z35" s="4">
        <v>-2</v>
      </c>
      <c r="AA35" s="4"/>
      <c r="AB35">
        <f t="shared" si="14"/>
        <v>271</v>
      </c>
      <c r="AC35">
        <f t="shared" si="15"/>
        <v>5393580481</v>
      </c>
      <c r="AD35">
        <f t="shared" si="16"/>
        <v>4.9030000000000001E-9</v>
      </c>
      <c r="AE35">
        <f t="shared" si="17"/>
        <v>26.444725098343</v>
      </c>
    </row>
    <row r="36" spans="1:31">
      <c r="A36" s="6">
        <v>28</v>
      </c>
      <c r="B36">
        <v>10.4</v>
      </c>
      <c r="C36">
        <v>11</v>
      </c>
      <c r="D36">
        <v>11.8</v>
      </c>
      <c r="E36">
        <v>12.7</v>
      </c>
      <c r="F36">
        <v>13.4</v>
      </c>
      <c r="G36">
        <v>13.8</v>
      </c>
      <c r="H36">
        <v>13.6</v>
      </c>
      <c r="I36">
        <v>13</v>
      </c>
      <c r="J36">
        <v>12.2</v>
      </c>
      <c r="K36">
        <v>11.3</v>
      </c>
      <c r="L36">
        <v>10.6</v>
      </c>
      <c r="M36">
        <v>10.199999999999999</v>
      </c>
      <c r="N36" s="7">
        <f>AVERAGE(B36:M36)</f>
        <v>12</v>
      </c>
      <c r="P36" t="s">
        <v>94</v>
      </c>
      <c r="Q36">
        <v>34.837499999999999</v>
      </c>
      <c r="R36">
        <v>-106.2371</v>
      </c>
      <c r="T36" s="4">
        <v>18</v>
      </c>
      <c r="U36" s="4">
        <v>2.0640000000000001</v>
      </c>
      <c r="W36" s="4">
        <v>1700</v>
      </c>
      <c r="X36" s="4">
        <v>82.8</v>
      </c>
      <c r="Z36" s="4">
        <v>-1.5</v>
      </c>
      <c r="AA36" s="4"/>
      <c r="AB36">
        <f t="shared" si="14"/>
        <v>271.5</v>
      </c>
      <c r="AC36">
        <f t="shared" si="15"/>
        <v>5433495800.0625</v>
      </c>
      <c r="AD36">
        <f t="shared" si="16"/>
        <v>4.9030000000000001E-9</v>
      </c>
      <c r="AE36">
        <f t="shared" si="17"/>
        <v>26.640429907706437</v>
      </c>
    </row>
    <row r="37" spans="1:31">
      <c r="A37" s="6">
        <v>29</v>
      </c>
      <c r="B37" s="7">
        <f>AVERAGE(B36,B38)</f>
        <v>10.350000000000001</v>
      </c>
      <c r="C37" s="7">
        <f t="shared" ref="C37:M37" si="23">AVERAGE(C36,C38)</f>
        <v>11</v>
      </c>
      <c r="D37" s="7">
        <f t="shared" si="23"/>
        <v>11.8</v>
      </c>
      <c r="E37" s="7">
        <f t="shared" si="23"/>
        <v>12.7</v>
      </c>
      <c r="F37" s="7">
        <f t="shared" si="23"/>
        <v>13.45</v>
      </c>
      <c r="G37" s="7">
        <f t="shared" si="23"/>
        <v>13.850000000000001</v>
      </c>
      <c r="H37" s="7">
        <f t="shared" si="23"/>
        <v>13.7</v>
      </c>
      <c r="I37" s="7">
        <f t="shared" si="23"/>
        <v>13.05</v>
      </c>
      <c r="J37" s="7">
        <f t="shared" si="23"/>
        <v>12.2</v>
      </c>
      <c r="K37" s="7">
        <f t="shared" si="23"/>
        <v>11.3</v>
      </c>
      <c r="L37" s="7">
        <f t="shared" si="23"/>
        <v>10.55</v>
      </c>
      <c r="M37" s="7">
        <f t="shared" si="23"/>
        <v>10.149999999999999</v>
      </c>
      <c r="N37" s="7">
        <f>AVERAGE(N36,N38)</f>
        <v>12.008333333333333</v>
      </c>
      <c r="P37" t="s">
        <v>95</v>
      </c>
      <c r="Q37">
        <v>38.419899999999998</v>
      </c>
      <c r="R37">
        <v>-117.1219</v>
      </c>
      <c r="T37" s="4">
        <v>18.5</v>
      </c>
      <c r="U37" s="4">
        <v>2.13</v>
      </c>
      <c r="W37" s="4">
        <v>1750</v>
      </c>
      <c r="X37" s="4">
        <v>82.3</v>
      </c>
      <c r="Z37" s="4">
        <v>-1</v>
      </c>
      <c r="AA37" s="4"/>
      <c r="AB37">
        <f t="shared" si="14"/>
        <v>272</v>
      </c>
      <c r="AC37">
        <f t="shared" si="15"/>
        <v>5473632256</v>
      </c>
      <c r="AD37">
        <f t="shared" si="16"/>
        <v>4.9030000000000001E-9</v>
      </c>
      <c r="AE37">
        <f t="shared" si="17"/>
        <v>26.837218951168001</v>
      </c>
    </row>
    <row r="38" spans="1:31">
      <c r="A38" s="6">
        <v>30</v>
      </c>
      <c r="B38">
        <v>10.3</v>
      </c>
      <c r="C38">
        <v>11</v>
      </c>
      <c r="D38">
        <v>11.8</v>
      </c>
      <c r="E38">
        <v>12.7</v>
      </c>
      <c r="F38">
        <v>13.5</v>
      </c>
      <c r="G38">
        <v>13.9</v>
      </c>
      <c r="H38">
        <v>13.8</v>
      </c>
      <c r="I38">
        <v>13.1</v>
      </c>
      <c r="J38">
        <v>12.2</v>
      </c>
      <c r="K38">
        <v>11.3</v>
      </c>
      <c r="L38">
        <v>10.5</v>
      </c>
      <c r="M38">
        <v>10.1</v>
      </c>
      <c r="N38" s="7">
        <f>AVERAGE(B38:M38)</f>
        <v>12.016666666666666</v>
      </c>
      <c r="P38" t="s">
        <v>96</v>
      </c>
      <c r="Q38">
        <v>42.149700000000003</v>
      </c>
      <c r="R38">
        <v>-74.938400000000001</v>
      </c>
      <c r="T38" s="4">
        <v>19</v>
      </c>
      <c r="U38" s="4">
        <v>2.1970000000000001</v>
      </c>
      <c r="W38" s="4">
        <v>1800</v>
      </c>
      <c r="X38" s="4">
        <v>81.8</v>
      </c>
      <c r="Z38" s="4">
        <v>-0.5</v>
      </c>
      <c r="AA38" s="4"/>
      <c r="AB38">
        <f t="shared" si="14"/>
        <v>272.5</v>
      </c>
      <c r="AC38">
        <f t="shared" si="15"/>
        <v>5513990664.0625</v>
      </c>
      <c r="AD38">
        <f t="shared" si="16"/>
        <v>4.9030000000000001E-9</v>
      </c>
      <c r="AE38">
        <f t="shared" si="17"/>
        <v>27.035096225898439</v>
      </c>
    </row>
    <row r="39" spans="1:31">
      <c r="A39" s="6">
        <v>31</v>
      </c>
      <c r="B39" s="7">
        <f t="shared" ref="B39:M39" si="24">AVERAGE(B38,B40)</f>
        <v>10.199999999999999</v>
      </c>
      <c r="C39" s="7">
        <f t="shared" si="24"/>
        <v>10.95</v>
      </c>
      <c r="D39" s="7">
        <f t="shared" si="24"/>
        <v>11.8</v>
      </c>
      <c r="E39" s="7">
        <f t="shared" si="24"/>
        <v>12.75</v>
      </c>
      <c r="F39" s="7">
        <f t="shared" si="24"/>
        <v>13.55</v>
      </c>
      <c r="G39" s="7">
        <f t="shared" si="24"/>
        <v>14</v>
      </c>
      <c r="H39" s="7">
        <f t="shared" si="24"/>
        <v>13.850000000000001</v>
      </c>
      <c r="I39" s="7">
        <f t="shared" si="24"/>
        <v>13.149999999999999</v>
      </c>
      <c r="J39" s="7">
        <f t="shared" si="24"/>
        <v>12.2</v>
      </c>
      <c r="K39" s="7">
        <f t="shared" si="24"/>
        <v>11.25</v>
      </c>
      <c r="L39" s="7">
        <f t="shared" si="24"/>
        <v>10.4</v>
      </c>
      <c r="M39" s="7">
        <f t="shared" si="24"/>
        <v>10</v>
      </c>
      <c r="N39" s="7">
        <f>AVERAGE(N38,N40)</f>
        <v>12.008333333333333</v>
      </c>
      <c r="P39" t="s">
        <v>97</v>
      </c>
      <c r="Q39">
        <v>40.373600000000003</v>
      </c>
      <c r="R39">
        <v>-82.775499999999994</v>
      </c>
      <c r="T39" s="4">
        <v>19.5</v>
      </c>
      <c r="U39" s="4">
        <v>2.2669999999999999</v>
      </c>
      <c r="W39" s="4">
        <v>1850</v>
      </c>
      <c r="X39" s="4">
        <v>81.3</v>
      </c>
      <c r="Z39" s="4">
        <v>0</v>
      </c>
      <c r="AA39" s="4"/>
      <c r="AB39">
        <f t="shared" si="14"/>
        <v>273</v>
      </c>
      <c r="AC39">
        <f t="shared" si="15"/>
        <v>5554571841</v>
      </c>
      <c r="AD39">
        <f t="shared" si="16"/>
        <v>4.9030000000000001E-9</v>
      </c>
      <c r="AE39">
        <f t="shared" si="17"/>
        <v>27.234065736423002</v>
      </c>
    </row>
    <row r="40" spans="1:31">
      <c r="A40" s="6">
        <v>32</v>
      </c>
      <c r="B40">
        <v>10.1</v>
      </c>
      <c r="C40">
        <v>10.9</v>
      </c>
      <c r="D40">
        <v>11.8</v>
      </c>
      <c r="E40">
        <v>12.8</v>
      </c>
      <c r="F40">
        <v>13.6</v>
      </c>
      <c r="G40">
        <v>14.1</v>
      </c>
      <c r="H40">
        <v>13.9</v>
      </c>
      <c r="I40">
        <v>13.2</v>
      </c>
      <c r="J40">
        <v>12.2</v>
      </c>
      <c r="K40">
        <v>11.2</v>
      </c>
      <c r="L40">
        <v>10.3</v>
      </c>
      <c r="M40">
        <v>9.9</v>
      </c>
      <c r="N40" s="7">
        <f>AVERAGE(B40:M40)</f>
        <v>12.000000000000002</v>
      </c>
      <c r="P40" t="s">
        <v>98</v>
      </c>
      <c r="Q40">
        <v>35.537599999999998</v>
      </c>
      <c r="R40">
        <v>-96.924700000000001</v>
      </c>
      <c r="T40" s="4">
        <v>20</v>
      </c>
      <c r="U40" s="4">
        <v>2.3380000000000001</v>
      </c>
      <c r="W40" s="4">
        <v>1900</v>
      </c>
      <c r="X40" s="4">
        <v>80.8</v>
      </c>
      <c r="Z40" s="4">
        <v>0.5</v>
      </c>
      <c r="AA40" s="4"/>
      <c r="AB40">
        <f t="shared" si="14"/>
        <v>273.5</v>
      </c>
      <c r="AC40">
        <f t="shared" si="15"/>
        <v>5595376605.0625</v>
      </c>
      <c r="AD40">
        <f t="shared" si="16"/>
        <v>4.9030000000000001E-9</v>
      </c>
      <c r="AE40">
        <f t="shared" si="17"/>
        <v>27.43413149462144</v>
      </c>
    </row>
    <row r="41" spans="1:31">
      <c r="A41" s="6">
        <v>33</v>
      </c>
      <c r="B41" s="7">
        <f t="shared" ref="B41:M41" si="25">AVERAGE(B40,B42)</f>
        <v>10.050000000000001</v>
      </c>
      <c r="C41" s="7">
        <f t="shared" si="25"/>
        <v>10.850000000000001</v>
      </c>
      <c r="D41" s="7">
        <f t="shared" si="25"/>
        <v>11.8</v>
      </c>
      <c r="E41" s="7">
        <f t="shared" si="25"/>
        <v>12.850000000000001</v>
      </c>
      <c r="F41" s="7">
        <f t="shared" si="25"/>
        <v>13.7</v>
      </c>
      <c r="G41" s="7">
        <f t="shared" si="25"/>
        <v>14.2</v>
      </c>
      <c r="H41" s="7">
        <f t="shared" si="25"/>
        <v>14</v>
      </c>
      <c r="I41" s="7">
        <f t="shared" si="25"/>
        <v>13.25</v>
      </c>
      <c r="J41" s="7">
        <f t="shared" si="25"/>
        <v>12.2</v>
      </c>
      <c r="K41" s="7">
        <f t="shared" si="25"/>
        <v>11.149999999999999</v>
      </c>
      <c r="L41" s="7">
        <f t="shared" si="25"/>
        <v>10.25</v>
      </c>
      <c r="M41" s="7">
        <f t="shared" si="25"/>
        <v>9.8000000000000007</v>
      </c>
      <c r="N41" s="7">
        <f>AVERAGE(N40,N42)</f>
        <v>12.008333333333333</v>
      </c>
      <c r="P41" t="s">
        <v>99</v>
      </c>
      <c r="Q41">
        <v>44.5672</v>
      </c>
      <c r="R41">
        <v>-122.12690000000001</v>
      </c>
      <c r="T41" s="4">
        <v>20.5</v>
      </c>
      <c r="U41" s="4">
        <v>2.4119999999999999</v>
      </c>
      <c r="W41" s="4">
        <v>1950</v>
      </c>
      <c r="X41" s="4">
        <v>80.3</v>
      </c>
      <c r="Z41" s="4">
        <v>1</v>
      </c>
      <c r="AA41" s="4">
        <v>27.7</v>
      </c>
      <c r="AB41">
        <f>Z41+273</f>
        <v>274</v>
      </c>
      <c r="AC41">
        <f t="shared" ref="AC41:AC104" si="26">AB41^4</f>
        <v>5636405776</v>
      </c>
      <c r="AD41">
        <f t="shared" ref="AD41:AD104" si="27">4.903*10^-9</f>
        <v>4.9030000000000001E-9</v>
      </c>
      <c r="AE41">
        <f t="shared" ref="AE41:AE88" si="28">AC41*AD41</f>
        <v>27.635297519728002</v>
      </c>
    </row>
    <row r="42" spans="1:31">
      <c r="A42" s="6">
        <v>34</v>
      </c>
      <c r="B42">
        <v>10</v>
      </c>
      <c r="C42">
        <v>10.8</v>
      </c>
      <c r="D42">
        <v>11.8</v>
      </c>
      <c r="E42">
        <v>12.9</v>
      </c>
      <c r="F42">
        <v>13.8</v>
      </c>
      <c r="G42">
        <v>14.3</v>
      </c>
      <c r="H42">
        <v>14.1</v>
      </c>
      <c r="I42">
        <v>13.3</v>
      </c>
      <c r="J42">
        <v>12.2</v>
      </c>
      <c r="K42">
        <v>11.1</v>
      </c>
      <c r="L42">
        <v>10.199999999999999</v>
      </c>
      <c r="M42">
        <v>9.6999999999999993</v>
      </c>
      <c r="N42" s="7">
        <f>AVERAGE(B42:M42)</f>
        <v>12.016666666666664</v>
      </c>
      <c r="P42" t="s">
        <v>100</v>
      </c>
      <c r="Q42">
        <v>40.577300000000001</v>
      </c>
      <c r="R42">
        <v>-77.263999999999996</v>
      </c>
      <c r="T42" s="4">
        <v>21</v>
      </c>
      <c r="U42" s="4">
        <v>2.4870000000000001</v>
      </c>
      <c r="W42" s="4">
        <v>2000</v>
      </c>
      <c r="X42" s="4">
        <v>79.8</v>
      </c>
      <c r="Z42" s="4">
        <v>1.5</v>
      </c>
      <c r="AA42" s="4">
        <v>27.9</v>
      </c>
      <c r="AB42">
        <f t="shared" ref="AB42:AB105" si="29">Z42+273</f>
        <v>274.5</v>
      </c>
      <c r="AC42">
        <f t="shared" si="26"/>
        <v>5677660175.0625</v>
      </c>
      <c r="AD42">
        <f t="shared" si="27"/>
        <v>4.9030000000000001E-9</v>
      </c>
      <c r="AE42">
        <f t="shared" si="28"/>
        <v>27.837567838331438</v>
      </c>
    </row>
    <row r="43" spans="1:31">
      <c r="A43" s="6">
        <v>35</v>
      </c>
      <c r="B43" s="7">
        <f t="shared" ref="B43:M43" si="30">AVERAGE(B42,B44)</f>
        <v>9.9</v>
      </c>
      <c r="C43" s="7">
        <f t="shared" si="30"/>
        <v>10.75</v>
      </c>
      <c r="D43" s="7">
        <f t="shared" si="30"/>
        <v>11.75</v>
      </c>
      <c r="E43" s="7">
        <f t="shared" si="30"/>
        <v>12.9</v>
      </c>
      <c r="F43" s="7">
        <f t="shared" si="30"/>
        <v>13.850000000000001</v>
      </c>
      <c r="G43" s="7">
        <f t="shared" si="30"/>
        <v>14.350000000000001</v>
      </c>
      <c r="H43" s="7">
        <f t="shared" si="30"/>
        <v>14.149999999999999</v>
      </c>
      <c r="I43" s="7">
        <f t="shared" si="30"/>
        <v>13.350000000000001</v>
      </c>
      <c r="J43" s="7">
        <f t="shared" si="30"/>
        <v>12.2</v>
      </c>
      <c r="K43" s="7">
        <f t="shared" si="30"/>
        <v>11.1</v>
      </c>
      <c r="L43" s="7">
        <f t="shared" si="30"/>
        <v>10.149999999999999</v>
      </c>
      <c r="M43" s="7">
        <f t="shared" si="30"/>
        <v>9.6499999999999986</v>
      </c>
      <c r="N43" s="7">
        <f>AVERAGE(N42,N44)</f>
        <v>12.008333333333333</v>
      </c>
      <c r="P43" t="s">
        <v>101</v>
      </c>
      <c r="Q43">
        <v>18.276599999999998</v>
      </c>
      <c r="R43">
        <v>-66.334999999999994</v>
      </c>
      <c r="T43" s="4">
        <v>21.5</v>
      </c>
      <c r="U43" s="4">
        <v>2.5640000000000001</v>
      </c>
      <c r="W43" s="4">
        <v>2050</v>
      </c>
      <c r="X43" s="4">
        <v>79.3</v>
      </c>
      <c r="Z43" s="4">
        <v>2</v>
      </c>
      <c r="AA43" s="4">
        <v>28.11</v>
      </c>
      <c r="AB43">
        <f t="shared" si="29"/>
        <v>275</v>
      </c>
      <c r="AC43">
        <f t="shared" si="26"/>
        <v>5719140625</v>
      </c>
      <c r="AD43">
        <f t="shared" si="27"/>
        <v>4.9030000000000001E-9</v>
      </c>
      <c r="AE43">
        <f t="shared" si="28"/>
        <v>28.040946484375002</v>
      </c>
    </row>
    <row r="44" spans="1:31">
      <c r="A44" s="6">
        <v>36</v>
      </c>
      <c r="B44">
        <v>9.8000000000000007</v>
      </c>
      <c r="C44">
        <v>10.7</v>
      </c>
      <c r="D44">
        <v>11.7</v>
      </c>
      <c r="E44">
        <v>12.9</v>
      </c>
      <c r="F44">
        <v>13.9</v>
      </c>
      <c r="G44">
        <v>14.4</v>
      </c>
      <c r="H44">
        <v>14.2</v>
      </c>
      <c r="I44">
        <v>13.4</v>
      </c>
      <c r="J44">
        <v>12.2</v>
      </c>
      <c r="K44">
        <v>11.1</v>
      </c>
      <c r="L44">
        <v>10.1</v>
      </c>
      <c r="M44">
        <v>9.6</v>
      </c>
      <c r="N44" s="7">
        <f>AVERAGE(B44:M44)</f>
        <v>12</v>
      </c>
      <c r="P44" t="s">
        <v>102</v>
      </c>
      <c r="Q44">
        <v>41.677199999999999</v>
      </c>
      <c r="R44">
        <v>-71.510099999999994</v>
      </c>
      <c r="T44" s="4">
        <v>22</v>
      </c>
      <c r="U44" s="4">
        <v>2.6440000000000001</v>
      </c>
      <c r="W44" s="4">
        <v>2100</v>
      </c>
      <c r="X44" s="4">
        <v>78.8</v>
      </c>
      <c r="Z44" s="4">
        <v>2.5</v>
      </c>
      <c r="AA44" s="4">
        <v>28.31</v>
      </c>
      <c r="AB44">
        <f t="shared" si="29"/>
        <v>275.5</v>
      </c>
      <c r="AC44">
        <f t="shared" si="26"/>
        <v>5760847950.0625</v>
      </c>
      <c r="AD44">
        <f t="shared" si="27"/>
        <v>4.9030000000000001E-9</v>
      </c>
      <c r="AE44">
        <f t="shared" si="28"/>
        <v>28.245437499156438</v>
      </c>
    </row>
    <row r="45" spans="1:31">
      <c r="A45" s="6">
        <v>37</v>
      </c>
      <c r="B45" s="7">
        <f t="shared" ref="B45:N45" si="31">AVERAGE(B44,B46)</f>
        <v>9.6999999999999993</v>
      </c>
      <c r="C45" s="7">
        <f t="shared" si="31"/>
        <v>10.649999999999999</v>
      </c>
      <c r="D45" s="7">
        <f t="shared" si="31"/>
        <v>11.7</v>
      </c>
      <c r="E45" s="7">
        <f t="shared" si="31"/>
        <v>12.95</v>
      </c>
      <c r="F45" s="7">
        <f t="shared" si="31"/>
        <v>14</v>
      </c>
      <c r="G45" s="7">
        <f t="shared" si="31"/>
        <v>14.5</v>
      </c>
      <c r="H45" s="7">
        <f t="shared" si="31"/>
        <v>14.3</v>
      </c>
      <c r="I45" s="7">
        <f t="shared" si="31"/>
        <v>13.45</v>
      </c>
      <c r="J45" s="7">
        <f t="shared" si="31"/>
        <v>12.2</v>
      </c>
      <c r="K45" s="7">
        <f t="shared" si="31"/>
        <v>11.05</v>
      </c>
      <c r="L45" s="7">
        <f t="shared" si="31"/>
        <v>10</v>
      </c>
      <c r="M45" s="7">
        <f t="shared" si="31"/>
        <v>9.5</v>
      </c>
      <c r="N45" s="7">
        <f t="shared" si="31"/>
        <v>12</v>
      </c>
      <c r="P45" t="s">
        <v>103</v>
      </c>
      <c r="Q45">
        <v>33.819099999999999</v>
      </c>
      <c r="R45">
        <v>-80.906599999999997</v>
      </c>
      <c r="T45" s="4">
        <v>22.5</v>
      </c>
      <c r="U45" s="4">
        <v>2.726</v>
      </c>
      <c r="W45" s="4">
        <v>2150</v>
      </c>
      <c r="X45" s="4">
        <v>78.3</v>
      </c>
      <c r="Z45" s="4">
        <v>3</v>
      </c>
      <c r="AA45" s="4">
        <v>28.52</v>
      </c>
      <c r="AB45">
        <f t="shared" si="29"/>
        <v>276</v>
      </c>
      <c r="AC45">
        <f t="shared" si="26"/>
        <v>5802782976</v>
      </c>
      <c r="AD45">
        <f t="shared" si="27"/>
        <v>4.9030000000000001E-9</v>
      </c>
      <c r="AE45">
        <f t="shared" si="28"/>
        <v>28.451044931327999</v>
      </c>
    </row>
    <row r="46" spans="1:31">
      <c r="A46" s="6">
        <v>38</v>
      </c>
      <c r="B46">
        <v>9.6</v>
      </c>
      <c r="C46">
        <v>10.6</v>
      </c>
      <c r="D46">
        <v>11.7</v>
      </c>
      <c r="E46">
        <v>13</v>
      </c>
      <c r="F46">
        <v>14.1</v>
      </c>
      <c r="G46">
        <v>14.6</v>
      </c>
      <c r="H46">
        <v>14.4</v>
      </c>
      <c r="I46">
        <v>13.5</v>
      </c>
      <c r="J46">
        <v>12.2</v>
      </c>
      <c r="K46">
        <v>11</v>
      </c>
      <c r="L46">
        <v>9.9</v>
      </c>
      <c r="M46">
        <v>9.4</v>
      </c>
      <c r="N46" s="7">
        <f>AVERAGE(B46:M46)</f>
        <v>12</v>
      </c>
      <c r="P46" t="s">
        <v>104</v>
      </c>
      <c r="Q46">
        <v>44.285299999999999</v>
      </c>
      <c r="R46">
        <v>-99.463200000000001</v>
      </c>
      <c r="T46" s="4">
        <v>23</v>
      </c>
      <c r="U46" s="4">
        <v>2.8090000000000002</v>
      </c>
      <c r="W46" s="4">
        <v>2200</v>
      </c>
      <c r="X46" s="4">
        <v>77.900000000000006</v>
      </c>
      <c r="Z46" s="4">
        <v>3.5</v>
      </c>
      <c r="AA46" s="4">
        <v>28.72</v>
      </c>
      <c r="AB46">
        <f t="shared" si="29"/>
        <v>276.5</v>
      </c>
      <c r="AC46">
        <f t="shared" si="26"/>
        <v>5844946530.0625</v>
      </c>
      <c r="AD46">
        <f t="shared" si="27"/>
        <v>4.9030000000000001E-9</v>
      </c>
      <c r="AE46">
        <f t="shared" si="28"/>
        <v>28.657772836896438</v>
      </c>
    </row>
    <row r="47" spans="1:31">
      <c r="A47" s="6">
        <v>39</v>
      </c>
      <c r="B47" s="7">
        <f t="shared" ref="B47:N47" si="32">AVERAGE(B46,B48)</f>
        <v>9.5500000000000007</v>
      </c>
      <c r="C47" s="7">
        <f t="shared" si="32"/>
        <v>10.55</v>
      </c>
      <c r="D47" s="7">
        <f t="shared" si="32"/>
        <v>11.7</v>
      </c>
      <c r="E47" s="7">
        <f t="shared" si="32"/>
        <v>13.05</v>
      </c>
      <c r="F47" s="7">
        <f t="shared" si="32"/>
        <v>14.149999999999999</v>
      </c>
      <c r="G47" s="7">
        <f t="shared" si="32"/>
        <v>14.7</v>
      </c>
      <c r="H47" s="7">
        <f t="shared" si="32"/>
        <v>14.5</v>
      </c>
      <c r="I47" s="7">
        <f t="shared" si="32"/>
        <v>13.55</v>
      </c>
      <c r="J47" s="7">
        <f t="shared" si="32"/>
        <v>12.2</v>
      </c>
      <c r="K47" s="7">
        <f t="shared" si="32"/>
        <v>10.95</v>
      </c>
      <c r="L47" s="7">
        <f t="shared" si="32"/>
        <v>9.8000000000000007</v>
      </c>
      <c r="M47" s="7">
        <f t="shared" si="32"/>
        <v>9.3000000000000007</v>
      </c>
      <c r="N47" s="7">
        <f t="shared" si="32"/>
        <v>12</v>
      </c>
      <c r="P47" t="s">
        <v>105</v>
      </c>
      <c r="Q47">
        <v>35.744900000000001</v>
      </c>
      <c r="R47">
        <v>-86.748900000000006</v>
      </c>
      <c r="T47" s="4">
        <v>23.5</v>
      </c>
      <c r="U47" s="4">
        <v>2.8959999999999999</v>
      </c>
      <c r="W47" s="4">
        <v>2250</v>
      </c>
      <c r="X47" s="4">
        <v>77.400000000000006</v>
      </c>
      <c r="Z47" s="4">
        <v>4</v>
      </c>
      <c r="AA47" s="4">
        <v>28.93</v>
      </c>
      <c r="AB47">
        <f t="shared" si="29"/>
        <v>277</v>
      </c>
      <c r="AC47">
        <f t="shared" si="26"/>
        <v>5887339441</v>
      </c>
      <c r="AD47">
        <f t="shared" si="27"/>
        <v>4.9030000000000001E-9</v>
      </c>
      <c r="AE47">
        <f t="shared" si="28"/>
        <v>28.865625279223</v>
      </c>
    </row>
    <row r="48" spans="1:31">
      <c r="A48" s="6">
        <v>40</v>
      </c>
      <c r="B48">
        <v>9.5</v>
      </c>
      <c r="C48">
        <v>10.5</v>
      </c>
      <c r="D48">
        <v>11.7</v>
      </c>
      <c r="E48">
        <v>13.1</v>
      </c>
      <c r="F48">
        <v>14.2</v>
      </c>
      <c r="G48">
        <v>14.8</v>
      </c>
      <c r="H48">
        <v>14.6</v>
      </c>
      <c r="I48">
        <v>13.6</v>
      </c>
      <c r="J48">
        <v>12.2</v>
      </c>
      <c r="K48">
        <v>10.9</v>
      </c>
      <c r="L48">
        <v>9.6999999999999993</v>
      </c>
      <c r="M48">
        <v>9.1999999999999993</v>
      </c>
      <c r="N48" s="7">
        <f>AVERAGE(B48:M48)</f>
        <v>11.999999999999998</v>
      </c>
      <c r="P48" t="s">
        <v>106</v>
      </c>
      <c r="Q48">
        <v>31.106000000000002</v>
      </c>
      <c r="R48">
        <v>-97.647499999999994</v>
      </c>
      <c r="T48" s="4">
        <v>24</v>
      </c>
      <c r="U48" s="4">
        <v>2.984</v>
      </c>
      <c r="W48" s="4">
        <v>2300</v>
      </c>
      <c r="X48" s="4">
        <v>76.900000000000006</v>
      </c>
      <c r="Z48" s="4">
        <v>4.5</v>
      </c>
      <c r="AA48" s="4">
        <v>29.14</v>
      </c>
      <c r="AB48">
        <f t="shared" si="29"/>
        <v>277.5</v>
      </c>
      <c r="AC48">
        <f t="shared" si="26"/>
        <v>5929962539.0625</v>
      </c>
      <c r="AD48">
        <f t="shared" si="27"/>
        <v>4.9030000000000001E-9</v>
      </c>
      <c r="AE48">
        <f t="shared" si="28"/>
        <v>29.074606329023439</v>
      </c>
    </row>
    <row r="49" spans="1:31">
      <c r="A49" s="6">
        <v>41</v>
      </c>
      <c r="B49" s="7">
        <f t="shared" ref="B49:N49" si="33">AVERAGE(B48,B50)</f>
        <v>9.4</v>
      </c>
      <c r="C49" s="7">
        <f t="shared" si="33"/>
        <v>10.45</v>
      </c>
      <c r="D49" s="7">
        <f t="shared" si="33"/>
        <v>11.7</v>
      </c>
      <c r="E49" s="7">
        <f t="shared" si="33"/>
        <v>13.149999999999999</v>
      </c>
      <c r="F49" s="7">
        <f t="shared" si="33"/>
        <v>14.3</v>
      </c>
      <c r="G49" s="7">
        <f t="shared" si="33"/>
        <v>14.9</v>
      </c>
      <c r="H49" s="7">
        <f t="shared" si="33"/>
        <v>14.7</v>
      </c>
      <c r="I49" s="7">
        <f t="shared" si="33"/>
        <v>13.649999999999999</v>
      </c>
      <c r="J49" s="7">
        <f t="shared" si="33"/>
        <v>12.25</v>
      </c>
      <c r="K49" s="7">
        <f t="shared" si="33"/>
        <v>10.850000000000001</v>
      </c>
      <c r="L49" s="7">
        <f t="shared" si="33"/>
        <v>9.6499999999999986</v>
      </c>
      <c r="M49" s="7">
        <f t="shared" si="33"/>
        <v>9.1</v>
      </c>
      <c r="N49" s="7">
        <f t="shared" si="33"/>
        <v>12.008333333333333</v>
      </c>
      <c r="P49" t="s">
        <v>107</v>
      </c>
      <c r="Q49">
        <v>40.113500000000002</v>
      </c>
      <c r="R49">
        <v>-111.8535</v>
      </c>
      <c r="T49" s="4">
        <v>24.5</v>
      </c>
      <c r="U49" s="4">
        <v>3.0750000000000002</v>
      </c>
      <c r="W49" s="4">
        <v>2350</v>
      </c>
      <c r="X49" s="4">
        <v>76.400000000000006</v>
      </c>
      <c r="Z49" s="4">
        <v>5</v>
      </c>
      <c r="AA49" s="4">
        <v>29.35</v>
      </c>
      <c r="AB49">
        <f t="shared" si="29"/>
        <v>278</v>
      </c>
      <c r="AC49">
        <f t="shared" si="26"/>
        <v>5972816656</v>
      </c>
      <c r="AD49">
        <f t="shared" si="27"/>
        <v>4.9030000000000001E-9</v>
      </c>
      <c r="AE49">
        <f t="shared" si="28"/>
        <v>29.284720064367999</v>
      </c>
    </row>
    <row r="50" spans="1:31">
      <c r="A50" s="6">
        <v>42</v>
      </c>
      <c r="B50">
        <v>9.3000000000000007</v>
      </c>
      <c r="C50">
        <v>10.4</v>
      </c>
      <c r="D50">
        <v>11.7</v>
      </c>
      <c r="E50">
        <v>13.2</v>
      </c>
      <c r="F50">
        <v>14.4</v>
      </c>
      <c r="G50">
        <v>15</v>
      </c>
      <c r="H50">
        <v>14.8</v>
      </c>
      <c r="I50">
        <v>13.7</v>
      </c>
      <c r="J50">
        <v>12.3</v>
      </c>
      <c r="K50">
        <v>10.8</v>
      </c>
      <c r="L50">
        <v>9.6</v>
      </c>
      <c r="M50">
        <v>9</v>
      </c>
      <c r="N50" s="7">
        <f>AVERAGE(B50:M50)</f>
        <v>12.016666666666666</v>
      </c>
      <c r="P50" t="s">
        <v>108</v>
      </c>
      <c r="Q50">
        <v>37.768000000000001</v>
      </c>
      <c r="R50">
        <v>-78.205699999999993</v>
      </c>
      <c r="T50" s="4">
        <v>25</v>
      </c>
      <c r="U50" s="4">
        <v>3.1680000000000001</v>
      </c>
      <c r="W50" s="4">
        <v>2400</v>
      </c>
      <c r="X50" s="4">
        <v>76</v>
      </c>
      <c r="Z50" s="4">
        <v>5.5</v>
      </c>
      <c r="AA50" s="4">
        <v>29.56</v>
      </c>
      <c r="AB50">
        <f t="shared" si="29"/>
        <v>278.5</v>
      </c>
      <c r="AC50">
        <f t="shared" si="26"/>
        <v>6015902625.0625</v>
      </c>
      <c r="AD50">
        <f t="shared" si="27"/>
        <v>4.9030000000000001E-9</v>
      </c>
      <c r="AE50">
        <f t="shared" si="28"/>
        <v>29.49597057068144</v>
      </c>
    </row>
    <row r="51" spans="1:31">
      <c r="A51" s="6">
        <v>43</v>
      </c>
      <c r="B51" s="7">
        <f t="shared" ref="B51:N51" si="34">AVERAGE(B50,B52)</f>
        <v>9.1999999999999993</v>
      </c>
      <c r="C51" s="7">
        <f t="shared" si="34"/>
        <v>10.350000000000001</v>
      </c>
      <c r="D51" s="7">
        <f t="shared" si="34"/>
        <v>11.649999999999999</v>
      </c>
      <c r="E51" s="7">
        <f t="shared" si="34"/>
        <v>13.2</v>
      </c>
      <c r="F51" s="7">
        <f t="shared" si="34"/>
        <v>14.5</v>
      </c>
      <c r="G51" s="7">
        <f t="shared" si="34"/>
        <v>15.15</v>
      </c>
      <c r="H51" s="7">
        <f t="shared" si="34"/>
        <v>14.9</v>
      </c>
      <c r="I51" s="7">
        <f t="shared" si="34"/>
        <v>13.75</v>
      </c>
      <c r="J51" s="7">
        <f t="shared" si="34"/>
        <v>12.3</v>
      </c>
      <c r="K51" s="7">
        <f t="shared" si="34"/>
        <v>10.75</v>
      </c>
      <c r="L51" s="7">
        <f t="shared" si="34"/>
        <v>9.5</v>
      </c>
      <c r="M51" s="7">
        <f t="shared" si="34"/>
        <v>8.85</v>
      </c>
      <c r="N51" s="7">
        <f t="shared" si="34"/>
        <v>12.008333333333333</v>
      </c>
      <c r="P51" t="s">
        <v>109</v>
      </c>
      <c r="Q51">
        <v>18.0001</v>
      </c>
      <c r="R51">
        <v>-64.819900000000004</v>
      </c>
      <c r="T51" s="4">
        <v>25.5</v>
      </c>
      <c r="U51" s="4">
        <v>3.2629999999999999</v>
      </c>
      <c r="W51" s="4">
        <v>2450</v>
      </c>
      <c r="X51" s="4">
        <v>75.5</v>
      </c>
      <c r="Z51" s="4">
        <v>6</v>
      </c>
      <c r="AA51" s="4">
        <v>29.78</v>
      </c>
      <c r="AB51">
        <f t="shared" si="29"/>
        <v>279</v>
      </c>
      <c r="AC51">
        <f t="shared" si="26"/>
        <v>6059221281</v>
      </c>
      <c r="AD51">
        <f t="shared" si="27"/>
        <v>4.9030000000000001E-9</v>
      </c>
      <c r="AE51">
        <f t="shared" si="28"/>
        <v>29.708361940743</v>
      </c>
    </row>
    <row r="52" spans="1:31">
      <c r="A52" s="6">
        <v>44</v>
      </c>
      <c r="B52">
        <v>9.1</v>
      </c>
      <c r="C52">
        <v>10.3</v>
      </c>
      <c r="D52">
        <v>11.6</v>
      </c>
      <c r="E52">
        <v>13.2</v>
      </c>
      <c r="F52">
        <v>14.6</v>
      </c>
      <c r="G52">
        <v>15.3</v>
      </c>
      <c r="H52">
        <v>15</v>
      </c>
      <c r="I52">
        <v>13.8</v>
      </c>
      <c r="J52">
        <v>12.3</v>
      </c>
      <c r="K52">
        <v>10.7</v>
      </c>
      <c r="L52">
        <v>9.4</v>
      </c>
      <c r="M52">
        <v>8.6999999999999993</v>
      </c>
      <c r="N52" s="7">
        <f>AVERAGE(B52:M52)</f>
        <v>12</v>
      </c>
      <c r="P52" t="s">
        <v>110</v>
      </c>
      <c r="Q52">
        <v>44.040700000000001</v>
      </c>
      <c r="R52">
        <v>-72.709299999999999</v>
      </c>
      <c r="T52" s="4">
        <v>26</v>
      </c>
      <c r="U52" s="4">
        <v>3.3610000000000002</v>
      </c>
      <c r="W52" s="4">
        <v>2500</v>
      </c>
      <c r="X52" s="4">
        <v>75</v>
      </c>
      <c r="Z52" s="4">
        <v>6.5</v>
      </c>
      <c r="AA52" s="4">
        <v>29.99</v>
      </c>
      <c r="AB52">
        <f t="shared" si="29"/>
        <v>279.5</v>
      </c>
      <c r="AC52">
        <f t="shared" si="26"/>
        <v>6102773460.0625</v>
      </c>
      <c r="AD52">
        <f t="shared" si="27"/>
        <v>4.9030000000000001E-9</v>
      </c>
      <c r="AE52">
        <f t="shared" si="28"/>
        <v>29.921898274686438</v>
      </c>
    </row>
    <row r="53" spans="1:31">
      <c r="A53" s="6">
        <v>45</v>
      </c>
      <c r="B53" s="7">
        <f t="shared" ref="B53:N53" si="35">AVERAGE(B52,B54)</f>
        <v>8.9499999999999993</v>
      </c>
      <c r="C53" s="7">
        <f t="shared" si="35"/>
        <v>10.199999999999999</v>
      </c>
      <c r="D53" s="7">
        <f t="shared" si="35"/>
        <v>11.75</v>
      </c>
      <c r="E53" s="7">
        <f t="shared" si="35"/>
        <v>13.25</v>
      </c>
      <c r="F53" s="7">
        <f t="shared" si="35"/>
        <v>14.7</v>
      </c>
      <c r="G53" s="7">
        <f t="shared" si="35"/>
        <v>15.4</v>
      </c>
      <c r="H53" s="7">
        <f t="shared" si="35"/>
        <v>15.1</v>
      </c>
      <c r="I53" s="7">
        <f t="shared" si="35"/>
        <v>13.9</v>
      </c>
      <c r="J53" s="7">
        <f t="shared" si="35"/>
        <v>12.3</v>
      </c>
      <c r="K53" s="7">
        <f t="shared" si="35"/>
        <v>10.7</v>
      </c>
      <c r="L53" s="7">
        <f t="shared" si="35"/>
        <v>9.3000000000000007</v>
      </c>
      <c r="M53" s="7">
        <f t="shared" si="35"/>
        <v>8.6</v>
      </c>
      <c r="N53" s="7">
        <f t="shared" si="35"/>
        <v>12.012499999999999</v>
      </c>
      <c r="P53" t="s">
        <v>111</v>
      </c>
      <c r="Q53">
        <v>47.3917</v>
      </c>
      <c r="R53">
        <v>-121.57080000000001</v>
      </c>
      <c r="T53" s="4">
        <v>26.5</v>
      </c>
      <c r="U53" s="4">
        <v>3.4620000000000002</v>
      </c>
      <c r="W53" s="4">
        <v>2550</v>
      </c>
      <c r="X53" s="4">
        <v>74.599999999999994</v>
      </c>
      <c r="Z53" s="4">
        <v>7</v>
      </c>
      <c r="AA53" s="4">
        <v>30.21</v>
      </c>
      <c r="AB53">
        <f t="shared" si="29"/>
        <v>280</v>
      </c>
      <c r="AC53">
        <f t="shared" si="26"/>
        <v>6146560000</v>
      </c>
      <c r="AD53">
        <f t="shared" si="27"/>
        <v>4.9030000000000001E-9</v>
      </c>
      <c r="AE53">
        <f t="shared" si="28"/>
        <v>30.136583680000001</v>
      </c>
    </row>
    <row r="54" spans="1:31">
      <c r="A54" s="6">
        <v>46</v>
      </c>
      <c r="B54">
        <v>8.8000000000000007</v>
      </c>
      <c r="C54">
        <v>10.1</v>
      </c>
      <c r="D54">
        <v>11.9</v>
      </c>
      <c r="E54">
        <v>13.3</v>
      </c>
      <c r="F54">
        <v>14.8</v>
      </c>
      <c r="G54">
        <v>15.5</v>
      </c>
      <c r="H54">
        <v>15.2</v>
      </c>
      <c r="I54">
        <v>14</v>
      </c>
      <c r="J54">
        <v>12.3</v>
      </c>
      <c r="K54">
        <v>10.7</v>
      </c>
      <c r="L54">
        <v>9.1999999999999993</v>
      </c>
      <c r="M54">
        <v>8.5</v>
      </c>
      <c r="N54" s="7">
        <f>AVERAGE(B54:M54)</f>
        <v>12.024999999999999</v>
      </c>
      <c r="P54" t="s">
        <v>112</v>
      </c>
      <c r="Q54">
        <v>44.256300000000003</v>
      </c>
      <c r="R54">
        <v>-89.638499999999993</v>
      </c>
      <c r="T54" s="4">
        <v>27</v>
      </c>
      <c r="U54" s="4">
        <v>3.5649999999999999</v>
      </c>
      <c r="W54" s="4">
        <v>2600</v>
      </c>
      <c r="X54" s="4">
        <v>74.099999999999994</v>
      </c>
      <c r="Z54" s="4">
        <v>7.5</v>
      </c>
      <c r="AA54" s="4">
        <v>30.42</v>
      </c>
      <c r="AB54">
        <f t="shared" si="29"/>
        <v>280.5</v>
      </c>
      <c r="AC54">
        <f t="shared" si="26"/>
        <v>6190581740.0625</v>
      </c>
      <c r="AD54">
        <f t="shared" si="27"/>
        <v>4.9030000000000001E-9</v>
      </c>
      <c r="AE54">
        <f t="shared" si="28"/>
        <v>30.352422271526439</v>
      </c>
    </row>
    <row r="55" spans="1:31">
      <c r="A55" s="6">
        <v>47</v>
      </c>
      <c r="B55" s="7">
        <f t="shared" ref="B55:N55" si="36">AVERAGE(B54,B56)</f>
        <v>8.6999999999999993</v>
      </c>
      <c r="C55" s="7">
        <f t="shared" si="36"/>
        <v>10.050000000000001</v>
      </c>
      <c r="D55" s="7">
        <f t="shared" si="36"/>
        <v>11.75</v>
      </c>
      <c r="E55" s="7">
        <f t="shared" si="36"/>
        <v>13.350000000000001</v>
      </c>
      <c r="F55" s="7">
        <f t="shared" si="36"/>
        <v>14.9</v>
      </c>
      <c r="G55" s="7">
        <f t="shared" si="36"/>
        <v>15.65</v>
      </c>
      <c r="H55" s="7">
        <f t="shared" si="36"/>
        <v>15.35</v>
      </c>
      <c r="I55" s="7">
        <f t="shared" si="36"/>
        <v>14.05</v>
      </c>
      <c r="J55" s="7">
        <f t="shared" si="36"/>
        <v>12.3</v>
      </c>
      <c r="K55" s="7">
        <f t="shared" si="36"/>
        <v>10.649999999999999</v>
      </c>
      <c r="L55" s="7">
        <f t="shared" si="36"/>
        <v>9.1</v>
      </c>
      <c r="M55" s="7">
        <f t="shared" si="36"/>
        <v>8.35</v>
      </c>
      <c r="N55" s="7">
        <f t="shared" si="36"/>
        <v>12.016666666666666</v>
      </c>
      <c r="P55" t="s">
        <v>113</v>
      </c>
      <c r="Q55">
        <v>38.468000000000004</v>
      </c>
      <c r="R55">
        <v>-80.9696</v>
      </c>
      <c r="T55" s="4">
        <v>27.5</v>
      </c>
      <c r="U55" s="4">
        <v>3.6709999999999998</v>
      </c>
      <c r="W55" s="4">
        <v>2650</v>
      </c>
      <c r="X55" s="4">
        <v>73.7</v>
      </c>
      <c r="Z55" s="4">
        <v>8</v>
      </c>
      <c r="AA55" s="4">
        <v>30.64</v>
      </c>
      <c r="AB55">
        <f t="shared" si="29"/>
        <v>281</v>
      </c>
      <c r="AC55">
        <f t="shared" si="26"/>
        <v>6234839521</v>
      </c>
      <c r="AD55">
        <f t="shared" si="27"/>
        <v>4.9030000000000001E-9</v>
      </c>
      <c r="AE55">
        <f t="shared" si="28"/>
        <v>30.569418171462999</v>
      </c>
    </row>
    <row r="56" spans="1:31">
      <c r="A56" s="6">
        <v>48</v>
      </c>
      <c r="B56">
        <v>8.6</v>
      </c>
      <c r="C56">
        <v>10</v>
      </c>
      <c r="D56">
        <v>11.6</v>
      </c>
      <c r="E56">
        <v>13.4</v>
      </c>
      <c r="F56">
        <v>15</v>
      </c>
      <c r="G56">
        <v>15.8</v>
      </c>
      <c r="H56">
        <v>15.5</v>
      </c>
      <c r="I56">
        <v>14.1</v>
      </c>
      <c r="J56">
        <v>12.3</v>
      </c>
      <c r="K56">
        <v>10.6</v>
      </c>
      <c r="L56">
        <v>9</v>
      </c>
      <c r="M56">
        <v>8.1999999999999993</v>
      </c>
      <c r="N56" s="7">
        <f>AVERAGE(B56:M56)</f>
        <v>12.008333333333331</v>
      </c>
      <c r="P56" t="s">
        <v>114</v>
      </c>
      <c r="Q56">
        <v>42.747500000000002</v>
      </c>
      <c r="R56">
        <v>-107.2085</v>
      </c>
      <c r="T56" s="4">
        <v>28</v>
      </c>
      <c r="U56" s="4">
        <v>3.78</v>
      </c>
      <c r="W56" s="4">
        <v>2700</v>
      </c>
      <c r="X56" s="4">
        <v>73.2</v>
      </c>
      <c r="Z56" s="4">
        <v>8.5</v>
      </c>
      <c r="AA56" s="4">
        <v>30.86</v>
      </c>
      <c r="AB56">
        <f t="shared" si="29"/>
        <v>281.5</v>
      </c>
      <c r="AC56">
        <f t="shared" si="26"/>
        <v>6279334185.0625</v>
      </c>
      <c r="AD56">
        <f t="shared" si="27"/>
        <v>4.9030000000000001E-9</v>
      </c>
      <c r="AE56">
        <f t="shared" si="28"/>
        <v>30.787575509361439</v>
      </c>
    </row>
    <row r="57" spans="1:31">
      <c r="A57" s="6">
        <v>49</v>
      </c>
      <c r="B57" s="7">
        <f t="shared" ref="B57:N57" si="37">AVERAGE(B56,B58)</f>
        <v>8.4499999999999993</v>
      </c>
      <c r="C57" s="7">
        <f t="shared" si="37"/>
        <v>9.9</v>
      </c>
      <c r="D57" s="7">
        <f t="shared" si="37"/>
        <v>11.6</v>
      </c>
      <c r="E57" s="7">
        <f t="shared" si="37"/>
        <v>13.45</v>
      </c>
      <c r="F57" s="7">
        <f t="shared" si="37"/>
        <v>15.1</v>
      </c>
      <c r="G57" s="7">
        <f t="shared" si="37"/>
        <v>15.950000000000001</v>
      </c>
      <c r="H57" s="7">
        <f t="shared" si="37"/>
        <v>15.6</v>
      </c>
      <c r="I57" s="7">
        <f t="shared" si="37"/>
        <v>14.2</v>
      </c>
      <c r="J57" s="7">
        <f t="shared" si="37"/>
        <v>12.3</v>
      </c>
      <c r="K57" s="7">
        <f t="shared" si="37"/>
        <v>10.5</v>
      </c>
      <c r="L57" s="7">
        <f t="shared" si="37"/>
        <v>8.85</v>
      </c>
      <c r="M57" s="7">
        <f t="shared" si="37"/>
        <v>8.0500000000000007</v>
      </c>
      <c r="N57" s="7">
        <f t="shared" si="37"/>
        <v>11.995833333333334</v>
      </c>
      <c r="T57" s="4">
        <v>28.5</v>
      </c>
      <c r="U57" s="4">
        <v>3.891</v>
      </c>
      <c r="W57" s="4">
        <v>2750</v>
      </c>
      <c r="X57" s="4">
        <v>72.7</v>
      </c>
      <c r="Z57" s="4">
        <v>9</v>
      </c>
      <c r="AA57" s="4">
        <v>31.08</v>
      </c>
      <c r="AB57">
        <f t="shared" si="29"/>
        <v>282</v>
      </c>
      <c r="AC57">
        <f t="shared" si="26"/>
        <v>6324066576</v>
      </c>
      <c r="AD57">
        <f t="shared" si="27"/>
        <v>4.9030000000000001E-9</v>
      </c>
      <c r="AE57">
        <f t="shared" si="28"/>
        <v>31.006898422128</v>
      </c>
    </row>
    <row r="58" spans="1:31">
      <c r="A58" s="6">
        <v>50</v>
      </c>
      <c r="B58">
        <v>8.3000000000000007</v>
      </c>
      <c r="C58">
        <v>9.8000000000000007</v>
      </c>
      <c r="D58">
        <v>11.6</v>
      </c>
      <c r="E58">
        <v>13.5</v>
      </c>
      <c r="F58">
        <v>15.2</v>
      </c>
      <c r="G58">
        <v>16.100000000000001</v>
      </c>
      <c r="H58">
        <v>15.7</v>
      </c>
      <c r="I58">
        <v>14.3</v>
      </c>
      <c r="J58">
        <v>12.3</v>
      </c>
      <c r="K58">
        <v>10.4</v>
      </c>
      <c r="L58">
        <v>8.6999999999999993</v>
      </c>
      <c r="M58">
        <v>7.9</v>
      </c>
      <c r="N58" s="7">
        <f>AVERAGE(B58:M58)</f>
        <v>11.983333333333334</v>
      </c>
      <c r="T58" s="4">
        <v>29</v>
      </c>
      <c r="U58" s="4">
        <v>4.0060000000000002</v>
      </c>
      <c r="W58" s="4">
        <v>2800</v>
      </c>
      <c r="X58" s="4">
        <v>72.3</v>
      </c>
      <c r="Z58" s="4">
        <v>9.5</v>
      </c>
      <c r="AA58" s="4">
        <v>31.3</v>
      </c>
      <c r="AB58">
        <f t="shared" si="29"/>
        <v>282.5</v>
      </c>
      <c r="AC58">
        <f t="shared" si="26"/>
        <v>6369037539.0625</v>
      </c>
      <c r="AD58">
        <f t="shared" si="27"/>
        <v>4.9030000000000001E-9</v>
      </c>
      <c r="AE58">
        <f t="shared" si="28"/>
        <v>31.227391054023439</v>
      </c>
    </row>
    <row r="59" spans="1:31">
      <c r="A59" s="6">
        <v>51</v>
      </c>
      <c r="B59" s="7">
        <f t="shared" ref="B59:N59" si="38">AVERAGE(B58,B60)</f>
        <v>8.15</v>
      </c>
      <c r="C59" s="7">
        <f t="shared" si="38"/>
        <v>9.75</v>
      </c>
      <c r="D59" s="7">
        <f t="shared" si="38"/>
        <v>11.55</v>
      </c>
      <c r="E59" s="7">
        <f t="shared" si="38"/>
        <v>13.55</v>
      </c>
      <c r="F59" s="7">
        <f t="shared" si="38"/>
        <v>15.45</v>
      </c>
      <c r="G59" s="7">
        <f t="shared" si="38"/>
        <v>16.3</v>
      </c>
      <c r="H59" s="7">
        <f t="shared" si="38"/>
        <v>15.85</v>
      </c>
      <c r="I59" s="7">
        <f t="shared" si="38"/>
        <v>14.350000000000001</v>
      </c>
      <c r="J59" s="7">
        <f t="shared" si="38"/>
        <v>12.350000000000001</v>
      </c>
      <c r="K59" s="7">
        <f t="shared" si="38"/>
        <v>10.350000000000001</v>
      </c>
      <c r="L59" s="7">
        <f t="shared" si="38"/>
        <v>8.6</v>
      </c>
      <c r="M59" s="7">
        <f t="shared" si="38"/>
        <v>7.7</v>
      </c>
      <c r="N59" s="7">
        <f t="shared" si="38"/>
        <v>11.995833333333334</v>
      </c>
      <c r="T59" s="4">
        <v>29.5</v>
      </c>
      <c r="U59" s="4">
        <v>4.1230000000000002</v>
      </c>
      <c r="W59" s="4">
        <v>2850</v>
      </c>
      <c r="X59" s="4">
        <v>71.8</v>
      </c>
      <c r="Z59" s="4">
        <v>10</v>
      </c>
      <c r="AA59" s="4">
        <v>31.52</v>
      </c>
      <c r="AB59">
        <f t="shared" si="29"/>
        <v>283</v>
      </c>
      <c r="AC59">
        <f t="shared" si="26"/>
        <v>6414247921</v>
      </c>
      <c r="AD59">
        <f t="shared" si="27"/>
        <v>4.9030000000000001E-9</v>
      </c>
      <c r="AE59">
        <f t="shared" si="28"/>
        <v>31.449057556663</v>
      </c>
    </row>
    <row r="60" spans="1:31">
      <c r="A60" s="6">
        <v>52</v>
      </c>
      <c r="B60">
        <v>8</v>
      </c>
      <c r="C60">
        <v>9.6999999999999993</v>
      </c>
      <c r="D60">
        <v>11.5</v>
      </c>
      <c r="E60">
        <v>13.6</v>
      </c>
      <c r="F60">
        <v>15.7</v>
      </c>
      <c r="G60">
        <v>16.5</v>
      </c>
      <c r="H60">
        <v>16</v>
      </c>
      <c r="I60">
        <v>14.4</v>
      </c>
      <c r="J60">
        <v>12.4</v>
      </c>
      <c r="K60">
        <v>10.3</v>
      </c>
      <c r="L60">
        <v>8.5</v>
      </c>
      <c r="M60">
        <v>7.5</v>
      </c>
      <c r="N60" s="7">
        <f>AVERAGE(B60:M60)</f>
        <v>12.008333333333335</v>
      </c>
      <c r="T60" s="4">
        <v>30</v>
      </c>
      <c r="U60" s="4">
        <v>4.2430000000000003</v>
      </c>
      <c r="W60" s="4">
        <v>2900</v>
      </c>
      <c r="X60" s="4">
        <v>71.400000000000006</v>
      </c>
      <c r="Z60" s="4">
        <v>10.5</v>
      </c>
      <c r="AA60" s="4">
        <v>31.74</v>
      </c>
      <c r="AB60">
        <f t="shared" si="29"/>
        <v>283.5</v>
      </c>
      <c r="AC60">
        <f t="shared" si="26"/>
        <v>6459698570.0625</v>
      </c>
      <c r="AD60">
        <f t="shared" si="27"/>
        <v>4.9030000000000001E-9</v>
      </c>
      <c r="AE60">
        <f t="shared" si="28"/>
        <v>31.671902089016438</v>
      </c>
    </row>
    <row r="61" spans="1:31">
      <c r="A61" s="6">
        <v>53</v>
      </c>
      <c r="B61" s="7">
        <f t="shared" ref="B61:N61" si="39">AVERAGE(B60,B62)</f>
        <v>7.85</v>
      </c>
      <c r="C61" s="7">
        <f t="shared" si="39"/>
        <v>9.6</v>
      </c>
      <c r="D61" s="7">
        <f t="shared" si="39"/>
        <v>11.5</v>
      </c>
      <c r="E61" s="7">
        <f t="shared" si="39"/>
        <v>13.7</v>
      </c>
      <c r="F61" s="7">
        <f t="shared" si="39"/>
        <v>15.7</v>
      </c>
      <c r="G61" s="7">
        <f t="shared" si="39"/>
        <v>16.649999999999999</v>
      </c>
      <c r="H61" s="7">
        <f t="shared" si="39"/>
        <v>16.350000000000001</v>
      </c>
      <c r="I61" s="7">
        <f t="shared" si="39"/>
        <v>14.5</v>
      </c>
      <c r="J61" s="7">
        <f t="shared" si="39"/>
        <v>12.4</v>
      </c>
      <c r="K61" s="7">
        <f t="shared" si="39"/>
        <v>10.25</v>
      </c>
      <c r="L61" s="7">
        <f t="shared" si="39"/>
        <v>8.35</v>
      </c>
      <c r="M61" s="7">
        <f t="shared" si="39"/>
        <v>7.3</v>
      </c>
      <c r="N61" s="7">
        <f t="shared" si="39"/>
        <v>12.012499999999999</v>
      </c>
      <c r="T61" s="4">
        <v>30.5</v>
      </c>
      <c r="U61" s="4">
        <v>4.3659999999999997</v>
      </c>
      <c r="W61" s="4">
        <v>2950</v>
      </c>
      <c r="X61" s="4">
        <v>71</v>
      </c>
      <c r="Z61" s="4">
        <v>11</v>
      </c>
      <c r="AA61" s="4">
        <v>31.97</v>
      </c>
      <c r="AB61">
        <f t="shared" si="29"/>
        <v>284</v>
      </c>
      <c r="AC61">
        <f t="shared" si="26"/>
        <v>6505390336</v>
      </c>
      <c r="AD61">
        <f t="shared" si="27"/>
        <v>4.9030000000000001E-9</v>
      </c>
      <c r="AE61">
        <f t="shared" si="28"/>
        <v>31.895928817408002</v>
      </c>
    </row>
    <row r="62" spans="1:31">
      <c r="A62" s="6">
        <v>54</v>
      </c>
      <c r="B62">
        <v>7.7</v>
      </c>
      <c r="C62">
        <v>9.5</v>
      </c>
      <c r="D62">
        <v>11.5</v>
      </c>
      <c r="E62">
        <v>13.8</v>
      </c>
      <c r="F62">
        <v>15.7</v>
      </c>
      <c r="G62">
        <v>16.8</v>
      </c>
      <c r="H62">
        <v>16.7</v>
      </c>
      <c r="I62">
        <v>14.6</v>
      </c>
      <c r="J62">
        <v>12.4</v>
      </c>
      <c r="K62">
        <v>10.199999999999999</v>
      </c>
      <c r="L62">
        <v>8.1999999999999993</v>
      </c>
      <c r="M62">
        <v>7.1</v>
      </c>
      <c r="N62" s="7">
        <f>AVERAGE(B62:M62)</f>
        <v>12.016666666666666</v>
      </c>
      <c r="T62" s="4">
        <v>31</v>
      </c>
      <c r="U62" s="4">
        <v>4.4930000000000003</v>
      </c>
      <c r="W62" s="4">
        <v>3000</v>
      </c>
      <c r="X62" s="4">
        <v>70.5</v>
      </c>
      <c r="Z62" s="4">
        <v>11.5</v>
      </c>
      <c r="AA62" s="4">
        <v>32.19</v>
      </c>
      <c r="AB62">
        <f t="shared" si="29"/>
        <v>284.5</v>
      </c>
      <c r="AC62">
        <f t="shared" si="26"/>
        <v>6551324070.0625</v>
      </c>
      <c r="AD62">
        <f t="shared" si="27"/>
        <v>4.9030000000000001E-9</v>
      </c>
      <c r="AE62">
        <f t="shared" si="28"/>
        <v>32.121141915516439</v>
      </c>
    </row>
    <row r="63" spans="1:31">
      <c r="A63" s="6">
        <v>66</v>
      </c>
      <c r="B63" s="7">
        <v>3.9</v>
      </c>
      <c r="C63" s="7">
        <v>7.8</v>
      </c>
      <c r="D63" s="7">
        <v>11.2</v>
      </c>
      <c r="E63" s="7">
        <v>14.9</v>
      </c>
      <c r="F63" s="7">
        <v>18.7</v>
      </c>
      <c r="G63" s="7">
        <v>22</v>
      </c>
      <c r="H63" s="7">
        <v>20.3</v>
      </c>
      <c r="I63" s="7">
        <v>16.399999999999999</v>
      </c>
      <c r="J63" s="7">
        <v>12.7</v>
      </c>
      <c r="K63" s="7">
        <v>9</v>
      </c>
      <c r="L63" s="7">
        <v>5.2</v>
      </c>
      <c r="M63" s="7">
        <v>1.9</v>
      </c>
      <c r="N63" s="7">
        <f>AVERAGE(B63:M63)</f>
        <v>11.999999999999998</v>
      </c>
      <c r="T63" s="4">
        <v>31.5</v>
      </c>
      <c r="U63" s="4">
        <v>4.6219999999999999</v>
      </c>
      <c r="W63" s="4">
        <v>3050</v>
      </c>
      <c r="X63" s="4">
        <v>70.099999999999994</v>
      </c>
      <c r="Z63" s="4">
        <v>12</v>
      </c>
      <c r="AA63" s="4">
        <v>32.42</v>
      </c>
      <c r="AB63">
        <f t="shared" si="29"/>
        <v>285</v>
      </c>
      <c r="AC63">
        <f t="shared" si="26"/>
        <v>6597500625</v>
      </c>
      <c r="AD63">
        <f t="shared" si="27"/>
        <v>4.9030000000000001E-9</v>
      </c>
      <c r="AE63">
        <f t="shared" si="28"/>
        <v>32.347545564375004</v>
      </c>
    </row>
    <row r="64" spans="1:31">
      <c r="A64" s="6">
        <v>67</v>
      </c>
      <c r="B64" s="7">
        <f t="shared" ref="B64:M64" si="40">AVERAGE(B63,B65)</f>
        <v>3</v>
      </c>
      <c r="C64" s="7">
        <f t="shared" si="40"/>
        <v>7.55</v>
      </c>
      <c r="D64" s="7">
        <f t="shared" si="40"/>
        <v>11.149999999999999</v>
      </c>
      <c r="E64" s="7">
        <f t="shared" si="40"/>
        <v>15.100000000000001</v>
      </c>
      <c r="F64" s="7">
        <f t="shared" si="40"/>
        <v>19.2</v>
      </c>
      <c r="G64" s="7">
        <f t="shared" si="40"/>
        <v>23</v>
      </c>
      <c r="H64" s="7">
        <f t="shared" si="40"/>
        <v>21.3</v>
      </c>
      <c r="I64" s="7">
        <f t="shared" si="40"/>
        <v>16.7</v>
      </c>
      <c r="J64" s="7">
        <f t="shared" si="40"/>
        <v>12.7</v>
      </c>
      <c r="K64" s="7">
        <f t="shared" si="40"/>
        <v>8.85</v>
      </c>
      <c r="L64" s="7">
        <f t="shared" si="40"/>
        <v>4.6500000000000004</v>
      </c>
      <c r="M64" s="7">
        <f t="shared" si="40"/>
        <v>0.95</v>
      </c>
      <c r="N64" s="7">
        <f>AVERAGE(B64:M64)</f>
        <v>12.012499999999998</v>
      </c>
      <c r="T64" s="4">
        <v>32</v>
      </c>
      <c r="U64" s="4">
        <v>4.7549999999999999</v>
      </c>
      <c r="W64" s="4">
        <v>3100</v>
      </c>
      <c r="X64" s="4">
        <v>69.599999999999994</v>
      </c>
      <c r="Z64" s="4">
        <v>12.5</v>
      </c>
      <c r="AA64" s="4">
        <v>32.65</v>
      </c>
      <c r="AB64">
        <f t="shared" si="29"/>
        <v>285.5</v>
      </c>
      <c r="AC64">
        <f t="shared" si="26"/>
        <v>6643920855.0625</v>
      </c>
      <c r="AD64">
        <f t="shared" si="27"/>
        <v>4.9030000000000001E-9</v>
      </c>
      <c r="AE64">
        <f t="shared" si="28"/>
        <v>32.575143952371441</v>
      </c>
    </row>
    <row r="65" spans="1:31">
      <c r="A65" s="6">
        <v>68</v>
      </c>
      <c r="B65" s="7">
        <v>2.1</v>
      </c>
      <c r="C65" s="7">
        <v>7.3</v>
      </c>
      <c r="D65" s="7">
        <v>11.1</v>
      </c>
      <c r="E65" s="7">
        <v>15.3</v>
      </c>
      <c r="F65" s="7">
        <v>19.7</v>
      </c>
      <c r="G65" s="7">
        <v>24</v>
      </c>
      <c r="H65" s="7">
        <v>22.3</v>
      </c>
      <c r="I65" s="7">
        <v>17</v>
      </c>
      <c r="J65" s="7">
        <v>12.7</v>
      </c>
      <c r="K65" s="7">
        <v>8.6999999999999993</v>
      </c>
      <c r="L65" s="7">
        <v>4.0999999999999996</v>
      </c>
      <c r="M65" s="7">
        <v>0</v>
      </c>
      <c r="N65" s="7">
        <f>AVERAGE(B65:M65)</f>
        <v>12.024999999999999</v>
      </c>
      <c r="T65" s="4">
        <v>32.5</v>
      </c>
      <c r="U65" s="4">
        <v>4.891</v>
      </c>
      <c r="W65" s="4">
        <v>3150</v>
      </c>
      <c r="X65" s="4">
        <v>69.2</v>
      </c>
      <c r="Z65" s="4">
        <v>13</v>
      </c>
      <c r="AA65" s="4">
        <v>32.880000000000003</v>
      </c>
      <c r="AB65">
        <f t="shared" si="29"/>
        <v>286</v>
      </c>
      <c r="AC65">
        <f t="shared" si="26"/>
        <v>6690585616</v>
      </c>
      <c r="AD65">
        <f t="shared" si="27"/>
        <v>4.9030000000000001E-9</v>
      </c>
      <c r="AE65">
        <f t="shared" si="28"/>
        <v>32.803941275248</v>
      </c>
    </row>
    <row r="66" spans="1:31">
      <c r="T66" s="4">
        <v>33</v>
      </c>
      <c r="U66" s="4">
        <v>5.03</v>
      </c>
      <c r="W66" s="4">
        <v>3200</v>
      </c>
      <c r="X66" s="4">
        <v>68.8</v>
      </c>
      <c r="Z66" s="4">
        <v>13.5</v>
      </c>
      <c r="AA66" s="4">
        <v>33.11</v>
      </c>
      <c r="AB66">
        <f t="shared" si="29"/>
        <v>286.5</v>
      </c>
      <c r="AC66">
        <f t="shared" si="26"/>
        <v>6737495765.0625</v>
      </c>
      <c r="AD66">
        <f t="shared" si="27"/>
        <v>4.9030000000000001E-9</v>
      </c>
      <c r="AE66">
        <f t="shared" si="28"/>
        <v>33.03394173610144</v>
      </c>
    </row>
    <row r="67" spans="1:31">
      <c r="T67" s="4">
        <v>33.5</v>
      </c>
      <c r="U67" s="4">
        <v>5.173</v>
      </c>
      <c r="W67" s="4">
        <v>3250</v>
      </c>
      <c r="X67" s="4">
        <v>68.3</v>
      </c>
      <c r="Z67" s="4">
        <v>14</v>
      </c>
      <c r="AA67" s="4">
        <v>33.340000000000003</v>
      </c>
      <c r="AB67">
        <f t="shared" si="29"/>
        <v>287</v>
      </c>
      <c r="AC67">
        <f t="shared" si="26"/>
        <v>6784652161</v>
      </c>
      <c r="AD67">
        <f t="shared" si="27"/>
        <v>4.9030000000000001E-9</v>
      </c>
      <c r="AE67">
        <f t="shared" si="28"/>
        <v>33.265149545383004</v>
      </c>
    </row>
    <row r="68" spans="1:31">
      <c r="T68" s="4">
        <v>34</v>
      </c>
      <c r="U68" s="4">
        <v>5.319</v>
      </c>
      <c r="W68" s="4">
        <v>3300</v>
      </c>
      <c r="X68" s="4">
        <v>67.900000000000006</v>
      </c>
      <c r="Z68" s="4">
        <v>14.5</v>
      </c>
      <c r="AA68" s="4">
        <v>33.57</v>
      </c>
      <c r="AB68">
        <f t="shared" si="29"/>
        <v>287.5</v>
      </c>
      <c r="AC68">
        <f t="shared" si="26"/>
        <v>6832055664.0625</v>
      </c>
      <c r="AD68">
        <f t="shared" si="27"/>
        <v>4.9030000000000001E-9</v>
      </c>
      <c r="AE68">
        <f t="shared" si="28"/>
        <v>33.497568920898438</v>
      </c>
    </row>
    <row r="69" spans="1:31">
      <c r="T69" s="4">
        <v>34.5</v>
      </c>
      <c r="U69" s="4">
        <v>5.4690000000000003</v>
      </c>
      <c r="W69" s="4">
        <v>3350</v>
      </c>
      <c r="X69" s="4">
        <v>67.5</v>
      </c>
      <c r="Z69" s="4">
        <v>15</v>
      </c>
      <c r="AA69" s="4">
        <v>33.81</v>
      </c>
      <c r="AB69">
        <f t="shared" si="29"/>
        <v>288</v>
      </c>
      <c r="AC69">
        <f t="shared" si="26"/>
        <v>6879707136</v>
      </c>
      <c r="AD69">
        <f t="shared" si="27"/>
        <v>4.9030000000000001E-9</v>
      </c>
      <c r="AE69">
        <f t="shared" si="28"/>
        <v>33.731204087808003</v>
      </c>
    </row>
    <row r="70" spans="1:31">
      <c r="T70" s="4">
        <v>35</v>
      </c>
      <c r="U70" s="4">
        <v>5.6230000000000002</v>
      </c>
      <c r="W70" s="4">
        <v>3400</v>
      </c>
      <c r="X70" s="4">
        <v>67.099999999999994</v>
      </c>
      <c r="Z70" s="4">
        <v>15.5</v>
      </c>
      <c r="AA70" s="4">
        <v>34.04</v>
      </c>
      <c r="AB70">
        <f t="shared" si="29"/>
        <v>288.5</v>
      </c>
      <c r="AC70">
        <f t="shared" si="26"/>
        <v>6927607440.0625</v>
      </c>
      <c r="AD70">
        <f t="shared" si="27"/>
        <v>4.9030000000000001E-9</v>
      </c>
      <c r="AE70">
        <f t="shared" si="28"/>
        <v>33.966059278626439</v>
      </c>
    </row>
    <row r="71" spans="1:31">
      <c r="T71" s="4">
        <v>35.5</v>
      </c>
      <c r="U71" s="4">
        <v>5.78</v>
      </c>
      <c r="W71" s="4">
        <v>3450</v>
      </c>
      <c r="X71" s="4">
        <v>66.599999999999994</v>
      </c>
      <c r="Z71" s="4">
        <v>16</v>
      </c>
      <c r="AA71" s="4">
        <v>34.28</v>
      </c>
      <c r="AB71">
        <f t="shared" si="29"/>
        <v>289</v>
      </c>
      <c r="AC71">
        <f t="shared" si="26"/>
        <v>6975757441</v>
      </c>
      <c r="AD71">
        <f t="shared" si="27"/>
        <v>4.9030000000000001E-9</v>
      </c>
      <c r="AE71">
        <f t="shared" si="28"/>
        <v>34.202138733223002</v>
      </c>
    </row>
    <row r="72" spans="1:31">
      <c r="T72" s="4">
        <v>36</v>
      </c>
      <c r="U72" s="4">
        <v>5.9409999999999998</v>
      </c>
      <c r="W72" s="4">
        <v>3500</v>
      </c>
      <c r="X72" s="4">
        <v>66.2</v>
      </c>
      <c r="Z72" s="4">
        <v>16.5</v>
      </c>
      <c r="AA72" s="4" t="s">
        <v>41</v>
      </c>
      <c r="AB72">
        <f t="shared" si="29"/>
        <v>289.5</v>
      </c>
      <c r="AC72">
        <f t="shared" si="26"/>
        <v>7024158005.0625</v>
      </c>
      <c r="AD72">
        <f t="shared" si="27"/>
        <v>4.9030000000000001E-9</v>
      </c>
      <c r="AE72">
        <f t="shared" si="28"/>
        <v>34.439446698821442</v>
      </c>
    </row>
    <row r="73" spans="1:31">
      <c r="T73" s="4">
        <v>36.5</v>
      </c>
      <c r="U73" s="4">
        <v>6.1059999999999999</v>
      </c>
      <c r="W73" s="4">
        <v>3550</v>
      </c>
      <c r="X73" s="4">
        <v>65.8</v>
      </c>
      <c r="Z73" s="4">
        <v>17</v>
      </c>
      <c r="AA73" s="4">
        <v>34.75</v>
      </c>
      <c r="AB73">
        <f t="shared" si="29"/>
        <v>290</v>
      </c>
      <c r="AC73">
        <f t="shared" si="26"/>
        <v>7072810000</v>
      </c>
      <c r="AD73">
        <f t="shared" si="27"/>
        <v>4.9030000000000001E-9</v>
      </c>
      <c r="AE73">
        <f t="shared" si="28"/>
        <v>34.677987430000002</v>
      </c>
    </row>
    <row r="74" spans="1:31">
      <c r="T74" s="4">
        <v>37</v>
      </c>
      <c r="U74" s="4">
        <v>6.2750000000000004</v>
      </c>
      <c r="W74" s="4">
        <v>3600</v>
      </c>
      <c r="X74" s="4">
        <v>65.400000000000006</v>
      </c>
      <c r="Z74" s="4">
        <v>17.5</v>
      </c>
      <c r="AA74" s="4">
        <v>34.99</v>
      </c>
      <c r="AB74">
        <f t="shared" si="29"/>
        <v>290.5</v>
      </c>
      <c r="AC74">
        <f t="shared" si="26"/>
        <v>7121714295.0625</v>
      </c>
      <c r="AD74">
        <f t="shared" si="27"/>
        <v>4.9030000000000001E-9</v>
      </c>
      <c r="AE74">
        <f t="shared" si="28"/>
        <v>34.91776518869144</v>
      </c>
    </row>
    <row r="75" spans="1:31">
      <c r="T75" s="4">
        <v>37.5</v>
      </c>
      <c r="U75" s="4">
        <v>6.4480000000000004</v>
      </c>
      <c r="W75" s="4">
        <v>3650</v>
      </c>
      <c r="X75" s="4">
        <v>65</v>
      </c>
      <c r="Z75" s="4">
        <v>18</v>
      </c>
      <c r="AA75" s="4">
        <v>35.24</v>
      </c>
      <c r="AB75">
        <f t="shared" si="29"/>
        <v>291</v>
      </c>
      <c r="AC75">
        <f t="shared" si="26"/>
        <v>7170871761</v>
      </c>
      <c r="AD75">
        <f t="shared" si="27"/>
        <v>4.9030000000000001E-9</v>
      </c>
      <c r="AE75">
        <f t="shared" si="28"/>
        <v>35.158784244183003</v>
      </c>
    </row>
    <row r="76" spans="1:31">
      <c r="T76" s="4">
        <v>38</v>
      </c>
      <c r="U76" s="4">
        <v>6.625</v>
      </c>
      <c r="W76" s="4">
        <v>3700</v>
      </c>
      <c r="X76" s="4">
        <v>64.599999999999994</v>
      </c>
      <c r="Z76" s="4">
        <v>18.5</v>
      </c>
      <c r="AA76" s="4">
        <v>35.479999999999997</v>
      </c>
      <c r="AB76">
        <f t="shared" si="29"/>
        <v>291.5</v>
      </c>
      <c r="AC76">
        <f t="shared" si="26"/>
        <v>7220283270.0625</v>
      </c>
      <c r="AD76">
        <f t="shared" si="27"/>
        <v>4.9030000000000001E-9</v>
      </c>
      <c r="AE76">
        <f t="shared" si="28"/>
        <v>35.401048873116437</v>
      </c>
    </row>
    <row r="77" spans="1:31">
      <c r="T77" s="4">
        <v>38.5</v>
      </c>
      <c r="U77" s="4">
        <v>6.806</v>
      </c>
      <c r="W77" s="4">
        <v>3750</v>
      </c>
      <c r="X77" s="4">
        <v>64.099999999999994</v>
      </c>
      <c r="Z77" s="4">
        <v>19</v>
      </c>
      <c r="AA77" s="4">
        <v>35.72</v>
      </c>
      <c r="AB77">
        <f t="shared" si="29"/>
        <v>292</v>
      </c>
      <c r="AC77">
        <f t="shared" si="26"/>
        <v>7269949696</v>
      </c>
      <c r="AD77">
        <f t="shared" si="27"/>
        <v>4.9030000000000001E-9</v>
      </c>
      <c r="AE77">
        <f t="shared" si="28"/>
        <v>35.644563359488004</v>
      </c>
    </row>
    <row r="78" spans="1:31">
      <c r="T78" s="4">
        <v>39</v>
      </c>
      <c r="U78" s="4">
        <v>6.9909999999999997</v>
      </c>
      <c r="W78" s="4">
        <v>3800</v>
      </c>
      <c r="X78" s="4">
        <v>63.7</v>
      </c>
      <c r="Z78" s="4">
        <v>19.5</v>
      </c>
      <c r="AA78" s="4">
        <v>35.97</v>
      </c>
      <c r="AB78">
        <f t="shared" si="29"/>
        <v>292.5</v>
      </c>
      <c r="AC78">
        <f t="shared" si="26"/>
        <v>7319871914.0625</v>
      </c>
      <c r="AD78">
        <f t="shared" si="27"/>
        <v>4.9030000000000001E-9</v>
      </c>
      <c r="AE78">
        <f t="shared" si="28"/>
        <v>35.889331994648437</v>
      </c>
    </row>
    <row r="79" spans="1:31">
      <c r="T79" s="4">
        <v>39.5</v>
      </c>
      <c r="U79" s="4">
        <v>7.181</v>
      </c>
      <c r="W79" s="4">
        <v>3850</v>
      </c>
      <c r="X79" s="4">
        <v>63.3</v>
      </c>
      <c r="Z79" s="4">
        <v>20</v>
      </c>
      <c r="AA79" s="4">
        <v>36.21</v>
      </c>
      <c r="AB79">
        <f t="shared" si="29"/>
        <v>293</v>
      </c>
      <c r="AC79">
        <f t="shared" si="26"/>
        <v>7370050801</v>
      </c>
      <c r="AD79">
        <f t="shared" si="27"/>
        <v>4.9030000000000001E-9</v>
      </c>
      <c r="AE79">
        <f t="shared" si="28"/>
        <v>36.135359077303001</v>
      </c>
    </row>
    <row r="80" spans="1:31">
      <c r="T80" s="4">
        <v>40</v>
      </c>
      <c r="U80" s="4">
        <v>7.3760000000000003</v>
      </c>
      <c r="W80" s="4">
        <v>3900</v>
      </c>
      <c r="X80" s="4">
        <v>62.9</v>
      </c>
      <c r="Z80" s="4">
        <v>20.5</v>
      </c>
      <c r="AA80" s="4">
        <v>36.46</v>
      </c>
      <c r="AB80">
        <f t="shared" si="29"/>
        <v>293.5</v>
      </c>
      <c r="AC80">
        <f t="shared" si="26"/>
        <v>7420487235.0625</v>
      </c>
      <c r="AD80">
        <f t="shared" si="27"/>
        <v>4.9030000000000001E-9</v>
      </c>
      <c r="AE80">
        <f t="shared" si="28"/>
        <v>36.382648913511439</v>
      </c>
    </row>
    <row r="81" spans="20:31">
      <c r="T81" s="4">
        <v>40.5</v>
      </c>
      <c r="U81" s="4">
        <v>7.5739999999999998</v>
      </c>
      <c r="W81" s="4">
        <v>3950</v>
      </c>
      <c r="X81" s="4">
        <v>62.5</v>
      </c>
      <c r="Z81" s="4">
        <v>21</v>
      </c>
      <c r="AA81" s="4">
        <v>36.71</v>
      </c>
      <c r="AB81">
        <f t="shared" si="29"/>
        <v>294</v>
      </c>
      <c r="AC81">
        <f t="shared" si="26"/>
        <v>7471182096</v>
      </c>
      <c r="AD81">
        <f t="shared" si="27"/>
        <v>4.9030000000000001E-9</v>
      </c>
      <c r="AE81">
        <f t="shared" si="28"/>
        <v>36.631205816688002</v>
      </c>
    </row>
    <row r="82" spans="20:31">
      <c r="T82" s="4">
        <v>41</v>
      </c>
      <c r="U82" s="4">
        <v>7.7779999999999996</v>
      </c>
      <c r="W82" s="4">
        <v>4000</v>
      </c>
      <c r="X82" s="4">
        <v>62.1</v>
      </c>
      <c r="Z82" s="4">
        <v>21.5</v>
      </c>
      <c r="AA82" s="4">
        <v>36.96</v>
      </c>
      <c r="AB82">
        <f t="shared" si="29"/>
        <v>294.5</v>
      </c>
      <c r="AC82">
        <f t="shared" si="26"/>
        <v>7522136265.0625</v>
      </c>
      <c r="AD82">
        <f t="shared" si="27"/>
        <v>4.9030000000000001E-9</v>
      </c>
      <c r="AE82">
        <f t="shared" si="28"/>
        <v>36.881034107601437</v>
      </c>
    </row>
    <row r="83" spans="20:31">
      <c r="T83" s="4">
        <v>41.5</v>
      </c>
      <c r="U83" s="4">
        <v>7.9859999999999998</v>
      </c>
      <c r="Z83" s="4">
        <v>22</v>
      </c>
      <c r="AA83" s="4">
        <v>37.21</v>
      </c>
      <c r="AB83">
        <f t="shared" si="29"/>
        <v>295</v>
      </c>
      <c r="AC83">
        <f t="shared" si="26"/>
        <v>7573350625</v>
      </c>
      <c r="AD83">
        <f t="shared" si="27"/>
        <v>4.9030000000000001E-9</v>
      </c>
      <c r="AE83">
        <f t="shared" si="28"/>
        <v>37.132138114375003</v>
      </c>
    </row>
    <row r="84" spans="20:31">
      <c r="T84" s="4">
        <v>42</v>
      </c>
      <c r="U84" s="4">
        <v>8.1989999999999998</v>
      </c>
      <c r="Z84" s="4">
        <v>22.5</v>
      </c>
      <c r="AA84" s="4">
        <v>37.47</v>
      </c>
      <c r="AB84">
        <f t="shared" si="29"/>
        <v>295.5</v>
      </c>
      <c r="AC84">
        <f t="shared" si="26"/>
        <v>7624826060.0625</v>
      </c>
      <c r="AD84">
        <f t="shared" si="27"/>
        <v>4.9030000000000001E-9</v>
      </c>
      <c r="AE84">
        <f t="shared" si="28"/>
        <v>37.384522172486442</v>
      </c>
    </row>
    <row r="85" spans="20:31">
      <c r="T85" s="4">
        <v>42.5</v>
      </c>
      <c r="U85" s="4">
        <v>8.4169999999999998</v>
      </c>
      <c r="Z85" s="4">
        <v>23</v>
      </c>
      <c r="AA85" s="4">
        <v>37.72</v>
      </c>
      <c r="AB85">
        <f t="shared" si="29"/>
        <v>296</v>
      </c>
      <c r="AC85">
        <f t="shared" si="26"/>
        <v>7676563456</v>
      </c>
      <c r="AD85">
        <f t="shared" si="27"/>
        <v>4.9030000000000001E-9</v>
      </c>
      <c r="AE85">
        <f t="shared" si="28"/>
        <v>37.638190624768001</v>
      </c>
    </row>
    <row r="86" spans="20:31">
      <c r="T86" s="4">
        <v>43</v>
      </c>
      <c r="U86" s="4">
        <v>8.64</v>
      </c>
      <c r="Z86" s="4">
        <v>23.5</v>
      </c>
      <c r="AA86" s="4">
        <v>37.979999999999997</v>
      </c>
      <c r="AB86">
        <f t="shared" si="29"/>
        <v>296.5</v>
      </c>
      <c r="AC86">
        <f t="shared" si="26"/>
        <v>7728563700.0625</v>
      </c>
      <c r="AD86">
        <f t="shared" si="27"/>
        <v>4.9030000000000001E-9</v>
      </c>
      <c r="AE86">
        <f t="shared" si="28"/>
        <v>37.893147821406437</v>
      </c>
    </row>
    <row r="87" spans="20:31">
      <c r="T87" s="4">
        <v>43.5</v>
      </c>
      <c r="U87" s="4">
        <v>8.8670000000000009</v>
      </c>
      <c r="Z87" s="4">
        <v>24</v>
      </c>
      <c r="AA87" s="4">
        <v>38.229999999999997</v>
      </c>
      <c r="AB87">
        <f t="shared" si="29"/>
        <v>297</v>
      </c>
      <c r="AC87">
        <f t="shared" si="26"/>
        <v>7780827681</v>
      </c>
      <c r="AD87">
        <f t="shared" si="27"/>
        <v>4.9030000000000001E-9</v>
      </c>
      <c r="AE87">
        <f t="shared" si="28"/>
        <v>38.149398119943001</v>
      </c>
    </row>
    <row r="88" spans="20:31">
      <c r="T88" s="4">
        <v>44</v>
      </c>
      <c r="U88" s="4">
        <v>9.1010000000000009</v>
      </c>
      <c r="Z88" s="4">
        <v>24.5</v>
      </c>
      <c r="AA88" s="4">
        <v>38.49</v>
      </c>
      <c r="AB88">
        <f t="shared" si="29"/>
        <v>297.5</v>
      </c>
      <c r="AC88">
        <f t="shared" si="26"/>
        <v>7833356289.0625</v>
      </c>
      <c r="AD88">
        <f t="shared" si="27"/>
        <v>4.9030000000000001E-9</v>
      </c>
      <c r="AE88">
        <f t="shared" si="28"/>
        <v>38.406945885273437</v>
      </c>
    </row>
    <row r="89" spans="20:31">
      <c r="T89" s="4">
        <v>44.5</v>
      </c>
      <c r="U89" s="4">
        <v>9.3390000000000004</v>
      </c>
      <c r="Z89" s="4">
        <v>25</v>
      </c>
      <c r="AA89" s="4">
        <v>38.75</v>
      </c>
      <c r="AB89">
        <f t="shared" si="29"/>
        <v>298</v>
      </c>
      <c r="AC89">
        <f>AB89^4</f>
        <v>7886150416</v>
      </c>
      <c r="AD89">
        <f>4.903*10^-9</f>
        <v>4.9030000000000001E-9</v>
      </c>
      <c r="AE89">
        <f>AC89*AD89</f>
        <v>38.665795489647998</v>
      </c>
    </row>
    <row r="90" spans="20:31">
      <c r="T90" s="4">
        <v>45</v>
      </c>
      <c r="U90" s="4">
        <v>9.5820000000000007</v>
      </c>
      <c r="Z90" s="4">
        <v>25.5</v>
      </c>
      <c r="AA90" s="4">
        <v>39.01</v>
      </c>
      <c r="AB90">
        <f t="shared" si="29"/>
        <v>298.5</v>
      </c>
      <c r="AC90">
        <f t="shared" si="26"/>
        <v>7939210955.0625</v>
      </c>
      <c r="AD90">
        <f t="shared" si="27"/>
        <v>4.9030000000000001E-9</v>
      </c>
      <c r="AE90">
        <f t="shared" ref="AE90:AE136" si="41">AC90*AD90</f>
        <v>38.925951312671437</v>
      </c>
    </row>
    <row r="91" spans="20:31">
      <c r="T91" s="4">
        <v>45.5</v>
      </c>
      <c r="U91" s="4">
        <v>9.8320000000000007</v>
      </c>
      <c r="Z91" s="4">
        <v>26</v>
      </c>
      <c r="AA91" s="4">
        <v>39.270000000000003</v>
      </c>
      <c r="AB91">
        <f t="shared" si="29"/>
        <v>299</v>
      </c>
      <c r="AC91">
        <f t="shared" si="26"/>
        <v>7992538801</v>
      </c>
      <c r="AD91">
        <f t="shared" si="27"/>
        <v>4.9030000000000001E-9</v>
      </c>
      <c r="AE91">
        <f t="shared" si="41"/>
        <v>39.187417741303001</v>
      </c>
    </row>
    <row r="92" spans="20:31">
      <c r="T92" s="4">
        <v>46</v>
      </c>
      <c r="U92" s="4">
        <v>10.086</v>
      </c>
      <c r="Z92" s="4">
        <v>26.5</v>
      </c>
      <c r="AA92" s="4">
        <v>39.53</v>
      </c>
      <c r="AB92">
        <f t="shared" si="29"/>
        <v>299.5</v>
      </c>
      <c r="AC92">
        <f t="shared" si="26"/>
        <v>8046134850.0625</v>
      </c>
      <c r="AD92">
        <f t="shared" si="27"/>
        <v>4.9030000000000001E-9</v>
      </c>
      <c r="AE92">
        <f t="shared" si="41"/>
        <v>39.45019916985644</v>
      </c>
    </row>
    <row r="93" spans="20:31">
      <c r="T93" s="4">
        <v>46.5</v>
      </c>
      <c r="U93" s="4">
        <v>10.347</v>
      </c>
      <c r="Z93" s="4">
        <v>27</v>
      </c>
      <c r="AA93" s="4">
        <v>39.799999999999997</v>
      </c>
      <c r="AB93">
        <f t="shared" si="29"/>
        <v>300</v>
      </c>
      <c r="AC93">
        <f t="shared" si="26"/>
        <v>8100000000</v>
      </c>
      <c r="AD93">
        <f t="shared" si="27"/>
        <v>4.9030000000000001E-9</v>
      </c>
      <c r="AE93">
        <f t="shared" si="41"/>
        <v>39.714300000000001</v>
      </c>
    </row>
    <row r="94" spans="20:31">
      <c r="T94" s="4">
        <v>47</v>
      </c>
      <c r="U94" s="4">
        <v>10.613</v>
      </c>
      <c r="Z94" s="4">
        <v>27.5</v>
      </c>
      <c r="AA94" s="4">
        <v>40.06</v>
      </c>
      <c r="AB94">
        <f t="shared" si="29"/>
        <v>300.5</v>
      </c>
      <c r="AC94">
        <f t="shared" si="26"/>
        <v>8154135150.0625</v>
      </c>
      <c r="AD94">
        <f t="shared" si="27"/>
        <v>4.9030000000000001E-9</v>
      </c>
      <c r="AE94">
        <f t="shared" si="41"/>
        <v>39.979724640756437</v>
      </c>
    </row>
    <row r="95" spans="20:31">
      <c r="T95" s="4">
        <v>47.5</v>
      </c>
      <c r="U95" s="4">
        <v>10.885</v>
      </c>
      <c r="Z95" s="4">
        <v>28</v>
      </c>
      <c r="AA95" s="4">
        <v>40.33</v>
      </c>
      <c r="AB95">
        <f t="shared" si="29"/>
        <v>301</v>
      </c>
      <c r="AC95">
        <f t="shared" si="26"/>
        <v>8208541201</v>
      </c>
      <c r="AD95">
        <f t="shared" si="27"/>
        <v>4.9030000000000001E-9</v>
      </c>
      <c r="AE95">
        <f t="shared" si="41"/>
        <v>40.246477508502998</v>
      </c>
    </row>
    <row r="96" spans="20:31">
      <c r="T96" s="4">
        <v>48</v>
      </c>
      <c r="U96" s="4">
        <v>11.163</v>
      </c>
      <c r="Z96" s="4">
        <v>28.5</v>
      </c>
      <c r="AA96" s="4">
        <v>40.6</v>
      </c>
      <c r="AB96">
        <f t="shared" si="29"/>
        <v>301.5</v>
      </c>
      <c r="AC96">
        <f t="shared" si="26"/>
        <v>8263219055.0625</v>
      </c>
      <c r="AD96">
        <f t="shared" si="27"/>
        <v>4.9030000000000001E-9</v>
      </c>
      <c r="AE96">
        <f t="shared" si="41"/>
        <v>40.514563026971437</v>
      </c>
    </row>
    <row r="97" spans="20:31">
      <c r="T97" s="4">
        <v>48.5</v>
      </c>
      <c r="U97" s="4">
        <v>11.446999999999999</v>
      </c>
      <c r="Z97" s="4">
        <v>29</v>
      </c>
      <c r="AA97" s="4">
        <v>40.869999999999997</v>
      </c>
      <c r="AB97">
        <f t="shared" si="29"/>
        <v>302</v>
      </c>
      <c r="AC97">
        <f t="shared" si="26"/>
        <v>8318169616</v>
      </c>
      <c r="AD97">
        <f t="shared" si="27"/>
        <v>4.9030000000000001E-9</v>
      </c>
      <c r="AE97">
        <f t="shared" si="41"/>
        <v>40.783985627248001</v>
      </c>
    </row>
    <row r="98" spans="20:31">
      <c r="Z98" s="4">
        <v>29.5</v>
      </c>
      <c r="AA98" s="4">
        <v>41.14</v>
      </c>
      <c r="AB98">
        <f t="shared" si="29"/>
        <v>302.5</v>
      </c>
      <c r="AC98">
        <f t="shared" si="26"/>
        <v>8373393789.0625</v>
      </c>
      <c r="AD98">
        <f t="shared" si="27"/>
        <v>4.9030000000000001E-9</v>
      </c>
      <c r="AE98">
        <f t="shared" si="41"/>
        <v>41.054749747773435</v>
      </c>
    </row>
    <row r="99" spans="20:31">
      <c r="Z99" s="4">
        <v>30</v>
      </c>
      <c r="AA99" s="4">
        <v>41.41</v>
      </c>
      <c r="AB99">
        <f t="shared" si="29"/>
        <v>303</v>
      </c>
      <c r="AC99">
        <f t="shared" si="26"/>
        <v>8428892481</v>
      </c>
      <c r="AD99">
        <f t="shared" si="27"/>
        <v>4.9030000000000001E-9</v>
      </c>
      <c r="AE99">
        <f t="shared" si="41"/>
        <v>41.326859834343004</v>
      </c>
    </row>
    <row r="100" spans="20:31">
      <c r="Z100" s="4">
        <v>30.5</v>
      </c>
      <c r="AA100" s="4">
        <v>41.69</v>
      </c>
      <c r="AB100">
        <f t="shared" si="29"/>
        <v>303.5</v>
      </c>
      <c r="AC100">
        <f t="shared" si="26"/>
        <v>8484666600.0625</v>
      </c>
      <c r="AD100">
        <f t="shared" si="27"/>
        <v>4.9030000000000001E-9</v>
      </c>
      <c r="AE100">
        <f t="shared" si="41"/>
        <v>41.600320340106435</v>
      </c>
    </row>
    <row r="101" spans="20:31">
      <c r="Z101" s="4">
        <v>31</v>
      </c>
      <c r="AA101" s="4">
        <v>41.96</v>
      </c>
      <c r="AB101">
        <f t="shared" si="29"/>
        <v>304</v>
      </c>
      <c r="AC101">
        <f t="shared" si="26"/>
        <v>8540717056</v>
      </c>
      <c r="AD101">
        <f t="shared" si="27"/>
        <v>4.9030000000000001E-9</v>
      </c>
      <c r="AE101">
        <f t="shared" si="41"/>
        <v>41.875135725568001</v>
      </c>
    </row>
    <row r="102" spans="20:31">
      <c r="Z102" s="4">
        <v>31.5</v>
      </c>
      <c r="AA102" s="4">
        <v>42.24</v>
      </c>
      <c r="AB102">
        <f t="shared" si="29"/>
        <v>304.5</v>
      </c>
      <c r="AC102">
        <f t="shared" si="26"/>
        <v>8597044760.0625</v>
      </c>
      <c r="AD102">
        <f t="shared" si="27"/>
        <v>4.9030000000000001E-9</v>
      </c>
      <c r="AE102">
        <f t="shared" si="41"/>
        <v>42.151310458586437</v>
      </c>
    </row>
    <row r="103" spans="20:31">
      <c r="Z103" s="4">
        <v>32</v>
      </c>
      <c r="AA103" s="4">
        <v>42.52</v>
      </c>
      <c r="AB103">
        <f t="shared" si="29"/>
        <v>305</v>
      </c>
      <c r="AC103">
        <f t="shared" si="26"/>
        <v>8653650625</v>
      </c>
      <c r="AD103">
        <f t="shared" si="27"/>
        <v>4.9030000000000001E-9</v>
      </c>
      <c r="AE103">
        <f t="shared" si="41"/>
        <v>42.428849014375004</v>
      </c>
    </row>
    <row r="104" spans="20:31">
      <c r="Z104" s="4">
        <v>32.5</v>
      </c>
      <c r="AA104" s="4">
        <v>42.8</v>
      </c>
      <c r="AB104">
        <f t="shared" si="29"/>
        <v>305.5</v>
      </c>
      <c r="AC104">
        <f t="shared" si="26"/>
        <v>8710535565.0625</v>
      </c>
      <c r="AD104">
        <f t="shared" si="27"/>
        <v>4.9030000000000001E-9</v>
      </c>
      <c r="AE104">
        <f t="shared" si="41"/>
        <v>42.707755875501441</v>
      </c>
    </row>
    <row r="105" spans="20:31">
      <c r="Z105" s="4">
        <v>33</v>
      </c>
      <c r="AA105" s="4">
        <v>43.08</v>
      </c>
      <c r="AB105">
        <f t="shared" si="29"/>
        <v>306</v>
      </c>
      <c r="AC105">
        <f t="shared" ref="AC105:AC136" si="42">AB105^4</f>
        <v>8767700496</v>
      </c>
      <c r="AD105">
        <f t="shared" ref="AD105:AD136" si="43">4.903*10^-9</f>
        <v>4.9030000000000001E-9</v>
      </c>
      <c r="AE105">
        <f t="shared" si="41"/>
        <v>42.988035531888002</v>
      </c>
    </row>
    <row r="106" spans="20:31">
      <c r="Z106" s="4">
        <v>33.5</v>
      </c>
      <c r="AA106" s="4">
        <v>43.36</v>
      </c>
      <c r="AB106">
        <f t="shared" ref="AB106:AB136" si="44">Z106+273</f>
        <v>306.5</v>
      </c>
      <c r="AC106">
        <f t="shared" si="42"/>
        <v>8825146335.0625</v>
      </c>
      <c r="AD106">
        <f t="shared" si="43"/>
        <v>4.9030000000000001E-9</v>
      </c>
      <c r="AE106">
        <f t="shared" si="41"/>
        <v>43.269692480811436</v>
      </c>
    </row>
    <row r="107" spans="20:31">
      <c r="Z107" s="4">
        <v>34</v>
      </c>
      <c r="AA107" s="4">
        <v>43.64</v>
      </c>
      <c r="AB107">
        <f t="shared" si="44"/>
        <v>307</v>
      </c>
      <c r="AC107">
        <f t="shared" si="42"/>
        <v>8882874001</v>
      </c>
      <c r="AD107">
        <f t="shared" si="43"/>
        <v>4.9030000000000001E-9</v>
      </c>
      <c r="AE107">
        <f t="shared" si="41"/>
        <v>43.552731226902999</v>
      </c>
    </row>
    <row r="108" spans="20:31">
      <c r="Z108" s="4">
        <v>34.5</v>
      </c>
      <c r="AA108" s="4">
        <v>43.93</v>
      </c>
      <c r="AB108">
        <f t="shared" si="44"/>
        <v>307.5</v>
      </c>
      <c r="AC108">
        <f t="shared" si="42"/>
        <v>8940884414.0625</v>
      </c>
      <c r="AD108">
        <f t="shared" si="43"/>
        <v>4.9030000000000001E-9</v>
      </c>
      <c r="AE108">
        <f t="shared" si="41"/>
        <v>43.837156282148442</v>
      </c>
    </row>
    <row r="109" spans="20:31">
      <c r="Z109" s="4">
        <v>35</v>
      </c>
      <c r="AA109" s="4">
        <v>44.21</v>
      </c>
      <c r="AB109">
        <f t="shared" si="44"/>
        <v>308</v>
      </c>
      <c r="AC109">
        <f t="shared" si="42"/>
        <v>8999178496</v>
      </c>
      <c r="AD109">
        <f t="shared" si="43"/>
        <v>4.9030000000000001E-9</v>
      </c>
      <c r="AE109">
        <f t="shared" si="41"/>
        <v>44.122972165888001</v>
      </c>
    </row>
    <row r="110" spans="20:31">
      <c r="Z110" s="4">
        <v>35.5</v>
      </c>
      <c r="AA110" s="4">
        <v>44.5</v>
      </c>
      <c r="AB110">
        <f t="shared" si="44"/>
        <v>308.5</v>
      </c>
      <c r="AC110">
        <f t="shared" si="42"/>
        <v>9057757170.0625</v>
      </c>
      <c r="AD110">
        <f t="shared" si="43"/>
        <v>4.9030000000000001E-9</v>
      </c>
      <c r="AE110">
        <f t="shared" si="41"/>
        <v>44.410183404816436</v>
      </c>
    </row>
    <row r="111" spans="20:31">
      <c r="Z111" s="4">
        <v>36</v>
      </c>
      <c r="AA111" s="4">
        <v>44.79</v>
      </c>
      <c r="AB111">
        <f t="shared" si="44"/>
        <v>309</v>
      </c>
      <c r="AC111">
        <f t="shared" si="42"/>
        <v>9116621361</v>
      </c>
      <c r="AD111">
        <f t="shared" si="43"/>
        <v>4.9030000000000001E-9</v>
      </c>
      <c r="AE111">
        <f t="shared" si="41"/>
        <v>44.698794532983001</v>
      </c>
    </row>
    <row r="112" spans="20:31">
      <c r="Z112" s="4">
        <v>36.5</v>
      </c>
      <c r="AA112" s="4">
        <v>45.08</v>
      </c>
      <c r="AB112">
        <f t="shared" si="44"/>
        <v>309.5</v>
      </c>
      <c r="AC112">
        <f t="shared" si="42"/>
        <v>9175771995.0625</v>
      </c>
      <c r="AD112">
        <f t="shared" si="43"/>
        <v>4.9030000000000001E-9</v>
      </c>
      <c r="AE112">
        <f t="shared" si="41"/>
        <v>44.988810091791436</v>
      </c>
    </row>
    <row r="113" spans="26:31">
      <c r="Z113" s="4">
        <v>37</v>
      </c>
      <c r="AA113" s="4">
        <v>45.37</v>
      </c>
      <c r="AB113">
        <f t="shared" si="44"/>
        <v>310</v>
      </c>
      <c r="AC113">
        <f t="shared" si="42"/>
        <v>9235210000</v>
      </c>
      <c r="AD113">
        <f t="shared" si="43"/>
        <v>4.9030000000000001E-9</v>
      </c>
      <c r="AE113">
        <f t="shared" si="41"/>
        <v>45.280234630000002</v>
      </c>
    </row>
    <row r="114" spans="26:31">
      <c r="Z114" s="4">
        <v>37.5</v>
      </c>
      <c r="AA114" s="4">
        <v>45.67</v>
      </c>
      <c r="AB114">
        <f t="shared" si="44"/>
        <v>310.5</v>
      </c>
      <c r="AC114">
        <f t="shared" si="42"/>
        <v>9294936305.0625</v>
      </c>
      <c r="AD114">
        <f t="shared" si="43"/>
        <v>4.9030000000000001E-9</v>
      </c>
      <c r="AE114">
        <f t="shared" si="41"/>
        <v>45.573072703721436</v>
      </c>
    </row>
    <row r="115" spans="26:31">
      <c r="Z115" s="4">
        <v>38</v>
      </c>
      <c r="AA115" s="4">
        <v>45.96</v>
      </c>
      <c r="AB115">
        <f t="shared" si="44"/>
        <v>311</v>
      </c>
      <c r="AC115">
        <f t="shared" si="42"/>
        <v>9354951841</v>
      </c>
      <c r="AD115">
        <f t="shared" si="43"/>
        <v>4.9030000000000001E-9</v>
      </c>
      <c r="AE115">
        <f t="shared" si="41"/>
        <v>45.867328876423002</v>
      </c>
    </row>
    <row r="116" spans="26:31">
      <c r="Z116" s="4">
        <v>38.5</v>
      </c>
      <c r="AA116" s="4">
        <v>46.26</v>
      </c>
      <c r="AB116">
        <f t="shared" si="44"/>
        <v>311.5</v>
      </c>
      <c r="AC116">
        <f t="shared" si="42"/>
        <v>9415257540.0625</v>
      </c>
      <c r="AD116">
        <f t="shared" si="43"/>
        <v>4.9030000000000001E-9</v>
      </c>
      <c r="AE116">
        <f t="shared" si="41"/>
        <v>46.163007718926437</v>
      </c>
    </row>
    <row r="117" spans="26:31">
      <c r="Z117" s="4">
        <v>39</v>
      </c>
      <c r="AA117" s="4">
        <v>46.56</v>
      </c>
      <c r="AB117">
        <f t="shared" si="44"/>
        <v>312</v>
      </c>
      <c r="AC117">
        <f t="shared" si="42"/>
        <v>9475854336</v>
      </c>
      <c r="AD117">
        <f t="shared" si="43"/>
        <v>4.9030000000000001E-9</v>
      </c>
      <c r="AE117">
        <f t="shared" si="41"/>
        <v>46.460113809408</v>
      </c>
    </row>
    <row r="118" spans="26:31">
      <c r="Z118" s="4">
        <v>39.5</v>
      </c>
      <c r="AA118" s="4">
        <v>46.85</v>
      </c>
      <c r="AB118">
        <f t="shared" si="44"/>
        <v>312.5</v>
      </c>
      <c r="AC118">
        <f t="shared" si="42"/>
        <v>9536743164.0625</v>
      </c>
      <c r="AD118">
        <f t="shared" si="43"/>
        <v>4.9030000000000001E-9</v>
      </c>
      <c r="AE118">
        <f t="shared" si="41"/>
        <v>46.758651733398438</v>
      </c>
    </row>
    <row r="119" spans="26:31">
      <c r="Z119" s="4">
        <v>40</v>
      </c>
      <c r="AA119" s="4">
        <v>47.15</v>
      </c>
      <c r="AB119">
        <f t="shared" si="44"/>
        <v>313</v>
      </c>
      <c r="AC119">
        <f t="shared" si="42"/>
        <v>9597924961</v>
      </c>
      <c r="AD119">
        <f t="shared" si="43"/>
        <v>4.9030000000000001E-9</v>
      </c>
      <c r="AE119">
        <f t="shared" si="41"/>
        <v>47.058626083783004</v>
      </c>
    </row>
    <row r="120" spans="26:31">
      <c r="Z120" s="4">
        <v>40.5</v>
      </c>
      <c r="AA120" s="4">
        <v>47.46</v>
      </c>
      <c r="AB120">
        <f t="shared" si="44"/>
        <v>313.5</v>
      </c>
      <c r="AC120">
        <f t="shared" si="42"/>
        <v>9659400665.0625</v>
      </c>
      <c r="AD120">
        <f t="shared" si="43"/>
        <v>4.9030000000000001E-9</v>
      </c>
      <c r="AE120">
        <f t="shared" si="41"/>
        <v>47.36004146080144</v>
      </c>
    </row>
    <row r="121" spans="26:31">
      <c r="Z121" s="4">
        <v>41</v>
      </c>
      <c r="AA121" s="4">
        <v>47.76</v>
      </c>
      <c r="AB121">
        <f t="shared" si="44"/>
        <v>314</v>
      </c>
      <c r="AC121">
        <f t="shared" si="42"/>
        <v>9721171216</v>
      </c>
      <c r="AD121">
        <f t="shared" si="43"/>
        <v>4.9030000000000001E-9</v>
      </c>
      <c r="AE121">
        <f t="shared" si="41"/>
        <v>47.662902472048003</v>
      </c>
    </row>
    <row r="122" spans="26:31">
      <c r="Z122" s="4">
        <v>41.5</v>
      </c>
      <c r="AA122" s="4">
        <v>48.06</v>
      </c>
      <c r="AB122">
        <f t="shared" si="44"/>
        <v>314.5</v>
      </c>
      <c r="AC122">
        <f t="shared" si="42"/>
        <v>9783237555.0625</v>
      </c>
      <c r="AD122">
        <f t="shared" si="43"/>
        <v>4.9030000000000001E-9</v>
      </c>
      <c r="AE122">
        <f t="shared" si="41"/>
        <v>47.967213732471436</v>
      </c>
    </row>
    <row r="123" spans="26:31">
      <c r="Z123" s="4">
        <v>42</v>
      </c>
      <c r="AA123" s="4">
        <v>48.37</v>
      </c>
      <c r="AB123">
        <f t="shared" si="44"/>
        <v>315</v>
      </c>
      <c r="AC123">
        <f t="shared" si="42"/>
        <v>9845600625</v>
      </c>
      <c r="AD123">
        <f t="shared" si="43"/>
        <v>4.9030000000000001E-9</v>
      </c>
      <c r="AE123">
        <f t="shared" si="41"/>
        <v>48.272979864375003</v>
      </c>
    </row>
    <row r="124" spans="26:31">
      <c r="Z124" s="4">
        <v>42.5</v>
      </c>
      <c r="AA124" s="4">
        <v>48.68</v>
      </c>
      <c r="AB124">
        <f t="shared" si="44"/>
        <v>315.5</v>
      </c>
      <c r="AC124">
        <f t="shared" si="42"/>
        <v>9908261370.0625</v>
      </c>
      <c r="AD124">
        <f t="shared" si="43"/>
        <v>4.9030000000000001E-9</v>
      </c>
      <c r="AE124">
        <f t="shared" si="41"/>
        <v>48.580205497416436</v>
      </c>
    </row>
    <row r="125" spans="26:31">
      <c r="Z125" s="4">
        <v>43</v>
      </c>
      <c r="AA125" s="4">
        <v>48.99</v>
      </c>
      <c r="AB125">
        <f t="shared" si="44"/>
        <v>316</v>
      </c>
      <c r="AC125">
        <f t="shared" si="42"/>
        <v>9971220736</v>
      </c>
      <c r="AD125">
        <f t="shared" si="43"/>
        <v>4.9030000000000001E-9</v>
      </c>
      <c r="AE125">
        <f t="shared" si="41"/>
        <v>48.888895268608003</v>
      </c>
    </row>
    <row r="126" spans="26:31">
      <c r="Z126" s="4">
        <v>43.5</v>
      </c>
      <c r="AA126" s="4">
        <v>49.3</v>
      </c>
      <c r="AB126">
        <f t="shared" si="44"/>
        <v>316.5</v>
      </c>
      <c r="AC126">
        <f t="shared" si="42"/>
        <v>10034479670.0625</v>
      </c>
      <c r="AD126">
        <f t="shared" si="43"/>
        <v>4.9030000000000001E-9</v>
      </c>
      <c r="AE126">
        <f t="shared" si="41"/>
        <v>49.199053822316436</v>
      </c>
    </row>
    <row r="127" spans="26:31">
      <c r="Z127" s="4">
        <v>44</v>
      </c>
      <c r="AA127" s="4">
        <v>49.61</v>
      </c>
      <c r="AB127">
        <f t="shared" si="44"/>
        <v>317</v>
      </c>
      <c r="AC127">
        <f t="shared" si="42"/>
        <v>10098039121</v>
      </c>
      <c r="AD127">
        <f t="shared" si="43"/>
        <v>4.9030000000000001E-9</v>
      </c>
      <c r="AE127">
        <f t="shared" si="41"/>
        <v>49.510685810262999</v>
      </c>
    </row>
    <row r="128" spans="26:31">
      <c r="Z128" s="4">
        <v>44.5</v>
      </c>
      <c r="AA128" s="4">
        <v>49.92</v>
      </c>
      <c r="AB128">
        <f t="shared" si="44"/>
        <v>317.5</v>
      </c>
      <c r="AC128">
        <f t="shared" si="42"/>
        <v>10161900039.0625</v>
      </c>
      <c r="AD128">
        <f t="shared" si="43"/>
        <v>4.9030000000000001E-9</v>
      </c>
      <c r="AE128">
        <f t="shared" si="41"/>
        <v>49.823795891523439</v>
      </c>
    </row>
    <row r="129" spans="26:31">
      <c r="Z129" s="4">
        <v>45</v>
      </c>
      <c r="AA129" s="4">
        <v>50.24</v>
      </c>
      <c r="AB129">
        <f t="shared" si="44"/>
        <v>318</v>
      </c>
      <c r="AC129">
        <f t="shared" si="42"/>
        <v>10226063376</v>
      </c>
      <c r="AD129">
        <f t="shared" si="43"/>
        <v>4.9030000000000001E-9</v>
      </c>
      <c r="AE129">
        <f t="shared" si="41"/>
        <v>50.138388732528</v>
      </c>
    </row>
    <row r="130" spans="26:31">
      <c r="Z130" s="4">
        <v>45.5</v>
      </c>
      <c r="AA130" s="4">
        <v>50.56</v>
      </c>
      <c r="AB130">
        <f t="shared" si="44"/>
        <v>318.5</v>
      </c>
      <c r="AC130">
        <f t="shared" si="42"/>
        <v>10290530085.0625</v>
      </c>
      <c r="AD130">
        <f t="shared" si="43"/>
        <v>4.9030000000000001E-9</v>
      </c>
      <c r="AE130">
        <f t="shared" si="41"/>
        <v>50.454469007061441</v>
      </c>
    </row>
    <row r="131" spans="26:31">
      <c r="Z131" s="4">
        <v>46</v>
      </c>
      <c r="AA131" s="4">
        <v>50.87</v>
      </c>
      <c r="AB131">
        <f t="shared" si="44"/>
        <v>319</v>
      </c>
      <c r="AC131">
        <f t="shared" si="42"/>
        <v>10355301121</v>
      </c>
      <c r="AD131">
        <f t="shared" si="43"/>
        <v>4.9030000000000001E-9</v>
      </c>
      <c r="AE131">
        <f t="shared" si="41"/>
        <v>50.772041396262999</v>
      </c>
    </row>
    <row r="132" spans="26:31">
      <c r="Z132" s="4">
        <v>46.5</v>
      </c>
      <c r="AA132" s="4">
        <v>51.19</v>
      </c>
      <c r="AB132">
        <f t="shared" si="44"/>
        <v>319.5</v>
      </c>
      <c r="AC132">
        <f t="shared" si="42"/>
        <v>10420377440.0625</v>
      </c>
      <c r="AD132">
        <f t="shared" si="43"/>
        <v>4.9030000000000001E-9</v>
      </c>
      <c r="AE132">
        <f t="shared" si="41"/>
        <v>51.091110588626442</v>
      </c>
    </row>
    <row r="133" spans="26:31">
      <c r="Z133" s="4">
        <v>47</v>
      </c>
      <c r="AA133" s="4">
        <v>51.51</v>
      </c>
      <c r="AB133">
        <f t="shared" si="44"/>
        <v>320</v>
      </c>
      <c r="AC133">
        <f t="shared" si="42"/>
        <v>10485760000</v>
      </c>
      <c r="AD133">
        <f t="shared" si="43"/>
        <v>4.9030000000000001E-9</v>
      </c>
      <c r="AE133">
        <f t="shared" si="41"/>
        <v>51.411681280000003</v>
      </c>
    </row>
    <row r="134" spans="26:31">
      <c r="Z134" s="4">
        <v>47.5</v>
      </c>
      <c r="AA134" s="4">
        <v>51.84</v>
      </c>
      <c r="AB134">
        <f t="shared" si="44"/>
        <v>320.5</v>
      </c>
      <c r="AC134">
        <f t="shared" si="42"/>
        <v>10551449760.0625</v>
      </c>
      <c r="AD134">
        <f t="shared" si="43"/>
        <v>4.9030000000000001E-9</v>
      </c>
      <c r="AE134">
        <f t="shared" si="41"/>
        <v>51.733758173586438</v>
      </c>
    </row>
    <row r="135" spans="26:31">
      <c r="Z135" s="4">
        <v>48</v>
      </c>
      <c r="AA135" s="4">
        <v>52.16</v>
      </c>
      <c r="AB135">
        <f t="shared" si="44"/>
        <v>321</v>
      </c>
      <c r="AC135">
        <f t="shared" si="42"/>
        <v>10617447681</v>
      </c>
      <c r="AD135">
        <f t="shared" si="43"/>
        <v>4.9030000000000001E-9</v>
      </c>
      <c r="AE135">
        <f t="shared" si="41"/>
        <v>52.057345979943001</v>
      </c>
    </row>
    <row r="136" spans="26:31">
      <c r="Z136" s="4">
        <v>48.5</v>
      </c>
      <c r="AA136" s="4">
        <v>52.49</v>
      </c>
      <c r="AB136">
        <f t="shared" si="44"/>
        <v>321.5</v>
      </c>
      <c r="AC136">
        <f t="shared" si="42"/>
        <v>10683754725.0625</v>
      </c>
      <c r="AD136">
        <f t="shared" si="43"/>
        <v>4.9030000000000001E-9</v>
      </c>
      <c r="AE136">
        <f t="shared" si="41"/>
        <v>52.382449416981437</v>
      </c>
    </row>
  </sheetData>
  <sortState ref="A34:N62">
    <sortCondition ref="A34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2">
    <tabColor theme="3" tint="0.39997558519241921"/>
  </sheetPr>
  <dimension ref="A1:D18"/>
  <sheetViews>
    <sheetView workbookViewId="0">
      <selection activeCell="A20" sqref="A20"/>
    </sheetView>
  </sheetViews>
  <sheetFormatPr defaultRowHeight="15"/>
  <cols>
    <col min="2" max="2" width="13.42578125" customWidth="1"/>
    <col min="3" max="3" width="51" customWidth="1"/>
    <col min="4" max="4" width="9.140625" style="2"/>
  </cols>
  <sheetData>
    <row r="1" spans="1:4">
      <c r="A1" t="s">
        <v>10</v>
      </c>
      <c r="B1" t="s">
        <v>11</v>
      </c>
      <c r="C1" t="s">
        <v>12</v>
      </c>
    </row>
    <row r="2" spans="1:4" ht="18.75">
      <c r="A2" t="s">
        <v>0</v>
      </c>
      <c r="B2" t="s">
        <v>13</v>
      </c>
      <c r="C2" t="s">
        <v>14</v>
      </c>
    </row>
    <row r="3" spans="1:4" ht="17.25">
      <c r="A3" t="s">
        <v>2</v>
      </c>
      <c r="B3" t="s">
        <v>13</v>
      </c>
      <c r="C3" t="s">
        <v>15</v>
      </c>
    </row>
    <row r="4" spans="1:4">
      <c r="A4" t="s">
        <v>3</v>
      </c>
      <c r="B4" t="s">
        <v>17</v>
      </c>
      <c r="C4" t="s">
        <v>16</v>
      </c>
    </row>
    <row r="5" spans="1:4" ht="18.75">
      <c r="A5" t="s">
        <v>6</v>
      </c>
      <c r="B5" t="s">
        <v>19</v>
      </c>
      <c r="C5" t="s">
        <v>18</v>
      </c>
    </row>
    <row r="6" spans="1:4">
      <c r="A6" t="s">
        <v>120</v>
      </c>
      <c r="B6" t="s">
        <v>121</v>
      </c>
      <c r="C6" t="s">
        <v>122</v>
      </c>
    </row>
    <row r="7" spans="1:4">
      <c r="A7" t="s">
        <v>123</v>
      </c>
      <c r="B7" t="s">
        <v>21</v>
      </c>
      <c r="C7" t="s">
        <v>124</v>
      </c>
    </row>
    <row r="8" spans="1:4" ht="18">
      <c r="A8" t="s">
        <v>7</v>
      </c>
      <c r="B8" t="s">
        <v>21</v>
      </c>
      <c r="C8" t="s">
        <v>20</v>
      </c>
      <c r="D8" s="2" t="s">
        <v>30</v>
      </c>
    </row>
    <row r="9" spans="1:4" ht="18">
      <c r="A9" t="s">
        <v>8</v>
      </c>
      <c r="B9" t="s">
        <v>21</v>
      </c>
      <c r="C9" t="s">
        <v>22</v>
      </c>
    </row>
    <row r="10" spans="1:4" ht="18">
      <c r="A10" t="s">
        <v>9</v>
      </c>
      <c r="B10" t="s">
        <v>21</v>
      </c>
      <c r="C10" t="s">
        <v>23</v>
      </c>
    </row>
    <row r="11" spans="1:4" ht="17.25">
      <c r="A11" t="s">
        <v>4</v>
      </c>
      <c r="B11" t="s">
        <v>25</v>
      </c>
      <c r="C11" t="s">
        <v>24</v>
      </c>
    </row>
    <row r="12" spans="1:4" ht="17.25">
      <c r="A12" t="s">
        <v>5</v>
      </c>
      <c r="B12" t="s">
        <v>25</v>
      </c>
      <c r="C12" t="s">
        <v>26</v>
      </c>
      <c r="D12" s="1" t="s">
        <v>29</v>
      </c>
    </row>
    <row r="13" spans="1:4" ht="18.75">
      <c r="A13" t="s">
        <v>1</v>
      </c>
      <c r="B13" t="s">
        <v>28</v>
      </c>
      <c r="C13" t="s">
        <v>27</v>
      </c>
    </row>
    <row r="14" spans="1:4">
      <c r="A14" t="s">
        <v>35</v>
      </c>
      <c r="B14" t="s">
        <v>37</v>
      </c>
      <c r="C14" t="s">
        <v>36</v>
      </c>
    </row>
    <row r="15" spans="1:4" ht="18.75">
      <c r="A15" t="s">
        <v>34</v>
      </c>
      <c r="B15" t="s">
        <v>13</v>
      </c>
      <c r="C15" s="3" t="s">
        <v>39</v>
      </c>
    </row>
    <row r="16" spans="1:4" ht="18.75">
      <c r="A16" t="s">
        <v>33</v>
      </c>
      <c r="B16" t="s">
        <v>13</v>
      </c>
      <c r="C16" s="3" t="s">
        <v>40</v>
      </c>
    </row>
    <row r="17" spans="1:3" ht="18.75">
      <c r="A17" t="s">
        <v>32</v>
      </c>
      <c r="B17" t="s">
        <v>13</v>
      </c>
      <c r="C17" s="3" t="s">
        <v>38</v>
      </c>
    </row>
    <row r="18" spans="1:3" ht="18.75">
      <c r="A18" t="s">
        <v>44</v>
      </c>
      <c r="B18" t="s">
        <v>46</v>
      </c>
      <c r="C18" s="3" t="s">
        <v>45</v>
      </c>
    </row>
  </sheetData>
  <hyperlinks>
    <hyperlink ref="D12" r:id="rId1" location="psychrometric%20constant%20%28g%2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HeadingPairs>
  <TitlesOfParts>
    <vt:vector size="10" baseType="lpstr">
      <vt:lpstr>ETo</vt:lpstr>
      <vt:lpstr>ETo lookup tables</vt:lpstr>
      <vt:lpstr>ETo Units</vt:lpstr>
      <vt:lpstr>es</vt:lpstr>
      <vt:lpstr>ETo</vt:lpstr>
      <vt:lpstr>latitudes</vt:lpstr>
      <vt:lpstr>N</vt:lpstr>
      <vt:lpstr>P</vt:lpstr>
      <vt:lpstr>Ra</vt:lpstr>
      <vt:lpstr>stefan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arsturges</dc:creator>
  <cp:lastModifiedBy>arsturges</cp:lastModifiedBy>
  <dcterms:created xsi:type="dcterms:W3CDTF">2010-03-31T18:39:45Z</dcterms:created>
  <dcterms:modified xsi:type="dcterms:W3CDTF">2010-10-29T01:32:02Z</dcterms:modified>
</cp:coreProperties>
</file>