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A794FE86-D904-474C-B7C1-90FBA6605F08}" xr6:coauthVersionLast="34" xr6:coauthVersionMax="34" xr10:uidLastSave="{00000000-0000-0000-0000-000000000000}"/>
  <bookViews>
    <workbookView xWindow="0" yWindow="0" windowWidth="14380" windowHeight="12280" xr2:uid="{00000000-000D-0000-FFFF-FFFF00000000}"/>
  </bookViews>
  <sheets>
    <sheet name="工作表1" sheetId="2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1" i="2" l="1"/>
  <c r="F20" i="2"/>
  <c r="E21" i="2"/>
  <c r="E22" i="2" s="1"/>
  <c r="F22" i="2" l="1"/>
  <c r="G22" i="2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</calcChain>
</file>

<file path=xl/sharedStrings.xml><?xml version="1.0" encoding="utf-8"?>
<sst xmlns="http://schemas.openxmlformats.org/spreadsheetml/2006/main" count="86" uniqueCount="56">
  <si>
    <t>修改會員</t>
    <phoneticPr fontId="1" type="noConversion"/>
  </si>
  <si>
    <t>新增文章</t>
    <phoneticPr fontId="1" type="noConversion"/>
  </si>
  <si>
    <t>修改文章</t>
    <phoneticPr fontId="1" type="noConversion"/>
  </si>
  <si>
    <t>新增回覆</t>
    <phoneticPr fontId="1" type="noConversion"/>
  </si>
  <si>
    <t>修改回覆</t>
    <phoneticPr fontId="1" type="noConversion"/>
  </si>
  <si>
    <t>後台管理</t>
    <phoneticPr fontId="1" type="noConversion"/>
  </si>
  <si>
    <t>會員登入</t>
    <phoneticPr fontId="1" type="noConversion"/>
  </si>
  <si>
    <t>註冊會員</t>
    <phoneticPr fontId="1" type="noConversion"/>
  </si>
  <si>
    <t>會員登出</t>
    <phoneticPr fontId="1" type="noConversion"/>
  </si>
  <si>
    <t>讀取回覆</t>
    <phoneticPr fontId="1" type="noConversion"/>
  </si>
  <si>
    <t>刪除文章</t>
    <phoneticPr fontId="1" type="noConversion"/>
  </si>
  <si>
    <t>刪除回覆</t>
    <phoneticPr fontId="1" type="noConversion"/>
  </si>
  <si>
    <t>瀏覽文章</t>
    <phoneticPr fontId="1" type="noConversion"/>
  </si>
  <si>
    <t>變更會員狀態</t>
    <phoneticPr fontId="1" type="noConversion"/>
  </si>
  <si>
    <t>功能</t>
    <phoneticPr fontId="1" type="noConversion"/>
  </si>
  <si>
    <t>類型</t>
    <phoneticPr fontId="1" type="noConversion"/>
  </si>
  <si>
    <t>View</t>
    <phoneticPr fontId="1" type="noConversion"/>
  </si>
  <si>
    <t>NoPage</t>
    <phoneticPr fontId="1" type="noConversion"/>
  </si>
  <si>
    <t>API</t>
    <phoneticPr fontId="1" type="noConversion"/>
  </si>
  <si>
    <t>編號</t>
    <phoneticPr fontId="1" type="noConversion"/>
  </si>
  <si>
    <t>前置</t>
    <phoneticPr fontId="1" type="noConversion"/>
  </si>
  <si>
    <t>驗證方式</t>
    <phoneticPr fontId="1" type="noConversion"/>
  </si>
  <si>
    <t>資料庫建立</t>
    <phoneticPr fontId="1" type="noConversion"/>
  </si>
  <si>
    <t>A</t>
    <phoneticPr fontId="1" type="noConversion"/>
  </si>
  <si>
    <t>密碼Hash工具</t>
    <phoneticPr fontId="1" type="noConversion"/>
  </si>
  <si>
    <t>Lib</t>
    <phoneticPr fontId="1" type="noConversion"/>
  </si>
  <si>
    <t>預計工時(hr)</t>
    <phoneticPr fontId="1" type="noConversion"/>
  </si>
  <si>
    <t>撰寫單元測試驗證Hash結果</t>
    <phoneticPr fontId="1" type="noConversion"/>
  </si>
  <si>
    <t>備註</t>
    <phoneticPr fontId="1" type="noConversion"/>
  </si>
  <si>
    <t>0,1,A</t>
    <phoneticPr fontId="1" type="noConversion"/>
  </si>
  <si>
    <t>首頁ProtoType</t>
    <phoneticPr fontId="1" type="noConversion"/>
  </si>
  <si>
    <t>LayOut</t>
    <phoneticPr fontId="1" type="noConversion"/>
  </si>
  <si>
    <t>不允許使用Html語法</t>
    <phoneticPr fontId="1" type="noConversion"/>
  </si>
  <si>
    <t>瀏覽文章Plus</t>
    <phoneticPr fontId="1" type="noConversion"/>
  </si>
  <si>
    <t>第二階段需實做特定會員的發布文章或回文文章</t>
    <phoneticPr fontId="1" type="noConversion"/>
  </si>
  <si>
    <t>手動驗證、檢查DB</t>
  </si>
  <si>
    <t>手動驗證、檢查DB</t>
    <phoneticPr fontId="1" type="noConversion"/>
  </si>
  <si>
    <t>手動驗證</t>
  </si>
  <si>
    <t>--</t>
    <phoneticPr fontId="1" type="noConversion"/>
  </si>
  <si>
    <t>2018-08-09 會員區塊需依照登入狀態改變(Layout埋renderSection)</t>
    <phoneticPr fontId="1" type="noConversion"/>
  </si>
  <si>
    <t>2018-08-08 LOGO區塊、新增文章按鈕、會員區塊</t>
    <phoneticPr fontId="1" type="noConversion"/>
  </si>
  <si>
    <t>總數</t>
    <phoneticPr fontId="1" type="noConversion"/>
  </si>
  <si>
    <t>已完成</t>
    <phoneticPr fontId="1" type="noConversion"/>
  </si>
  <si>
    <t>待處理</t>
    <phoneticPr fontId="1" type="noConversion"/>
  </si>
  <si>
    <t>實際工時</t>
    <phoneticPr fontId="1" type="noConversion"/>
  </si>
  <si>
    <t>--</t>
    <phoneticPr fontId="1" type="noConversion"/>
  </si>
  <si>
    <t>2018-08-09</t>
    <phoneticPr fontId="1" type="noConversion"/>
  </si>
  <si>
    <t>2018-08-08</t>
    <phoneticPr fontId="1" type="noConversion"/>
  </si>
  <si>
    <t>2018-08-09 新增圖片需判斷圖片是否已經存在。
2018-08-10 註冊會員直接登入</t>
    <phoneticPr fontId="1" type="noConversion"/>
  </si>
  <si>
    <t>2018-08-10 取得會員資料呈現
2018-08-13 調整UI</t>
    <phoneticPr fontId="1" type="noConversion"/>
  </si>
  <si>
    <t>2018-08-10 密碼若有填寫才修改，無填寫不修改
2018-08-10 新密碼不可與歷史密碼相同
2018-08-10 修改密碼錯誤需於UI提示
2018-08-10 允許管理者修改他人密碼
2018-08-10 修改自己的密碼才更新Session
2018-08-10 無權限修改返回首頁
2018-08-13 修改完畢之後跳轉頁面會依照來源返回頁面</t>
    <phoneticPr fontId="1" type="noConversion"/>
  </si>
  <si>
    <t>2018-08-13 停權會員、啟用會員 OK</t>
    <phoneticPr fontId="1" type="noConversion"/>
  </si>
  <si>
    <t>2018-08-13 UI調整
2018-08-13 UI顯示民國年
2018-08-13 加入分頁</t>
    <phoneticPr fontId="1" type="noConversion"/>
  </si>
  <si>
    <t>2018-08-13 ViewModel允許Html語法(allowHtml)</t>
    <phoneticPr fontId="1" type="noConversion"/>
  </si>
  <si>
    <t>2018-08-13 增加文章作者資訊顯示、修改UI按鈕及呈現條件判斷
2018-08-13 修改文章權限判斷(作者本人及管理者)</t>
    <phoneticPr fontId="1" type="noConversion"/>
  </si>
  <si>
    <t>2018-08-13 刪除之前需要再確認一次才刪除
2018-08-13 刪除文章，作者自己的文章應該要可以刪除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</si>
</sst>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quotePrefix="1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2" borderId="0" xfId="0" applyFont="1" applyFill="1" applyAlignment="1"/>
    <xf numFmtId="0" fontId="0" fillId="0" borderId="0" xfId="0" applyAlignment="1">
      <alignment horizontal="right"/>
    </xf>
    <xf numFmtId="0" fontId="0" fillId="0" borderId="0" xfId="0" applyFill="1" applyAlignment="1">
      <alignment wrapText="1"/>
    </xf>
    <xf numFmtId="0" fontId="0" fillId="0" borderId="0" xfId="0" applyFill="1" applyAlignment="1"/>
    <xf numFmtId="0" fontId="0" fillId="0" borderId="0" xfId="0" applyFill="1" applyAlignment="1">
      <alignment horizontal="right"/>
    </xf>
    <xf numFmtId="0" fontId="0" fillId="2" borderId="0" xfId="0" quotePrefix="1" applyFill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  <protection locked="0"/>
    </xf>
    <xf numFmtId="49" fontId="0" fillId="2" borderId="0" xfId="0" applyNumberFormat="1" applyFill="1" applyAlignment="1">
      <alignment horizontal="left"/>
    </xf>
    <xf numFmtId="0" fontId="2" fillId="2" borderId="0" xfId="0" applyFont="1" applyFill="1" applyAlignment="1">
      <alignment wrapText="1"/>
    </xf>
  </cellXfs>
  <cellStyles count="1">
    <cellStyle name="一般" xfId="0" builtinId="0"/>
  </cellStyles>
  <dxfs count="11"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735197-F0A4-489E-8C2A-60C7A15B1FF7}" name="表格1" displayName="表格1" ref="A1:H19" totalsRowShown="0" headerRowDxfId="8" dataDxfId="7">
  <autoFilter ref="A1:H19" xr:uid="{BC8B2A3B-C4A2-426E-8D0D-249FFE6170D0}"/>
  <tableColumns count="8">
    <tableColumn id="1" xr3:uid="{1B8F90C3-B368-4EE2-918E-D1488377629D}" name="編號" dataDxfId="6"/>
    <tableColumn id="2" xr3:uid="{D0A77E2C-D827-4458-9C92-25FB3A895775}" name="功能"/>
    <tableColumn id="3" xr3:uid="{CF9A90A7-9B7A-4432-A76C-7206F4E9B585}" name="前置" dataDxfId="5"/>
    <tableColumn id="4" xr3:uid="{104C7AD7-6526-45E9-9FAA-337C3B8EC477}" name="類型" dataDxfId="4"/>
    <tableColumn id="9" xr3:uid="{9099472A-05A7-433E-931F-932E036A4796}" name="實際工時" dataDxfId="3"/>
    <tableColumn id="5" xr3:uid="{4F2BC461-3898-47F1-93C9-638BAA50E597}" name="預計工時(hr)" dataDxfId="2"/>
    <tableColumn id="6" xr3:uid="{E5C936A0-B501-4604-B5CD-F2A0B8D7FE5D}" name="驗證方式" dataDxfId="1"/>
    <tableColumn id="7" xr3:uid="{18901123-DC43-4347-9DA8-15345519803B}" name="備註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8FD0-E9F2-4AD9-A5B4-87DB59780CD2}">
  <dimension ref="A1:H24"/>
  <sheetViews>
    <sheetView tabSelected="1" topLeftCell="A10" workbookViewId="0">
      <selection activeCell="G20" sqref="G20"/>
    </sheetView>
  </sheetViews>
  <sheetFormatPr defaultRowHeight="14.5" x14ac:dyDescent="0.3"/>
  <cols>
    <col min="1" max="1" width="8.796875" style="1"/>
    <col min="2" max="2" width="15.296875" customWidth="1"/>
    <col min="3" max="5" width="8.796875" style="3"/>
    <col min="6" max="6" width="6.8984375" style="3" customWidth="1"/>
    <col min="7" max="7" width="24.3984375" customWidth="1"/>
    <col min="8" max="8" width="62.296875" style="2" customWidth="1"/>
  </cols>
  <sheetData>
    <row r="1" spans="1:8" x14ac:dyDescent="0.3">
      <c r="A1" s="1" t="s">
        <v>19</v>
      </c>
      <c r="B1" s="3" t="s">
        <v>14</v>
      </c>
      <c r="C1" s="3" t="s">
        <v>20</v>
      </c>
      <c r="D1" s="3" t="s">
        <v>15</v>
      </c>
      <c r="E1" s="3" t="s">
        <v>44</v>
      </c>
      <c r="F1" s="3" t="s">
        <v>26</v>
      </c>
      <c r="G1" s="3" t="s">
        <v>21</v>
      </c>
      <c r="H1" s="3" t="s">
        <v>28</v>
      </c>
    </row>
    <row r="2" spans="1:8" x14ac:dyDescent="0.3">
      <c r="A2" s="5">
        <v>0</v>
      </c>
      <c r="B2" s="6" t="s">
        <v>22</v>
      </c>
      <c r="C2" s="7" t="s">
        <v>38</v>
      </c>
      <c r="D2" s="7" t="s">
        <v>38</v>
      </c>
      <c r="E2" s="19" t="s">
        <v>45</v>
      </c>
      <c r="F2" s="7" t="s">
        <v>38</v>
      </c>
      <c r="G2" s="7" t="s">
        <v>38</v>
      </c>
      <c r="H2" s="8"/>
    </row>
    <row r="3" spans="1:8" x14ac:dyDescent="0.3">
      <c r="A3" s="5">
        <f>A2+1</f>
        <v>1</v>
      </c>
      <c r="B3" s="6" t="s">
        <v>30</v>
      </c>
      <c r="C3" s="7" t="s">
        <v>38</v>
      </c>
      <c r="D3" s="9" t="s">
        <v>31</v>
      </c>
      <c r="E3" s="20">
        <v>2</v>
      </c>
      <c r="F3" s="9">
        <v>2</v>
      </c>
      <c r="G3" s="7" t="s">
        <v>38</v>
      </c>
      <c r="H3" s="8" t="s">
        <v>40</v>
      </c>
    </row>
    <row r="4" spans="1:8" x14ac:dyDescent="0.3">
      <c r="A4" s="5">
        <f t="shared" ref="A4:A17" si="0">A3+1</f>
        <v>2</v>
      </c>
      <c r="B4" s="10" t="s">
        <v>6</v>
      </c>
      <c r="C4" s="9">
        <v>3</v>
      </c>
      <c r="D4" s="9" t="s">
        <v>16</v>
      </c>
      <c r="E4" s="20">
        <v>1</v>
      </c>
      <c r="F4" s="9">
        <v>1</v>
      </c>
      <c r="G4" s="10" t="s">
        <v>37</v>
      </c>
      <c r="H4" s="14" t="s">
        <v>39</v>
      </c>
    </row>
    <row r="5" spans="1:8" ht="29" x14ac:dyDescent="0.3">
      <c r="A5" s="5">
        <f t="shared" si="0"/>
        <v>3</v>
      </c>
      <c r="B5" s="10" t="s">
        <v>7</v>
      </c>
      <c r="C5" s="9" t="s">
        <v>29</v>
      </c>
      <c r="D5" s="9" t="s">
        <v>16</v>
      </c>
      <c r="E5" s="20">
        <v>4</v>
      </c>
      <c r="F5" s="9">
        <v>4</v>
      </c>
      <c r="G5" s="11" t="s">
        <v>35</v>
      </c>
      <c r="H5" s="11" t="s">
        <v>48</v>
      </c>
    </row>
    <row r="6" spans="1:8" ht="101.5" x14ac:dyDescent="0.3">
      <c r="A6" s="5">
        <f t="shared" si="0"/>
        <v>4</v>
      </c>
      <c r="B6" s="10" t="s">
        <v>0</v>
      </c>
      <c r="C6" s="9">
        <v>3</v>
      </c>
      <c r="D6" s="9" t="s">
        <v>16</v>
      </c>
      <c r="E6" s="20">
        <v>7</v>
      </c>
      <c r="F6" s="9">
        <v>4</v>
      </c>
      <c r="G6" s="11" t="s">
        <v>36</v>
      </c>
      <c r="H6" s="24" t="s">
        <v>50</v>
      </c>
    </row>
    <row r="7" spans="1:8" x14ac:dyDescent="0.3">
      <c r="A7" s="5">
        <f t="shared" si="0"/>
        <v>5</v>
      </c>
      <c r="B7" s="10" t="s">
        <v>8</v>
      </c>
      <c r="C7" s="9">
        <v>2</v>
      </c>
      <c r="D7" s="9" t="s">
        <v>17</v>
      </c>
      <c r="E7" s="20">
        <v>1</v>
      </c>
      <c r="F7" s="9">
        <v>1</v>
      </c>
      <c r="G7" s="10" t="s">
        <v>37</v>
      </c>
      <c r="H7" s="23" t="s">
        <v>46</v>
      </c>
    </row>
    <row r="8" spans="1:8" ht="43.5" x14ac:dyDescent="0.3">
      <c r="A8" s="5">
        <f>A7+1</f>
        <v>6</v>
      </c>
      <c r="B8" s="10" t="s">
        <v>12</v>
      </c>
      <c r="C8" s="9">
        <v>7</v>
      </c>
      <c r="D8" s="9" t="s">
        <v>16</v>
      </c>
      <c r="E8" s="20">
        <v>1</v>
      </c>
      <c r="F8" s="9">
        <v>1</v>
      </c>
      <c r="G8" s="10" t="s">
        <v>37</v>
      </c>
      <c r="H8" s="11" t="s">
        <v>52</v>
      </c>
    </row>
    <row r="9" spans="1:8" x14ac:dyDescent="0.3">
      <c r="A9" s="5">
        <f t="shared" si="0"/>
        <v>7</v>
      </c>
      <c r="B9" s="10" t="s">
        <v>1</v>
      </c>
      <c r="C9" s="9">
        <v>2</v>
      </c>
      <c r="D9" s="9" t="s">
        <v>16</v>
      </c>
      <c r="E9" s="20">
        <v>1</v>
      </c>
      <c r="F9" s="9">
        <v>2</v>
      </c>
      <c r="G9" s="10" t="s">
        <v>37</v>
      </c>
      <c r="H9" s="8" t="s">
        <v>53</v>
      </c>
    </row>
    <row r="10" spans="1:8" ht="29" x14ac:dyDescent="0.3">
      <c r="A10" s="5">
        <f t="shared" si="0"/>
        <v>8</v>
      </c>
      <c r="B10" s="10" t="s">
        <v>2</v>
      </c>
      <c r="C10" s="9">
        <v>7</v>
      </c>
      <c r="D10" s="9" t="s">
        <v>16</v>
      </c>
      <c r="E10" s="20">
        <v>2</v>
      </c>
      <c r="F10" s="9">
        <v>1</v>
      </c>
      <c r="G10" s="11" t="s">
        <v>35</v>
      </c>
      <c r="H10" s="11" t="s">
        <v>54</v>
      </c>
    </row>
    <row r="11" spans="1:8" ht="29" x14ac:dyDescent="0.3">
      <c r="A11" s="5">
        <f t="shared" si="0"/>
        <v>9</v>
      </c>
      <c r="B11" s="10" t="s">
        <v>10</v>
      </c>
      <c r="C11" s="9">
        <v>7</v>
      </c>
      <c r="D11" s="9" t="s">
        <v>18</v>
      </c>
      <c r="E11" s="20">
        <v>1</v>
      </c>
      <c r="F11" s="9">
        <v>1</v>
      </c>
      <c r="G11" s="11" t="s">
        <v>35</v>
      </c>
      <c r="H11" s="11" t="s">
        <v>55</v>
      </c>
    </row>
    <row r="12" spans="1:8" x14ac:dyDescent="0.3">
      <c r="A12" s="1">
        <f t="shared" si="0"/>
        <v>10</v>
      </c>
      <c r="B12" t="s">
        <v>9</v>
      </c>
      <c r="C12" s="3">
        <v>11</v>
      </c>
      <c r="D12" s="3" t="s">
        <v>18</v>
      </c>
      <c r="E12" s="21"/>
      <c r="F12" s="3">
        <v>4</v>
      </c>
      <c r="G12" t="s">
        <v>37</v>
      </c>
    </row>
    <row r="13" spans="1:8" x14ac:dyDescent="0.3">
      <c r="A13" s="1">
        <f t="shared" si="0"/>
        <v>11</v>
      </c>
      <c r="B13" t="s">
        <v>3</v>
      </c>
      <c r="C13" s="3">
        <v>7</v>
      </c>
      <c r="D13" s="3" t="s">
        <v>16</v>
      </c>
      <c r="E13" s="21"/>
      <c r="F13" s="3">
        <v>2</v>
      </c>
      <c r="G13" s="4" t="s">
        <v>35</v>
      </c>
      <c r="H13" s="2" t="s">
        <v>32</v>
      </c>
    </row>
    <row r="14" spans="1:8" x14ac:dyDescent="0.3">
      <c r="A14" s="1">
        <f t="shared" si="0"/>
        <v>12</v>
      </c>
      <c r="B14" t="s">
        <v>4</v>
      </c>
      <c r="C14" s="3">
        <v>11</v>
      </c>
      <c r="D14" s="3" t="s">
        <v>16</v>
      </c>
      <c r="E14" s="21"/>
      <c r="F14" s="3">
        <v>1</v>
      </c>
      <c r="G14" s="4" t="s">
        <v>36</v>
      </c>
    </row>
    <row r="15" spans="1:8" x14ac:dyDescent="0.3">
      <c r="A15" s="1">
        <f t="shared" si="0"/>
        <v>13</v>
      </c>
      <c r="B15" t="s">
        <v>11</v>
      </c>
      <c r="C15" s="3">
        <v>11</v>
      </c>
      <c r="D15" s="3" t="s">
        <v>18</v>
      </c>
      <c r="E15" s="21"/>
      <c r="F15" s="3">
        <v>1</v>
      </c>
      <c r="G15" s="4" t="s">
        <v>35</v>
      </c>
    </row>
    <row r="16" spans="1:8" ht="29" x14ac:dyDescent="0.3">
      <c r="A16" s="5">
        <f t="shared" si="0"/>
        <v>14</v>
      </c>
      <c r="B16" s="10" t="s">
        <v>5</v>
      </c>
      <c r="C16" s="9">
        <v>3</v>
      </c>
      <c r="D16" s="9" t="s">
        <v>16</v>
      </c>
      <c r="E16" s="20">
        <v>3</v>
      </c>
      <c r="F16" s="9">
        <v>2</v>
      </c>
      <c r="G16" s="11" t="s">
        <v>35</v>
      </c>
      <c r="H16" s="11" t="s">
        <v>49</v>
      </c>
    </row>
    <row r="17" spans="1:8" x14ac:dyDescent="0.3">
      <c r="A17" s="5">
        <f t="shared" si="0"/>
        <v>15</v>
      </c>
      <c r="B17" s="10" t="s">
        <v>13</v>
      </c>
      <c r="C17" s="9">
        <v>14</v>
      </c>
      <c r="D17" s="9" t="s">
        <v>18</v>
      </c>
      <c r="E17" s="20">
        <v>1</v>
      </c>
      <c r="F17" s="9">
        <v>1</v>
      </c>
      <c r="G17" s="11" t="s">
        <v>35</v>
      </c>
      <c r="H17" s="8" t="s">
        <v>51</v>
      </c>
    </row>
    <row r="18" spans="1:8" x14ac:dyDescent="0.3">
      <c r="A18" s="1">
        <f>A17+1</f>
        <v>16</v>
      </c>
      <c r="B18" t="s">
        <v>33</v>
      </c>
      <c r="C18" s="3">
        <v>11</v>
      </c>
      <c r="D18" s="3" t="s">
        <v>16</v>
      </c>
      <c r="E18" s="21"/>
      <c r="F18" s="3">
        <v>4</v>
      </c>
      <c r="G18" t="s">
        <v>37</v>
      </c>
      <c r="H18" s="2" t="s">
        <v>34</v>
      </c>
    </row>
    <row r="19" spans="1:8" x14ac:dyDescent="0.3">
      <c r="A19" s="5" t="s">
        <v>23</v>
      </c>
      <c r="B19" s="10" t="s">
        <v>24</v>
      </c>
      <c r="C19" s="7" t="s">
        <v>38</v>
      </c>
      <c r="D19" s="9" t="s">
        <v>25</v>
      </c>
      <c r="E19" s="20">
        <v>4</v>
      </c>
      <c r="F19" s="9">
        <v>4</v>
      </c>
      <c r="G19" s="8" t="s">
        <v>27</v>
      </c>
      <c r="H19" s="23" t="s">
        <v>47</v>
      </c>
    </row>
    <row r="20" spans="1:8" x14ac:dyDescent="0.3">
      <c r="A20" s="12"/>
      <c r="B20" s="18"/>
      <c r="C20" s="13"/>
      <c r="D20" s="18" t="s">
        <v>41</v>
      </c>
      <c r="E20" s="18">
        <v>40</v>
      </c>
      <c r="F20" s="13">
        <f>SUM(F2:F19)</f>
        <v>36</v>
      </c>
      <c r="G20" s="16"/>
      <c r="H20" s="17"/>
    </row>
    <row r="21" spans="1:8" x14ac:dyDescent="0.3">
      <c r="A21" s="12"/>
      <c r="B21" s="18"/>
      <c r="C21" s="13"/>
      <c r="D21" s="18" t="s">
        <v>42</v>
      </c>
      <c r="E21" s="18">
        <f>SUM(E3:E19)</f>
        <v>28</v>
      </c>
      <c r="F21" s="22">
        <f>IF(E3,F3,0)+IF(E4,F4,0)+IF(E5,F5,0)+IF(E6,F6,0)+IF(E7,F7,0)+IF(E8,F8,0)+IF(E9,F9,0)+IF(E10,F10,0)+IF(E11,F11,0)+IF(E12,F12,0)+IF(E13,F13,0)+IF(E14,F14,0)+IF(E15,F15,0)+IF(E16,F16,0)+IF(E17,F17,0)+IF(E18,F18,0)+IF(E19,F19,0)</f>
        <v>24</v>
      </c>
      <c r="G21" s="16"/>
      <c r="H21" s="17"/>
    </row>
    <row r="22" spans="1:8" x14ac:dyDescent="0.3">
      <c r="A22" s="12"/>
      <c r="B22" s="18"/>
      <c r="C22" s="13"/>
      <c r="D22" s="15" t="s">
        <v>43</v>
      </c>
      <c r="E22" s="15">
        <f>E20-E21</f>
        <v>12</v>
      </c>
      <c r="F22" s="3">
        <f>F20-F21</f>
        <v>12</v>
      </c>
      <c r="G22" s="16" t="str">
        <f>IF(F22&lt;=E22,"Safe","Danger")</f>
        <v>Safe</v>
      </c>
      <c r="H22" s="17"/>
    </row>
    <row r="23" spans="1:8" x14ac:dyDescent="0.3">
      <c r="D23" s="15"/>
      <c r="E23" s="15"/>
    </row>
    <row r="24" spans="1:8" x14ac:dyDescent="0.3">
      <c r="D24" s="15"/>
      <c r="E24" s="15"/>
    </row>
  </sheetData>
  <phoneticPr fontId="1" type="noConversion"/>
  <conditionalFormatting sqref="G22">
    <cfRule type="cellIs" dxfId="10" priority="1" operator="equal">
      <formula>"Danger"</formula>
    </cfRule>
    <cfRule type="cellIs" dxfId="9" priority="2" operator="equal">
      <formula>"Danger"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2018-08-13T09:14:27Z</dcterms:modified>
</cp:coreProperties>
</file>